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2" documentId="13_ncr:1_{696138B3-C5C3-416E-9D95-32B0F162F627}" xr6:coauthVersionLast="47" xr6:coauthVersionMax="47" xr10:uidLastSave="{2D4BED8C-B1C2-4F4A-87BB-78D5567B78E8}"/>
  <bookViews>
    <workbookView xWindow="5220" yWindow="720" windowWidth="21600" windowHeight="13065" tabRatio="901" activeTab="1" xr2:uid="{00000000-000D-0000-FFFF-FFFF00000000}"/>
  </bookViews>
  <sheets>
    <sheet name="SEC_Comm" sheetId="112" r:id="rId1"/>
    <sheet name="SEC_Processes" sheetId="127" r:id="rId2"/>
    <sheet name="Tech_Dem_Sum" sheetId="149" r:id="rId3"/>
    <sheet name="Demands" sheetId="148" r:id="rId4"/>
    <sheet name="Tech_fuel" sheetId="145" r:id="rId5"/>
    <sheet name="EMI" sheetId="146" r:id="rId6"/>
    <sheet name="attached_cons" sheetId="134" r:id="rId7"/>
    <sheet name="attached_ipp" sheetId="135" r:id="rId8"/>
    <sheet name="attached_smelting" sheetId="136" r:id="rId9"/>
    <sheet name="attached_petroleum" sheetId="137" r:id="rId10"/>
    <sheet name="attached_cement" sheetId="138" r:id="rId11"/>
    <sheet name="attached_chemicals" sheetId="139" r:id="rId12"/>
    <sheet name="attached_iron" sheetId="140" r:id="rId13"/>
    <sheet name="attached_others" sheetId="142" r:id="rId14"/>
    <sheet name="attached_forestry" sheetId="141" r:id="rId15"/>
    <sheet name="attached_mining" sheetId="143" r:id="rId16"/>
  </sheets>
  <externalReferences>
    <externalReference r:id="rId17"/>
  </externalReferences>
  <definedNames>
    <definedName name="_xlnm._FilterDatabase" localSheetId="2" hidden="1">Tech_Dem_Sum!$A$2:$K$234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49" l="1"/>
  <c r="R5" i="149"/>
  <c r="R6" i="149"/>
  <c r="R7" i="149"/>
  <c r="R8" i="149"/>
  <c r="R9" i="149"/>
  <c r="R10" i="149"/>
  <c r="R11" i="149"/>
  <c r="R12" i="149"/>
  <c r="R13" i="149"/>
  <c r="R14" i="149"/>
  <c r="R15" i="149"/>
  <c r="R16" i="149"/>
  <c r="R17" i="149"/>
  <c r="R18" i="149"/>
  <c r="R19" i="149"/>
  <c r="R20" i="149"/>
  <c r="R21" i="149"/>
  <c r="R22" i="149"/>
  <c r="R23" i="149"/>
  <c r="R24" i="149"/>
  <c r="R25" i="149"/>
  <c r="R26" i="149"/>
  <c r="R27" i="149"/>
  <c r="R28" i="149"/>
  <c r="R29" i="149"/>
  <c r="R30" i="149"/>
  <c r="R31" i="149"/>
  <c r="R32" i="149"/>
  <c r="R33" i="149"/>
  <c r="R34" i="149"/>
  <c r="R35" i="149"/>
  <c r="R36" i="149"/>
  <c r="R37" i="149"/>
  <c r="R38" i="149"/>
  <c r="R39" i="149"/>
  <c r="R40" i="149"/>
  <c r="R41" i="149"/>
  <c r="R42" i="149"/>
  <c r="R43" i="149"/>
  <c r="R44" i="149"/>
  <c r="R45" i="149"/>
  <c r="R46" i="149"/>
  <c r="R47" i="149"/>
  <c r="R48" i="149"/>
  <c r="R49" i="149"/>
  <c r="R50" i="149"/>
  <c r="R51" i="149"/>
  <c r="R52" i="149"/>
  <c r="R53" i="149"/>
  <c r="R54" i="149"/>
  <c r="R55" i="149"/>
  <c r="R56" i="149"/>
  <c r="R57" i="149"/>
  <c r="R58" i="149"/>
  <c r="R59" i="149"/>
  <c r="R60" i="149"/>
  <c r="R61" i="149"/>
  <c r="R62" i="149"/>
  <c r="R63" i="149"/>
  <c r="R64" i="149"/>
  <c r="R65" i="149"/>
  <c r="R66" i="149"/>
  <c r="R67" i="149"/>
  <c r="R68" i="149"/>
  <c r="R69" i="149"/>
  <c r="R70" i="149"/>
  <c r="R71" i="149"/>
  <c r="R72" i="149"/>
  <c r="R73" i="149"/>
  <c r="R74" i="149"/>
  <c r="R75" i="149"/>
  <c r="R76" i="149"/>
  <c r="R77" i="149"/>
  <c r="R78" i="149"/>
  <c r="R79" i="149"/>
  <c r="R80" i="149"/>
  <c r="R81" i="149"/>
  <c r="R82" i="149"/>
  <c r="R83" i="149"/>
  <c r="R84" i="149"/>
  <c r="R85" i="149"/>
  <c r="R86" i="149"/>
  <c r="R87" i="149"/>
  <c r="R88" i="149"/>
  <c r="R89" i="149"/>
  <c r="R90" i="149"/>
  <c r="R91" i="149"/>
  <c r="R92" i="149"/>
  <c r="R93" i="149"/>
  <c r="R94" i="149"/>
  <c r="R95" i="149"/>
  <c r="R96" i="149"/>
  <c r="R3" i="149"/>
  <c r="Q3" i="149"/>
  <c r="Q4" i="149"/>
  <c r="Q5" i="149"/>
  <c r="Q6" i="149"/>
  <c r="Q7" i="149"/>
  <c r="Q8" i="149"/>
  <c r="Q9" i="149"/>
  <c r="Q10" i="149"/>
  <c r="Q11" i="149"/>
  <c r="Q12" i="149"/>
  <c r="Q13" i="149"/>
  <c r="Q14" i="149"/>
  <c r="Q15" i="149"/>
  <c r="Q16" i="149"/>
  <c r="Q17" i="149"/>
  <c r="Q18" i="149"/>
  <c r="Q19" i="149"/>
  <c r="Q20" i="149"/>
  <c r="Q21" i="149"/>
  <c r="Q22" i="149"/>
  <c r="Q23" i="149"/>
  <c r="Q24" i="149"/>
  <c r="Q25" i="149"/>
  <c r="Q26" i="149"/>
  <c r="Q27" i="149"/>
  <c r="Q28" i="149"/>
  <c r="Q29" i="149"/>
  <c r="Q30" i="149"/>
  <c r="Q31" i="149"/>
  <c r="Q32" i="149"/>
  <c r="Q33" i="149"/>
  <c r="Q34" i="149"/>
  <c r="Q35" i="149"/>
  <c r="Q36" i="149"/>
  <c r="Q37" i="149"/>
  <c r="Q38" i="149"/>
  <c r="Q39" i="149"/>
  <c r="Q40" i="149"/>
  <c r="Q41" i="149"/>
  <c r="Q42" i="149"/>
  <c r="Q43" i="149"/>
  <c r="Q44" i="149"/>
  <c r="Q45" i="149"/>
  <c r="Q46" i="149"/>
  <c r="Q47" i="149"/>
  <c r="Q48" i="149"/>
  <c r="Q49" i="149"/>
  <c r="Q50" i="149"/>
  <c r="Q51" i="149"/>
  <c r="Q52" i="149"/>
  <c r="Q53" i="149"/>
  <c r="Q54" i="149"/>
  <c r="Q55" i="149"/>
  <c r="Q56" i="149"/>
  <c r="Q57" i="149"/>
  <c r="Q58" i="149"/>
  <c r="Q59" i="149"/>
  <c r="Q60" i="149"/>
  <c r="Q61" i="149"/>
  <c r="Q62" i="149"/>
  <c r="Q63" i="149"/>
  <c r="Q64" i="149"/>
  <c r="Q65" i="149"/>
  <c r="Q66" i="149"/>
  <c r="Q67" i="149"/>
  <c r="Q68" i="149"/>
  <c r="Q69" i="149"/>
  <c r="Q70" i="149"/>
  <c r="Q71" i="149"/>
  <c r="Q72" i="149"/>
  <c r="Q73" i="149"/>
  <c r="Q74" i="149"/>
  <c r="Q75" i="149"/>
  <c r="Q76" i="149"/>
  <c r="Q77" i="149"/>
  <c r="Q78" i="149"/>
  <c r="Q79" i="149"/>
  <c r="Q80" i="149"/>
  <c r="Q81" i="149"/>
  <c r="Q82" i="149"/>
  <c r="Q83" i="149"/>
  <c r="Q84" i="149"/>
  <c r="Q85" i="149"/>
  <c r="Q86" i="149"/>
  <c r="Q87" i="149"/>
  <c r="Q88" i="149"/>
  <c r="Q89" i="149"/>
  <c r="Q90" i="149"/>
  <c r="Q91" i="149"/>
  <c r="Q92" i="149"/>
  <c r="Q93" i="149"/>
  <c r="Q94" i="149"/>
  <c r="Q95" i="149"/>
  <c r="Q96" i="149"/>
  <c r="AK249" i="149"/>
  <c r="AJ249" i="149"/>
  <c r="AI249" i="149"/>
  <c r="AH249" i="149"/>
  <c r="AG249" i="149"/>
  <c r="AF249" i="149"/>
  <c r="AE249" i="149"/>
  <c r="AK248" i="149"/>
  <c r="AJ248" i="149"/>
  <c r="AI248" i="149"/>
  <c r="AH248" i="149"/>
  <c r="AG248" i="149"/>
  <c r="AF248" i="149"/>
  <c r="AE248" i="149"/>
  <c r="AK247" i="149"/>
  <c r="AJ247" i="149"/>
  <c r="AI247" i="149"/>
  <c r="AH247" i="149"/>
  <c r="AG247" i="149"/>
  <c r="AF247" i="149"/>
  <c r="AE247" i="149"/>
  <c r="AK246" i="149"/>
  <c r="AJ246" i="149"/>
  <c r="AI246" i="149"/>
  <c r="AH246" i="149"/>
  <c r="AG246" i="149"/>
  <c r="AF246" i="149"/>
  <c r="AE246" i="149"/>
  <c r="AK245" i="149"/>
  <c r="AJ245" i="149"/>
  <c r="AI245" i="149"/>
  <c r="AH245" i="149"/>
  <c r="AG245" i="149"/>
  <c r="AF245" i="149"/>
  <c r="AE245" i="149"/>
  <c r="AK244" i="149"/>
  <c r="AJ244" i="149"/>
  <c r="AI244" i="149"/>
  <c r="AH244" i="149"/>
  <c r="AG244" i="149"/>
  <c r="AF244" i="149"/>
  <c r="AE244" i="149"/>
  <c r="AK243" i="149"/>
  <c r="AJ243" i="149"/>
  <c r="AI243" i="149"/>
  <c r="AH243" i="149"/>
  <c r="AG243" i="149"/>
  <c r="AF243" i="149"/>
  <c r="AE243" i="149"/>
  <c r="AK242" i="149"/>
  <c r="AJ242" i="149"/>
  <c r="AI242" i="149"/>
  <c r="AH242" i="149"/>
  <c r="AG242" i="149"/>
  <c r="AF242" i="149"/>
  <c r="AE242" i="149"/>
  <c r="AK241" i="149"/>
  <c r="AJ241" i="149"/>
  <c r="AI241" i="149"/>
  <c r="AH241" i="149"/>
  <c r="AG241" i="149"/>
  <c r="AF241" i="149"/>
  <c r="AE241" i="149"/>
  <c r="AK240" i="149"/>
  <c r="AJ240" i="149"/>
  <c r="AI240" i="149"/>
  <c r="AH240" i="149"/>
  <c r="AG240" i="149"/>
  <c r="AF240" i="149"/>
  <c r="AE240" i="149"/>
  <c r="AK233" i="149"/>
  <c r="AJ233" i="149"/>
  <c r="AI233" i="149"/>
  <c r="AH233" i="149"/>
  <c r="AG233" i="149"/>
  <c r="AF233" i="149"/>
  <c r="AE233" i="149"/>
  <c r="AK232" i="149"/>
  <c r="AJ232" i="149"/>
  <c r="AI232" i="149"/>
  <c r="AH232" i="149"/>
  <c r="AG232" i="149"/>
  <c r="AF232" i="149"/>
  <c r="AE232" i="149"/>
  <c r="AK231" i="149"/>
  <c r="AJ231" i="149"/>
  <c r="AI231" i="149"/>
  <c r="AH231" i="149"/>
  <c r="AG231" i="149"/>
  <c r="AF231" i="149"/>
  <c r="AE231" i="149"/>
  <c r="AK230" i="149"/>
  <c r="AI230" i="149"/>
  <c r="AH230" i="149"/>
  <c r="AG230" i="149"/>
  <c r="AE230" i="149"/>
  <c r="AI229" i="149"/>
  <c r="AH229" i="149"/>
  <c r="AG229" i="149"/>
  <c r="AF229" i="149"/>
  <c r="AK228" i="149"/>
  <c r="AJ228" i="149"/>
  <c r="AI228" i="149"/>
  <c r="AH228" i="149"/>
  <c r="AG228" i="149"/>
  <c r="AF228" i="149"/>
  <c r="AE228" i="149"/>
  <c r="AK227" i="149"/>
  <c r="AJ227" i="149"/>
  <c r="AI227" i="149"/>
  <c r="AH227" i="149"/>
  <c r="AG227" i="149"/>
  <c r="AF227" i="149"/>
  <c r="AI226" i="149"/>
  <c r="AG226" i="149"/>
  <c r="AE226" i="149"/>
  <c r="AK225" i="149"/>
  <c r="AJ225" i="149"/>
  <c r="AI225" i="149"/>
  <c r="AH225" i="149"/>
  <c r="AG225" i="149"/>
  <c r="AF225" i="149"/>
  <c r="AE225" i="149"/>
  <c r="AJ224" i="149"/>
  <c r="AI224" i="149"/>
  <c r="AH224" i="149"/>
  <c r="AG224" i="149"/>
  <c r="AF224" i="149"/>
  <c r="E220" i="149"/>
  <c r="F220" i="149" s="1"/>
  <c r="G220" i="149" s="1"/>
  <c r="H220" i="149" s="1"/>
  <c r="I220" i="149" s="1"/>
  <c r="J220" i="149" s="1"/>
  <c r="K220" i="149" s="1"/>
  <c r="AK218" i="149"/>
  <c r="AJ218" i="149"/>
  <c r="AI218" i="149"/>
  <c r="AH218" i="149"/>
  <c r="AG218" i="149"/>
  <c r="AF218" i="149"/>
  <c r="AE218" i="149"/>
  <c r="E218" i="149"/>
  <c r="F218" i="149" s="1"/>
  <c r="G218" i="149" s="1"/>
  <c r="H218" i="149" s="1"/>
  <c r="I218" i="149" s="1"/>
  <c r="J218" i="149" s="1"/>
  <c r="K218" i="149" s="1"/>
  <c r="AK217" i="149"/>
  <c r="AJ217" i="149"/>
  <c r="AI217" i="149"/>
  <c r="AH217" i="149"/>
  <c r="AG217" i="149"/>
  <c r="G232" i="149" s="1"/>
  <c r="AF217" i="149"/>
  <c r="AE217" i="149"/>
  <c r="E217" i="149"/>
  <c r="F217" i="149" s="1"/>
  <c r="G217" i="149" s="1"/>
  <c r="H217" i="149" s="1"/>
  <c r="I217" i="149" s="1"/>
  <c r="J217" i="149" s="1"/>
  <c r="K217" i="149" s="1"/>
  <c r="AK216" i="149"/>
  <c r="AJ216" i="149"/>
  <c r="AI216" i="149"/>
  <c r="AH216" i="149"/>
  <c r="AG216" i="149"/>
  <c r="AF216" i="149"/>
  <c r="AE216" i="149"/>
  <c r="E216" i="149"/>
  <c r="F216" i="149" s="1"/>
  <c r="G216" i="149" s="1"/>
  <c r="H216" i="149" s="1"/>
  <c r="I216" i="149" s="1"/>
  <c r="J216" i="149" s="1"/>
  <c r="K216" i="149" s="1"/>
  <c r="AK215" i="149"/>
  <c r="AJ215" i="149"/>
  <c r="AI215" i="149"/>
  <c r="AH215" i="149"/>
  <c r="AG215" i="149"/>
  <c r="AF215" i="149"/>
  <c r="AE215" i="149"/>
  <c r="E215" i="149"/>
  <c r="F215" i="149" s="1"/>
  <c r="G215" i="149" s="1"/>
  <c r="H215" i="149" s="1"/>
  <c r="I215" i="149" s="1"/>
  <c r="J215" i="149" s="1"/>
  <c r="K215" i="149" s="1"/>
  <c r="AK214" i="149"/>
  <c r="K229" i="149" s="1"/>
  <c r="AJ214" i="149"/>
  <c r="J229" i="149" s="1"/>
  <c r="AI214" i="149"/>
  <c r="AH214" i="149"/>
  <c r="AG214" i="149"/>
  <c r="AF214" i="149"/>
  <c r="AE214" i="149"/>
  <c r="E214" i="149"/>
  <c r="F214" i="149" s="1"/>
  <c r="G214" i="149" s="1"/>
  <c r="H214" i="149" s="1"/>
  <c r="I214" i="149" s="1"/>
  <c r="J214" i="149" s="1"/>
  <c r="K214" i="149" s="1"/>
  <c r="AK213" i="149"/>
  <c r="AJ213" i="149"/>
  <c r="AI213" i="149"/>
  <c r="AH213" i="149"/>
  <c r="AG213" i="149"/>
  <c r="AF213" i="149"/>
  <c r="AE213" i="149"/>
  <c r="E213" i="149"/>
  <c r="F213" i="149" s="1"/>
  <c r="G213" i="149" s="1"/>
  <c r="H213" i="149" s="1"/>
  <c r="I213" i="149" s="1"/>
  <c r="J213" i="149" s="1"/>
  <c r="K213" i="149" s="1"/>
  <c r="AK212" i="149"/>
  <c r="AJ212" i="149"/>
  <c r="AI212" i="149"/>
  <c r="I227" i="149" s="1"/>
  <c r="AH212" i="149"/>
  <c r="AG212" i="149"/>
  <c r="AF212" i="149"/>
  <c r="F227" i="149" s="1"/>
  <c r="AE212" i="149"/>
  <c r="E212" i="149"/>
  <c r="F212" i="149" s="1"/>
  <c r="G212" i="149" s="1"/>
  <c r="H212" i="149" s="1"/>
  <c r="I212" i="149" s="1"/>
  <c r="J212" i="149" s="1"/>
  <c r="K212" i="149" s="1"/>
  <c r="AK211" i="149"/>
  <c r="AJ211" i="149"/>
  <c r="AI211" i="149"/>
  <c r="AH211" i="149"/>
  <c r="H226" i="149" s="1"/>
  <c r="AG211" i="149"/>
  <c r="AF211" i="149"/>
  <c r="AE211" i="149"/>
  <c r="E211" i="149"/>
  <c r="F211" i="149" s="1"/>
  <c r="G211" i="149" s="1"/>
  <c r="H211" i="149" s="1"/>
  <c r="I211" i="149" s="1"/>
  <c r="J211" i="149" s="1"/>
  <c r="K211" i="149" s="1"/>
  <c r="AK210" i="149"/>
  <c r="AJ210" i="149"/>
  <c r="AI210" i="149"/>
  <c r="AH210" i="149"/>
  <c r="AG210" i="149"/>
  <c r="AF210" i="149"/>
  <c r="AE210" i="149"/>
  <c r="E225" i="149" s="1"/>
  <c r="E210" i="149"/>
  <c r="F210" i="149" s="1"/>
  <c r="G210" i="149" s="1"/>
  <c r="H210" i="149" s="1"/>
  <c r="I210" i="149" s="1"/>
  <c r="J210" i="149" s="1"/>
  <c r="K210" i="149" s="1"/>
  <c r="E209" i="149"/>
  <c r="F209" i="149" s="1"/>
  <c r="G209" i="149" s="1"/>
  <c r="H209" i="149" s="1"/>
  <c r="I209" i="149" s="1"/>
  <c r="J209" i="149" s="1"/>
  <c r="K209" i="149" s="1"/>
  <c r="AK206" i="149"/>
  <c r="AJ206" i="149"/>
  <c r="AI206" i="149"/>
  <c r="AH206" i="149"/>
  <c r="AG206" i="149"/>
  <c r="AF206" i="149"/>
  <c r="AE206" i="149"/>
  <c r="AK205" i="149"/>
  <c r="AJ205" i="149"/>
  <c r="AI205" i="149"/>
  <c r="AH205" i="149"/>
  <c r="AG205" i="149"/>
  <c r="AF205" i="149"/>
  <c r="AE205" i="149"/>
  <c r="AK204" i="149"/>
  <c r="AJ204" i="149"/>
  <c r="AI204" i="149"/>
  <c r="AH204" i="149"/>
  <c r="AG204" i="149"/>
  <c r="AF204" i="149"/>
  <c r="AE204" i="149"/>
  <c r="AK203" i="149"/>
  <c r="AI203" i="149"/>
  <c r="AH203" i="149"/>
  <c r="AG203" i="149"/>
  <c r="AE203" i="149"/>
  <c r="AI202" i="149"/>
  <c r="AH202" i="149"/>
  <c r="AG202" i="149"/>
  <c r="AF202" i="149"/>
  <c r="AK201" i="149"/>
  <c r="AJ201" i="149"/>
  <c r="AI201" i="149"/>
  <c r="AH201" i="149"/>
  <c r="AG201" i="149"/>
  <c r="AF201" i="149"/>
  <c r="AE201" i="149"/>
  <c r="AK200" i="149"/>
  <c r="AJ200" i="149"/>
  <c r="AI200" i="149"/>
  <c r="AH200" i="149"/>
  <c r="AG200" i="149"/>
  <c r="AF200" i="149"/>
  <c r="AI199" i="149"/>
  <c r="AG199" i="149"/>
  <c r="AE199" i="149"/>
  <c r="AK198" i="149"/>
  <c r="AJ198" i="149"/>
  <c r="AI198" i="149"/>
  <c r="AH198" i="149"/>
  <c r="AG198" i="149"/>
  <c r="AF198" i="149"/>
  <c r="AE198" i="149"/>
  <c r="AJ197" i="149"/>
  <c r="AI197" i="149"/>
  <c r="AH197" i="149"/>
  <c r="AG197" i="149"/>
  <c r="AF197" i="149"/>
  <c r="E193" i="149"/>
  <c r="F193" i="149" s="1"/>
  <c r="G193" i="149" s="1"/>
  <c r="H193" i="149" s="1"/>
  <c r="I193" i="149" s="1"/>
  <c r="J193" i="149" s="1"/>
  <c r="K193" i="149" s="1"/>
  <c r="AK191" i="149"/>
  <c r="K206" i="149" s="1"/>
  <c r="AJ191" i="149"/>
  <c r="J206" i="149" s="1"/>
  <c r="AI191" i="149"/>
  <c r="AH191" i="149"/>
  <c r="AG191" i="149"/>
  <c r="AF191" i="149"/>
  <c r="AE191" i="149"/>
  <c r="E191" i="149"/>
  <c r="F191" i="149" s="1"/>
  <c r="G191" i="149" s="1"/>
  <c r="H191" i="149" s="1"/>
  <c r="I191" i="149" s="1"/>
  <c r="J191" i="149" s="1"/>
  <c r="K191" i="149" s="1"/>
  <c r="AK190" i="149"/>
  <c r="AJ190" i="149"/>
  <c r="AI190" i="149"/>
  <c r="AH190" i="149"/>
  <c r="AG190" i="149"/>
  <c r="AF190" i="149"/>
  <c r="AE190" i="149"/>
  <c r="E190" i="149"/>
  <c r="F190" i="149" s="1"/>
  <c r="G190" i="149" s="1"/>
  <c r="H190" i="149" s="1"/>
  <c r="I190" i="149" s="1"/>
  <c r="J190" i="149" s="1"/>
  <c r="K190" i="149" s="1"/>
  <c r="AK189" i="149"/>
  <c r="AJ189" i="149"/>
  <c r="AI189" i="149"/>
  <c r="AH189" i="149"/>
  <c r="AG189" i="149"/>
  <c r="AF189" i="149"/>
  <c r="AE189" i="149"/>
  <c r="E189" i="149"/>
  <c r="F189" i="149" s="1"/>
  <c r="G189" i="149" s="1"/>
  <c r="H189" i="149" s="1"/>
  <c r="I189" i="149" s="1"/>
  <c r="J189" i="149" s="1"/>
  <c r="K189" i="149" s="1"/>
  <c r="AK188" i="149"/>
  <c r="AI188" i="149"/>
  <c r="AH188" i="149"/>
  <c r="AG188" i="149"/>
  <c r="AE188" i="149"/>
  <c r="E203" i="149" s="1"/>
  <c r="E188" i="149"/>
  <c r="F188" i="149" s="1"/>
  <c r="G188" i="149" s="1"/>
  <c r="H188" i="149" s="1"/>
  <c r="I188" i="149" s="1"/>
  <c r="J188" i="149" s="1"/>
  <c r="K188" i="149" s="1"/>
  <c r="AI187" i="149"/>
  <c r="AH187" i="149"/>
  <c r="AG187" i="149"/>
  <c r="AF187" i="149"/>
  <c r="E187" i="149"/>
  <c r="F187" i="149" s="1"/>
  <c r="G187" i="149" s="1"/>
  <c r="H187" i="149" s="1"/>
  <c r="I187" i="149" s="1"/>
  <c r="J187" i="149" s="1"/>
  <c r="K187" i="149" s="1"/>
  <c r="AK186" i="149"/>
  <c r="AJ186" i="149"/>
  <c r="AI186" i="149"/>
  <c r="AH186" i="149"/>
  <c r="AG186" i="149"/>
  <c r="AF186" i="149"/>
  <c r="F201" i="149" s="1"/>
  <c r="AE186" i="149"/>
  <c r="E186" i="149"/>
  <c r="F186" i="149" s="1"/>
  <c r="G186" i="149" s="1"/>
  <c r="H186" i="149" s="1"/>
  <c r="I186" i="149" s="1"/>
  <c r="J186" i="149" s="1"/>
  <c r="K186" i="149" s="1"/>
  <c r="AK185" i="149"/>
  <c r="AJ185" i="149"/>
  <c r="AI185" i="149"/>
  <c r="I200" i="149" s="1"/>
  <c r="AH185" i="149"/>
  <c r="H200" i="149" s="1"/>
  <c r="AG185" i="149"/>
  <c r="G200" i="149" s="1"/>
  <c r="AF185" i="149"/>
  <c r="E185" i="149"/>
  <c r="F185" i="149" s="1"/>
  <c r="G185" i="149" s="1"/>
  <c r="H185" i="149" s="1"/>
  <c r="I185" i="149" s="1"/>
  <c r="J185" i="149" s="1"/>
  <c r="K185" i="149" s="1"/>
  <c r="AI184" i="149"/>
  <c r="AG184" i="149"/>
  <c r="AE184" i="149"/>
  <c r="E184" i="149"/>
  <c r="F184" i="149" s="1"/>
  <c r="G184" i="149" s="1"/>
  <c r="H184" i="149" s="1"/>
  <c r="I184" i="149" s="1"/>
  <c r="J184" i="149" s="1"/>
  <c r="K184" i="149" s="1"/>
  <c r="AK183" i="149"/>
  <c r="AJ183" i="149"/>
  <c r="AI183" i="149"/>
  <c r="AH183" i="149"/>
  <c r="AG183" i="149"/>
  <c r="AF183" i="149"/>
  <c r="F198" i="149" s="1"/>
  <c r="AE183" i="149"/>
  <c r="E183" i="149"/>
  <c r="F183" i="149" s="1"/>
  <c r="G183" i="149" s="1"/>
  <c r="H183" i="149" s="1"/>
  <c r="I183" i="149" s="1"/>
  <c r="J183" i="149" s="1"/>
  <c r="K183" i="149" s="1"/>
  <c r="AJ182" i="149"/>
  <c r="AI182" i="149"/>
  <c r="AH182" i="149"/>
  <c r="AG182" i="149"/>
  <c r="AF182" i="149"/>
  <c r="E182" i="149"/>
  <c r="F182" i="149" s="1"/>
  <c r="G182" i="149" s="1"/>
  <c r="H182" i="149" s="1"/>
  <c r="I182" i="149" s="1"/>
  <c r="J182" i="149" s="1"/>
  <c r="K182" i="149" s="1"/>
  <c r="AK179" i="149"/>
  <c r="AJ179" i="149"/>
  <c r="AI179" i="149"/>
  <c r="AH179" i="149"/>
  <c r="AG179" i="149"/>
  <c r="AF179" i="149"/>
  <c r="AE179" i="149"/>
  <c r="AK178" i="149"/>
  <c r="AJ178" i="149"/>
  <c r="AI178" i="149"/>
  <c r="AH178" i="149"/>
  <c r="AG178" i="149"/>
  <c r="AF178" i="149"/>
  <c r="AE178" i="149"/>
  <c r="AK177" i="149"/>
  <c r="AJ177" i="149"/>
  <c r="AI177" i="149"/>
  <c r="AH177" i="149"/>
  <c r="AG177" i="149"/>
  <c r="AF177" i="149"/>
  <c r="AE177" i="149"/>
  <c r="AK176" i="149"/>
  <c r="AJ176" i="149"/>
  <c r="AI176" i="149"/>
  <c r="AH176" i="149"/>
  <c r="AG176" i="149"/>
  <c r="AF176" i="149"/>
  <c r="AE176" i="149"/>
  <c r="AK175" i="149"/>
  <c r="AJ175" i="149"/>
  <c r="AI175" i="149"/>
  <c r="AH175" i="149"/>
  <c r="AG175" i="149"/>
  <c r="AF175" i="149"/>
  <c r="AE175" i="149"/>
  <c r="AK174" i="149"/>
  <c r="AJ174" i="149"/>
  <c r="AI174" i="149"/>
  <c r="AH174" i="149"/>
  <c r="AG174" i="149"/>
  <c r="AF174" i="149"/>
  <c r="AE174" i="149"/>
  <c r="AK173" i="149"/>
  <c r="AJ173" i="149"/>
  <c r="AI173" i="149"/>
  <c r="AH173" i="149"/>
  <c r="AG173" i="149"/>
  <c r="AF173" i="149"/>
  <c r="AE173" i="149"/>
  <c r="AK172" i="149"/>
  <c r="AJ172" i="149"/>
  <c r="AH172" i="149"/>
  <c r="AG172" i="149"/>
  <c r="AE172" i="149"/>
  <c r="AK171" i="149"/>
  <c r="AJ171" i="149"/>
  <c r="AH171" i="149"/>
  <c r="AG171" i="149"/>
  <c r="AE171" i="149"/>
  <c r="AK170" i="149"/>
  <c r="AJ170" i="149"/>
  <c r="AH170" i="149"/>
  <c r="AG170" i="149"/>
  <c r="E166" i="149"/>
  <c r="F166" i="149" s="1"/>
  <c r="G166" i="149" s="1"/>
  <c r="H166" i="149" s="1"/>
  <c r="I166" i="149" s="1"/>
  <c r="J166" i="149" s="1"/>
  <c r="K166" i="149" s="1"/>
  <c r="AK164" i="149"/>
  <c r="AJ164" i="149"/>
  <c r="AI164" i="149"/>
  <c r="AH164" i="149"/>
  <c r="AG164" i="149"/>
  <c r="AF164" i="149"/>
  <c r="AE164" i="149"/>
  <c r="E164" i="149"/>
  <c r="F164" i="149" s="1"/>
  <c r="G164" i="149" s="1"/>
  <c r="H164" i="149" s="1"/>
  <c r="I164" i="149" s="1"/>
  <c r="J164" i="149" s="1"/>
  <c r="K164" i="149" s="1"/>
  <c r="AK163" i="149"/>
  <c r="AJ163" i="149"/>
  <c r="AI163" i="149"/>
  <c r="AH163" i="149"/>
  <c r="AG163" i="149"/>
  <c r="AF163" i="149"/>
  <c r="AE163" i="149"/>
  <c r="E163" i="149"/>
  <c r="F163" i="149" s="1"/>
  <c r="G163" i="149" s="1"/>
  <c r="H163" i="149" s="1"/>
  <c r="I163" i="149" s="1"/>
  <c r="J163" i="149" s="1"/>
  <c r="K163" i="149" s="1"/>
  <c r="AK162" i="149"/>
  <c r="AJ162" i="149"/>
  <c r="AI162" i="149"/>
  <c r="AH162" i="149"/>
  <c r="AG162" i="149"/>
  <c r="AF162" i="149"/>
  <c r="AE162" i="149"/>
  <c r="E162" i="149"/>
  <c r="F162" i="149" s="1"/>
  <c r="G162" i="149" s="1"/>
  <c r="H162" i="149" s="1"/>
  <c r="I162" i="149" s="1"/>
  <c r="J162" i="149" s="1"/>
  <c r="K162" i="149" s="1"/>
  <c r="AK161" i="149"/>
  <c r="K176" i="149" s="1"/>
  <c r="AJ161" i="149"/>
  <c r="J176" i="149" s="1"/>
  <c r="AI161" i="149"/>
  <c r="AH161" i="149"/>
  <c r="H176" i="149" s="1"/>
  <c r="AG161" i="149"/>
  <c r="AF161" i="149"/>
  <c r="AE161" i="149"/>
  <c r="E161" i="149"/>
  <c r="F161" i="149" s="1"/>
  <c r="G161" i="149" s="1"/>
  <c r="H161" i="149" s="1"/>
  <c r="I161" i="149" s="1"/>
  <c r="J161" i="149" s="1"/>
  <c r="K161" i="149" s="1"/>
  <c r="AK160" i="149"/>
  <c r="AJ160" i="149"/>
  <c r="AI160" i="149"/>
  <c r="AH160" i="149"/>
  <c r="AG160" i="149"/>
  <c r="AF160" i="149"/>
  <c r="AE160" i="149"/>
  <c r="E160" i="149"/>
  <c r="F160" i="149" s="1"/>
  <c r="G160" i="149" s="1"/>
  <c r="H160" i="149" s="1"/>
  <c r="I160" i="149" s="1"/>
  <c r="J160" i="149" s="1"/>
  <c r="K160" i="149" s="1"/>
  <c r="AK159" i="149"/>
  <c r="AJ159" i="149"/>
  <c r="AI159" i="149"/>
  <c r="AH159" i="149"/>
  <c r="AG159" i="149"/>
  <c r="AF159" i="149"/>
  <c r="F174" i="149" s="1"/>
  <c r="AE159" i="149"/>
  <c r="E159" i="149"/>
  <c r="F159" i="149" s="1"/>
  <c r="G159" i="149" s="1"/>
  <c r="H159" i="149" s="1"/>
  <c r="I159" i="149" s="1"/>
  <c r="J159" i="149" s="1"/>
  <c r="K159" i="149" s="1"/>
  <c r="AK158" i="149"/>
  <c r="AJ158" i="149"/>
  <c r="AI158" i="149"/>
  <c r="AH158" i="149"/>
  <c r="AG158" i="149"/>
  <c r="AF158" i="149"/>
  <c r="AE158" i="149"/>
  <c r="E158" i="149"/>
  <c r="F158" i="149" s="1"/>
  <c r="G158" i="149" s="1"/>
  <c r="H158" i="149" s="1"/>
  <c r="I158" i="149" s="1"/>
  <c r="J158" i="149" s="1"/>
  <c r="K158" i="149" s="1"/>
  <c r="AK157" i="149"/>
  <c r="AJ157" i="149"/>
  <c r="AH157" i="149"/>
  <c r="AG157" i="149"/>
  <c r="AE157" i="149"/>
  <c r="E157" i="149"/>
  <c r="F157" i="149" s="1"/>
  <c r="G157" i="149" s="1"/>
  <c r="H157" i="149" s="1"/>
  <c r="I157" i="149" s="1"/>
  <c r="J157" i="149" s="1"/>
  <c r="K157" i="149" s="1"/>
  <c r="AK156" i="149"/>
  <c r="AJ156" i="149"/>
  <c r="AH156" i="149"/>
  <c r="AG156" i="149"/>
  <c r="G171" i="149" s="1"/>
  <c r="AE156" i="149"/>
  <c r="E156" i="149"/>
  <c r="F156" i="149" s="1"/>
  <c r="G156" i="149" s="1"/>
  <c r="H156" i="149" s="1"/>
  <c r="I156" i="149" s="1"/>
  <c r="J156" i="149" s="1"/>
  <c r="K156" i="149" s="1"/>
  <c r="AK155" i="149"/>
  <c r="AJ155" i="149"/>
  <c r="AH155" i="149"/>
  <c r="AG155" i="149"/>
  <c r="E155" i="149"/>
  <c r="F155" i="149" s="1"/>
  <c r="G155" i="149" s="1"/>
  <c r="H155" i="149" s="1"/>
  <c r="I155" i="149" s="1"/>
  <c r="J155" i="149" s="1"/>
  <c r="K155" i="149" s="1"/>
  <c r="AK152" i="149"/>
  <c r="AJ152" i="149"/>
  <c r="AI152" i="149"/>
  <c r="AH152" i="149"/>
  <c r="AG152" i="149"/>
  <c r="AF152" i="149"/>
  <c r="AE152" i="149"/>
  <c r="AK151" i="149"/>
  <c r="AJ151" i="149"/>
  <c r="AI151" i="149"/>
  <c r="AH151" i="149"/>
  <c r="AG151" i="149"/>
  <c r="AF151" i="149"/>
  <c r="AE151" i="149"/>
  <c r="AK150" i="149"/>
  <c r="AJ150" i="149"/>
  <c r="AI150" i="149"/>
  <c r="AH150" i="149"/>
  <c r="AG150" i="149"/>
  <c r="AF150" i="149"/>
  <c r="AE150" i="149"/>
  <c r="AK149" i="149"/>
  <c r="AJ149" i="149"/>
  <c r="AI149" i="149"/>
  <c r="AH149" i="149"/>
  <c r="AG149" i="149"/>
  <c r="AF149" i="149"/>
  <c r="AE149" i="149"/>
  <c r="AK148" i="149"/>
  <c r="AJ148" i="149"/>
  <c r="AI148" i="149"/>
  <c r="AH148" i="149"/>
  <c r="AG148" i="149"/>
  <c r="AF148" i="149"/>
  <c r="AE148" i="149"/>
  <c r="AK147" i="149"/>
  <c r="AJ147" i="149"/>
  <c r="AI147" i="149"/>
  <c r="AH147" i="149"/>
  <c r="AG147" i="149"/>
  <c r="AF147" i="149"/>
  <c r="AE147" i="149"/>
  <c r="AK146" i="149"/>
  <c r="AJ146" i="149"/>
  <c r="AI146" i="149"/>
  <c r="AH146" i="149"/>
  <c r="AG146" i="149"/>
  <c r="AF146" i="149"/>
  <c r="AE146" i="149"/>
  <c r="AJ145" i="149"/>
  <c r="AI145" i="149"/>
  <c r="AH145" i="149"/>
  <c r="AG145" i="149"/>
  <c r="AF145" i="149"/>
  <c r="AK144" i="149"/>
  <c r="AJ144" i="149"/>
  <c r="AI144" i="149"/>
  <c r="AH144" i="149"/>
  <c r="AG144" i="149"/>
  <c r="AF144" i="149"/>
  <c r="AE144" i="149"/>
  <c r="AK143" i="149"/>
  <c r="AJ143" i="149"/>
  <c r="AI143" i="149"/>
  <c r="AH143" i="149"/>
  <c r="AG143" i="149"/>
  <c r="AF143" i="149"/>
  <c r="E139" i="149"/>
  <c r="F139" i="149" s="1"/>
  <c r="G139" i="149" s="1"/>
  <c r="H139" i="149" s="1"/>
  <c r="I139" i="149" s="1"/>
  <c r="J139" i="149" s="1"/>
  <c r="K139" i="149" s="1"/>
  <c r="AK137" i="149"/>
  <c r="AJ137" i="149"/>
  <c r="AI137" i="149"/>
  <c r="AH137" i="149"/>
  <c r="AG137" i="149"/>
  <c r="AF137" i="149"/>
  <c r="AE137" i="149"/>
  <c r="E152" i="149" s="1"/>
  <c r="E137" i="149"/>
  <c r="F137" i="149" s="1"/>
  <c r="G137" i="149" s="1"/>
  <c r="H137" i="149" s="1"/>
  <c r="I137" i="149" s="1"/>
  <c r="J137" i="149" s="1"/>
  <c r="K137" i="149" s="1"/>
  <c r="AK136" i="149"/>
  <c r="AJ136" i="149"/>
  <c r="AI136" i="149"/>
  <c r="AH136" i="149"/>
  <c r="AG136" i="149"/>
  <c r="AF136" i="149"/>
  <c r="AE136" i="149"/>
  <c r="E136" i="149"/>
  <c r="F136" i="149" s="1"/>
  <c r="G136" i="149" s="1"/>
  <c r="H136" i="149" s="1"/>
  <c r="I136" i="149" s="1"/>
  <c r="J136" i="149" s="1"/>
  <c r="K136" i="149" s="1"/>
  <c r="AK135" i="149"/>
  <c r="AJ135" i="149"/>
  <c r="AI135" i="149"/>
  <c r="AH135" i="149"/>
  <c r="AG135" i="149"/>
  <c r="AF135" i="149"/>
  <c r="AE135" i="149"/>
  <c r="E135" i="149"/>
  <c r="F135" i="149" s="1"/>
  <c r="G135" i="149" s="1"/>
  <c r="H135" i="149" s="1"/>
  <c r="I135" i="149" s="1"/>
  <c r="J135" i="149" s="1"/>
  <c r="K135" i="149" s="1"/>
  <c r="AK134" i="149"/>
  <c r="K149" i="149" s="1"/>
  <c r="AJ134" i="149"/>
  <c r="J149" i="149" s="1"/>
  <c r="AI134" i="149"/>
  <c r="I149" i="149" s="1"/>
  <c r="AH134" i="149"/>
  <c r="AG134" i="149"/>
  <c r="AF134" i="149"/>
  <c r="AE134" i="149"/>
  <c r="E134" i="149"/>
  <c r="F134" i="149" s="1"/>
  <c r="G134" i="149" s="1"/>
  <c r="H134" i="149" s="1"/>
  <c r="I134" i="149" s="1"/>
  <c r="J134" i="149" s="1"/>
  <c r="K134" i="149" s="1"/>
  <c r="AK133" i="149"/>
  <c r="AJ133" i="149"/>
  <c r="AI133" i="149"/>
  <c r="AH133" i="149"/>
  <c r="AG133" i="149"/>
  <c r="AF133" i="149"/>
  <c r="AE133" i="149"/>
  <c r="E133" i="149"/>
  <c r="F133" i="149" s="1"/>
  <c r="G133" i="149" s="1"/>
  <c r="H133" i="149" s="1"/>
  <c r="I133" i="149" s="1"/>
  <c r="J133" i="149" s="1"/>
  <c r="K133" i="149" s="1"/>
  <c r="AK132" i="149"/>
  <c r="AJ132" i="149"/>
  <c r="AI132" i="149"/>
  <c r="AH132" i="149"/>
  <c r="AG132" i="149"/>
  <c r="AF132" i="149"/>
  <c r="F147" i="149" s="1"/>
  <c r="AE132" i="149"/>
  <c r="E147" i="149" s="1"/>
  <c r="E132" i="149"/>
  <c r="F132" i="149" s="1"/>
  <c r="G132" i="149" s="1"/>
  <c r="H132" i="149" s="1"/>
  <c r="I132" i="149" s="1"/>
  <c r="J132" i="149" s="1"/>
  <c r="K132" i="149" s="1"/>
  <c r="AK131" i="149"/>
  <c r="AJ131" i="149"/>
  <c r="AI131" i="149"/>
  <c r="AH131" i="149"/>
  <c r="AG131" i="149"/>
  <c r="AF131" i="149"/>
  <c r="AE131" i="149"/>
  <c r="E131" i="149"/>
  <c r="F131" i="149" s="1"/>
  <c r="G131" i="149" s="1"/>
  <c r="H131" i="149" s="1"/>
  <c r="I131" i="149" s="1"/>
  <c r="J131" i="149" s="1"/>
  <c r="K131" i="149" s="1"/>
  <c r="AJ130" i="149"/>
  <c r="AI130" i="149"/>
  <c r="AH130" i="149"/>
  <c r="AG130" i="149"/>
  <c r="AF130" i="149"/>
  <c r="E130" i="149"/>
  <c r="F130" i="149" s="1"/>
  <c r="G130" i="149" s="1"/>
  <c r="H130" i="149" s="1"/>
  <c r="I130" i="149" s="1"/>
  <c r="J130" i="149" s="1"/>
  <c r="K130" i="149" s="1"/>
  <c r="AK129" i="149"/>
  <c r="AJ129" i="149"/>
  <c r="AI129" i="149"/>
  <c r="AH129" i="149"/>
  <c r="AG129" i="149"/>
  <c r="G144" i="149" s="1"/>
  <c r="AF129" i="149"/>
  <c r="AE129" i="149"/>
  <c r="F129" i="149"/>
  <c r="G129" i="149" s="1"/>
  <c r="H129" i="149" s="1"/>
  <c r="I129" i="149" s="1"/>
  <c r="J129" i="149" s="1"/>
  <c r="K129" i="149" s="1"/>
  <c r="E129" i="149"/>
  <c r="AK128" i="149"/>
  <c r="AJ128" i="149"/>
  <c r="AI128" i="149"/>
  <c r="AH128" i="149"/>
  <c r="H143" i="149" s="1"/>
  <c r="AG128" i="149"/>
  <c r="AF128" i="149"/>
  <c r="E128" i="149"/>
  <c r="F128" i="149" s="1"/>
  <c r="G128" i="149" s="1"/>
  <c r="H128" i="149" s="1"/>
  <c r="I128" i="149" s="1"/>
  <c r="J128" i="149" s="1"/>
  <c r="K128" i="149" s="1"/>
  <c r="AK125" i="149"/>
  <c r="AJ125" i="149"/>
  <c r="AI125" i="149"/>
  <c r="AH125" i="149"/>
  <c r="AG125" i="149"/>
  <c r="AF125" i="149"/>
  <c r="AE125" i="149"/>
  <c r="AK124" i="149"/>
  <c r="AJ124" i="149"/>
  <c r="AI124" i="149"/>
  <c r="AH124" i="149"/>
  <c r="AG124" i="149"/>
  <c r="AF124" i="149"/>
  <c r="AE124" i="149"/>
  <c r="AK123" i="149"/>
  <c r="AJ123" i="149"/>
  <c r="AI123" i="149"/>
  <c r="AH123" i="149"/>
  <c r="AG123" i="149"/>
  <c r="AF123" i="149"/>
  <c r="AE123" i="149"/>
  <c r="AI122" i="149"/>
  <c r="AH122" i="149"/>
  <c r="AG122" i="149"/>
  <c r="AF122" i="149"/>
  <c r="AI121" i="149"/>
  <c r="AH121" i="149"/>
  <c r="AG121" i="149"/>
  <c r="AF121" i="149"/>
  <c r="AJ120" i="149"/>
  <c r="AI120" i="149"/>
  <c r="AH120" i="149"/>
  <c r="AG120" i="149"/>
  <c r="AF120" i="149"/>
  <c r="AK119" i="149"/>
  <c r="AJ119" i="149"/>
  <c r="AI119" i="149"/>
  <c r="AH119" i="149"/>
  <c r="AG119" i="149"/>
  <c r="AF119" i="149"/>
  <c r="AI118" i="149"/>
  <c r="AH118" i="149"/>
  <c r="AG118" i="149"/>
  <c r="AF118" i="149"/>
  <c r="AI117" i="149"/>
  <c r="AG117" i="149"/>
  <c r="AF117" i="149"/>
  <c r="AI116" i="149"/>
  <c r="AH116" i="149"/>
  <c r="AG116" i="149"/>
  <c r="AF116" i="149"/>
  <c r="E112" i="149"/>
  <c r="F112" i="149" s="1"/>
  <c r="G112" i="149" s="1"/>
  <c r="H112" i="149" s="1"/>
  <c r="I112" i="149" s="1"/>
  <c r="J112" i="149" s="1"/>
  <c r="K112" i="149" s="1"/>
  <c r="AK110" i="149"/>
  <c r="AJ110" i="149"/>
  <c r="AI110" i="149"/>
  <c r="AH110" i="149"/>
  <c r="AG110" i="149"/>
  <c r="AF110" i="149"/>
  <c r="AE110" i="149"/>
  <c r="E110" i="149"/>
  <c r="F110" i="149" s="1"/>
  <c r="G110" i="149" s="1"/>
  <c r="H110" i="149" s="1"/>
  <c r="I110" i="149" s="1"/>
  <c r="J110" i="149" s="1"/>
  <c r="K110" i="149" s="1"/>
  <c r="AK109" i="149"/>
  <c r="AJ109" i="149"/>
  <c r="AI109" i="149"/>
  <c r="AH109" i="149"/>
  <c r="AG109" i="149"/>
  <c r="AF109" i="149"/>
  <c r="AE109" i="149"/>
  <c r="E109" i="149"/>
  <c r="F109" i="149" s="1"/>
  <c r="G109" i="149" s="1"/>
  <c r="H109" i="149" s="1"/>
  <c r="I109" i="149" s="1"/>
  <c r="J109" i="149" s="1"/>
  <c r="K109" i="149" s="1"/>
  <c r="AK108" i="149"/>
  <c r="AJ108" i="149"/>
  <c r="AI108" i="149"/>
  <c r="AH108" i="149"/>
  <c r="AG108" i="149"/>
  <c r="AF108" i="149"/>
  <c r="AE108" i="149"/>
  <c r="E108" i="149"/>
  <c r="F108" i="149" s="1"/>
  <c r="G108" i="149" s="1"/>
  <c r="H108" i="149" s="1"/>
  <c r="I108" i="149" s="1"/>
  <c r="J108" i="149" s="1"/>
  <c r="K108" i="149" s="1"/>
  <c r="AI107" i="149"/>
  <c r="AH107" i="149"/>
  <c r="AG107" i="149"/>
  <c r="AF107" i="149"/>
  <c r="E107" i="149"/>
  <c r="F107" i="149" s="1"/>
  <c r="G107" i="149" s="1"/>
  <c r="H107" i="149" s="1"/>
  <c r="I107" i="149" s="1"/>
  <c r="J107" i="149" s="1"/>
  <c r="K107" i="149" s="1"/>
  <c r="AI106" i="149"/>
  <c r="AH106" i="149"/>
  <c r="AG106" i="149"/>
  <c r="AF106" i="149"/>
  <c r="E106" i="149"/>
  <c r="F106" i="149" s="1"/>
  <c r="G106" i="149" s="1"/>
  <c r="H106" i="149" s="1"/>
  <c r="I106" i="149" s="1"/>
  <c r="J106" i="149" s="1"/>
  <c r="K106" i="149" s="1"/>
  <c r="AJ105" i="149"/>
  <c r="AI105" i="149"/>
  <c r="AH105" i="149"/>
  <c r="AG105" i="149"/>
  <c r="AF105" i="149"/>
  <c r="E105" i="149"/>
  <c r="F105" i="149" s="1"/>
  <c r="G105" i="149" s="1"/>
  <c r="H105" i="149" s="1"/>
  <c r="I105" i="149" s="1"/>
  <c r="J105" i="149" s="1"/>
  <c r="K105" i="149" s="1"/>
  <c r="AK104" i="149"/>
  <c r="AJ104" i="149"/>
  <c r="AI104" i="149"/>
  <c r="AH104" i="149"/>
  <c r="AG104" i="149"/>
  <c r="AF104" i="149"/>
  <c r="E104" i="149"/>
  <c r="F104" i="149" s="1"/>
  <c r="G104" i="149" s="1"/>
  <c r="H104" i="149" s="1"/>
  <c r="I104" i="149" s="1"/>
  <c r="J104" i="149" s="1"/>
  <c r="K104" i="149" s="1"/>
  <c r="AI103" i="149"/>
  <c r="AH103" i="149"/>
  <c r="AG103" i="149"/>
  <c r="AF103" i="149"/>
  <c r="E103" i="149"/>
  <c r="F103" i="149" s="1"/>
  <c r="G103" i="149" s="1"/>
  <c r="H103" i="149" s="1"/>
  <c r="I103" i="149" s="1"/>
  <c r="J103" i="149" s="1"/>
  <c r="K103" i="149" s="1"/>
  <c r="AI102" i="149"/>
  <c r="AG102" i="149"/>
  <c r="AF102" i="149"/>
  <c r="E102" i="149"/>
  <c r="F102" i="149" s="1"/>
  <c r="G102" i="149" s="1"/>
  <c r="H102" i="149" s="1"/>
  <c r="I102" i="149" s="1"/>
  <c r="J102" i="149" s="1"/>
  <c r="K102" i="149" s="1"/>
  <c r="AI101" i="149"/>
  <c r="AH101" i="149"/>
  <c r="AG101" i="149"/>
  <c r="AF101" i="149"/>
  <c r="E101" i="149"/>
  <c r="F101" i="149" s="1"/>
  <c r="G101" i="149" s="1"/>
  <c r="H101" i="149" s="1"/>
  <c r="I101" i="149" s="1"/>
  <c r="J101" i="149" s="1"/>
  <c r="K101" i="149" s="1"/>
  <c r="AK98" i="149"/>
  <c r="AJ98" i="149"/>
  <c r="AI98" i="149"/>
  <c r="AH98" i="149"/>
  <c r="AG98" i="149"/>
  <c r="AF98" i="149"/>
  <c r="AE98" i="149"/>
  <c r="AK97" i="149"/>
  <c r="AJ97" i="149"/>
  <c r="AI97" i="149"/>
  <c r="AH97" i="149"/>
  <c r="AG97" i="149"/>
  <c r="AF97" i="149"/>
  <c r="AE97" i="149"/>
  <c r="AK96" i="149"/>
  <c r="AJ96" i="149"/>
  <c r="AI96" i="149"/>
  <c r="AH96" i="149"/>
  <c r="AG96" i="149"/>
  <c r="AF96" i="149"/>
  <c r="AE96" i="149"/>
  <c r="AK95" i="149"/>
  <c r="AJ95" i="149"/>
  <c r="AI95" i="149"/>
  <c r="AH95" i="149"/>
  <c r="AG95" i="149"/>
  <c r="AF95" i="149"/>
  <c r="AE95" i="149"/>
  <c r="AK94" i="149"/>
  <c r="AJ94" i="149"/>
  <c r="AI94" i="149"/>
  <c r="AH94" i="149"/>
  <c r="AG94" i="149"/>
  <c r="AF94" i="149"/>
  <c r="AJ93" i="149"/>
  <c r="AI93" i="149"/>
  <c r="AH93" i="149"/>
  <c r="AG93" i="149"/>
  <c r="AF93" i="149"/>
  <c r="AK92" i="149"/>
  <c r="AJ92" i="149"/>
  <c r="AI92" i="149"/>
  <c r="AH92" i="149"/>
  <c r="AG92" i="149"/>
  <c r="AF92" i="149"/>
  <c r="AE92" i="149"/>
  <c r="AK91" i="149"/>
  <c r="AJ91" i="149"/>
  <c r="AI91" i="149"/>
  <c r="AH91" i="149"/>
  <c r="AG91" i="149"/>
  <c r="AF91" i="149"/>
  <c r="AJ90" i="149"/>
  <c r="AH90" i="149"/>
  <c r="AG90" i="149"/>
  <c r="AJ89" i="149"/>
  <c r="AH89" i="149"/>
  <c r="AG89" i="149"/>
  <c r="E85" i="149"/>
  <c r="F85" i="149" s="1"/>
  <c r="G85" i="149" s="1"/>
  <c r="H85" i="149" s="1"/>
  <c r="I85" i="149" s="1"/>
  <c r="J85" i="149" s="1"/>
  <c r="K85" i="149" s="1"/>
  <c r="AK83" i="149"/>
  <c r="AJ83" i="149"/>
  <c r="AI83" i="149"/>
  <c r="I98" i="149" s="1"/>
  <c r="AH83" i="149"/>
  <c r="AG83" i="149"/>
  <c r="AF83" i="149"/>
  <c r="AE83" i="149"/>
  <c r="E83" i="149"/>
  <c r="F83" i="149" s="1"/>
  <c r="G83" i="149" s="1"/>
  <c r="H83" i="149" s="1"/>
  <c r="I83" i="149" s="1"/>
  <c r="J83" i="149" s="1"/>
  <c r="K83" i="149" s="1"/>
  <c r="AK82" i="149"/>
  <c r="AJ82" i="149"/>
  <c r="AI82" i="149"/>
  <c r="AH82" i="149"/>
  <c r="AG82" i="149"/>
  <c r="G97" i="149" s="1"/>
  <c r="AF82" i="149"/>
  <c r="F97" i="149" s="1"/>
  <c r="AE82" i="149"/>
  <c r="E97" i="149" s="1"/>
  <c r="E82" i="149"/>
  <c r="F82" i="149" s="1"/>
  <c r="G82" i="149" s="1"/>
  <c r="H82" i="149" s="1"/>
  <c r="I82" i="149" s="1"/>
  <c r="J82" i="149" s="1"/>
  <c r="K82" i="149" s="1"/>
  <c r="AK81" i="149"/>
  <c r="AJ81" i="149"/>
  <c r="AI81" i="149"/>
  <c r="AH81" i="149"/>
  <c r="AG81" i="149"/>
  <c r="AF81" i="149"/>
  <c r="AE81" i="149"/>
  <c r="E81" i="149"/>
  <c r="F81" i="149" s="1"/>
  <c r="G81" i="149" s="1"/>
  <c r="H81" i="149" s="1"/>
  <c r="I81" i="149" s="1"/>
  <c r="J81" i="149" s="1"/>
  <c r="K81" i="149" s="1"/>
  <c r="AK80" i="149"/>
  <c r="AJ80" i="149"/>
  <c r="AI80" i="149"/>
  <c r="AH80" i="149"/>
  <c r="AG80" i="149"/>
  <c r="AF80" i="149"/>
  <c r="AE80" i="149"/>
  <c r="E80" i="149"/>
  <c r="F80" i="149" s="1"/>
  <c r="G80" i="149" s="1"/>
  <c r="H80" i="149" s="1"/>
  <c r="I80" i="149" s="1"/>
  <c r="J80" i="149" s="1"/>
  <c r="K80" i="149" s="1"/>
  <c r="AK79" i="149"/>
  <c r="AJ79" i="149"/>
  <c r="J94" i="149" s="1"/>
  <c r="AI79" i="149"/>
  <c r="AH79" i="149"/>
  <c r="AG79" i="149"/>
  <c r="AF79" i="149"/>
  <c r="E79" i="149"/>
  <c r="F79" i="149" s="1"/>
  <c r="G79" i="149" s="1"/>
  <c r="H79" i="149" s="1"/>
  <c r="I79" i="149" s="1"/>
  <c r="J79" i="149" s="1"/>
  <c r="K79" i="149" s="1"/>
  <c r="AJ78" i="149"/>
  <c r="AI78" i="149"/>
  <c r="I93" i="149" s="1"/>
  <c r="AH78" i="149"/>
  <c r="AG78" i="149"/>
  <c r="AF78" i="149"/>
  <c r="E78" i="149"/>
  <c r="F78" i="149" s="1"/>
  <c r="G78" i="149" s="1"/>
  <c r="H78" i="149" s="1"/>
  <c r="I78" i="149" s="1"/>
  <c r="J78" i="149" s="1"/>
  <c r="K78" i="149" s="1"/>
  <c r="AK77" i="149"/>
  <c r="AJ77" i="149"/>
  <c r="AI77" i="149"/>
  <c r="AH77" i="149"/>
  <c r="AG77" i="149"/>
  <c r="AF77" i="149"/>
  <c r="AE77" i="149"/>
  <c r="E77" i="149"/>
  <c r="F77" i="149" s="1"/>
  <c r="G77" i="149" s="1"/>
  <c r="H77" i="149" s="1"/>
  <c r="I77" i="149" s="1"/>
  <c r="J77" i="149" s="1"/>
  <c r="K77" i="149" s="1"/>
  <c r="AK76" i="149"/>
  <c r="AJ76" i="149"/>
  <c r="AI76" i="149"/>
  <c r="AH76" i="149"/>
  <c r="AG76" i="149"/>
  <c r="AF76" i="149"/>
  <c r="E76" i="149"/>
  <c r="F76" i="149" s="1"/>
  <c r="G76" i="149" s="1"/>
  <c r="H76" i="149" s="1"/>
  <c r="I76" i="149" s="1"/>
  <c r="J76" i="149" s="1"/>
  <c r="K76" i="149" s="1"/>
  <c r="AJ75" i="149"/>
  <c r="AH75" i="149"/>
  <c r="AG75" i="149"/>
  <c r="E75" i="149"/>
  <c r="F75" i="149" s="1"/>
  <c r="G75" i="149" s="1"/>
  <c r="H75" i="149" s="1"/>
  <c r="I75" i="149" s="1"/>
  <c r="J75" i="149" s="1"/>
  <c r="K75" i="149" s="1"/>
  <c r="AJ74" i="149"/>
  <c r="AH74" i="149"/>
  <c r="AG74" i="149"/>
  <c r="E74" i="149"/>
  <c r="F74" i="149" s="1"/>
  <c r="G74" i="149" s="1"/>
  <c r="H74" i="149" s="1"/>
  <c r="I74" i="149" s="1"/>
  <c r="J74" i="149" s="1"/>
  <c r="K74" i="149" s="1"/>
  <c r="AK71" i="149"/>
  <c r="AJ71" i="149"/>
  <c r="AI71" i="149"/>
  <c r="AH71" i="149"/>
  <c r="AG71" i="149"/>
  <c r="AF71" i="149"/>
  <c r="AE71" i="149"/>
  <c r="AK70" i="149"/>
  <c r="AJ70" i="149"/>
  <c r="AI70" i="149"/>
  <c r="AH70" i="149"/>
  <c r="AG70" i="149"/>
  <c r="AF70" i="149"/>
  <c r="AE70" i="149"/>
  <c r="AJ69" i="149"/>
  <c r="AI69" i="149"/>
  <c r="AH69" i="149"/>
  <c r="AG69" i="149"/>
  <c r="AF69" i="149"/>
  <c r="AE69" i="149"/>
  <c r="AJ68" i="149"/>
  <c r="AI68" i="149"/>
  <c r="AH68" i="149"/>
  <c r="AG68" i="149"/>
  <c r="AE68" i="149"/>
  <c r="AI67" i="149"/>
  <c r="AG67" i="149"/>
  <c r="AF67" i="149"/>
  <c r="AE67" i="149"/>
  <c r="AK66" i="149"/>
  <c r="AJ66" i="149"/>
  <c r="AI66" i="149"/>
  <c r="AH66" i="149"/>
  <c r="AG66" i="149"/>
  <c r="AF66" i="149"/>
  <c r="AE66" i="149"/>
  <c r="AK65" i="149"/>
  <c r="AJ65" i="149"/>
  <c r="AI65" i="149"/>
  <c r="AH65" i="149"/>
  <c r="AG65" i="149"/>
  <c r="AF65" i="149"/>
  <c r="AE65" i="149"/>
  <c r="AI64" i="149"/>
  <c r="AG64" i="149"/>
  <c r="AI63" i="149"/>
  <c r="AG63" i="149"/>
  <c r="AF63" i="149"/>
  <c r="F63" i="149"/>
  <c r="AI62" i="149"/>
  <c r="AG62" i="149"/>
  <c r="AF62" i="149"/>
  <c r="E58" i="149"/>
  <c r="F58" i="149" s="1"/>
  <c r="G58" i="149" s="1"/>
  <c r="H58" i="149" s="1"/>
  <c r="I58" i="149" s="1"/>
  <c r="J58" i="149" s="1"/>
  <c r="K58" i="149" s="1"/>
  <c r="AK56" i="149"/>
  <c r="AJ56" i="149"/>
  <c r="AI56" i="149"/>
  <c r="AH56" i="149"/>
  <c r="AG56" i="149"/>
  <c r="AF56" i="149"/>
  <c r="F71" i="149" s="1"/>
  <c r="AE56" i="149"/>
  <c r="E56" i="149"/>
  <c r="F56" i="149" s="1"/>
  <c r="G56" i="149" s="1"/>
  <c r="H56" i="149" s="1"/>
  <c r="I56" i="149" s="1"/>
  <c r="J56" i="149" s="1"/>
  <c r="K56" i="149" s="1"/>
  <c r="AK55" i="149"/>
  <c r="K70" i="149" s="1"/>
  <c r="AJ55" i="149"/>
  <c r="AI55" i="149"/>
  <c r="AH55" i="149"/>
  <c r="AG55" i="149"/>
  <c r="AF55" i="149"/>
  <c r="AE55" i="149"/>
  <c r="E55" i="149"/>
  <c r="F55" i="149" s="1"/>
  <c r="G55" i="149" s="1"/>
  <c r="H55" i="149" s="1"/>
  <c r="I55" i="149" s="1"/>
  <c r="J55" i="149" s="1"/>
  <c r="K55" i="149" s="1"/>
  <c r="AJ54" i="149"/>
  <c r="AI54" i="149"/>
  <c r="AH54" i="149"/>
  <c r="AG54" i="149"/>
  <c r="AF54" i="149"/>
  <c r="AE54" i="149"/>
  <c r="E54" i="149"/>
  <c r="F54" i="149" s="1"/>
  <c r="G54" i="149" s="1"/>
  <c r="H54" i="149" s="1"/>
  <c r="I54" i="149" s="1"/>
  <c r="J54" i="149" s="1"/>
  <c r="K54" i="149" s="1"/>
  <c r="AJ53" i="149"/>
  <c r="AI53" i="149"/>
  <c r="AH53" i="149"/>
  <c r="AG53" i="149"/>
  <c r="AE53" i="149"/>
  <c r="E68" i="149" s="1"/>
  <c r="F53" i="149"/>
  <c r="G53" i="149" s="1"/>
  <c r="H53" i="149" s="1"/>
  <c r="I53" i="149" s="1"/>
  <c r="J53" i="149" s="1"/>
  <c r="K53" i="149" s="1"/>
  <c r="E53" i="149"/>
  <c r="AI52" i="149"/>
  <c r="AG52" i="149"/>
  <c r="AF52" i="149"/>
  <c r="AE52" i="149"/>
  <c r="E52" i="149"/>
  <c r="F52" i="149" s="1"/>
  <c r="G52" i="149" s="1"/>
  <c r="H52" i="149" s="1"/>
  <c r="I52" i="149" s="1"/>
  <c r="J52" i="149" s="1"/>
  <c r="K52" i="149" s="1"/>
  <c r="AK51" i="149"/>
  <c r="K66" i="149" s="1"/>
  <c r="AJ51" i="149"/>
  <c r="AI51" i="149"/>
  <c r="AH51" i="149"/>
  <c r="AG51" i="149"/>
  <c r="AF51" i="149"/>
  <c r="AE51" i="149"/>
  <c r="E51" i="149"/>
  <c r="F51" i="149" s="1"/>
  <c r="G51" i="149" s="1"/>
  <c r="H51" i="149" s="1"/>
  <c r="I51" i="149" s="1"/>
  <c r="J51" i="149" s="1"/>
  <c r="K51" i="149" s="1"/>
  <c r="AK50" i="149"/>
  <c r="K65" i="149" s="1"/>
  <c r="AJ50" i="149"/>
  <c r="J65" i="149" s="1"/>
  <c r="AI50" i="149"/>
  <c r="AH50" i="149"/>
  <c r="AG50" i="149"/>
  <c r="AF50" i="149"/>
  <c r="AE50" i="149"/>
  <c r="E50" i="149"/>
  <c r="F50" i="149" s="1"/>
  <c r="G50" i="149" s="1"/>
  <c r="H50" i="149" s="1"/>
  <c r="I50" i="149" s="1"/>
  <c r="J50" i="149" s="1"/>
  <c r="K50" i="149" s="1"/>
  <c r="AI49" i="149"/>
  <c r="AG49" i="149"/>
  <c r="E49" i="149"/>
  <c r="F49" i="149" s="1"/>
  <c r="G49" i="149" s="1"/>
  <c r="H49" i="149" s="1"/>
  <c r="I49" i="149" s="1"/>
  <c r="J49" i="149" s="1"/>
  <c r="K49" i="149" s="1"/>
  <c r="AI48" i="149"/>
  <c r="AG48" i="149"/>
  <c r="G63" i="149" s="1"/>
  <c r="AF48" i="149"/>
  <c r="E48" i="149"/>
  <c r="F48" i="149" s="1"/>
  <c r="G48" i="149" s="1"/>
  <c r="H48" i="149" s="1"/>
  <c r="I48" i="149" s="1"/>
  <c r="J48" i="149" s="1"/>
  <c r="K48" i="149" s="1"/>
  <c r="AI47" i="149"/>
  <c r="AG47" i="149"/>
  <c r="AF47" i="149"/>
  <c r="E47" i="149"/>
  <c r="F47" i="149" s="1"/>
  <c r="G47" i="149" s="1"/>
  <c r="H47" i="149" s="1"/>
  <c r="I47" i="149" s="1"/>
  <c r="J47" i="149" s="1"/>
  <c r="K47" i="149" s="1"/>
  <c r="AK44" i="149"/>
  <c r="AJ44" i="149"/>
  <c r="AI44" i="149"/>
  <c r="AH44" i="149"/>
  <c r="AG44" i="149"/>
  <c r="AF44" i="149"/>
  <c r="AE44" i="149"/>
  <c r="AK43" i="149"/>
  <c r="AJ43" i="149"/>
  <c r="AI43" i="149"/>
  <c r="AG43" i="149"/>
  <c r="AF43" i="149"/>
  <c r="AE43" i="149"/>
  <c r="AK42" i="149"/>
  <c r="AJ42" i="149"/>
  <c r="AI42" i="149"/>
  <c r="AH42" i="149"/>
  <c r="AG42" i="149"/>
  <c r="AF42" i="149"/>
  <c r="AE42" i="149"/>
  <c r="AK41" i="149"/>
  <c r="AJ41" i="149"/>
  <c r="AI41" i="149"/>
  <c r="AH41" i="149"/>
  <c r="AG41" i="149"/>
  <c r="AF41" i="149"/>
  <c r="AE41" i="149"/>
  <c r="AK40" i="149"/>
  <c r="AJ40" i="149"/>
  <c r="AI40" i="149"/>
  <c r="AG40" i="149"/>
  <c r="AF40" i="149"/>
  <c r="AK39" i="149"/>
  <c r="AJ39" i="149"/>
  <c r="AI39" i="149"/>
  <c r="AH39" i="149"/>
  <c r="AG39" i="149"/>
  <c r="AF39" i="149"/>
  <c r="AE39" i="149"/>
  <c r="AK38" i="149"/>
  <c r="AJ38" i="149"/>
  <c r="AI38" i="149"/>
  <c r="AG38" i="149"/>
  <c r="AF38" i="149"/>
  <c r="AK37" i="149"/>
  <c r="AJ37" i="149"/>
  <c r="AH37" i="149"/>
  <c r="AG37" i="149"/>
  <c r="AF37" i="149"/>
  <c r="AK36" i="149"/>
  <c r="AJ36" i="149"/>
  <c r="AH36" i="149"/>
  <c r="AG36" i="149"/>
  <c r="AF36" i="149"/>
  <c r="AK35" i="149"/>
  <c r="AJ35" i="149"/>
  <c r="AG35" i="149"/>
  <c r="AF35" i="149"/>
  <c r="AE35" i="149"/>
  <c r="E31" i="149"/>
  <c r="F31" i="149" s="1"/>
  <c r="G31" i="149" s="1"/>
  <c r="H31" i="149" s="1"/>
  <c r="I31" i="149" s="1"/>
  <c r="J31" i="149" s="1"/>
  <c r="K31" i="149" s="1"/>
  <c r="AK29" i="149"/>
  <c r="AJ29" i="149"/>
  <c r="AI29" i="149"/>
  <c r="I44" i="149" s="1"/>
  <c r="AH29" i="149"/>
  <c r="AG29" i="149"/>
  <c r="AF29" i="149"/>
  <c r="AE29" i="149"/>
  <c r="E29" i="149"/>
  <c r="F29" i="149" s="1"/>
  <c r="G29" i="149" s="1"/>
  <c r="H29" i="149" s="1"/>
  <c r="I29" i="149" s="1"/>
  <c r="J29" i="149" s="1"/>
  <c r="K29" i="149" s="1"/>
  <c r="AK28" i="149"/>
  <c r="K43" i="149" s="1"/>
  <c r="AJ28" i="149"/>
  <c r="AI28" i="149"/>
  <c r="AG28" i="149"/>
  <c r="AF28" i="149"/>
  <c r="AE28" i="149"/>
  <c r="E28" i="149"/>
  <c r="F28" i="149" s="1"/>
  <c r="G28" i="149" s="1"/>
  <c r="H28" i="149" s="1"/>
  <c r="I28" i="149" s="1"/>
  <c r="J28" i="149" s="1"/>
  <c r="K28" i="149" s="1"/>
  <c r="AK27" i="149"/>
  <c r="AJ27" i="149"/>
  <c r="AI27" i="149"/>
  <c r="AH27" i="149"/>
  <c r="AG27" i="149"/>
  <c r="AF27" i="149"/>
  <c r="AE27" i="149"/>
  <c r="E27" i="149"/>
  <c r="F27" i="149" s="1"/>
  <c r="G27" i="149" s="1"/>
  <c r="H27" i="149" s="1"/>
  <c r="I27" i="149" s="1"/>
  <c r="J27" i="149" s="1"/>
  <c r="K27" i="149" s="1"/>
  <c r="AK26" i="149"/>
  <c r="AJ26" i="149"/>
  <c r="AI26" i="149"/>
  <c r="AH26" i="149"/>
  <c r="AG26" i="149"/>
  <c r="AF26" i="149"/>
  <c r="AE26" i="149"/>
  <c r="E26" i="149"/>
  <c r="F26" i="149" s="1"/>
  <c r="G26" i="149" s="1"/>
  <c r="H26" i="149" s="1"/>
  <c r="I26" i="149" s="1"/>
  <c r="J26" i="149" s="1"/>
  <c r="K26" i="149" s="1"/>
  <c r="AK25" i="149"/>
  <c r="AJ25" i="149"/>
  <c r="AI25" i="149"/>
  <c r="I42" i="149" s="1"/>
  <c r="AG25" i="149"/>
  <c r="AF25" i="149"/>
  <c r="F40" i="149" s="1"/>
  <c r="E25" i="149"/>
  <c r="F25" i="149" s="1"/>
  <c r="G25" i="149" s="1"/>
  <c r="H25" i="149" s="1"/>
  <c r="I25" i="149" s="1"/>
  <c r="J25" i="149" s="1"/>
  <c r="K25" i="149" s="1"/>
  <c r="AK24" i="149"/>
  <c r="AJ24" i="149"/>
  <c r="AI24" i="149"/>
  <c r="AH24" i="149"/>
  <c r="AG24" i="149"/>
  <c r="AF24" i="149"/>
  <c r="AE24" i="149"/>
  <c r="E36" i="149" s="1"/>
  <c r="E24" i="149"/>
  <c r="F24" i="149" s="1"/>
  <c r="G24" i="149" s="1"/>
  <c r="H24" i="149" s="1"/>
  <c r="I24" i="149" s="1"/>
  <c r="J24" i="149" s="1"/>
  <c r="K24" i="149" s="1"/>
  <c r="AK23" i="149"/>
  <c r="AJ23" i="149"/>
  <c r="AI23" i="149"/>
  <c r="I37" i="149" s="1"/>
  <c r="AG23" i="149"/>
  <c r="AF23" i="149"/>
  <c r="E23" i="149"/>
  <c r="F23" i="149" s="1"/>
  <c r="G23" i="149" s="1"/>
  <c r="H23" i="149" s="1"/>
  <c r="I23" i="149" s="1"/>
  <c r="J23" i="149" s="1"/>
  <c r="K23" i="149" s="1"/>
  <c r="AK22" i="149"/>
  <c r="AJ22" i="149"/>
  <c r="J37" i="149" s="1"/>
  <c r="AH22" i="149"/>
  <c r="AG22" i="149"/>
  <c r="G37" i="149" s="1"/>
  <c r="AF22" i="149"/>
  <c r="E22" i="149"/>
  <c r="F22" i="149" s="1"/>
  <c r="G22" i="149" s="1"/>
  <c r="H22" i="149" s="1"/>
  <c r="I22" i="149" s="1"/>
  <c r="J22" i="149" s="1"/>
  <c r="K22" i="149" s="1"/>
  <c r="AK21" i="149"/>
  <c r="AJ21" i="149"/>
  <c r="AH21" i="149"/>
  <c r="AG21" i="149"/>
  <c r="AF21" i="149"/>
  <c r="E21" i="149"/>
  <c r="F21" i="149" s="1"/>
  <c r="G21" i="149" s="1"/>
  <c r="H21" i="149" s="1"/>
  <c r="I21" i="149" s="1"/>
  <c r="J21" i="149" s="1"/>
  <c r="K21" i="149" s="1"/>
  <c r="AK20" i="149"/>
  <c r="AJ20" i="149"/>
  <c r="AG20" i="149"/>
  <c r="AF20" i="149"/>
  <c r="F44" i="149" s="1"/>
  <c r="AE20" i="149"/>
  <c r="E38" i="149" s="1"/>
  <c r="E20" i="149"/>
  <c r="F20" i="149" s="1"/>
  <c r="G20" i="149" s="1"/>
  <c r="H20" i="149" s="1"/>
  <c r="I20" i="149" s="1"/>
  <c r="J20" i="149" s="1"/>
  <c r="K20" i="149" s="1"/>
  <c r="K17" i="149"/>
  <c r="J17" i="149"/>
  <c r="I17" i="149"/>
  <c r="H17" i="149"/>
  <c r="G17" i="149"/>
  <c r="F17" i="149"/>
  <c r="K16" i="149"/>
  <c r="J16" i="149"/>
  <c r="I16" i="149"/>
  <c r="H16" i="149"/>
  <c r="G16" i="149"/>
  <c r="F16" i="149"/>
  <c r="AE15" i="149"/>
  <c r="K15" i="149"/>
  <c r="J15" i="149"/>
  <c r="I15" i="149"/>
  <c r="H15" i="149"/>
  <c r="G15" i="149"/>
  <c r="F15" i="149"/>
  <c r="AE14" i="149"/>
  <c r="K14" i="149"/>
  <c r="J14" i="149"/>
  <c r="J13" i="149" s="1"/>
  <c r="I14" i="149"/>
  <c r="H14" i="149"/>
  <c r="G14" i="149"/>
  <c r="F14" i="149"/>
  <c r="E9" i="149"/>
  <c r="G9" i="149" s="1"/>
  <c r="I9" i="149" s="1"/>
  <c r="K9" i="149" s="1"/>
  <c r="E7" i="149"/>
  <c r="F7" i="149" s="1"/>
  <c r="G7" i="149" s="1"/>
  <c r="H7" i="149" s="1"/>
  <c r="I7" i="149" s="1"/>
  <c r="J7" i="149" s="1"/>
  <c r="K7" i="149" s="1"/>
  <c r="E6" i="149"/>
  <c r="F6" i="149" s="1"/>
  <c r="G6" i="149" s="1"/>
  <c r="H6" i="149" s="1"/>
  <c r="I6" i="149" s="1"/>
  <c r="J6" i="149" s="1"/>
  <c r="K6" i="149" s="1"/>
  <c r="AE5" i="149"/>
  <c r="E15" i="149" s="1"/>
  <c r="E5" i="149"/>
  <c r="F5" i="149" s="1"/>
  <c r="G5" i="149" s="1"/>
  <c r="H5" i="149" s="1"/>
  <c r="I5" i="149" s="1"/>
  <c r="J5" i="149" s="1"/>
  <c r="K5" i="149" s="1"/>
  <c r="AE4" i="149"/>
  <c r="E4" i="149"/>
  <c r="F4" i="149" s="1"/>
  <c r="G4" i="149" s="1"/>
  <c r="H4" i="149" s="1"/>
  <c r="I4" i="149" s="1"/>
  <c r="J4" i="149" s="1"/>
  <c r="K4" i="149" s="1"/>
  <c r="E3" i="149"/>
  <c r="F3" i="149" s="1"/>
  <c r="G3" i="149" s="1"/>
  <c r="H3" i="149" s="1"/>
  <c r="I3" i="149" s="1"/>
  <c r="J3" i="149" s="1"/>
  <c r="K3" i="149" s="1"/>
  <c r="L17" i="148"/>
  <c r="K17" i="148"/>
  <c r="J17" i="148"/>
  <c r="I17" i="148"/>
  <c r="H17" i="148"/>
  <c r="G17" i="148"/>
  <c r="F17" i="148"/>
  <c r="L16" i="148"/>
  <c r="K16" i="148"/>
  <c r="J16" i="148"/>
  <c r="I16" i="148"/>
  <c r="H16" i="148"/>
  <c r="G16" i="148"/>
  <c r="F16" i="148"/>
  <c r="L15" i="148"/>
  <c r="K15" i="148"/>
  <c r="J15" i="148"/>
  <c r="I15" i="148"/>
  <c r="H15" i="148"/>
  <c r="G15" i="148"/>
  <c r="F15" i="148"/>
  <c r="L14" i="148"/>
  <c r="K14" i="148"/>
  <c r="J14" i="148"/>
  <c r="I14" i="148"/>
  <c r="H14" i="148"/>
  <c r="G14" i="148"/>
  <c r="F14" i="148"/>
  <c r="L13" i="148"/>
  <c r="K13" i="148"/>
  <c r="J13" i="148"/>
  <c r="I13" i="148"/>
  <c r="H13" i="148"/>
  <c r="G13" i="148"/>
  <c r="F13" i="148"/>
  <c r="L12" i="148"/>
  <c r="K12" i="148"/>
  <c r="J12" i="148"/>
  <c r="I12" i="148"/>
  <c r="H12" i="148"/>
  <c r="G12" i="148"/>
  <c r="F12" i="148"/>
  <c r="L11" i="148"/>
  <c r="K11" i="148"/>
  <c r="J11" i="148"/>
  <c r="I11" i="148"/>
  <c r="H11" i="148"/>
  <c r="G11" i="148"/>
  <c r="F11" i="148"/>
  <c r="L10" i="148"/>
  <c r="K10" i="148"/>
  <c r="J10" i="148"/>
  <c r="I10" i="148"/>
  <c r="H10" i="148"/>
  <c r="G10" i="148"/>
  <c r="F10" i="148"/>
  <c r="L9" i="148"/>
  <c r="K9" i="148"/>
  <c r="J9" i="148"/>
  <c r="I9" i="148"/>
  <c r="H9" i="148"/>
  <c r="G9" i="148"/>
  <c r="F9" i="148"/>
  <c r="C10" i="148"/>
  <c r="C11" i="148"/>
  <c r="C12" i="148"/>
  <c r="C13" i="148"/>
  <c r="C14" i="148"/>
  <c r="C15" i="148"/>
  <c r="C16" i="148"/>
  <c r="C17" i="148"/>
  <c r="C9" i="148"/>
  <c r="E8" i="148"/>
  <c r="C28" i="112"/>
  <c r="H37" i="149" l="1"/>
  <c r="H144" i="149"/>
  <c r="G204" i="149"/>
  <c r="G227" i="149"/>
  <c r="I39" i="149"/>
  <c r="K38" i="149"/>
  <c r="E41" i="149"/>
  <c r="J43" i="149"/>
  <c r="F145" i="149"/>
  <c r="G150" i="149"/>
  <c r="F177" i="149"/>
  <c r="E177" i="149" s="1"/>
  <c r="I177" i="149" s="1"/>
  <c r="F41" i="149"/>
  <c r="E98" i="149"/>
  <c r="G43" i="149"/>
  <c r="E44" i="149"/>
  <c r="F93" i="149"/>
  <c r="F122" i="149"/>
  <c r="J41" i="149"/>
  <c r="G44" i="149"/>
  <c r="J63" i="149"/>
  <c r="G143" i="149"/>
  <c r="H148" i="149"/>
  <c r="K172" i="149"/>
  <c r="G175" i="149"/>
  <c r="K177" i="149"/>
  <c r="F200" i="149"/>
  <c r="I202" i="149"/>
  <c r="I205" i="149"/>
  <c r="E226" i="149"/>
  <c r="I228" i="149"/>
  <c r="E231" i="149"/>
  <c r="I233" i="149"/>
  <c r="I148" i="149"/>
  <c r="J228" i="149"/>
  <c r="F231" i="149"/>
  <c r="F96" i="149"/>
  <c r="J148" i="149"/>
  <c r="K228" i="149"/>
  <c r="G39" i="149"/>
  <c r="F70" i="149"/>
  <c r="G96" i="149"/>
  <c r="G146" i="149"/>
  <c r="G151" i="149"/>
  <c r="J175" i="149"/>
  <c r="H38" i="149"/>
  <c r="G67" i="149"/>
  <c r="G91" i="149"/>
  <c r="K145" i="149"/>
  <c r="H146" i="149"/>
  <c r="H151" i="149"/>
  <c r="G173" i="149"/>
  <c r="K175" i="149"/>
  <c r="E175" i="149" s="1"/>
  <c r="I175" i="149" s="1"/>
  <c r="G178" i="149"/>
  <c r="H199" i="149"/>
  <c r="J200" i="149"/>
  <c r="H203" i="149"/>
  <c r="E206" i="149"/>
  <c r="I226" i="149"/>
  <c r="E229" i="149"/>
  <c r="I231" i="149"/>
  <c r="E16" i="149"/>
  <c r="J205" i="149"/>
  <c r="F36" i="149"/>
  <c r="J93" i="149"/>
  <c r="F151" i="149"/>
  <c r="G36" i="149"/>
  <c r="E67" i="149"/>
  <c r="J143" i="149"/>
  <c r="K148" i="149"/>
  <c r="F173" i="149"/>
  <c r="F178" i="149"/>
  <c r="E178" i="149" s="1"/>
  <c r="I178" i="149" s="1"/>
  <c r="G197" i="149"/>
  <c r="G203" i="149"/>
  <c r="H231" i="149"/>
  <c r="H39" i="149"/>
  <c r="F67" i="149"/>
  <c r="E14" i="149"/>
  <c r="G42" i="149"/>
  <c r="F94" i="149"/>
  <c r="I96" i="149"/>
  <c r="I146" i="149"/>
  <c r="E149" i="149"/>
  <c r="I151" i="149"/>
  <c r="G170" i="149"/>
  <c r="H173" i="149"/>
  <c r="H178" i="149"/>
  <c r="I197" i="149"/>
  <c r="K200" i="149"/>
  <c r="I203" i="149"/>
  <c r="F206" i="149"/>
  <c r="J226" i="149"/>
  <c r="F229" i="149"/>
  <c r="J231" i="149"/>
  <c r="E96" i="149"/>
  <c r="E146" i="149"/>
  <c r="J233" i="149"/>
  <c r="F146" i="149"/>
  <c r="K205" i="149"/>
  <c r="G226" i="149"/>
  <c r="K233" i="149"/>
  <c r="J71" i="149"/>
  <c r="I91" i="149"/>
  <c r="J96" i="149"/>
  <c r="F116" i="149"/>
  <c r="J146" i="149"/>
  <c r="J151" i="149"/>
  <c r="J203" i="149"/>
  <c r="K203" i="149"/>
  <c r="G206" i="149"/>
  <c r="K226" i="149"/>
  <c r="G229" i="149"/>
  <c r="K231" i="149"/>
  <c r="E63" i="149"/>
  <c r="J70" i="149"/>
  <c r="J91" i="149"/>
  <c r="E143" i="149"/>
  <c r="K146" i="149"/>
  <c r="G149" i="149"/>
  <c r="K151" i="149"/>
  <c r="J170" i="149"/>
  <c r="J173" i="149"/>
  <c r="F176" i="149"/>
  <c r="J178" i="149"/>
  <c r="H206" i="149"/>
  <c r="H229" i="149"/>
  <c r="E151" i="149"/>
  <c r="H175" i="149"/>
  <c r="F226" i="149"/>
  <c r="J98" i="149"/>
  <c r="I143" i="149"/>
  <c r="F197" i="149"/>
  <c r="G231" i="149"/>
  <c r="J38" i="149"/>
  <c r="H42" i="149"/>
  <c r="F149" i="149"/>
  <c r="H170" i="149"/>
  <c r="E17" i="149"/>
  <c r="J42" i="149"/>
  <c r="F65" i="149"/>
  <c r="F144" i="149"/>
  <c r="H149" i="149"/>
  <c r="K170" i="149"/>
  <c r="K173" i="149"/>
  <c r="G176" i="149"/>
  <c r="K178" i="149"/>
  <c r="E197" i="149"/>
  <c r="E201" i="149"/>
  <c r="E204" i="149"/>
  <c r="I206" i="149"/>
  <c r="E227" i="149"/>
  <c r="I229" i="149"/>
  <c r="E232" i="149"/>
  <c r="F204" i="149"/>
  <c r="E90" i="149"/>
  <c r="I144" i="149"/>
  <c r="G147" i="149"/>
  <c r="G152" i="149"/>
  <c r="F179" i="149"/>
  <c r="E179" i="149" s="1"/>
  <c r="I179" i="149" s="1"/>
  <c r="H198" i="149"/>
  <c r="H201" i="149"/>
  <c r="H204" i="149"/>
  <c r="H227" i="149"/>
  <c r="H232" i="149"/>
  <c r="E94" i="149"/>
  <c r="F43" i="149"/>
  <c r="G92" i="149"/>
  <c r="E95" i="149"/>
  <c r="G117" i="149"/>
  <c r="J144" i="149"/>
  <c r="H147" i="149"/>
  <c r="H152" i="149"/>
  <c r="H171" i="149"/>
  <c r="G174" i="149"/>
  <c r="G179" i="149"/>
  <c r="I198" i="149"/>
  <c r="I201" i="149"/>
  <c r="I204" i="149"/>
  <c r="E230" i="149"/>
  <c r="I232" i="149"/>
  <c r="K68" i="149"/>
  <c r="F95" i="149"/>
  <c r="I97" i="149"/>
  <c r="K144" i="149"/>
  <c r="I147" i="149"/>
  <c r="E150" i="149"/>
  <c r="I152" i="149"/>
  <c r="J171" i="149"/>
  <c r="H174" i="149"/>
  <c r="H179" i="149"/>
  <c r="J198" i="149"/>
  <c r="J201" i="149"/>
  <c r="J204" i="149"/>
  <c r="F225" i="149"/>
  <c r="J227" i="149"/>
  <c r="F230" i="149"/>
  <c r="J232" i="149"/>
  <c r="G198" i="149"/>
  <c r="F92" i="149"/>
  <c r="J68" i="149"/>
  <c r="H68" i="149" s="1"/>
  <c r="I68" i="149" s="1"/>
  <c r="K13" i="149"/>
  <c r="F38" i="149"/>
  <c r="I43" i="149"/>
  <c r="I92" i="149"/>
  <c r="G95" i="149"/>
  <c r="J97" i="149"/>
  <c r="J147" i="149"/>
  <c r="F150" i="149"/>
  <c r="J152" i="149"/>
  <c r="K171" i="149"/>
  <c r="K199" i="149"/>
  <c r="K201" i="149"/>
  <c r="K204" i="149"/>
  <c r="G224" i="149"/>
  <c r="K227" i="149"/>
  <c r="G230" i="149"/>
  <c r="K232" i="149"/>
  <c r="K147" i="149"/>
  <c r="J174" i="149"/>
  <c r="E174" i="149" s="1"/>
  <c r="I174" i="149" s="1"/>
  <c r="H224" i="149"/>
  <c r="H230" i="149"/>
  <c r="F232" i="149"/>
  <c r="J40" i="149"/>
  <c r="G38" i="149"/>
  <c r="K152" i="149"/>
  <c r="F68" i="149"/>
  <c r="F66" i="149"/>
  <c r="F69" i="149"/>
  <c r="K71" i="149"/>
  <c r="I95" i="149"/>
  <c r="G145" i="149"/>
  <c r="H150" i="149"/>
  <c r="K174" i="149"/>
  <c r="G177" i="149"/>
  <c r="K179" i="149"/>
  <c r="E199" i="149"/>
  <c r="E205" i="149"/>
  <c r="I224" i="149"/>
  <c r="E228" i="149"/>
  <c r="I230" i="149"/>
  <c r="E233" i="149"/>
  <c r="F39" i="149"/>
  <c r="G94" i="149"/>
  <c r="J95" i="149"/>
  <c r="H145" i="149"/>
  <c r="E148" i="149"/>
  <c r="I150" i="149"/>
  <c r="G172" i="149"/>
  <c r="H177" i="149"/>
  <c r="G199" i="149"/>
  <c r="F202" i="149"/>
  <c r="F205" i="149"/>
  <c r="J224" i="149"/>
  <c r="F228" i="149"/>
  <c r="J230" i="149"/>
  <c r="F233" i="149"/>
  <c r="G201" i="149"/>
  <c r="H41" i="149"/>
  <c r="I145" i="149"/>
  <c r="F148" i="149"/>
  <c r="J150" i="149"/>
  <c r="H172" i="149"/>
  <c r="I199" i="149"/>
  <c r="G202" i="149"/>
  <c r="G205" i="149"/>
  <c r="K225" i="149"/>
  <c r="G228" i="149"/>
  <c r="K230" i="149"/>
  <c r="G233" i="149"/>
  <c r="G68" i="149"/>
  <c r="F152" i="149"/>
  <c r="J66" i="149"/>
  <c r="J92" i="149"/>
  <c r="J179" i="149"/>
  <c r="F42" i="149"/>
  <c r="F37" i="149"/>
  <c r="F35" i="149" s="1"/>
  <c r="G70" i="149"/>
  <c r="G69" i="149"/>
  <c r="F98" i="149"/>
  <c r="H98" i="149" s="1"/>
  <c r="K98" i="149" s="1"/>
  <c r="J44" i="149"/>
  <c r="K40" i="149"/>
  <c r="G90" i="149"/>
  <c r="G93" i="149"/>
  <c r="G89" i="149" s="1"/>
  <c r="G98" i="149"/>
  <c r="F143" i="149"/>
  <c r="J145" i="149"/>
  <c r="G148" i="149"/>
  <c r="K150" i="149"/>
  <c r="J172" i="149"/>
  <c r="F175" i="149"/>
  <c r="J177" i="149"/>
  <c r="H202" i="149"/>
  <c r="H205" i="149"/>
  <c r="H228" i="149"/>
  <c r="H233" i="149"/>
  <c r="F13" i="149"/>
  <c r="H96" i="149"/>
  <c r="K96" i="149" s="1"/>
  <c r="H97" i="149"/>
  <c r="K97" i="149" s="1"/>
  <c r="E13" i="149"/>
  <c r="G13" i="149"/>
  <c r="H13" i="149"/>
  <c r="I13" i="149"/>
  <c r="H95" i="149"/>
  <c r="K95" i="149" s="1"/>
  <c r="G41" i="149"/>
  <c r="E66" i="149"/>
  <c r="E71" i="149"/>
  <c r="F90" i="149"/>
  <c r="J118" i="149"/>
  <c r="J122" i="149"/>
  <c r="J117" i="149"/>
  <c r="J121" i="149"/>
  <c r="J119" i="149"/>
  <c r="J116" i="149"/>
  <c r="J120" i="149"/>
  <c r="F9" i="149"/>
  <c r="H9" i="149" s="1"/>
  <c r="J9" i="149" s="1"/>
  <c r="J39" i="149"/>
  <c r="E64" i="149"/>
  <c r="E91" i="149"/>
  <c r="F118" i="149"/>
  <c r="G122" i="149"/>
  <c r="K37" i="149"/>
  <c r="K39" i="149"/>
  <c r="E40" i="149"/>
  <c r="I41" i="149"/>
  <c r="K42" i="149"/>
  <c r="E43" i="149"/>
  <c r="H44" i="149"/>
  <c r="F64" i="149"/>
  <c r="E65" i="149"/>
  <c r="G66" i="149"/>
  <c r="J69" i="149"/>
  <c r="E70" i="149"/>
  <c r="G71" i="149"/>
  <c r="F91" i="149"/>
  <c r="G118" i="149"/>
  <c r="J123" i="149"/>
  <c r="J124" i="149"/>
  <c r="J125" i="149"/>
  <c r="H36" i="149"/>
  <c r="G64" i="149"/>
  <c r="J67" i="149"/>
  <c r="K69" i="149"/>
  <c r="I90" i="149"/>
  <c r="F121" i="149"/>
  <c r="I36" i="149"/>
  <c r="E37" i="149"/>
  <c r="I38" i="149"/>
  <c r="E39" i="149"/>
  <c r="G40" i="149"/>
  <c r="K41" i="149"/>
  <c r="E42" i="149"/>
  <c r="G65" i="149"/>
  <c r="K67" i="149"/>
  <c r="J90" i="149"/>
  <c r="E93" i="149"/>
  <c r="H93" i="149" s="1"/>
  <c r="K93" i="149" s="1"/>
  <c r="I94" i="149"/>
  <c r="H94" i="149" s="1"/>
  <c r="K94" i="149" s="1"/>
  <c r="F119" i="149"/>
  <c r="F120" i="149"/>
  <c r="G121" i="149"/>
  <c r="J36" i="149"/>
  <c r="H40" i="149"/>
  <c r="H43" i="149"/>
  <c r="K44" i="149"/>
  <c r="K63" i="149"/>
  <c r="E69" i="149"/>
  <c r="G116" i="149"/>
  <c r="G119" i="149"/>
  <c r="G120" i="149"/>
  <c r="K36" i="149"/>
  <c r="I40" i="149"/>
  <c r="J64" i="149"/>
  <c r="E92" i="149"/>
  <c r="F123" i="149"/>
  <c r="F124" i="149"/>
  <c r="F125" i="149"/>
  <c r="E173" i="149"/>
  <c r="I173" i="149" s="1"/>
  <c r="E176" i="149"/>
  <c r="I176" i="149" s="1"/>
  <c r="K64" i="149"/>
  <c r="F117" i="149"/>
  <c r="G123" i="149"/>
  <c r="G124" i="149"/>
  <c r="G125" i="149"/>
  <c r="E145" i="149"/>
  <c r="K198" i="149"/>
  <c r="K224" i="149"/>
  <c r="G225" i="149"/>
  <c r="H197" i="149"/>
  <c r="F199" i="149"/>
  <c r="F203" i="149"/>
  <c r="H225" i="149"/>
  <c r="E144" i="149"/>
  <c r="F172" i="149"/>
  <c r="E172" i="149" s="1"/>
  <c r="I172" i="149" s="1"/>
  <c r="E198" i="149"/>
  <c r="E200" i="149"/>
  <c r="J202" i="149"/>
  <c r="E224" i="149"/>
  <c r="I225" i="149"/>
  <c r="K143" i="149"/>
  <c r="F170" i="149"/>
  <c r="J197" i="149"/>
  <c r="K202" i="149"/>
  <c r="F224" i="149"/>
  <c r="J225" i="149"/>
  <c r="K197" i="149"/>
  <c r="J199" i="149"/>
  <c r="E202" i="149"/>
  <c r="F171" i="149"/>
  <c r="E171" i="149" s="1"/>
  <c r="I171" i="149" s="1"/>
  <c r="D10" i="146"/>
  <c r="H92" i="149" l="1"/>
  <c r="K92" i="149" s="1"/>
  <c r="J89" i="149"/>
  <c r="H70" i="149"/>
  <c r="I70" i="149" s="1"/>
  <c r="J62" i="149"/>
  <c r="F62" i="149"/>
  <c r="K62" i="149"/>
  <c r="E170" i="149"/>
  <c r="I170" i="149" s="1"/>
  <c r="G35" i="149"/>
  <c r="E35" i="149"/>
  <c r="G62" i="149"/>
  <c r="K118" i="149"/>
  <c r="H118" i="149" s="1"/>
  <c r="H35" i="149"/>
  <c r="F89" i="149"/>
  <c r="H67" i="149"/>
  <c r="I67" i="149" s="1"/>
  <c r="H71" i="149"/>
  <c r="I71" i="149" s="1"/>
  <c r="H65" i="149"/>
  <c r="I65" i="149" s="1"/>
  <c r="K116" i="149"/>
  <c r="H116" i="149" s="1"/>
  <c r="H66" i="149"/>
  <c r="I66" i="149" s="1"/>
  <c r="K119" i="149"/>
  <c r="H119" i="149" s="1"/>
  <c r="I118" i="149"/>
  <c r="K125" i="149"/>
  <c r="K120" i="149"/>
  <c r="K124" i="149"/>
  <c r="I35" i="149"/>
  <c r="K123" i="149"/>
  <c r="I89" i="149"/>
  <c r="K121" i="149"/>
  <c r="E62" i="149"/>
  <c r="K35" i="149"/>
  <c r="H91" i="149"/>
  <c r="K91" i="149" s="1"/>
  <c r="K117" i="149"/>
  <c r="H90" i="149"/>
  <c r="J35" i="149"/>
  <c r="H69" i="149"/>
  <c r="I69" i="149" s="1"/>
  <c r="H64" i="149"/>
  <c r="I64" i="149" s="1"/>
  <c r="K122" i="149"/>
  <c r="H63" i="149"/>
  <c r="E89" i="149"/>
  <c r="E118" i="149" l="1"/>
  <c r="I116" i="149"/>
  <c r="E116" i="149"/>
  <c r="I119" i="149"/>
  <c r="E119" i="149"/>
  <c r="I124" i="149"/>
  <c r="H124" i="149"/>
  <c r="E124" i="149"/>
  <c r="E121" i="149"/>
  <c r="I121" i="149"/>
  <c r="H121" i="149"/>
  <c r="I120" i="149"/>
  <c r="H120" i="149"/>
  <c r="E120" i="149"/>
  <c r="K90" i="149"/>
  <c r="K89" i="149" s="1"/>
  <c r="H89" i="149"/>
  <c r="E117" i="149"/>
  <c r="I117" i="149"/>
  <c r="H117" i="149"/>
  <c r="E125" i="149"/>
  <c r="I125" i="149"/>
  <c r="H125" i="149"/>
  <c r="I123" i="149"/>
  <c r="H123" i="149"/>
  <c r="E123" i="149"/>
  <c r="H62" i="149"/>
  <c r="I63" i="149"/>
  <c r="I62" i="149" s="1"/>
  <c r="I122" i="149"/>
  <c r="H122" i="149"/>
  <c r="E122" i="149"/>
</calcChain>
</file>

<file path=xl/sharedStrings.xml><?xml version="1.0" encoding="utf-8"?>
<sst xmlns="http://schemas.openxmlformats.org/spreadsheetml/2006/main" count="16095" uniqueCount="204">
  <si>
    <t>CommName</t>
  </si>
  <si>
    <t>TechName</t>
  </si>
  <si>
    <t>TechDesc</t>
  </si>
  <si>
    <t>CommDesc</t>
  </si>
  <si>
    <t>Unit</t>
  </si>
  <si>
    <t>Csets</t>
  </si>
  <si>
    <t>LimType</t>
  </si>
  <si>
    <t>CTSLvl</t>
  </si>
  <si>
    <t>PeakTS</t>
  </si>
  <si>
    <t>Sets</t>
  </si>
  <si>
    <t>Ctype</t>
  </si>
  <si>
    <t>~FI_T</t>
  </si>
  <si>
    <t>~FI_Process</t>
  </si>
  <si>
    <t>Tact</t>
  </si>
  <si>
    <t>Tcap</t>
  </si>
  <si>
    <t>Tslvl</t>
  </si>
  <si>
    <t>PrimaryCG</t>
  </si>
  <si>
    <t>Attribute</t>
  </si>
  <si>
    <t/>
  </si>
  <si>
    <t>AT</t>
  </si>
  <si>
    <t>AL</t>
  </si>
  <si>
    <t>QU</t>
  </si>
  <si>
    <t>ON</t>
  </si>
  <si>
    <t>MA</t>
  </si>
  <si>
    <t>SA</t>
  </si>
  <si>
    <t>Industrial Sector – Aggregated Industries</t>
  </si>
  <si>
    <r>
      <t>Atlantic</t>
    </r>
    <r>
      <rPr>
        <b/>
        <vertAlign val="superscript"/>
        <sz val="12"/>
        <rFont val="Arial"/>
        <family val="2"/>
      </rPr>
      <t>1</t>
    </r>
  </si>
  <si>
    <t>Table 3: Construction Secondary Energy Use and GHG Emissions</t>
  </si>
  <si>
    <t>Total Construction Energy Use (PJ)</t>
  </si>
  <si>
    <t>Energy Use by Energy Source (PJ)</t>
  </si>
  <si>
    <t>Electricity</t>
  </si>
  <si>
    <t>n.a.</t>
  </si>
  <si>
    <t>Natural Gas</t>
  </si>
  <si>
    <t>X</t>
  </si>
  <si>
    <t>Diesel Fuel Oil, Light Fuel Oil and Kerosene</t>
  </si>
  <si>
    <t>Heavy Fuel Oil</t>
  </si>
  <si>
    <t>Still Gas and Petroleum Coke</t>
  </si>
  <si>
    <t>LPG and Gas Plant NGL</t>
  </si>
  <si>
    <t>Coal</t>
  </si>
  <si>
    <t>Coke and Coke Oven Gas</t>
  </si>
  <si>
    <t>Wood Waste and Pulping Liquor</t>
  </si>
  <si>
    <r>
      <t>Other</t>
    </r>
    <r>
      <rPr>
        <vertAlign val="superscript"/>
        <sz val="10"/>
        <rFont val="Arial"/>
        <family val="2"/>
      </rPr>
      <t>2</t>
    </r>
  </si>
  <si>
    <t>Shares (%)</t>
  </si>
  <si>
    <r>
      <t xml:space="preserve">Total Construction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</si>
  <si>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</si>
  <si>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</si>
  <si>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</si>
  <si>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production.</t>
    </r>
  </si>
  <si>
    <t>2) “Other” includes steam and waste fuels from the cement industry.</t>
  </si>
  <si>
    <t>Table 4: Pulp and Paper Secondary Energy Use and GHG Emissions</t>
  </si>
  <si>
    <t>Total Pulp and Paper Energy Use (PJ)</t>
  </si>
  <si>
    <r>
      <t xml:space="preserve">Total Pulp and Paper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</si>
  <si>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5: Smelting and Refining Secondary Energy Use and GHG Emissions</t>
  </si>
  <si>
    <t>Total Smelting and Refining Energy Use (PJ)</t>
  </si>
  <si>
    <r>
      <t xml:space="preserve">Total Smelting and Refining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</si>
  <si>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6: Petroleum Refining Secondary Energy Use and GHG Emissions</t>
  </si>
  <si>
    <t>Total Petroleum Refining Energy Use (PJ)</t>
  </si>
  <si>
    <r>
      <t xml:space="preserve">Total Petroleum Refining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</si>
  <si>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7: Cement Secondary Energy Use and GHG Emissions</t>
  </si>
  <si>
    <t>Total Cement Energy Use (PJ)</t>
  </si>
  <si>
    <r>
      <t xml:space="preserve">Total Cement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</si>
  <si>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8: Chemicals Secondary Energy Use and GHG Emissions</t>
  </si>
  <si>
    <t>Total Chemicals Energy Use (PJ)</t>
  </si>
  <si>
    <r>
      <t xml:space="preserve">Total Chemicals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</si>
  <si>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9: Iron and Steel Secondary Energy Use and GHG Emissions</t>
  </si>
  <si>
    <t>Total Iron and Steel Energy Use (PJ)</t>
  </si>
  <si>
    <r>
      <t xml:space="preserve">Total Iron and Steel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</si>
  <si>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10: Other Manufacturing Secondary Energy Use and GHG Emissions</t>
  </si>
  <si>
    <t>Total Other Manufacturing Energy Use (PJ)</t>
  </si>
  <si>
    <r>
      <t xml:space="preserve">Total Other Manufacturing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</si>
  <si>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11: Forestry Secondary Energy Use and GHG Emissions</t>
  </si>
  <si>
    <t>Total Forestry Energy Use (PJ)</t>
  </si>
  <si>
    <r>
      <t xml:space="preserve">Total Forestry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</si>
  <si>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12: Mining, Quarrying, and Oil and Gas Extraction Secondary Energy Use and GHG Emissions</t>
  </si>
  <si>
    <t>Total Mining, Quarrying, and Oil and Gas Extraction Energy Use (PJ)</t>
  </si>
  <si>
    <r>
      <t xml:space="preserve">Total Mining, Quarrying, and Oil and Gas Extraction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</si>
  <si>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Quebec</t>
    </r>
    <r>
      <rPr>
        <b/>
        <vertAlign val="superscript"/>
        <sz val="12"/>
        <rFont val="Arial"/>
        <family val="2"/>
      </rPr>
      <t>1</t>
    </r>
  </si>
  <si>
    <t>Table 12: Mining, Quarrying, Oil and Gas Extraction Secondary Energy Use and GHG Emissions</t>
  </si>
  <si>
    <r>
      <t>Ontario</t>
    </r>
    <r>
      <rPr>
        <b/>
        <vertAlign val="superscript"/>
        <sz val="12"/>
        <rFont val="Arial"/>
        <family val="2"/>
      </rPr>
      <t>1</t>
    </r>
  </si>
  <si>
    <r>
      <t>Manitoba</t>
    </r>
    <r>
      <rPr>
        <b/>
        <vertAlign val="superscript"/>
        <sz val="12"/>
        <rFont val="Arial"/>
        <family val="2"/>
      </rPr>
      <t>1</t>
    </r>
  </si>
  <si>
    <r>
      <t>Saskatchewan</t>
    </r>
    <r>
      <rPr>
        <b/>
        <vertAlign val="superscript"/>
        <sz val="12"/>
        <rFont val="Arial"/>
        <family val="2"/>
      </rPr>
      <t>1</t>
    </r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</si>
  <si>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</si>
  <si>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INPUT</t>
  </si>
  <si>
    <t>INDCOA</t>
  </si>
  <si>
    <t>INDELC</t>
  </si>
  <si>
    <t>INDGAS</t>
  </si>
  <si>
    <t>INDHFO</t>
  </si>
  <si>
    <t>INDLPG</t>
  </si>
  <si>
    <t>LIFE</t>
  </si>
  <si>
    <t>-</t>
  </si>
  <si>
    <t>OUTPUT</t>
  </si>
  <si>
    <t>STOCK</t>
  </si>
  <si>
    <t>* Base-year technologies for constructions</t>
  </si>
  <si>
    <t>*</t>
  </si>
  <si>
    <t>* Base-year technologies for pulp paper industry</t>
  </si>
  <si>
    <t>CONS00</t>
  </si>
  <si>
    <r>
      <t>Alberta</t>
    </r>
    <r>
      <rPr>
        <b/>
        <vertAlign val="superscript"/>
        <sz val="12"/>
        <rFont val="Arial"/>
        <family val="2"/>
      </rPr>
      <t>1</t>
    </r>
  </si>
  <si>
    <t>INDSGPC</t>
  </si>
  <si>
    <t>INDOTH</t>
  </si>
  <si>
    <t>IPP00</t>
  </si>
  <si>
    <t>* Base-year technologies for smelting industry</t>
  </si>
  <si>
    <t>SME00</t>
  </si>
  <si>
    <t>* Base-year technologies for petroleum industry</t>
  </si>
  <si>
    <t>PET00</t>
  </si>
  <si>
    <t>* Base-year technologies for cement industry</t>
  </si>
  <si>
    <t>CEM00</t>
  </si>
  <si>
    <t>* Base-year technologies for chemicals industry</t>
  </si>
  <si>
    <t>* Base-year technologies for iron industry</t>
  </si>
  <si>
    <t>IRON00</t>
  </si>
  <si>
    <t>* Base-year technologies for others industry</t>
  </si>
  <si>
    <t>OTH00</t>
  </si>
  <si>
    <t>* Base-year technologies for forestry industry</t>
  </si>
  <si>
    <t>FOR00</t>
  </si>
  <si>
    <t>* Base-year technologies for mining industry</t>
  </si>
  <si>
    <t>MIN00</t>
  </si>
  <si>
    <t>PRE</t>
  </si>
  <si>
    <t>PJ</t>
  </si>
  <si>
    <t>PJa</t>
  </si>
  <si>
    <t>SEASON</t>
  </si>
  <si>
    <t>DAYNITE</t>
  </si>
  <si>
    <t>DMD</t>
  </si>
  <si>
    <t>NRG</t>
  </si>
  <si>
    <t>Hard Coal (IND)</t>
  </si>
  <si>
    <t>ELC</t>
  </si>
  <si>
    <t>ENV</t>
  </si>
  <si>
    <t>INDCO2N</t>
  </si>
  <si>
    <t>Carbon Dioxide - Combustion (IND)</t>
  </si>
  <si>
    <t>kt</t>
  </si>
  <si>
    <t>DEM</t>
  </si>
  <si>
    <t>Coke (IND)Coke Oven Gas (IND)</t>
  </si>
  <si>
    <t>CHM00</t>
  </si>
  <si>
    <t>13523 is from the si of Co-creating Canada's path to net-zero: a stakeholder-driven modelling analysis</t>
  </si>
  <si>
    <t>19679 is only for iron</t>
  </si>
  <si>
    <t>INDCOKE</t>
  </si>
  <si>
    <t>INDSTM</t>
  </si>
  <si>
    <t>INDWOOD</t>
  </si>
  <si>
    <t>INDDSTLFO</t>
  </si>
  <si>
    <t>IND-FOR</t>
  </si>
  <si>
    <t>IND-MINING</t>
  </si>
  <si>
    <t>IND-OTH</t>
  </si>
  <si>
    <t>IND-IIS</t>
  </si>
  <si>
    <t>IND-CHE</t>
  </si>
  <si>
    <t>IND-CEM</t>
  </si>
  <si>
    <t>IND-PR</t>
  </si>
  <si>
    <t>IND-SR</t>
  </si>
  <si>
    <t>IND-IPP</t>
  </si>
  <si>
    <t>IND-CONS</t>
  </si>
  <si>
    <t>BC</t>
  </si>
  <si>
    <t>ORIGINAL OUTPUT VALUE</t>
  </si>
  <si>
    <t>Comm-IN</t>
  </si>
  <si>
    <t>Comm-OUT</t>
  </si>
  <si>
    <t>WE CATEGORIZE ALL OF THEM INTO PRE because we don't have the Mt/production data</t>
  </si>
  <si>
    <t>Construction total energy use</t>
  </si>
  <si>
    <t>Infrastructure for industrial fuels</t>
  </si>
  <si>
    <t>EFF</t>
  </si>
  <si>
    <t>CAP2ACT</t>
  </si>
  <si>
    <t>AFA</t>
  </si>
  <si>
    <t>INDCOA00</t>
  </si>
  <si>
    <t>COAHAR</t>
  </si>
  <si>
    <t>COACOK</t>
  </si>
  <si>
    <t>INDLPG00</t>
  </si>
  <si>
    <t>OILLPG</t>
  </si>
  <si>
    <t>INDHFO00</t>
  </si>
  <si>
    <t>OILHFO</t>
  </si>
  <si>
    <t>INDGAS00</t>
  </si>
  <si>
    <t>GASNAT</t>
  </si>
  <si>
    <t>INDELC00</t>
  </si>
  <si>
    <t>GW</t>
  </si>
  <si>
    <t>INDDSTLFO00</t>
  </si>
  <si>
    <t>INDSGPC00</t>
  </si>
  <si>
    <t>INDCOKE00</t>
  </si>
  <si>
    <t>INDWOOD00</t>
  </si>
  <si>
    <t>PJ/MW</t>
  </si>
  <si>
    <t>Dynamic coefficients for combustion emissions in industry</t>
  </si>
  <si>
    <t>~COMEMI</t>
  </si>
  <si>
    <t>all of them referring to EU-TIMES</t>
  </si>
  <si>
    <t>~FI_Comm</t>
  </si>
  <si>
    <t>INDSTM00</t>
  </si>
  <si>
    <t>* We use the gasnat to substitute GASSTILL</t>
  </si>
  <si>
    <t>OILDST</t>
  </si>
  <si>
    <t>*We use OILDST to substitute OILLFO</t>
  </si>
  <si>
    <t>WOOD</t>
  </si>
  <si>
    <t>Share-I~UP</t>
  </si>
  <si>
    <t>*Units</t>
  </si>
  <si>
    <t>Region</t>
  </si>
  <si>
    <t>INDCONS</t>
  </si>
  <si>
    <t>INDIPP</t>
  </si>
  <si>
    <t>INDSME</t>
  </si>
  <si>
    <t>INDPET</t>
  </si>
  <si>
    <t>INDCEM</t>
  </si>
  <si>
    <t>INDCHM</t>
  </si>
  <si>
    <t>INDIRON</t>
  </si>
  <si>
    <t>INDFOR</t>
  </si>
  <si>
    <t>*Unit</t>
  </si>
  <si>
    <t>Demand Commodity Name</t>
  </si>
  <si>
    <t>Demand Unit</t>
  </si>
  <si>
    <t>Demand Value</t>
  </si>
  <si>
    <t>Demand</t>
  </si>
  <si>
    <t>*same with YRFR</t>
  </si>
  <si>
    <t>*Comm-out</t>
  </si>
  <si>
    <t>*Comm-in</t>
  </si>
  <si>
    <t>*CommName</t>
  </si>
  <si>
    <t>*Attribute</t>
  </si>
  <si>
    <t>*assuming all steam energy from industry is from electricity, while EU-TIMES and DEMOS either has no steam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</si>
</sst>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0.0"/>
    <numFmt numFmtId="167" formatCode="\Te\x\t"/>
    <numFmt numFmtId="168" formatCode="0.0%"/>
    <numFmt numFmtId="169" formatCode="#,##0.0"/>
    <numFmt numFmtId="170" formatCode="_([$€]* #,##0.00_);_([$€]* \(#,##0.00\);_([$€]* &quot;-&quot;??_);_(@_)"/>
    <numFmt numFmtId="171" formatCode="_([$€-2]* #,##0.00_);_([$€-2]* \(#,##0.00\);_([$€-2]* &quot;-&quot;??_)"/>
    <numFmt numFmtId="172" formatCode="General_)"/>
    <numFmt numFmtId="173" formatCode="_-&quot;£&quot;* #,##0.00_-;\-&quot;£&quot;* #,##0.00_-;_-&quot;£&quot;* &quot;-&quot;??_-;_-@_-"/>
    <numFmt numFmtId="174" formatCode="_-[$€-2]\ * #,##0.00_-;\-[$€-2]\ * #,##0.00_-;_-[$€-2]\ * &quot;-&quot;??_-"/>
    <numFmt numFmtId="175" formatCode="#,##0;\-\ #,##0;_-\ &quot;- &quot;"/>
    <numFmt numFmtId="176" formatCode="_ &quot;kr&quot;\ * #,##0_ ;_ &quot;kr&quot;\ * \-#,##0_ ;_ &quot;kr&quot;\ * &quot;-&quot;_ ;_ @_ "/>
    <numFmt numFmtId="177" formatCode="_ &quot;kr&quot;\ * #,##0.00_ ;_ &quot;kr&quot;\ * \-#,##0.00_ ;_ &quot;kr&quot;\ * &quot;-&quot;??_ ;_ @_ "/>
    <numFmt numFmtId="178" formatCode="\(##\);\(##\)"/>
    <numFmt numFmtId="179" formatCode="_-&quot;€&quot;\ * #,##0.00_-;\-&quot;€&quot;\ * #,##0.00_-;_-&quot;€&quot;\ * &quot;-&quot;??_-;_-@_-"/>
    <numFmt numFmtId="180" formatCode="_-* #,##0.00\ &quot;€&quot;_-;\-* #,##0.00\ &quot;€&quot;_-;_-* &quot;-&quot;??\ &quot;€&quot;_-;_-@_-"/>
    <numFmt numFmtId="181" formatCode="_-* #,##0.00\ _€_-;\-* #,##0.00\ _€_-;_-* &quot;-&quot;??\ _€_-;_-@_-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</numFmts>
  <fonts count="10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Geneva"/>
    </font>
    <font>
      <b/>
      <sz val="11"/>
      <color theme="6" tint="-0.499984740745262"/>
      <name val="Calibri"/>
      <family val="2"/>
      <scheme val="minor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b/>
      <i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vertAlign val="superscript"/>
      <sz val="12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indexed="12"/>
      <name val="Arial"/>
      <family val="2"/>
    </font>
    <font>
      <sz val="8"/>
      <color theme="1"/>
      <name val="Arial"/>
      <family val="2"/>
    </font>
  </fonts>
  <fills count="8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6533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5" borderId="7" applyNumberFormat="0" applyAlignment="0" applyProtection="0"/>
    <xf numFmtId="0" fontId="21" fillId="6" borderId="8" applyNumberFormat="0" applyAlignment="0" applyProtection="0"/>
    <xf numFmtId="0" fontId="22" fillId="6" borderId="7" applyNumberFormat="0" applyAlignment="0" applyProtection="0"/>
    <xf numFmtId="0" fontId="23" fillId="0" borderId="9" applyNumberFormat="0" applyFill="0" applyAlignment="0" applyProtection="0"/>
    <xf numFmtId="0" fontId="24" fillId="7" borderId="10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8" fillId="0" borderId="0"/>
    <xf numFmtId="0" fontId="8" fillId="0" borderId="0"/>
    <xf numFmtId="0" fontId="11" fillId="0" borderId="0"/>
    <xf numFmtId="0" fontId="11" fillId="0" borderId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0" fontId="3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0" fontId="3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5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0" fontId="8" fillId="0" borderId="0"/>
    <xf numFmtId="168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8" fontId="4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2" fontId="4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53" fillId="0" borderId="0"/>
    <xf numFmtId="0" fontId="53" fillId="0" borderId="0"/>
    <xf numFmtId="0" fontId="11" fillId="0" borderId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1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28" fillId="12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28" fillId="16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28" fillId="20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28" fillId="24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28" fillId="2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28" fillId="32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49" fontId="11" fillId="63" borderId="26">
      <alignment vertical="top" wrapText="1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3" fontId="34" fillId="0" borderId="0" applyFont="0" applyFill="0" applyBorder="0" applyAlignment="0" applyProtection="0"/>
    <xf numFmtId="0" fontId="59" fillId="0" borderId="27">
      <alignment horizontal="left" vertical="center" wrapText="1" indent="2"/>
    </xf>
    <xf numFmtId="3" fontId="68" fillId="0" borderId="26">
      <alignment horizontal="right" vertical="top"/>
    </xf>
    <xf numFmtId="0" fontId="10" fillId="64" borderId="14">
      <alignment horizontal="centerContinuous" vertical="top" wrapText="1"/>
    </xf>
    <xf numFmtId="0" fontId="69" fillId="0" borderId="0">
      <alignment vertical="top" wrapText="1"/>
    </xf>
    <xf numFmtId="17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18" fillId="2" borderId="0" applyNumberFormat="0" applyBorder="0" applyAlignment="0" applyProtection="0"/>
    <xf numFmtId="0" fontId="41" fillId="54" borderId="0" applyNumberFormat="0" applyBorder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5" fillId="40" borderId="17" applyNumberFormat="0" applyAlignment="0" applyProtection="0"/>
    <xf numFmtId="0" fontId="20" fillId="5" borderId="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4" fontId="59" fillId="0" borderId="0" applyBorder="0">
      <alignment horizontal="right" vertical="center"/>
    </xf>
    <xf numFmtId="0" fontId="70" fillId="0" borderId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76" fillId="4" borderId="0" applyNumberFormat="0" applyBorder="0" applyAlignment="0" applyProtection="0"/>
    <xf numFmtId="0" fontId="56" fillId="42" borderId="0" applyNumberFormat="0" applyBorder="0" applyAlignment="0" applyProtection="0"/>
    <xf numFmtId="0" fontId="65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8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8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8" fillId="0" borderId="0"/>
    <xf numFmtId="0" fontId="34" fillId="0" borderId="0"/>
    <xf numFmtId="0" fontId="34" fillId="0" borderId="0"/>
    <xf numFmtId="0" fontId="34" fillId="0" borderId="0"/>
    <xf numFmtId="0" fontId="8" fillId="0" borderId="0"/>
    <xf numFmtId="0" fontId="34" fillId="0" borderId="0"/>
    <xf numFmtId="0" fontId="34" fillId="0" borderId="0"/>
    <xf numFmtId="0" fontId="8" fillId="0" borderId="0"/>
    <xf numFmtId="4" fontId="59" fillId="0" borderId="14" applyFill="0" applyBorder="0" applyProtection="0">
      <alignment horizontal="right" vertical="center"/>
    </xf>
    <xf numFmtId="0" fontId="60" fillId="0" borderId="0" applyNumberFormat="0" applyFill="0" applyBorder="0" applyProtection="0">
      <alignment horizontal="left" vertical="center"/>
    </xf>
    <xf numFmtId="0" fontId="11" fillId="65" borderId="0" applyNumberFormat="0" applyFont="0" applyBorder="0" applyAlignment="0" applyProtection="0"/>
    <xf numFmtId="0" fontId="8" fillId="8" borderId="11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8" fillId="8" borderId="11" applyNumberFormat="0" applyFont="0" applyAlignment="0" applyProtection="0"/>
    <xf numFmtId="178" fontId="71" fillId="0" borderId="0">
      <alignment horizontal="right"/>
    </xf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76" fontId="66" fillId="0" borderId="0" applyFont="0" applyFill="0" applyBorder="0" applyAlignment="0" applyProtection="0"/>
    <xf numFmtId="0" fontId="69" fillId="0" borderId="0">
      <alignment vertical="top" wrapText="1"/>
    </xf>
    <xf numFmtId="0" fontId="69" fillId="0" borderId="0">
      <alignment vertical="top" wrapText="1"/>
    </xf>
    <xf numFmtId="0" fontId="69" fillId="0" borderId="0">
      <alignment vertical="top" wrapText="1"/>
    </xf>
    <xf numFmtId="0" fontId="11" fillId="0" borderId="14" applyNumberFormat="0" applyFill="0" applyProtection="0">
      <alignment horizontal="right"/>
    </xf>
    <xf numFmtId="0" fontId="11" fillId="0" borderId="14" applyNumberFormat="0" applyFill="0" applyProtection="0">
      <alignment horizontal="right"/>
    </xf>
    <xf numFmtId="0" fontId="10" fillId="66" borderId="14" applyNumberFormat="0" applyProtection="0">
      <alignment horizontal="right"/>
    </xf>
    <xf numFmtId="0" fontId="57" fillId="66" borderId="0" applyNumberFormat="0" applyBorder="0" applyProtection="0">
      <alignment horizontal="left"/>
    </xf>
    <xf numFmtId="0" fontId="10" fillId="66" borderId="14" applyNumberFormat="0" applyProtection="0">
      <alignment horizontal="left"/>
    </xf>
    <xf numFmtId="0" fontId="11" fillId="0" borderId="14" applyNumberFormat="0" applyFill="0" applyProtection="0">
      <alignment horizontal="right"/>
    </xf>
    <xf numFmtId="0" fontId="11" fillId="0" borderId="14" applyNumberFormat="0" applyFill="0" applyProtection="0">
      <alignment horizontal="right"/>
    </xf>
    <xf numFmtId="0" fontId="67" fillId="67" borderId="0" applyNumberFormat="0" applyBorder="0" applyProtection="0">
      <alignment horizontal="left"/>
    </xf>
    <xf numFmtId="169" fontId="72" fillId="68" borderId="32">
      <alignment vertical="center"/>
    </xf>
    <xf numFmtId="168" fontId="73" fillId="68" borderId="32">
      <alignment vertical="center"/>
    </xf>
    <xf numFmtId="169" fontId="74" fillId="69" borderId="32">
      <alignment vertical="center"/>
    </xf>
    <xf numFmtId="0" fontId="11" fillId="70" borderId="15" applyBorder="0">
      <alignment horizontal="left" vertical="center"/>
    </xf>
    <xf numFmtId="49" fontId="11" fillId="71" borderId="14">
      <alignment vertical="center" wrapText="1"/>
    </xf>
    <xf numFmtId="0" fontId="11" fillId="72" borderId="16">
      <alignment horizontal="left" vertical="center" wrapText="1"/>
    </xf>
    <xf numFmtId="0" fontId="75" fillId="73" borderId="14">
      <alignment horizontal="left" vertical="center" wrapText="1"/>
    </xf>
    <xf numFmtId="0" fontId="11" fillId="74" borderId="14">
      <alignment horizontal="left" vertical="center" wrapText="1"/>
    </xf>
    <xf numFmtId="0" fontId="11" fillId="75" borderId="14">
      <alignment horizontal="left" vertical="center" wrapText="1"/>
    </xf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1" fillId="0" borderId="33" applyNumberFormat="0" applyFill="0" applyAlignment="0" applyProtection="0"/>
    <xf numFmtId="0" fontId="51" fillId="0" borderId="33" applyNumberFormat="0" applyFill="0" applyAlignment="0" applyProtection="0"/>
    <xf numFmtId="0" fontId="51" fillId="0" borderId="33" applyNumberFormat="0" applyFill="0" applyAlignment="0" applyProtection="0"/>
    <xf numFmtId="0" fontId="51" fillId="0" borderId="33" applyNumberFormat="0" applyFill="0" applyAlignment="0" applyProtection="0"/>
    <xf numFmtId="177" fontId="66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1" fillId="0" borderId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76" fillId="4" borderId="0" applyNumberFormat="0" applyBorder="0" applyAlignment="0" applyProtection="0"/>
    <xf numFmtId="0" fontId="28" fillId="32" borderId="0" applyNumberFormat="0" applyBorder="0" applyAlignment="0" applyProtection="0"/>
    <xf numFmtId="0" fontId="28" fillId="28" borderId="0" applyNumberFormat="0" applyBorder="0" applyAlignment="0" applyProtection="0"/>
    <xf numFmtId="0" fontId="28" fillId="24" borderId="0" applyNumberFormat="0" applyBorder="0" applyAlignment="0" applyProtection="0"/>
    <xf numFmtId="0" fontId="28" fillId="20" borderId="0" applyNumberFormat="0" applyBorder="0" applyAlignment="0" applyProtection="0"/>
    <xf numFmtId="0" fontId="28" fillId="16" borderId="0" applyNumberFormat="0" applyBorder="0" applyAlignment="0" applyProtection="0"/>
    <xf numFmtId="0" fontId="28" fillId="12" borderId="0" applyNumberFormat="0" applyBorder="0" applyAlignment="0" applyProtection="0"/>
    <xf numFmtId="0" fontId="83" fillId="0" borderId="0">
      <alignment vertical="center"/>
    </xf>
    <xf numFmtId="0" fontId="13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6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98" fillId="0" borderId="0" applyNumberFormat="0" applyFill="0" applyBorder="0" applyAlignment="0" applyProtection="0">
      <alignment vertical="center"/>
    </xf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6" fillId="0" borderId="0"/>
    <xf numFmtId="0" fontId="6" fillId="8" borderId="11" applyNumberFormat="0" applyFont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5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0" borderId="0" applyNumberFormat="0" applyBorder="0" applyAlignment="0" applyProtection="0"/>
    <xf numFmtId="0" fontId="34" fillId="41" borderId="0" applyNumberFormat="0" applyBorder="0" applyAlignment="0" applyProtection="0"/>
    <xf numFmtId="0" fontId="34" fillId="40" borderId="0" applyNumberFormat="0" applyBorder="0" applyAlignment="0" applyProtection="0"/>
    <xf numFmtId="49" fontId="59" fillId="0" borderId="14" applyNumberFormat="0" applyFont="0" applyFill="0" applyBorder="0" applyProtection="0">
      <alignment horizontal="left" vertical="center" indent="2"/>
    </xf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37" borderId="0" applyNumberFormat="0" applyBorder="0" applyAlignment="0" applyProtection="0"/>
    <xf numFmtId="0" fontId="34" fillId="45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41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44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3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38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7" borderId="0" applyNumberFormat="0" applyBorder="0" applyAlignment="0" applyProtection="0"/>
    <xf numFmtId="0" fontId="35" fillId="38" borderId="0" applyNumberFormat="0" applyBorder="0" applyAlignment="0" applyProtection="0"/>
    <xf numFmtId="0" fontId="35" fillId="56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60" borderId="0" applyNumberFormat="0" applyBorder="0" applyAlignment="0" applyProtection="0"/>
    <xf numFmtId="0" fontId="35" fillId="58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46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4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45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9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60" fillId="63" borderId="0" applyBorder="0" applyAlignment="0"/>
    <xf numFmtId="0" fontId="59" fillId="63" borderId="0" applyBorder="0">
      <alignment horizontal="right" vertical="center"/>
    </xf>
    <xf numFmtId="0" fontId="59" fillId="81" borderId="0" applyBorder="0">
      <alignment horizontal="right" vertical="center"/>
    </xf>
    <xf numFmtId="0" fontId="59" fillId="81" borderId="0" applyBorder="0">
      <alignment horizontal="right" vertical="center"/>
    </xf>
    <xf numFmtId="0" fontId="58" fillId="81" borderId="14">
      <alignment horizontal="right" vertical="center"/>
    </xf>
    <xf numFmtId="0" fontId="94" fillId="81" borderId="14">
      <alignment horizontal="right" vertical="center"/>
    </xf>
    <xf numFmtId="0" fontId="58" fillId="62" borderId="14">
      <alignment horizontal="right" vertical="center"/>
    </xf>
    <xf numFmtId="0" fontId="58" fillId="62" borderId="14">
      <alignment horizontal="right" vertical="center"/>
    </xf>
    <xf numFmtId="0" fontId="58" fillId="62" borderId="36">
      <alignment horizontal="right" vertical="center"/>
    </xf>
    <xf numFmtId="0" fontId="58" fillId="62" borderId="37">
      <alignment horizontal="right" vertical="center"/>
    </xf>
    <xf numFmtId="0" fontId="58" fillId="62" borderId="38">
      <alignment horizontal="right" vertical="center"/>
    </xf>
    <xf numFmtId="0" fontId="35" fillId="61" borderId="0" applyNumberFormat="0" applyBorder="0" applyAlignment="0" applyProtection="0"/>
    <xf numFmtId="0" fontId="35" fillId="49" borderId="0" applyNumberFormat="0" applyBorder="0" applyAlignment="0" applyProtection="0"/>
    <xf numFmtId="0" fontId="35" fillId="59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49" fillId="55" borderId="24" applyNumberFormat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50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9" fillId="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54" fillId="55" borderId="17" applyNumberFormat="0" applyAlignment="0" applyProtection="0"/>
    <xf numFmtId="4" fontId="60" fillId="0" borderId="35" applyFill="0" applyBorder="0" applyProtection="0">
      <alignment horizontal="right" vertical="center"/>
    </xf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37" fillId="51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9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9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58" fillId="0" borderId="0" applyNumberFormat="0">
      <alignment horizontal="right"/>
    </xf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59" fillId="62" borderId="27">
      <alignment horizontal="left" vertical="center" wrapText="1" indent="2"/>
    </xf>
    <xf numFmtId="0" fontId="59" fillId="81" borderId="37">
      <alignment horizontal="left" vertical="center"/>
    </xf>
    <xf numFmtId="0" fontId="58" fillId="0" borderId="39">
      <alignment horizontal="left" vertical="top" wrapText="1"/>
    </xf>
    <xf numFmtId="0" fontId="45" fillId="40" borderId="17" applyNumberFormat="0" applyAlignment="0" applyProtection="0"/>
    <xf numFmtId="0" fontId="95" fillId="0" borderId="3"/>
    <xf numFmtId="0" fontId="51" fillId="0" borderId="33" applyNumberFormat="0" applyFill="0" applyAlignment="0" applyProtection="0"/>
    <xf numFmtId="0" fontId="40" fillId="0" borderId="0" applyNumberFormat="0" applyFill="0" applyBorder="0" applyAlignment="0" applyProtection="0"/>
    <xf numFmtId="0" fontId="92" fillId="0" borderId="0">
      <alignment vertical="top"/>
    </xf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83" fontId="93" fillId="0" borderId="0" applyFont="0" applyFill="0" applyBorder="0" applyAlignment="0" applyProtection="0"/>
    <xf numFmtId="170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83" fontId="93" fillId="0" borderId="0" applyFont="0" applyFill="0" applyBorder="0" applyAlignment="0" applyProtection="0"/>
    <xf numFmtId="170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3" fontId="93" fillId="0" borderId="0" applyFont="0" applyFill="0" applyBorder="0" applyAlignment="0" applyProtection="0"/>
    <xf numFmtId="170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93" fillId="0" borderId="0" applyFont="0" applyFill="0" applyBorder="0" applyAlignment="0" applyProtection="0"/>
    <xf numFmtId="11" fontId="93" fillId="0" borderId="0" applyFont="0" applyFill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41" borderId="0" applyNumberFormat="0" applyBorder="0" applyAlignment="0" applyProtection="0"/>
    <xf numFmtId="0" fontId="41" fillId="54" borderId="0" applyNumberFormat="0" applyBorder="0" applyAlignment="0" applyProtection="0"/>
    <xf numFmtId="0" fontId="41" fillId="41" borderId="0" applyNumberFormat="0" applyBorder="0" applyAlignment="0" applyProtection="0"/>
    <xf numFmtId="0" fontId="101" fillId="2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41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18" fillId="2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42" fillId="0" borderId="19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43" fillId="0" borderId="20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44" fillId="0" borderId="21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91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2" borderId="17" applyNumberFormat="0" applyAlignment="0" applyProtection="0"/>
    <xf numFmtId="0" fontId="45" fillId="40" borderId="17" applyNumberFormat="0" applyAlignment="0" applyProtection="0"/>
    <xf numFmtId="0" fontId="45" fillId="42" borderId="17" applyNumberFormat="0" applyAlignment="0" applyProtection="0"/>
    <xf numFmtId="0" fontId="102" fillId="5" borderId="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2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59" fillId="0" borderId="14">
      <alignment horizontal="right" vertical="center"/>
    </xf>
    <xf numFmtId="1" fontId="96" fillId="81" borderId="0" applyBorder="0">
      <alignment horizontal="right" vertical="center"/>
    </xf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46" fillId="0" borderId="22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181" fontId="11" fillId="0" borderId="0" applyFont="0" applyFill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65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47" fillId="42" borderId="0" applyNumberFormat="0" applyBorder="0" applyAlignment="0" applyProtection="0"/>
    <xf numFmtId="0" fontId="65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76" fillId="4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5" fontId="4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4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168" fontId="48" fillId="0" borderId="0">
      <alignment vertical="center"/>
    </xf>
    <xf numFmtId="0" fontId="6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53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11" fillId="0" borderId="0">
      <alignment vertical="top"/>
    </xf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9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97" fillId="0" borderId="0"/>
    <xf numFmtId="172" fontId="48" fillId="0" borderId="0">
      <alignment vertical="center"/>
    </xf>
    <xf numFmtId="0" fontId="11" fillId="0" borderId="0"/>
    <xf numFmtId="0" fontId="11" fillId="0" borderId="0"/>
    <xf numFmtId="0" fontId="97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3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34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90" fillId="0" borderId="0"/>
    <xf numFmtId="0" fontId="90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34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03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53" fillId="0" borderId="0"/>
    <xf numFmtId="0" fontId="34" fillId="0" borderId="0"/>
    <xf numFmtId="0" fontId="11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0" fillId="0" borderId="0"/>
    <xf numFmtId="0" fontId="11" fillId="0" borderId="0"/>
    <xf numFmtId="0" fontId="53" fillId="0" borderId="0"/>
    <xf numFmtId="0" fontId="11" fillId="0" borderId="0"/>
    <xf numFmtId="0" fontId="53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99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53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7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34" fillId="0" borderId="0"/>
    <xf numFmtId="0" fontId="59" fillId="0" borderId="14" applyNumberFormat="0" applyFill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93" fillId="39" borderId="23" applyNumberFormat="0" applyFont="0" applyAlignment="0" applyProtection="0"/>
    <xf numFmtId="0" fontId="11" fillId="39" borderId="23" applyNumberFormat="0" applyFont="0" applyAlignment="0" applyProtection="0"/>
    <xf numFmtId="0" fontId="93" fillId="39" borderId="23" applyNumberFormat="0" applyFont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1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184" fontId="59" fillId="82" borderId="14" applyNumberFormat="0" applyFont="0" applyBorder="0" applyAlignment="0" applyProtection="0">
      <alignment horizontal="right" vertical="center"/>
    </xf>
    <xf numFmtId="9" fontId="34" fillId="0" borderId="0" applyFont="0" applyFill="0" applyBorder="0" applyAlignment="0" applyProtection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99">
    <xf numFmtId="0" fontId="0" fillId="0" borderId="0" xfId="0"/>
    <xf numFmtId="0" fontId="8" fillId="0" borderId="0" xfId="39"/>
    <xf numFmtId="166" fontId="8" fillId="0" borderId="0" xfId="39" applyNumberFormat="1"/>
    <xf numFmtId="0" fontId="30" fillId="34" borderId="2" xfId="39" applyFont="1" applyFill="1" applyBorder="1" applyAlignment="1">
      <alignment vertical="center"/>
    </xf>
    <xf numFmtId="1" fontId="30" fillId="35" borderId="2" xfId="39" applyNumberFormat="1" applyFont="1" applyFill="1" applyBorder="1" applyAlignment="1">
      <alignment vertical="center"/>
    </xf>
    <xf numFmtId="2" fontId="32" fillId="36" borderId="0" xfId="39" applyNumberFormat="1" applyFont="1" applyFill="1"/>
    <xf numFmtId="167" fontId="8" fillId="0" borderId="0" xfId="1831" applyNumberFormat="1"/>
    <xf numFmtId="0" fontId="10" fillId="0" borderId="3" xfId="0" applyFont="1" applyBorder="1" applyAlignment="1">
      <alignment horizontal="right"/>
    </xf>
    <xf numFmtId="0" fontId="10" fillId="0" borderId="3" xfId="0" applyFont="1" applyBorder="1"/>
    <xf numFmtId="0" fontId="10" fillId="0" borderId="0" xfId="0" applyFont="1" applyAlignment="1">
      <alignment horizontal="right"/>
    </xf>
    <xf numFmtId="0" fontId="8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77" fillId="0" borderId="0" xfId="0" applyFont="1"/>
    <xf numFmtId="0" fontId="10" fillId="0" borderId="0" xfId="0" applyFont="1"/>
    <xf numFmtId="0" fontId="77" fillId="0" borderId="0" xfId="0" applyFont="1" applyAlignment="1">
      <alignment horizontal="right"/>
    </xf>
    <xf numFmtId="0" fontId="57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indent="2"/>
    </xf>
    <xf numFmtId="0" fontId="78" fillId="0" borderId="0" xfId="0" applyFont="1" applyAlignment="1">
      <alignment horizontal="left" indent="1"/>
    </xf>
    <xf numFmtId="0" fontId="10" fillId="0" borderId="0" xfId="0" applyFont="1" applyAlignment="1">
      <alignment horizontal="left" wrapText="1"/>
    </xf>
    <xf numFmtId="1" fontId="30" fillId="33" borderId="2" xfId="1831" applyNumberFormat="1" applyFont="1" applyFill="1" applyBorder="1" applyAlignment="1">
      <alignment vertical="center"/>
    </xf>
    <xf numFmtId="0" fontId="57" fillId="0" borderId="0" xfId="0" applyFont="1"/>
    <xf numFmtId="4" fontId="10" fillId="0" borderId="0" xfId="0" applyNumberFormat="1" applyFont="1" applyAlignment="1">
      <alignment horizontal="right"/>
    </xf>
    <xf numFmtId="0" fontId="0" fillId="76" borderId="0" xfId="0" applyFill="1"/>
    <xf numFmtId="0" fontId="8" fillId="0" borderId="0" xfId="1831"/>
    <xf numFmtId="0" fontId="29" fillId="0" borderId="0" xfId="1831" applyFont="1"/>
    <xf numFmtId="166" fontId="8" fillId="0" borderId="0" xfId="1831" applyNumberFormat="1"/>
    <xf numFmtId="167" fontId="28" fillId="9" borderId="0" xfId="21" applyNumberFormat="1"/>
    <xf numFmtId="0" fontId="30" fillId="34" borderId="2" xfId="1831" applyFont="1" applyFill="1" applyBorder="1" applyAlignment="1">
      <alignment vertical="center"/>
    </xf>
    <xf numFmtId="0" fontId="0" fillId="77" borderId="0" xfId="0" applyFill="1"/>
    <xf numFmtId="0" fontId="7" fillId="0" borderId="0" xfId="1831" applyFont="1"/>
    <xf numFmtId="0" fontId="0" fillId="78" borderId="0" xfId="0" applyFill="1"/>
    <xf numFmtId="167" fontId="8" fillId="0" borderId="34" xfId="1831" applyNumberFormat="1" applyBorder="1"/>
    <xf numFmtId="0" fontId="8" fillId="0" borderId="34" xfId="1831" applyBorder="1"/>
    <xf numFmtId="167" fontId="7" fillId="0" borderId="0" xfId="1831" applyNumberFormat="1" applyFont="1"/>
    <xf numFmtId="0" fontId="7" fillId="78" borderId="34" xfId="1948" applyFill="1" applyBorder="1"/>
    <xf numFmtId="0" fontId="7" fillId="0" borderId="0" xfId="1948"/>
    <xf numFmtId="0" fontId="7" fillId="0" borderId="13" xfId="1948" applyBorder="1"/>
    <xf numFmtId="2" fontId="7" fillId="0" borderId="0" xfId="1948" applyNumberFormat="1"/>
    <xf numFmtId="0" fontId="88" fillId="0" borderId="0" xfId="1948" applyFont="1"/>
    <xf numFmtId="166" fontId="7" fillId="0" borderId="0" xfId="1948" applyNumberFormat="1"/>
    <xf numFmtId="0" fontId="28" fillId="9" borderId="0" xfId="21"/>
    <xf numFmtId="0" fontId="30" fillId="34" borderId="2" xfId="1948" applyFont="1" applyFill="1" applyBorder="1" applyAlignment="1">
      <alignment vertical="center"/>
    </xf>
    <xf numFmtId="1" fontId="30" fillId="33" borderId="2" xfId="1948" applyNumberFormat="1" applyFont="1" applyFill="1" applyBorder="1" applyAlignment="1">
      <alignment vertical="center"/>
    </xf>
    <xf numFmtId="0" fontId="7" fillId="0" borderId="34" xfId="1948" applyBorder="1"/>
    <xf numFmtId="166" fontId="7" fillId="0" borderId="34" xfId="1948" applyNumberFormat="1" applyBorder="1"/>
    <xf numFmtId="0" fontId="89" fillId="80" borderId="2" xfId="1948" applyFont="1" applyFill="1" applyBorder="1" applyAlignment="1">
      <alignment vertical="center"/>
    </xf>
    <xf numFmtId="166" fontId="7" fillId="0" borderId="13" xfId="1948" applyNumberFormat="1" applyBorder="1"/>
    <xf numFmtId="0" fontId="7" fillId="0" borderId="1" xfId="1948" applyBorder="1"/>
    <xf numFmtId="166" fontId="7" fillId="0" borderId="1" xfId="1948" applyNumberFormat="1" applyBorder="1"/>
    <xf numFmtId="0" fontId="7" fillId="0" borderId="0" xfId="2147"/>
    <xf numFmtId="0" fontId="88" fillId="0" borderId="0" xfId="2147" applyFont="1"/>
    <xf numFmtId="166" fontId="7" fillId="0" borderId="0" xfId="2147" applyNumberFormat="1"/>
    <xf numFmtId="0" fontId="30" fillId="34" borderId="2" xfId="2147" applyFont="1" applyFill="1" applyBorder="1" applyAlignment="1">
      <alignment vertical="center"/>
    </xf>
    <xf numFmtId="0" fontId="7" fillId="79" borderId="2" xfId="2147" applyFill="1" applyBorder="1"/>
    <xf numFmtId="0" fontId="5" fillId="83" borderId="34" xfId="1948" applyFont="1" applyFill="1" applyBorder="1"/>
    <xf numFmtId="0" fontId="25" fillId="78" borderId="13" xfId="1948" applyFont="1" applyFill="1" applyBorder="1"/>
    <xf numFmtId="0" fontId="104" fillId="0" borderId="0" xfId="0" applyFont="1"/>
    <xf numFmtId="0" fontId="4" fillId="78" borderId="1" xfId="1948" applyFont="1" applyFill="1" applyBorder="1"/>
    <xf numFmtId="0" fontId="105" fillId="0" borderId="0" xfId="0" applyFont="1"/>
    <xf numFmtId="0" fontId="25" fillId="0" borderId="0" xfId="1831" applyFont="1" applyAlignment="1">
      <alignment horizontal="center" vertical="center" textRotation="90"/>
    </xf>
    <xf numFmtId="0" fontId="11" fillId="0" borderId="0" xfId="0" applyFont="1"/>
    <xf numFmtId="0" fontId="3" fillId="83" borderId="34" xfId="1948" applyFont="1" applyFill="1" applyBorder="1"/>
    <xf numFmtId="167" fontId="2" fillId="0" borderId="0" xfId="1831" applyNumberFormat="1" applyFont="1"/>
    <xf numFmtId="0" fontId="8" fillId="84" borderId="0" xfId="1831" applyFill="1"/>
    <xf numFmtId="167" fontId="7" fillId="84" borderId="0" xfId="1831" applyNumberFormat="1" applyFont="1" applyFill="1"/>
    <xf numFmtId="0" fontId="0" fillId="84" borderId="0" xfId="0" applyFill="1"/>
    <xf numFmtId="1" fontId="30" fillId="33" borderId="0" xfId="1948" applyNumberFormat="1" applyFont="1" applyFill="1" applyAlignment="1">
      <alignment vertical="center"/>
    </xf>
    <xf numFmtId="0" fontId="106" fillId="0" borderId="0" xfId="4" applyFont="1" applyAlignment="1">
      <alignment horizontal="left"/>
    </xf>
    <xf numFmtId="0" fontId="87" fillId="0" borderId="0" xfId="0" applyFont="1"/>
    <xf numFmtId="0" fontId="107" fillId="26" borderId="1" xfId="34" applyFont="1" applyBorder="1" applyAlignment="1">
      <alignment horizontal="left" wrapText="1"/>
    </xf>
    <xf numFmtId="0" fontId="107" fillId="26" borderId="34" xfId="34" applyFont="1" applyBorder="1" applyAlignment="1">
      <alignment horizontal="left" wrapText="1"/>
    </xf>
    <xf numFmtId="0" fontId="107" fillId="26" borderId="2" xfId="34" applyFont="1" applyBorder="1" applyAlignment="1">
      <alignment horizontal="left" wrapText="1"/>
    </xf>
    <xf numFmtId="1" fontId="0" fillId="0" borderId="0" xfId="0" applyNumberFormat="1"/>
    <xf numFmtId="0" fontId="2" fillId="0" borderId="0" xfId="1831" applyFont="1"/>
    <xf numFmtId="0" fontId="106" fillId="0" borderId="0" xfId="0" applyFont="1"/>
    <xf numFmtId="0" fontId="10" fillId="85" borderId="1" xfId="0" applyFont="1" applyFill="1" applyBorder="1" applyAlignment="1">
      <alignment vertical="center"/>
    </xf>
    <xf numFmtId="1" fontId="0" fillId="86" borderId="0" xfId="0" applyNumberFormat="1" applyFill="1"/>
    <xf numFmtId="0" fontId="11" fillId="0" borderId="0" xfId="1"/>
    <xf numFmtId="2" fontId="0" fillId="86" borderId="0" xfId="0" applyNumberFormat="1" applyFill="1"/>
    <xf numFmtId="0" fontId="107" fillId="26" borderId="40" xfId="34" applyFont="1" applyBorder="1" applyAlignment="1">
      <alignment horizontal="center" wrapText="1"/>
    </xf>
    <xf numFmtId="0" fontId="107" fillId="0" borderId="40" xfId="34" applyFont="1" applyFill="1" applyBorder="1" applyAlignment="1">
      <alignment horizontal="center" wrapText="1"/>
    </xf>
    <xf numFmtId="0" fontId="0" fillId="0" borderId="40" xfId="0" applyBorder="1"/>
    <xf numFmtId="0" fontId="107" fillId="26" borderId="40" xfId="34" applyFont="1" applyBorder="1" applyAlignment="1">
      <alignment horizontal="left" wrapText="1"/>
    </xf>
    <xf numFmtId="0" fontId="107" fillId="26" borderId="34" xfId="34" applyFont="1" applyBorder="1" applyAlignment="1">
      <alignment horizontal="center" wrapText="1"/>
    </xf>
    <xf numFmtId="0" fontId="107" fillId="0" borderId="13" xfId="34" applyFont="1" applyFill="1" applyBorder="1" applyAlignment="1">
      <alignment horizontal="center" wrapText="1"/>
    </xf>
    <xf numFmtId="0" fontId="0" fillId="0" borderId="13" xfId="0" applyBorder="1"/>
    <xf numFmtId="0" fontId="1" fillId="0" borderId="0" xfId="1831" applyFont="1"/>
    <xf numFmtId="0" fontId="25" fillId="0" borderId="0" xfId="1831" applyFont="1" applyAlignment="1">
      <alignment horizontal="center" vertical="center" textRotation="90"/>
    </xf>
    <xf numFmtId="0" fontId="25" fillId="0" borderId="1" xfId="1831" applyFont="1" applyBorder="1" applyAlignment="1">
      <alignment horizontal="center" vertical="center" textRotation="90"/>
    </xf>
    <xf numFmtId="0" fontId="25" fillId="0" borderId="13" xfId="1831" applyFont="1" applyBorder="1" applyAlignment="1">
      <alignment horizontal="center" vertical="center" textRotation="90"/>
    </xf>
    <xf numFmtId="0" fontId="0" fillId="77" borderId="0" xfId="0" applyFill="1" applyAlignment="1">
      <alignment horizontal="center"/>
    </xf>
    <xf numFmtId="0" fontId="0" fillId="84" borderId="0" xfId="0" applyFill="1" applyAlignment="1">
      <alignment horizontal="center"/>
    </xf>
    <xf numFmtId="0" fontId="0" fillId="0" borderId="0" xfId="0" applyAlignment="1">
      <alignment horizontal="center"/>
    </xf>
    <xf numFmtId="0" fontId="77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57" fillId="0" borderId="0" xfId="0" applyFont="1"/>
  </cellXfs>
  <cellStyles count="6533">
    <cellStyle name="???????" xfId="2274" xr:uid="{8A7F1E76-E081-405E-9644-A469AF4B8D81}"/>
    <cellStyle name="20% - Accent1" xfId="22" builtinId="30" customBuiltin="1"/>
    <cellStyle name="20% - Accent1 10" xfId="2300" xr:uid="{1ECDB1DF-0A78-427A-A6E4-61757A2A814D}"/>
    <cellStyle name="20% - Accent1 11" xfId="2271" xr:uid="{ACF92622-359F-4939-9B2F-0D1674476179}"/>
    <cellStyle name="20% - Accent1 12" xfId="2292" xr:uid="{6B697F96-BC6C-47B6-94DD-C3C0761D044E}"/>
    <cellStyle name="20% - Accent1 13" xfId="2272" xr:uid="{A2DC4B6C-7BFB-4982-A56F-DC34AF9A61FD}"/>
    <cellStyle name="20% - Accent1 14" xfId="2275" xr:uid="{425599D2-204F-40B3-8725-FDB9D9F1631B}"/>
    <cellStyle name="20% - Accent1 15" xfId="2273" xr:uid="{DD2A9A3E-55EF-4919-A96B-8BDE1B5160E1}"/>
    <cellStyle name="20% - Accent1 16" xfId="2278" xr:uid="{E0B3D21C-2078-46B4-B8BA-6E36954ACBE3}"/>
    <cellStyle name="20% - Accent1 17" xfId="2277" xr:uid="{20C43E77-008C-4F9D-9D90-7A61FC1F192B}"/>
    <cellStyle name="20% - Accent1 18" xfId="2299" xr:uid="{0FE082F9-A0BD-43F7-99E6-5DAE312328F2}"/>
    <cellStyle name="20% - Accent1 19" xfId="2276" xr:uid="{BFF75B05-A6BF-4923-9221-62C35DCF224D}"/>
    <cellStyle name="20% - Accent1 2" xfId="1659" xr:uid="{74A34FCA-D8F2-4CF2-A1BC-86BFAEF64E4D}"/>
    <cellStyle name="20% - Accent1 2 10" xfId="47" xr:uid="{C9F128C1-428A-44DE-B3ED-46CA1CCEBE1B}"/>
    <cellStyle name="20% - Accent1 2 11" xfId="48" xr:uid="{3C2AD82C-5668-4082-8A2D-46717A3D3CE0}"/>
    <cellStyle name="20% - Accent1 2 12" xfId="49" xr:uid="{B4B97158-26EE-4721-9A32-6343957110E3}"/>
    <cellStyle name="20% - Accent1 2 13" xfId="50" xr:uid="{F8A08B98-8A8B-4EA2-88CD-4B9400770F58}"/>
    <cellStyle name="20% - Accent1 2 14" xfId="51" xr:uid="{A1294D6E-4385-4276-B8B2-836CC8140F36}"/>
    <cellStyle name="20% - Accent1 2 15" xfId="52" xr:uid="{DD4D85BC-8683-4D09-AEDF-051784E2DC0E}"/>
    <cellStyle name="20% - Accent1 2 2" xfId="53" xr:uid="{4B331120-D507-46C1-978E-8DFEBC7B2DCD}"/>
    <cellStyle name="20% - Accent1 2 3" xfId="54" xr:uid="{8C73750F-BC6D-48F8-A116-33C31854AF8D}"/>
    <cellStyle name="20% - Accent1 2 4" xfId="55" xr:uid="{509597AF-73F3-43B0-B507-995597B17ACF}"/>
    <cellStyle name="20% - Accent1 2 5" xfId="56" xr:uid="{44DAB0F7-01C3-4A84-AE00-F7049A35D024}"/>
    <cellStyle name="20% - Accent1 2 6" xfId="57" xr:uid="{5EC902AB-F7A3-4518-A550-BCEB6F56BE08}"/>
    <cellStyle name="20% - Accent1 2 7" xfId="58" xr:uid="{80487804-7F69-4E04-BCD5-CA864F77F597}"/>
    <cellStyle name="20% - Accent1 2 8" xfId="59" xr:uid="{F8DCC1D2-2AEC-4F17-838C-BAE56551FB40}"/>
    <cellStyle name="20% - Accent1 2 9" xfId="60" xr:uid="{DFB35E1C-6175-4273-81F2-F1BEF0B27507}"/>
    <cellStyle name="20% - Accent1 20" xfId="2284" xr:uid="{0320EBF8-FA42-4448-8E75-EE0A75B387B6}"/>
    <cellStyle name="20% - Accent1 21" xfId="2298" xr:uid="{74949B3A-CB98-4D16-9B12-1F93FEECD9B0}"/>
    <cellStyle name="20% - Accent1 22" xfId="2297" xr:uid="{23926DE0-0FB1-49BF-AA02-1E37905E0748}"/>
    <cellStyle name="20% - Accent1 23" xfId="2296" xr:uid="{741068D9-79EA-4232-AEA2-E93D06119D23}"/>
    <cellStyle name="20% - Accent1 24" xfId="2295" xr:uid="{CDAE8E57-E624-40BE-8AD6-3183E355FB63}"/>
    <cellStyle name="20% - Accent1 25" xfId="2294" xr:uid="{05337808-D008-4463-9A2D-3FDFA4C63B14}"/>
    <cellStyle name="20% - Accent1 26" xfId="2293" xr:uid="{FB003B56-9226-4DA6-8416-175CAA47A17A}"/>
    <cellStyle name="20% - Accent1 27" xfId="2291" xr:uid="{EB97583A-C91A-4CAE-BBC1-9AA65F49CA25}"/>
    <cellStyle name="20% - Accent1 28" xfId="2280" xr:uid="{88A19CE3-CF8A-49FC-BA45-06F3F328EE77}"/>
    <cellStyle name="20% - Accent1 29" xfId="2285" xr:uid="{2D4E0861-4040-45E2-BE71-75A6A3F39340}"/>
    <cellStyle name="20% - Accent1 3" xfId="61" xr:uid="{5C522E68-A4F2-4DA3-8BEB-008672CA3206}"/>
    <cellStyle name="20% - Accent1 3 2" xfId="1660" xr:uid="{FF9E5982-28F4-456F-B7EB-40F46527DCC0}"/>
    <cellStyle name="20% - Accent1 3 3" xfId="2279" xr:uid="{447FE847-2A9A-4CFC-9D53-89E055FC594A}"/>
    <cellStyle name="20% - Accent1 3 4" xfId="2290" xr:uid="{54FF8E5C-DCF2-45C4-862C-BD217C617548}"/>
    <cellStyle name="20% - Accent1 30" xfId="2282" xr:uid="{90BC48CC-80E5-4ED5-97B9-FF99BA7B4057}"/>
    <cellStyle name="20% - Accent1 31" xfId="2286" xr:uid="{51414BB9-6386-41B9-A86D-D79020F6EDDF}"/>
    <cellStyle name="20% - Accent1 32" xfId="2283" xr:uid="{DD4AAED2-276D-47F3-B9B2-50CF2B722804}"/>
    <cellStyle name="20% - Accent1 33" xfId="2287" xr:uid="{FFC128F2-ED39-4F1C-A6A6-811663411D93}"/>
    <cellStyle name="20% - Accent1 34" xfId="2281" xr:uid="{541593E4-E5CA-4287-8826-D42CC49E0439}"/>
    <cellStyle name="20% - Accent1 35" xfId="2301" xr:uid="{13CA9C81-BBB7-47A9-B1FC-C5D763D0BE98}"/>
    <cellStyle name="20% - Accent1 36" xfId="2302" xr:uid="{9BEB50E0-3D57-4B8B-9240-F5B2E6EEA610}"/>
    <cellStyle name="20% - Accent1 37" xfId="2303" xr:uid="{BD6A14FA-690B-4658-85ED-AD8232FA089D}"/>
    <cellStyle name="20% - Accent1 38" xfId="2304" xr:uid="{1059212C-27E2-41D6-B43E-F532D2AEF718}"/>
    <cellStyle name="20% - Accent1 39" xfId="2305" xr:uid="{13E21E15-39A8-4378-831D-28914E89C79E}"/>
    <cellStyle name="20% - Accent1 4" xfId="62" xr:uid="{2A723C78-E69B-4D16-8887-E07564E01D14}"/>
    <cellStyle name="20% - Accent1 4 2" xfId="1661" xr:uid="{5B2DE278-28D6-4008-8481-14816BA9F4E9}"/>
    <cellStyle name="20% - Accent1 4 2 2" xfId="2306" xr:uid="{00D305C8-5661-4EFB-A3D6-BE3451DE33AC}"/>
    <cellStyle name="20% - Accent1 4 3" xfId="2307" xr:uid="{6D987221-444A-4F45-BABA-79C9D9A697B9}"/>
    <cellStyle name="20% - Accent1 40" xfId="2308" xr:uid="{2BE7CF85-3C88-4C10-B0B4-27EE01454D71}"/>
    <cellStyle name="20% - Accent1 41" xfId="2309" xr:uid="{9390F30A-0A4F-450F-A004-73DE86726CA4}"/>
    <cellStyle name="20% - Accent1 42" xfId="2310" xr:uid="{5D6DE99A-6072-426E-B52B-6D3FAE29F0AD}"/>
    <cellStyle name="20% - Accent1 43" xfId="2311" xr:uid="{F420D1E3-2139-4864-B815-55F0B10868D1}"/>
    <cellStyle name="20% - Accent1 44" xfId="2259" xr:uid="{DFFDA757-AB64-407C-9255-868F9ED5E201}"/>
    <cellStyle name="20% - Accent1 5" xfId="63" xr:uid="{337A8430-3CE8-4034-9B8B-6694B56A2FC3}"/>
    <cellStyle name="20% - Accent1 5 2" xfId="1662" xr:uid="{2AB9FC39-591C-412C-9829-57A477680CB0}"/>
    <cellStyle name="20% - Accent1 5 2 2" xfId="2312" xr:uid="{0C967830-9D90-4404-9B95-DA5A69E8CF91}"/>
    <cellStyle name="20% - Accent1 5 3" xfId="2313" xr:uid="{A7961453-AF44-4ECA-86C3-994048876F93}"/>
    <cellStyle name="20% - Accent1 6" xfId="64" xr:uid="{5DB85E44-422C-4F04-8C4B-5B86223E3127}"/>
    <cellStyle name="20% - Accent1 6 2" xfId="2314" xr:uid="{2F55F544-E5BF-4503-B31D-D6D98261B659}"/>
    <cellStyle name="20% - Accent1 6 3" xfId="2315" xr:uid="{D524C368-9477-426A-B52E-52570259133A}"/>
    <cellStyle name="20% - Accent1 7" xfId="65" xr:uid="{5FA49365-5874-4809-AA06-083542F57B40}"/>
    <cellStyle name="20% - Accent1 7 2" xfId="2316" xr:uid="{66E6CB9E-8810-4E1C-8CF8-2DB37AE98891}"/>
    <cellStyle name="20% - Accent1 7 3" xfId="2317" xr:uid="{ED5943E5-ECF3-4131-9193-DCB3DCF9A261}"/>
    <cellStyle name="20% - Accent1 8" xfId="66" xr:uid="{2A0FDB58-3792-4A20-AEEB-9A0F1D73830B}"/>
    <cellStyle name="20% - Accent1 8 2" xfId="2318" xr:uid="{C0ADCA9D-997C-448C-B662-E54E3E84D71B}"/>
    <cellStyle name="20% - Accent1 8 3" xfId="2319" xr:uid="{71EBC550-0296-4BB4-AE74-DAACA4F38555}"/>
    <cellStyle name="20% - Accent1 9" xfId="2320" xr:uid="{2FED8C15-0E1D-4A3D-B376-8E5013FC6C1C}"/>
    <cellStyle name="20% - Accent2" xfId="25" builtinId="34" customBuiltin="1"/>
    <cellStyle name="20% - Accent2 10" xfId="2321" xr:uid="{62490404-0351-41C5-A3F4-F4BA3ED0B084}"/>
    <cellStyle name="20% - Accent2 11" xfId="2322" xr:uid="{56CED04B-AC6F-471D-BB5A-DB6C4D6E18DE}"/>
    <cellStyle name="20% - Accent2 12" xfId="2323" xr:uid="{72FEF6FB-D3C0-456D-BFFB-8384FBDB7CC2}"/>
    <cellStyle name="20% - Accent2 13" xfId="2324" xr:uid="{85826650-700B-49AD-884F-1184F7C5635C}"/>
    <cellStyle name="20% - Accent2 14" xfId="2325" xr:uid="{6DD1E4C8-18F3-47C0-8132-14FA99050188}"/>
    <cellStyle name="20% - Accent2 15" xfId="2326" xr:uid="{37189774-6014-4F35-84CB-C490349D6116}"/>
    <cellStyle name="20% - Accent2 16" xfId="2327" xr:uid="{310A3763-2B25-404A-8DAD-70ED7E7579E1}"/>
    <cellStyle name="20% - Accent2 17" xfId="2328" xr:uid="{898F1745-DA9E-41BF-A0EB-14186184418D}"/>
    <cellStyle name="20% - Accent2 18" xfId="2329" xr:uid="{9EA08789-5A94-4AFD-A4AF-3BA31B1B7F42}"/>
    <cellStyle name="20% - Accent2 19" xfId="2330" xr:uid="{AAC365D4-0276-418F-BB8F-15560A54476C}"/>
    <cellStyle name="20% - Accent2 2" xfId="1663" xr:uid="{B988D8C1-EF11-49C0-AB33-FE23C8428596}"/>
    <cellStyle name="20% - Accent2 2 10" xfId="67" xr:uid="{FE36DF2D-66E3-4C7C-B453-9AD6725E793D}"/>
    <cellStyle name="20% - Accent2 2 11" xfId="68" xr:uid="{3710C0DB-C86F-4175-BE02-45B39BDC2B5A}"/>
    <cellStyle name="20% - Accent2 2 12" xfId="69" xr:uid="{166495BD-4607-467C-A58A-5DB5D4A14AA4}"/>
    <cellStyle name="20% - Accent2 2 13" xfId="70" xr:uid="{F5DE4840-AB26-4A31-90AD-776BBD6A3E66}"/>
    <cellStyle name="20% - Accent2 2 14" xfId="71" xr:uid="{55FE4CE7-3CC8-475C-A997-127C417592DC}"/>
    <cellStyle name="20% - Accent2 2 15" xfId="72" xr:uid="{E3FC6331-F1BA-4A3C-B51F-B00DF176FA61}"/>
    <cellStyle name="20% - Accent2 2 2" xfId="73" xr:uid="{937E5F7E-6653-4120-8708-24084AE005C1}"/>
    <cellStyle name="20% - Accent2 2 3" xfId="74" xr:uid="{35BCDF07-76CA-49DE-BC8A-4B3A517AED94}"/>
    <cellStyle name="20% - Accent2 2 4" xfId="75" xr:uid="{8BC3CF43-2D88-4C55-8966-B59335244011}"/>
    <cellStyle name="20% - Accent2 2 5" xfId="76" xr:uid="{3EF94C59-6B14-45F3-8AFD-E313C717E05D}"/>
    <cellStyle name="20% - Accent2 2 6" xfId="77" xr:uid="{6D641554-8AA7-44AF-AE37-488FF054EC2B}"/>
    <cellStyle name="20% - Accent2 2 7" xfId="78" xr:uid="{4B15AB00-E536-4C55-9B73-E9616B697058}"/>
    <cellStyle name="20% - Accent2 2 8" xfId="79" xr:uid="{6066B52C-64BB-48B2-A1C3-31C370C1A837}"/>
    <cellStyle name="20% - Accent2 2 9" xfId="80" xr:uid="{4C7DBD2A-F15F-4DFE-BC2C-EB9195F8A0C5}"/>
    <cellStyle name="20% - Accent2 20" xfId="2331" xr:uid="{00FA2843-8729-4FA2-A6E2-02CEBFDD51F7}"/>
    <cellStyle name="20% - Accent2 21" xfId="2332" xr:uid="{90B0B8FE-DF9F-4AB9-9790-453140B12C30}"/>
    <cellStyle name="20% - Accent2 22" xfId="2333" xr:uid="{45E44B48-FF7A-4071-85BD-135F34A64A4D}"/>
    <cellStyle name="20% - Accent2 23" xfId="2334" xr:uid="{E6CEB633-4F8D-40CD-9926-5793CFBD71D9}"/>
    <cellStyle name="20% - Accent2 24" xfId="2335" xr:uid="{C9C9CC18-0207-4064-9649-C5F48145604B}"/>
    <cellStyle name="20% - Accent2 25" xfId="2336" xr:uid="{504BB717-837F-4A9E-908A-9352BB278905}"/>
    <cellStyle name="20% - Accent2 26" xfId="2337" xr:uid="{28CC358E-386D-4E24-9AE2-6DCADA1AEC67}"/>
    <cellStyle name="20% - Accent2 27" xfId="2338" xr:uid="{158F7460-8305-4C97-AB87-A874D856F401}"/>
    <cellStyle name="20% - Accent2 28" xfId="2339" xr:uid="{D42EC31A-578B-4940-BE17-ED8836AE4FB8}"/>
    <cellStyle name="20% - Accent2 29" xfId="2340" xr:uid="{CFB73320-0EC0-4F89-A0C2-BD612976F832}"/>
    <cellStyle name="20% - Accent2 3" xfId="81" xr:uid="{52BEAFC4-0CAF-406A-B90C-AD5011C836D7}"/>
    <cellStyle name="20% - Accent2 3 2" xfId="1664" xr:uid="{BAB08176-FF55-4C92-BA65-4B9B1C6DE820}"/>
    <cellStyle name="20% - Accent2 3 3" xfId="2341" xr:uid="{7038B972-96BB-4859-A6E6-C3C26207CC3C}"/>
    <cellStyle name="20% - Accent2 3 4" xfId="2342" xr:uid="{51E25E77-85F7-4C22-AB2E-B891D91B8BF1}"/>
    <cellStyle name="20% - Accent2 30" xfId="2343" xr:uid="{84632C84-9E8E-47F9-893B-6D04119D994B}"/>
    <cellStyle name="20% - Accent2 31" xfId="2344" xr:uid="{64960B42-6949-433C-9D6D-2E01E785E60E}"/>
    <cellStyle name="20% - Accent2 32" xfId="2345" xr:uid="{951FB3FB-4F38-4865-96B8-CD935BF59939}"/>
    <cellStyle name="20% - Accent2 33" xfId="2346" xr:uid="{7DD38837-45A8-494C-9B8C-8A50840FFB8C}"/>
    <cellStyle name="20% - Accent2 34" xfId="2347" xr:uid="{77C4A6CC-B879-40A4-894E-7BA6ED7DEDFA}"/>
    <cellStyle name="20% - Accent2 35" xfId="2348" xr:uid="{5607D392-1538-4199-802F-C70F889D8A9F}"/>
    <cellStyle name="20% - Accent2 36" xfId="2349" xr:uid="{BB31BF8D-D4F5-488F-A089-0822D764E80E}"/>
    <cellStyle name="20% - Accent2 37" xfId="2350" xr:uid="{C03C4AD8-A30D-48FD-AC4D-F6E98C8BF282}"/>
    <cellStyle name="20% - Accent2 38" xfId="2351" xr:uid="{94A70DCA-E37D-43DC-897B-052B2B001D57}"/>
    <cellStyle name="20% - Accent2 39" xfId="2352" xr:uid="{06C2AFE4-63BF-4618-B2B8-EB1C3149CD86}"/>
    <cellStyle name="20% - Accent2 4" xfId="82" xr:uid="{BE50ED50-A13F-4496-A72B-943FC637EE6B}"/>
    <cellStyle name="20% - Accent2 4 2" xfId="1665" xr:uid="{0B3200E0-299C-4C3D-83A8-BD5EE6C43CDA}"/>
    <cellStyle name="20% - Accent2 4 2 2" xfId="2353" xr:uid="{14FD64B3-111A-42FD-B683-83BD7C7128CE}"/>
    <cellStyle name="20% - Accent2 4 3" xfId="2354" xr:uid="{A9999FCD-70B8-44D4-99CA-F580DE53A045}"/>
    <cellStyle name="20% - Accent2 40" xfId="2355" xr:uid="{AFA9024A-DE7B-49F8-9C42-5B1F0EB6DAA3}"/>
    <cellStyle name="20% - Accent2 41" xfId="2356" xr:uid="{182F11B5-8B76-4A61-995F-565BB79E9C5C}"/>
    <cellStyle name="20% - Accent2 42" xfId="2357" xr:uid="{48314F7D-6198-45D1-9297-3E85AFF749D0}"/>
    <cellStyle name="20% - Accent2 43" xfId="2358" xr:uid="{12E459AB-5850-4338-9F6A-357FF9694086}"/>
    <cellStyle name="20% - Accent2 44" xfId="2261" xr:uid="{B9C16539-B450-49E7-AB80-4A15E6C5B218}"/>
    <cellStyle name="20% - Accent2 5" xfId="83" xr:uid="{C76C833E-7AAC-4DE8-B54F-13F3E5658C8F}"/>
    <cellStyle name="20% - Accent2 5 2" xfId="1666" xr:uid="{35CD73BC-A2A4-4006-922B-A7AB5C2D3AC0}"/>
    <cellStyle name="20% - Accent2 5 2 2" xfId="2359" xr:uid="{83558CCB-C608-4A70-BAB7-973274897F0C}"/>
    <cellStyle name="20% - Accent2 5 3" xfId="2360" xr:uid="{00E2F15B-DE17-46E0-BFA0-8809DE7EE3F5}"/>
    <cellStyle name="20% - Accent2 6" xfId="84" xr:uid="{1FD4303A-F5D1-438F-8BC1-B275ED97D249}"/>
    <cellStyle name="20% - Accent2 6 2" xfId="2361" xr:uid="{F0A9C174-E2A7-471D-8488-B27476D31F42}"/>
    <cellStyle name="20% - Accent2 6 3" xfId="2362" xr:uid="{0C3B6C26-6151-4172-8BB9-A24E532D2688}"/>
    <cellStyle name="20% - Accent2 7" xfId="85" xr:uid="{16C365D1-35BE-40FC-8086-F8598852DD92}"/>
    <cellStyle name="20% - Accent2 7 2" xfId="2363" xr:uid="{A4EA189F-A511-45DE-BF5F-9E22BC6FB22C}"/>
    <cellStyle name="20% - Accent2 7 3" xfId="2364" xr:uid="{1CF2BB20-A208-4F23-9EDA-323391E4894C}"/>
    <cellStyle name="20% - Accent2 8" xfId="86" xr:uid="{93EF63C6-6DD1-401A-A904-9D1C02E9B6B2}"/>
    <cellStyle name="20% - Accent2 8 2" xfId="2365" xr:uid="{C89B2319-C931-472D-B240-A36264F3F9A2}"/>
    <cellStyle name="20% - Accent2 8 3" xfId="2366" xr:uid="{8444C80F-F05E-4F33-B8E4-20C87D0EF19C}"/>
    <cellStyle name="20% - Accent2 9" xfId="2367" xr:uid="{8E5D0B5F-CBF4-4435-BDCB-2E6301DEAF3C}"/>
    <cellStyle name="20% - Accent3" xfId="28" builtinId="38" customBuiltin="1"/>
    <cellStyle name="20% - Accent3 10" xfId="2368" xr:uid="{61258235-3D18-4BA3-8F16-A9BFE762AE67}"/>
    <cellStyle name="20% - Accent3 11" xfId="2369" xr:uid="{7AA33DBB-4B1E-4E59-8295-B7EBA5A8C6EC}"/>
    <cellStyle name="20% - Accent3 12" xfId="2370" xr:uid="{7359FF58-9C83-4415-B901-82CFF7AEF5B5}"/>
    <cellStyle name="20% - Accent3 13" xfId="2371" xr:uid="{24B2528D-DABE-4895-BE14-D18FA86484C8}"/>
    <cellStyle name="20% - Accent3 14" xfId="2372" xr:uid="{0840CC08-C4E9-4C22-B3A3-9C7873F3AC1A}"/>
    <cellStyle name="20% - Accent3 15" xfId="2373" xr:uid="{7DBC0A26-A713-42E2-B4F3-B491E5F26F22}"/>
    <cellStyle name="20% - Accent3 16" xfId="2374" xr:uid="{076CB191-24EC-4F8E-ADDC-C0465D6B39C8}"/>
    <cellStyle name="20% - Accent3 17" xfId="2375" xr:uid="{62101A87-45AF-47F7-80EB-6D1070840A87}"/>
    <cellStyle name="20% - Accent3 18" xfId="2376" xr:uid="{2CB76E13-2FE7-4E31-89C1-7033D4C9CC6E}"/>
    <cellStyle name="20% - Accent3 19" xfId="2377" xr:uid="{F84FB09A-BB8F-4503-ADEF-CEECE2E00107}"/>
    <cellStyle name="20% - Accent3 2" xfId="1667" xr:uid="{CA1E4777-2262-4176-B15D-91DFF4367AAE}"/>
    <cellStyle name="20% - Accent3 2 10" xfId="87" xr:uid="{F910FDFB-083F-4127-9407-1FBF8B378790}"/>
    <cellStyle name="20% - Accent3 2 11" xfId="88" xr:uid="{DDEAF9D5-7C2D-4F57-BA58-BDBEDB5FFE7B}"/>
    <cellStyle name="20% - Accent3 2 12" xfId="89" xr:uid="{FCA92802-7C4B-4C03-9DEA-FABFEE845643}"/>
    <cellStyle name="20% - Accent3 2 13" xfId="90" xr:uid="{25ADF688-6BCD-49ED-AA5A-9050A0B761E9}"/>
    <cellStyle name="20% - Accent3 2 14" xfId="91" xr:uid="{5A4C73CE-5E20-4CD0-862F-797624998A4B}"/>
    <cellStyle name="20% - Accent3 2 15" xfId="92" xr:uid="{11BC6F19-F9F2-4935-B97D-324F0EF6F3E9}"/>
    <cellStyle name="20% - Accent3 2 2" xfId="93" xr:uid="{E6F8E9CE-468A-404E-A941-AE2B2A15B98E}"/>
    <cellStyle name="20% - Accent3 2 3" xfId="94" xr:uid="{2E39CFF8-26F0-4605-A636-A78F1CD6F0EB}"/>
    <cellStyle name="20% - Accent3 2 4" xfId="95" xr:uid="{EB412BA4-0EAF-40BE-B83C-47966B05576C}"/>
    <cellStyle name="20% - Accent3 2 5" xfId="96" xr:uid="{15A8F1AE-34FC-4D4C-917E-2E101A9353A7}"/>
    <cellStyle name="20% - Accent3 2 6" xfId="97" xr:uid="{CAA3F640-3FF7-4618-B9F9-5511DB09E718}"/>
    <cellStyle name="20% - Accent3 2 7" xfId="98" xr:uid="{41745529-0FAB-4BA1-8D3C-F839960E1E46}"/>
    <cellStyle name="20% - Accent3 2 8" xfId="99" xr:uid="{42D55814-C558-49FE-9333-452871F3D2DF}"/>
    <cellStyle name="20% - Accent3 2 9" xfId="100" xr:uid="{E4C62FE7-236D-4C3A-961A-3DA9E37DDA3B}"/>
    <cellStyle name="20% - Accent3 20" xfId="2378" xr:uid="{FDF16DC2-88A2-4079-82E7-EF99B3A2F7D2}"/>
    <cellStyle name="20% - Accent3 21" xfId="2379" xr:uid="{70FF4EC4-1B08-45FA-B0AD-FC2273930DDC}"/>
    <cellStyle name="20% - Accent3 22" xfId="2380" xr:uid="{655DA1E5-3193-4291-9AE5-328A7B79BDF9}"/>
    <cellStyle name="20% - Accent3 23" xfId="2381" xr:uid="{1CDB66AF-4D6B-4919-88B6-D8768BA2D471}"/>
    <cellStyle name="20% - Accent3 24" xfId="2382" xr:uid="{12EC7D43-F99F-413F-84A0-01DD70835A49}"/>
    <cellStyle name="20% - Accent3 25" xfId="2383" xr:uid="{F906076D-F129-4644-912D-04550ACE68D6}"/>
    <cellStyle name="20% - Accent3 26" xfId="2384" xr:uid="{98169898-822C-403D-971F-476BC446BB45}"/>
    <cellStyle name="20% - Accent3 27" xfId="2385" xr:uid="{6071DA59-7389-479B-8044-B99D368D5F22}"/>
    <cellStyle name="20% - Accent3 28" xfId="2386" xr:uid="{A773AED8-6B1B-4738-9F88-B851B256FF5E}"/>
    <cellStyle name="20% - Accent3 29" xfId="2387" xr:uid="{063E5555-E4D2-4836-9E4B-5730330C8C5C}"/>
    <cellStyle name="20% - Accent3 3" xfId="101" xr:uid="{3D798CCA-E2CC-4850-9CBF-AC75C6D45CC0}"/>
    <cellStyle name="20% - Accent3 3 2" xfId="1668" xr:uid="{38AE50B3-7850-48AA-B883-AD10EA90443E}"/>
    <cellStyle name="20% - Accent3 3 3" xfId="2388" xr:uid="{1B5DD430-543C-44BF-910D-4C05E1251A82}"/>
    <cellStyle name="20% - Accent3 3 4" xfId="2389" xr:uid="{E70F7998-1BAE-4779-AAC1-02358464CEAA}"/>
    <cellStyle name="20% - Accent3 30" xfId="2390" xr:uid="{2D735FC6-059D-41F9-A107-C066DC1100AC}"/>
    <cellStyle name="20% - Accent3 31" xfId="2391" xr:uid="{7679162B-28AD-4E61-8710-8C2205E1729F}"/>
    <cellStyle name="20% - Accent3 32" xfId="2392" xr:uid="{75E9DC12-3581-4F30-9103-A60153B2CA78}"/>
    <cellStyle name="20% - Accent3 33" xfId="2393" xr:uid="{129BF7DE-C8B8-4ED1-AC9B-E4020E1165F2}"/>
    <cellStyle name="20% - Accent3 34" xfId="2394" xr:uid="{70073830-785A-4DC1-AF0F-660348841EBA}"/>
    <cellStyle name="20% - Accent3 35" xfId="2395" xr:uid="{2F9DE038-F4A6-4FA9-ADA0-05D63917D258}"/>
    <cellStyle name="20% - Accent3 36" xfId="2396" xr:uid="{533D0222-C341-4DD0-8658-F9F39A832333}"/>
    <cellStyle name="20% - Accent3 37" xfId="2397" xr:uid="{9CE9FECB-1E27-47CA-9A0C-AE377ACBD32D}"/>
    <cellStyle name="20% - Accent3 38" xfId="2398" xr:uid="{4325AA3B-E639-42EA-AE58-FFC733D46026}"/>
    <cellStyle name="20% - Accent3 39" xfId="2399" xr:uid="{B0B709FD-3FB6-4D8E-9AA9-31135964591F}"/>
    <cellStyle name="20% - Accent3 4" xfId="102" xr:uid="{7F82AA90-B0C7-4820-B575-D2F410CFDCF2}"/>
    <cellStyle name="20% - Accent3 4 2" xfId="1669" xr:uid="{2C7AD026-0218-47A2-A729-87AF501817A3}"/>
    <cellStyle name="20% - Accent3 4 2 2" xfId="2400" xr:uid="{E332E0A4-7081-43B3-AF98-1F0F3529CBA9}"/>
    <cellStyle name="20% - Accent3 4 3" xfId="2401" xr:uid="{AA1A3D3C-4849-41AE-8196-216A93781B5B}"/>
    <cellStyle name="20% - Accent3 40" xfId="2402" xr:uid="{5F2E3157-367E-427C-9FF6-418628B3779C}"/>
    <cellStyle name="20% - Accent3 41" xfId="2403" xr:uid="{350D4F5D-C650-4E65-B774-5FA219E3DC9C}"/>
    <cellStyle name="20% - Accent3 42" xfId="2404" xr:uid="{C0E1E890-37DD-4603-866C-E57D8DD5C3C4}"/>
    <cellStyle name="20% - Accent3 43" xfId="2405" xr:uid="{FC7CB62F-ABED-479D-A67C-8C097CB91F34}"/>
    <cellStyle name="20% - Accent3 44" xfId="2263" xr:uid="{670BE861-B569-4AC2-8D18-4BB3C04343E0}"/>
    <cellStyle name="20% - Accent3 5" xfId="103" xr:uid="{9C2145A4-C512-41DA-9206-F41459B29D35}"/>
    <cellStyle name="20% - Accent3 5 2" xfId="1670" xr:uid="{2B742FDD-FF50-4633-9457-B3DBEA12F197}"/>
    <cellStyle name="20% - Accent3 5 2 2" xfId="2406" xr:uid="{23883B36-0EFC-4256-8130-5FB78ED3AF8E}"/>
    <cellStyle name="20% - Accent3 5 3" xfId="2407" xr:uid="{0BB4B605-CE51-441C-AC58-83BF84AC01BE}"/>
    <cellStyle name="20% - Accent3 6" xfId="104" xr:uid="{9DE19C9A-54F9-4FE6-AE75-1ACC8EC58B8D}"/>
    <cellStyle name="20% - Accent3 6 2" xfId="2408" xr:uid="{EAD13269-4E54-49A9-857D-44063A4C1829}"/>
    <cellStyle name="20% - Accent3 6 3" xfId="2409" xr:uid="{E22CD981-D5E2-483C-9673-5EE4A74CBE55}"/>
    <cellStyle name="20% - Accent3 7" xfId="105" xr:uid="{269A93BA-E4B6-4321-9EFC-4C84D44F4964}"/>
    <cellStyle name="20% - Accent3 7 2" xfId="2410" xr:uid="{2CD05CEC-A938-4740-B55F-C83A4D7A9F7A}"/>
    <cellStyle name="20% - Accent3 7 3" xfId="2411" xr:uid="{D09049EB-C790-48EC-99A2-6B0BFBA48B04}"/>
    <cellStyle name="20% - Accent3 8" xfId="106" xr:uid="{CC7340AC-77A1-42F0-A4A1-7E2E55930233}"/>
    <cellStyle name="20% - Accent3 8 2" xfId="2412" xr:uid="{9AA13917-BF7C-4AA0-8FFB-DAC73E525D75}"/>
    <cellStyle name="20% - Accent3 8 3" xfId="2413" xr:uid="{10AA63C8-478D-40F7-B1DB-845A26DFE31D}"/>
    <cellStyle name="20% - Accent3 9" xfId="2414" xr:uid="{BAD1E730-F516-437F-8ADF-C7E8D79F575A}"/>
    <cellStyle name="20% - Accent4" xfId="31" builtinId="42" customBuiltin="1"/>
    <cellStyle name="20% - Accent4 10" xfId="2415" xr:uid="{E2B22478-09EB-43E2-8614-EA9B0D5AC54B}"/>
    <cellStyle name="20% - Accent4 11" xfId="2416" xr:uid="{DC2B2760-D60A-4A32-BD3E-6064FFBBA3C5}"/>
    <cellStyle name="20% - Accent4 12" xfId="2417" xr:uid="{2077A49A-8753-4146-95AE-28B98643F0D7}"/>
    <cellStyle name="20% - Accent4 13" xfId="2418" xr:uid="{3FDB77D3-CC82-4AB1-B60F-2FA4CE3D305F}"/>
    <cellStyle name="20% - Accent4 14" xfId="2419" xr:uid="{29082891-2745-45B8-B3F8-A35E7EB31E95}"/>
    <cellStyle name="20% - Accent4 15" xfId="2420" xr:uid="{C9060F75-73BC-4FC2-B37B-1FFFB3BC58B8}"/>
    <cellStyle name="20% - Accent4 16" xfId="2421" xr:uid="{07272965-A838-498D-85E2-E83B3DD04DA8}"/>
    <cellStyle name="20% - Accent4 17" xfId="2422" xr:uid="{565B33F4-859F-4EF1-B079-54C7FBF3CAFC}"/>
    <cellStyle name="20% - Accent4 18" xfId="2423" xr:uid="{A0DFF1EA-63A7-41AE-8A69-525164B2F6B9}"/>
    <cellStyle name="20% - Accent4 19" xfId="2424" xr:uid="{3694E7E9-D722-467E-A30B-91A90D4917C8}"/>
    <cellStyle name="20% - Accent4 2" xfId="1671" xr:uid="{B6AB0D0C-23EF-419A-9820-296E1113C665}"/>
    <cellStyle name="20% - Accent4 2 10" xfId="107" xr:uid="{2FBAC23D-49FC-4964-AB0C-156E652984AE}"/>
    <cellStyle name="20% - Accent4 2 11" xfId="108" xr:uid="{946D9364-2CFC-4EF2-A9A4-F119E4C67341}"/>
    <cellStyle name="20% - Accent4 2 12" xfId="109" xr:uid="{FBECFC6B-638C-4669-AE5B-E146B4C7697F}"/>
    <cellStyle name="20% - Accent4 2 13" xfId="110" xr:uid="{F6F8522F-FBB8-499E-B96A-92116E5A3714}"/>
    <cellStyle name="20% - Accent4 2 14" xfId="111" xr:uid="{4905469C-9010-43AA-BE59-4F2DBB64F702}"/>
    <cellStyle name="20% - Accent4 2 15" xfId="112" xr:uid="{B6D42789-E76A-4E65-9BC7-2949EDC8A82B}"/>
    <cellStyle name="20% - Accent4 2 2" xfId="113" xr:uid="{FE4AB16E-5090-4F38-8766-83A7027E59E5}"/>
    <cellStyle name="20% - Accent4 2 3" xfId="114" xr:uid="{179678A1-52A8-4EEA-942D-2FA58F242BDF}"/>
    <cellStyle name="20% - Accent4 2 4" xfId="115" xr:uid="{A73D265A-4637-4FAE-9CCD-B0907C2103F0}"/>
    <cellStyle name="20% - Accent4 2 5" xfId="116" xr:uid="{AA693EB7-4A18-4F49-BF0C-3DFCE2B22617}"/>
    <cellStyle name="20% - Accent4 2 6" xfId="117" xr:uid="{8566B132-5C9A-4150-A8A4-74C3A9A71AEB}"/>
    <cellStyle name="20% - Accent4 2 7" xfId="118" xr:uid="{A4632E3A-C069-4F50-AB4A-650509FD3E84}"/>
    <cellStyle name="20% - Accent4 2 8" xfId="119" xr:uid="{D2BE0AA5-D418-4A7F-B2B6-48D3BFE7BE5A}"/>
    <cellStyle name="20% - Accent4 2 9" xfId="120" xr:uid="{095758DC-13FA-4A30-BFDA-1DF71F7796B2}"/>
    <cellStyle name="20% - Accent4 20" xfId="2425" xr:uid="{D6424DA2-1C18-4F03-9F4B-EAECFEDD5213}"/>
    <cellStyle name="20% - Accent4 21" xfId="2426" xr:uid="{5EA0B980-582D-4AFE-B609-FB5BD1DE9EE9}"/>
    <cellStyle name="20% - Accent4 22" xfId="2427" xr:uid="{CA97AE19-7820-4252-82BA-8E26AB7C2F85}"/>
    <cellStyle name="20% - Accent4 23" xfId="2428" xr:uid="{51DE3331-3390-471D-982D-0EDE38FA8288}"/>
    <cellStyle name="20% - Accent4 24" xfId="2429" xr:uid="{689B3F2A-2DA3-4AAF-A6E8-B7988E08A8F3}"/>
    <cellStyle name="20% - Accent4 25" xfId="2430" xr:uid="{C70DF531-660A-4537-8D9B-E76B147091B3}"/>
    <cellStyle name="20% - Accent4 26" xfId="2431" xr:uid="{B367DFF3-5FDE-4F68-8FE5-C0EDFAD4852F}"/>
    <cellStyle name="20% - Accent4 27" xfId="2432" xr:uid="{9FC41D80-FC3B-4914-A3F2-C7AAC4A201DD}"/>
    <cellStyle name="20% - Accent4 28" xfId="2433" xr:uid="{1F8962B2-193B-40F7-B018-F7E950DA45F3}"/>
    <cellStyle name="20% - Accent4 29" xfId="2434" xr:uid="{B5979EAF-8727-4F30-8149-566EC4729140}"/>
    <cellStyle name="20% - Accent4 3" xfId="121" xr:uid="{B8A5C383-4D1E-40FD-B176-D01B0EF701CE}"/>
    <cellStyle name="20% - Accent4 3 2" xfId="1672" xr:uid="{7BEC91CD-BD76-4386-B7C0-797368A252AB}"/>
    <cellStyle name="20% - Accent4 3 3" xfId="2435" xr:uid="{AC89AF87-75A6-4DA5-B92A-2B62CF39AC83}"/>
    <cellStyle name="20% - Accent4 3 4" xfId="2436" xr:uid="{8ECFE32B-0BD1-47D7-A72E-2122D6AD0F0E}"/>
    <cellStyle name="20% - Accent4 30" xfId="2437" xr:uid="{EB07CA6B-3C3A-4EA4-A6AF-3403CFA9AE7B}"/>
    <cellStyle name="20% - Accent4 31" xfId="2438" xr:uid="{EB90184D-E4CE-432B-88EE-1268F1727E5B}"/>
    <cellStyle name="20% - Accent4 32" xfId="2439" xr:uid="{7DC4FA35-863A-41B7-A1D8-F2001F912CBE}"/>
    <cellStyle name="20% - Accent4 33" xfId="2440" xr:uid="{1C14CE6C-18EA-4CC9-830D-9A85D8BBA836}"/>
    <cellStyle name="20% - Accent4 34" xfId="2441" xr:uid="{A380AF6F-3E31-47DE-B263-30A59456B6FD}"/>
    <cellStyle name="20% - Accent4 35" xfId="2442" xr:uid="{80D28675-92E9-40A5-952D-9D1F438D7B6C}"/>
    <cellStyle name="20% - Accent4 36" xfId="2443" xr:uid="{86D919C3-A231-4AAB-B38E-1672C730D0FE}"/>
    <cellStyle name="20% - Accent4 37" xfId="2444" xr:uid="{18F44F18-0C0A-4E97-84D7-BF1ABDB7BA9B}"/>
    <cellStyle name="20% - Accent4 38" xfId="2445" xr:uid="{B5647852-6D2E-4460-A87B-278E12E6B8E5}"/>
    <cellStyle name="20% - Accent4 39" xfId="2446" xr:uid="{78C2AB52-34EB-4BD4-BDC9-8877832E6CD1}"/>
    <cellStyle name="20% - Accent4 4" xfId="122" xr:uid="{52B72DC5-0C8D-4309-A351-278037DEAE49}"/>
    <cellStyle name="20% - Accent4 4 2" xfId="1673" xr:uid="{3EC3A26C-851D-4DD5-91F9-71CD29FABC74}"/>
    <cellStyle name="20% - Accent4 4 2 2" xfId="2447" xr:uid="{AC14BE67-C56F-4EEF-B8E7-19D65C207A3E}"/>
    <cellStyle name="20% - Accent4 4 3" xfId="2448" xr:uid="{85CF2F9F-7E55-493D-83BC-FA7BA8EC98E0}"/>
    <cellStyle name="20% - Accent4 40" xfId="2449" xr:uid="{7A2C1C85-C9EB-463D-A93A-ADB56EC3C7AA}"/>
    <cellStyle name="20% - Accent4 41" xfId="2450" xr:uid="{76AB5D6A-4FA5-48DD-83D0-FB32D340613B}"/>
    <cellStyle name="20% - Accent4 42" xfId="2451" xr:uid="{EE55BEF0-4E92-4634-9114-FE9AA5797B3F}"/>
    <cellStyle name="20% - Accent4 43" xfId="2452" xr:uid="{85613CBE-3BF2-4EEA-A46C-37E893F92B26}"/>
    <cellStyle name="20% - Accent4 44" xfId="2265" xr:uid="{6E2A771E-254A-4D3D-91A9-278F67DC0AE8}"/>
    <cellStyle name="20% - Accent4 5" xfId="123" xr:uid="{4794B0F4-584B-48D2-940A-F665DDC054B3}"/>
    <cellStyle name="20% - Accent4 5 2" xfId="1674" xr:uid="{88117D13-9246-4A68-9881-1D6F64F0DE56}"/>
    <cellStyle name="20% - Accent4 5 2 2" xfId="2453" xr:uid="{8CB25B9A-544D-4972-A685-8BF372961DB4}"/>
    <cellStyle name="20% - Accent4 5 3" xfId="2454" xr:uid="{32B672B7-6CB2-458B-BF47-D7F9610F9B19}"/>
    <cellStyle name="20% - Accent4 6" xfId="124" xr:uid="{9C84090F-6D94-47A3-9828-5DED9C56188C}"/>
    <cellStyle name="20% - Accent4 6 2" xfId="2455" xr:uid="{1B8E7EE9-217D-402E-84C6-4BE50CBBCCDF}"/>
    <cellStyle name="20% - Accent4 6 3" xfId="2456" xr:uid="{13E601B5-8584-4102-9756-959DFC87F980}"/>
    <cellStyle name="20% - Accent4 7" xfId="125" xr:uid="{CB924952-9459-4933-9437-AC58D7C5DDC3}"/>
    <cellStyle name="20% - Accent4 7 2" xfId="2457" xr:uid="{1E1B8D66-D2AC-4C3F-ABAD-DB0F0B78ED6C}"/>
    <cellStyle name="20% - Accent4 7 3" xfId="2458" xr:uid="{BAEF46C0-20AD-4BA2-86D1-538650E07439}"/>
    <cellStyle name="20% - Accent4 8" xfId="126" xr:uid="{CB2AEE03-F33B-4A8C-913B-D96EF9D35332}"/>
    <cellStyle name="20% - Accent4 8 2" xfId="2459" xr:uid="{C4C587F4-3E20-4161-9A8B-3489C39DBD85}"/>
    <cellStyle name="20% - Accent4 8 3" xfId="2460" xr:uid="{F78F6461-80AC-4FDE-89FA-F8F6B6D99C62}"/>
    <cellStyle name="20% - Accent4 9" xfId="2461" xr:uid="{F0A55CD4-3B13-40B7-AEC3-4302322771D8}"/>
    <cellStyle name="20% - Accent5" xfId="34" builtinId="46" customBuiltin="1"/>
    <cellStyle name="20% - Accent5 10" xfId="2462" xr:uid="{432B2586-44B9-41F7-8B13-616617F8A4FB}"/>
    <cellStyle name="20% - Accent5 11" xfId="2463" xr:uid="{D7BD66F0-3BE7-4F43-ABD7-82900EFB87A1}"/>
    <cellStyle name="20% - Accent5 12" xfId="2464" xr:uid="{6F30B32A-F78D-4536-98A1-4A4E3442F87E}"/>
    <cellStyle name="20% - Accent5 13" xfId="2465" xr:uid="{3AF40BE0-6CF1-4364-BFEB-E664C82BD1EF}"/>
    <cellStyle name="20% - Accent5 14" xfId="2466" xr:uid="{0E05ABF7-4FD9-43E8-835D-887FD7B42538}"/>
    <cellStyle name="20% - Accent5 15" xfId="2467" xr:uid="{BDEEA6D0-8402-47EB-8B8B-A7699FEEDA7C}"/>
    <cellStyle name="20% - Accent5 16" xfId="2468" xr:uid="{93F2680A-1EAF-48AC-92BD-E90F423809A3}"/>
    <cellStyle name="20% - Accent5 17" xfId="2469" xr:uid="{D18CB553-465B-4A65-BD74-C57253682851}"/>
    <cellStyle name="20% - Accent5 18" xfId="2470" xr:uid="{B5B6A65E-FDC8-4008-B1B7-FA7EE0AB2217}"/>
    <cellStyle name="20% - Accent5 19" xfId="2471" xr:uid="{097E4F86-3C13-496D-A903-749743B73CFD}"/>
    <cellStyle name="20% - Accent5 2" xfId="1675" xr:uid="{FE63B6D9-FF65-417B-84B5-EAA71D6760B5}"/>
    <cellStyle name="20% - Accent5 2 10" xfId="127" xr:uid="{B1760C49-0425-4C79-958A-431226E4A902}"/>
    <cellStyle name="20% - Accent5 2 11" xfId="128" xr:uid="{74777AAA-72CB-4CF7-9E05-514C0D5070C3}"/>
    <cellStyle name="20% - Accent5 2 12" xfId="129" xr:uid="{B4C9232B-6AFD-4491-83DB-5EB9A20EC432}"/>
    <cellStyle name="20% - Accent5 2 13" xfId="130" xr:uid="{35C68632-8DAD-42D3-B89D-A9285C5B05E1}"/>
    <cellStyle name="20% - Accent5 2 14" xfId="131" xr:uid="{4197904C-E4B9-430D-91EE-10B26FB13BD4}"/>
    <cellStyle name="20% - Accent5 2 15" xfId="132" xr:uid="{1D007B3B-2D7E-428D-AFBA-ED209DF073E5}"/>
    <cellStyle name="20% - Accent5 2 2" xfId="133" xr:uid="{26DED4F3-441D-406A-8D7E-873DC22CC9BE}"/>
    <cellStyle name="20% - Accent5 2 3" xfId="134" xr:uid="{D35D8F6F-07F1-4B9E-8469-9894751ACFEE}"/>
    <cellStyle name="20% - Accent5 2 4" xfId="135" xr:uid="{401CFF94-F0AC-46A4-A46F-F6FAD060F05D}"/>
    <cellStyle name="20% - Accent5 2 5" xfId="136" xr:uid="{9048C7CF-4E86-4487-A211-D59E428202C6}"/>
    <cellStyle name="20% - Accent5 2 6" xfId="137" xr:uid="{B47503F4-6E31-4971-B8C1-C53895D01065}"/>
    <cellStyle name="20% - Accent5 2 7" xfId="138" xr:uid="{CADCB063-5D2B-41A4-BCE7-FF3BA1275A72}"/>
    <cellStyle name="20% - Accent5 2 8" xfId="139" xr:uid="{B4D36DE6-D541-4FF3-BB22-3FAE1805305F}"/>
    <cellStyle name="20% - Accent5 2 9" xfId="140" xr:uid="{66F3C89A-0B71-4802-A2BE-A539602DB8B2}"/>
    <cellStyle name="20% - Accent5 20" xfId="2472" xr:uid="{2D02A9E8-C2C4-4B7B-8925-3E4C6610D7ED}"/>
    <cellStyle name="20% - Accent5 21" xfId="2473" xr:uid="{24CD1E82-D949-43D6-B15B-F740240BD0DB}"/>
    <cellStyle name="20% - Accent5 22" xfId="2474" xr:uid="{6A229887-FF36-46DC-BDCD-C1D750BC6A75}"/>
    <cellStyle name="20% - Accent5 23" xfId="2475" xr:uid="{16CE0BB9-1A98-4CD0-AB06-A65109757BCA}"/>
    <cellStyle name="20% - Accent5 24" xfId="2476" xr:uid="{3FFCD336-AB00-4DDA-9293-1D25AFC06D3E}"/>
    <cellStyle name="20% - Accent5 25" xfId="2477" xr:uid="{3BFFBFA1-95D4-47CC-B88D-02D50CB551B5}"/>
    <cellStyle name="20% - Accent5 26" xfId="2478" xr:uid="{755F625C-07E3-4740-8A28-3BBFE2C496C5}"/>
    <cellStyle name="20% - Accent5 27" xfId="2479" xr:uid="{343C0733-53E1-4140-97ED-E1963D37FD09}"/>
    <cellStyle name="20% - Accent5 28" xfId="2480" xr:uid="{0C2334C5-B993-49D4-8C96-83EB186FE1B6}"/>
    <cellStyle name="20% - Accent5 29" xfId="2481" xr:uid="{65B4D594-915F-4447-9955-3D1701FC7186}"/>
    <cellStyle name="20% - Accent5 3" xfId="141" xr:uid="{B6E5F819-0647-4932-B72F-2966CE0142FA}"/>
    <cellStyle name="20% - Accent5 3 2" xfId="2482" xr:uid="{3D43A0F5-93BF-4716-9390-ECBDAEEF0270}"/>
    <cellStyle name="20% - Accent5 30" xfId="2483" xr:uid="{FFA6B1ED-517F-4CC5-AEE4-BAAD07015F9E}"/>
    <cellStyle name="20% - Accent5 31" xfId="2484" xr:uid="{CD5F1EFA-F293-42CE-B32E-E311E5635F30}"/>
    <cellStyle name="20% - Accent5 32" xfId="2485" xr:uid="{627D01FC-F394-45A1-9197-C4A0E2FF2C72}"/>
    <cellStyle name="20% - Accent5 33" xfId="2486" xr:uid="{33D9D70E-8FCA-4C73-A82D-8BCFC4DEA64F}"/>
    <cellStyle name="20% - Accent5 34" xfId="2487" xr:uid="{E8E394EC-C32E-4033-9F2B-5B6E65F6DC20}"/>
    <cellStyle name="20% - Accent5 35" xfId="2488" xr:uid="{82E1ADFB-51A6-4452-BCDE-4860677AA9F1}"/>
    <cellStyle name="20% - Accent5 36" xfId="2489" xr:uid="{3A71EFA1-B898-47C1-A856-E6D623678C70}"/>
    <cellStyle name="20% - Accent5 37" xfId="2490" xr:uid="{5AB45423-ED1B-4B85-8E25-BD5CD94F6B8F}"/>
    <cellStyle name="20% - Accent5 38" xfId="2491" xr:uid="{89CEFDC3-C145-4FD9-AD9B-4D310A3E8BB8}"/>
    <cellStyle name="20% - Accent5 39" xfId="2492" xr:uid="{DD8513ED-522E-48E7-AC00-B6599C431A5D}"/>
    <cellStyle name="20% - Accent5 4" xfId="142" xr:uid="{22B28CDB-4457-4A33-B378-51648F2589F4}"/>
    <cellStyle name="20% - Accent5 40" xfId="2493" xr:uid="{BB447ECC-09C5-48F9-A8BB-96A18473F38B}"/>
    <cellStyle name="20% - Accent5 41" xfId="2494" xr:uid="{85D46D7B-8F37-4706-93EC-A1C2FD6E2638}"/>
    <cellStyle name="20% - Accent5 42" xfId="2495" xr:uid="{D6DB5453-A9D4-41BE-9DCA-E45611348351}"/>
    <cellStyle name="20% - Accent5 43" xfId="2496" xr:uid="{47866A6E-3CCA-42EC-93CE-26A5EF408C23}"/>
    <cellStyle name="20% - Accent5 44" xfId="2267" xr:uid="{EAFDA1FE-B3F5-4F1C-B167-908F77608D03}"/>
    <cellStyle name="20% - Accent5 5" xfId="143" xr:uid="{097A51CD-A0CB-4C4E-AFB8-530A10C91816}"/>
    <cellStyle name="20% - Accent5 6" xfId="144" xr:uid="{4161DC8D-E44E-4523-BEE0-42D4763B7035}"/>
    <cellStyle name="20% - Accent5 7" xfId="145" xr:uid="{9921D5B2-BEBD-46E5-9ECB-C2333EB2EF14}"/>
    <cellStyle name="20% - Accent5 8" xfId="146" xr:uid="{B38FD320-A197-4522-BBDE-FB350804AF9E}"/>
    <cellStyle name="20% - Accent5 9" xfId="2258" xr:uid="{8E8A0070-6942-4889-9CD9-D2CF9EC845D9}"/>
    <cellStyle name="20% - Accent5 9 2" xfId="2497" xr:uid="{2CF0DDC6-07AB-4009-9C9E-A1BD9F4D206A}"/>
    <cellStyle name="20% - Accent6" xfId="37" builtinId="50" customBuiltin="1"/>
    <cellStyle name="20% - Accent6 10" xfId="2498" xr:uid="{BA5972CB-E951-482F-A5A5-F1DEFCC84994}"/>
    <cellStyle name="20% - Accent6 11" xfId="2499" xr:uid="{5187CF15-1A62-4293-BB73-91F746A97077}"/>
    <cellStyle name="20% - Accent6 12" xfId="2500" xr:uid="{32D02B27-8F97-4971-A8E7-1DF97FF9935A}"/>
    <cellStyle name="20% - Accent6 13" xfId="2501" xr:uid="{D568ED3E-FAA4-4814-843F-5F127C6A828F}"/>
    <cellStyle name="20% - Accent6 14" xfId="2502" xr:uid="{6442B93B-E090-4396-98B6-BDA79762D83E}"/>
    <cellStyle name="20% - Accent6 15" xfId="2503" xr:uid="{05F4DC47-D5A6-4B2E-8F42-7E39B78A76C5}"/>
    <cellStyle name="20% - Accent6 16" xfId="2504" xr:uid="{BE8D15B1-802C-40D1-ADC0-E545FBE6C24F}"/>
    <cellStyle name="20% - Accent6 17" xfId="2505" xr:uid="{05746E66-52D1-49DF-8E0E-F2A4DAB5234E}"/>
    <cellStyle name="20% - Accent6 18" xfId="2506" xr:uid="{3C00F9E5-1C1D-4FB0-9D05-77AF1C9E3D9A}"/>
    <cellStyle name="20% - Accent6 19" xfId="2507" xr:uid="{C6441146-A645-4EF1-9500-427F517EB8B1}"/>
    <cellStyle name="20% - Accent6 2" xfId="1676" xr:uid="{9D0E8700-D47E-4E6E-B269-59DDDBC41151}"/>
    <cellStyle name="20% - Accent6 2 10" xfId="147" xr:uid="{A641BD6C-734D-4B52-8F09-9D0774549E8E}"/>
    <cellStyle name="20% - Accent6 2 11" xfId="148" xr:uid="{3B1BCAF8-5C61-42D0-8C57-E3FB7E23FE99}"/>
    <cellStyle name="20% - Accent6 2 12" xfId="149" xr:uid="{C831FB53-70C2-4985-AFB8-8A6EC4C25065}"/>
    <cellStyle name="20% - Accent6 2 13" xfId="150" xr:uid="{E53CECE8-5271-4A67-8543-B40F82767149}"/>
    <cellStyle name="20% - Accent6 2 14" xfId="151" xr:uid="{DA2D6BC4-0D88-43FE-9E16-59152F1E15A7}"/>
    <cellStyle name="20% - Accent6 2 15" xfId="152" xr:uid="{AFC73119-A48F-494C-98C7-1FFFF3E5F39D}"/>
    <cellStyle name="20% - Accent6 2 2" xfId="153" xr:uid="{50D961E0-252A-4962-B980-BF2C6769CD29}"/>
    <cellStyle name="20% - Accent6 2 3" xfId="154" xr:uid="{D155205A-BDED-435A-892D-1A65FD0D17A0}"/>
    <cellStyle name="20% - Accent6 2 4" xfId="155" xr:uid="{3547F1E3-82B9-4C26-9691-1885F56AE992}"/>
    <cellStyle name="20% - Accent6 2 5" xfId="156" xr:uid="{9B6C4EDC-A6F2-4276-B712-6318017DC33A}"/>
    <cellStyle name="20% - Accent6 2 6" xfId="157" xr:uid="{45CAC4E2-C0F0-43C7-B7C9-BF02FC3330BD}"/>
    <cellStyle name="20% - Accent6 2 7" xfId="158" xr:uid="{7A504346-8DB2-4BDD-943C-5C5823B87DE1}"/>
    <cellStyle name="20% - Accent6 2 8" xfId="159" xr:uid="{599528EB-FE19-452D-B167-9F11756A8CE0}"/>
    <cellStyle name="20% - Accent6 2 9" xfId="160" xr:uid="{7402A9F8-E947-4378-9312-F8411A10CCE8}"/>
    <cellStyle name="20% - Accent6 20" xfId="2508" xr:uid="{8873F528-426D-47A4-BF1A-121FCDB68106}"/>
    <cellStyle name="20% - Accent6 21" xfId="2509" xr:uid="{E814C8BF-1318-4502-BC15-9272D6292594}"/>
    <cellStyle name="20% - Accent6 22" xfId="2510" xr:uid="{6D37D166-35EC-42CE-BE48-D2440F4C9660}"/>
    <cellStyle name="20% - Accent6 23" xfId="2511" xr:uid="{49FA7E18-99F4-44AB-A796-487650E40AFA}"/>
    <cellStyle name="20% - Accent6 24" xfId="2512" xr:uid="{09B26EA3-B1C3-4F04-8A01-8E3FFF73CB07}"/>
    <cellStyle name="20% - Accent6 25" xfId="2513" xr:uid="{9CDD3EB4-33BF-4C8B-A081-2832025515F1}"/>
    <cellStyle name="20% - Accent6 26" xfId="2514" xr:uid="{77AFC047-DB37-49BD-9389-F3A51CD4F16E}"/>
    <cellStyle name="20% - Accent6 27" xfId="2515" xr:uid="{71F11748-C974-4B04-9923-B3F572D3727E}"/>
    <cellStyle name="20% - Accent6 28" xfId="2516" xr:uid="{839B96F4-5F2C-4EAD-AE3E-D44F45FC1563}"/>
    <cellStyle name="20% - Accent6 29" xfId="2517" xr:uid="{FFF6D75E-66AD-4541-A99F-19AD7D5D20FC}"/>
    <cellStyle name="20% - Accent6 3" xfId="161" xr:uid="{E57C15C9-A9B4-4451-AD57-60D64F235B78}"/>
    <cellStyle name="20% - Accent6 3 2" xfId="1677" xr:uid="{2A78F146-AE7E-4DF0-B0C0-6ABA09DE05FF}"/>
    <cellStyle name="20% - Accent6 3 3" xfId="2518" xr:uid="{A7456863-E012-4FCB-A3D6-F48614FC9C2F}"/>
    <cellStyle name="20% - Accent6 3 4" xfId="2519" xr:uid="{2578C92B-E9F9-4458-8053-35526DF4A51D}"/>
    <cellStyle name="20% - Accent6 30" xfId="2520" xr:uid="{23FD7897-8D99-4C2B-87E1-C4276F05F072}"/>
    <cellStyle name="20% - Accent6 31" xfId="2521" xr:uid="{ADD86801-7700-464F-B152-236F88203EBB}"/>
    <cellStyle name="20% - Accent6 32" xfId="2522" xr:uid="{63C77D59-634E-4E20-AF43-51D658D359F3}"/>
    <cellStyle name="20% - Accent6 33" xfId="2523" xr:uid="{7F50468C-9381-4774-9803-E4B67602526B}"/>
    <cellStyle name="20% - Accent6 34" xfId="2524" xr:uid="{91D247F3-8D37-450E-82FF-E90A7D77A81A}"/>
    <cellStyle name="20% - Accent6 35" xfId="2525" xr:uid="{33B719CC-4916-4549-A28A-CAC128A8FF4D}"/>
    <cellStyle name="20% - Accent6 36" xfId="2526" xr:uid="{8FC14CE4-E176-4A1A-A312-5427617315FA}"/>
    <cellStyle name="20% - Accent6 37" xfId="2527" xr:uid="{C6DD4C4C-69A4-4748-A67D-FE519C21605B}"/>
    <cellStyle name="20% - Accent6 38" xfId="2528" xr:uid="{1D1836DE-2111-4FC6-8370-2650BA0BC41F}"/>
    <cellStyle name="20% - Accent6 39" xfId="2529" xr:uid="{0EDD649A-FF54-4E9B-84CB-BFCE4DB188E8}"/>
    <cellStyle name="20% - Accent6 4" xfId="162" xr:uid="{BA20501D-B234-4FDC-ABB1-B70708147806}"/>
    <cellStyle name="20% - Accent6 4 2" xfId="1678" xr:uid="{52E9FA32-FE96-4875-8F18-E99277F47323}"/>
    <cellStyle name="20% - Accent6 4 2 2" xfId="2530" xr:uid="{E721DBC1-E238-4299-B61F-69AF242FE585}"/>
    <cellStyle name="20% - Accent6 4 3" xfId="2531" xr:uid="{0E2C1D95-CF39-42E8-84AA-5FBEB0A795BA}"/>
    <cellStyle name="20% - Accent6 40" xfId="2532" xr:uid="{4F034273-A381-4626-8477-E58542B389B2}"/>
    <cellStyle name="20% - Accent6 41" xfId="2533" xr:uid="{B548F029-8BCE-4409-BEF8-78D5663F54BC}"/>
    <cellStyle name="20% - Accent6 42" xfId="2534" xr:uid="{93F9E1AC-13A0-45CA-AD2D-11DD64ADAED7}"/>
    <cellStyle name="20% - Accent6 43" xfId="2535" xr:uid="{F5ACC5B5-B770-496B-B6B0-31220C59EBAB}"/>
    <cellStyle name="20% - Accent6 44" xfId="2536" xr:uid="{3745A284-6B64-4F2D-9F8E-419A189917DA}"/>
    <cellStyle name="20% - Accent6 44 2" xfId="2537" xr:uid="{BBE8EEB1-8A3E-4D12-B401-A0D9478118C2}"/>
    <cellStyle name="20% - Accent6 45" xfId="2269" xr:uid="{55069651-3490-41E7-8419-06CED7DAE0CD}"/>
    <cellStyle name="20% - Accent6 5" xfId="163" xr:uid="{BAE1AF63-B20B-479D-A8AA-006463F95C8D}"/>
    <cellStyle name="20% - Accent6 5 2" xfId="1679" xr:uid="{7CCF2448-7C0B-48A5-830C-013C160A376B}"/>
    <cellStyle name="20% - Accent6 5 2 2" xfId="2538" xr:uid="{E7E53C98-A902-4D3C-A6AF-76B036960847}"/>
    <cellStyle name="20% - Accent6 5 3" xfId="2539" xr:uid="{2DACE826-2919-48D7-ABC9-F61D514550F9}"/>
    <cellStyle name="20% - Accent6 6" xfId="164" xr:uid="{A79966A4-8CC4-4762-B3B4-C8B5E606DF71}"/>
    <cellStyle name="20% - Accent6 6 2" xfId="2540" xr:uid="{0297D5FD-24AE-4710-8134-8A305F42C31A}"/>
    <cellStyle name="20% - Accent6 6 3" xfId="2541" xr:uid="{E1C9982C-EC8D-4D91-BA60-787C88B41540}"/>
    <cellStyle name="20% - Accent6 7" xfId="165" xr:uid="{88DA15A4-014A-4CB6-846C-70ADC25A54F9}"/>
    <cellStyle name="20% - Accent6 7 2" xfId="2542" xr:uid="{FE11BAD9-AAF3-4CA8-8990-A2C178369284}"/>
    <cellStyle name="20% - Accent6 7 3" xfId="2543" xr:uid="{9481F80B-84F3-4C60-8B51-7A58CF0C9455}"/>
    <cellStyle name="20% - Accent6 8" xfId="166" xr:uid="{824054BE-E6ED-4CC4-B3D1-5EEC0E574372}"/>
    <cellStyle name="20% - Accent6 8 2" xfId="2544" xr:uid="{A29989C1-63E2-4BB7-BEF6-E8570E971EF1}"/>
    <cellStyle name="20% - Accent6 8 3" xfId="2545" xr:uid="{C4E9CEF4-F153-4E44-A6B3-02B3B0FB1C9B}"/>
    <cellStyle name="20% - Accent6 9" xfId="2546" xr:uid="{35865937-A5F4-43C2-BD05-13D4DA3254F9}"/>
    <cellStyle name="20% - Akzent1" xfId="2547" xr:uid="{4BCF30FD-4635-4BCA-A271-A279A62848C2}"/>
    <cellStyle name="20% - Akzent2" xfId="2548" xr:uid="{A68E04CF-DC9F-4F2F-B64E-12729885310B}"/>
    <cellStyle name="20% - Akzent3" xfId="2549" xr:uid="{5D97C1F8-3087-44B3-A651-EDB3742FDB21}"/>
    <cellStyle name="20% - Akzent4" xfId="2550" xr:uid="{B3990084-ACA1-427F-BDC6-11BC159C3B24}"/>
    <cellStyle name="20% - Akzent5" xfId="2551" xr:uid="{D24B372C-AEB9-4C29-8D6E-5741A87CC1E2}"/>
    <cellStyle name="20% - Akzent6" xfId="2552" xr:uid="{AA4F20B9-1236-453B-85EF-CF8DFF743DFC}"/>
    <cellStyle name="2x indented GHG Textfiels" xfId="2553" xr:uid="{0D10BBAE-C085-4F31-8BB5-F0FA6966D2EA}"/>
    <cellStyle name="40% - Accent1" xfId="23" builtinId="31" customBuiltin="1"/>
    <cellStyle name="40% - Accent1 10" xfId="2554" xr:uid="{520BD991-FB2D-4DAE-8DE5-B72E79FEF914}"/>
    <cellStyle name="40% - Accent1 11" xfId="2555" xr:uid="{9F3095A3-B6F6-496E-BFE0-903D4CDAABA7}"/>
    <cellStyle name="40% - Accent1 12" xfId="2556" xr:uid="{D121ED79-A87A-47AE-8D0A-CB70AC3613B4}"/>
    <cellStyle name="40% - Accent1 13" xfId="2557" xr:uid="{879C8728-31CF-4D06-914D-D45B1C490681}"/>
    <cellStyle name="40% - Accent1 14" xfId="2558" xr:uid="{823A1F33-8EA0-469C-B03D-9E7E05A8FCA8}"/>
    <cellStyle name="40% - Accent1 15" xfId="2559" xr:uid="{8945C0F4-679D-4232-96FF-1046E6957EC5}"/>
    <cellStyle name="40% - Accent1 16" xfId="2560" xr:uid="{4F966D2E-25E4-4075-A569-F3F0559F6E6A}"/>
    <cellStyle name="40% - Accent1 17" xfId="2561" xr:uid="{8FC6303A-B63B-4005-B2F6-06403A1537A6}"/>
    <cellStyle name="40% - Accent1 18" xfId="2562" xr:uid="{DA0204AC-C44A-42EB-AEE1-F7C48963BBD2}"/>
    <cellStyle name="40% - Accent1 19" xfId="2563" xr:uid="{0241447B-8805-4CE6-A935-EE8D0C287DB3}"/>
    <cellStyle name="40% - Accent1 2" xfId="1680" xr:uid="{CDE2F700-797A-404F-A870-496F7524C20E}"/>
    <cellStyle name="40% - Accent1 2 10" xfId="167" xr:uid="{1FDEFA9C-EDD0-4E31-AFBD-7E32A29C7D5A}"/>
    <cellStyle name="40% - Accent1 2 11" xfId="168" xr:uid="{DB6CFBEA-32C0-496E-A1E5-89BFACAE999B}"/>
    <cellStyle name="40% - Accent1 2 12" xfId="169" xr:uid="{AC4DE66C-1F2F-42E6-9D3B-E8AA8B06557B}"/>
    <cellStyle name="40% - Accent1 2 13" xfId="170" xr:uid="{B92AEED0-1911-4F19-AC43-F3FDEB36DC53}"/>
    <cellStyle name="40% - Accent1 2 14" xfId="171" xr:uid="{F6B2F137-61B4-4B21-BA20-231F72737508}"/>
    <cellStyle name="40% - Accent1 2 15" xfId="172" xr:uid="{9EF825B0-3D80-4EE0-9662-5FB8090E7B9D}"/>
    <cellStyle name="40% - Accent1 2 2" xfId="173" xr:uid="{3237E16F-4E9A-4CB8-8790-27DD17BF90F4}"/>
    <cellStyle name="40% - Accent1 2 3" xfId="174" xr:uid="{CF3FDEE7-A634-496A-B8A3-59A5FBFC05E5}"/>
    <cellStyle name="40% - Accent1 2 4" xfId="175" xr:uid="{F0D4A741-40F3-4DE4-914B-E0040592A89F}"/>
    <cellStyle name="40% - Accent1 2 5" xfId="176" xr:uid="{7E827544-5350-47F5-BEC4-6D9A9661CAF3}"/>
    <cellStyle name="40% - Accent1 2 6" xfId="177" xr:uid="{BB115488-9AB1-47A0-8AE7-594E1D1C2BDE}"/>
    <cellStyle name="40% - Accent1 2 7" xfId="178" xr:uid="{B7168235-72C8-4210-B43F-ECB0F3957311}"/>
    <cellStyle name="40% - Accent1 2 8" xfId="179" xr:uid="{7E231481-AAB0-45A5-81CA-5F9A9B28E6F4}"/>
    <cellStyle name="40% - Accent1 2 9" xfId="180" xr:uid="{2CFD6B79-4023-43E5-BD43-220F30EAEE10}"/>
    <cellStyle name="40% - Accent1 20" xfId="2564" xr:uid="{D8018818-FB1B-4FF6-86E8-C4ED4E08E734}"/>
    <cellStyle name="40% - Accent1 21" xfId="2565" xr:uid="{A285EFB2-08B3-4D7A-8D0F-C56C85F4EAFE}"/>
    <cellStyle name="40% - Accent1 22" xfId="2566" xr:uid="{A909C309-3B18-42FA-BD2D-2F435A508280}"/>
    <cellStyle name="40% - Accent1 23" xfId="2567" xr:uid="{346387BD-2AF2-420C-8071-A329C9A1BA7B}"/>
    <cellStyle name="40% - Accent1 24" xfId="2568" xr:uid="{CC293B2E-6998-4007-AA4E-0829CE7815E3}"/>
    <cellStyle name="40% - Accent1 25" xfId="2569" xr:uid="{4F49D112-4158-4CF6-B95B-EAC43757C00E}"/>
    <cellStyle name="40% - Accent1 26" xfId="2570" xr:uid="{9C3A0F9D-313F-4645-8D31-0D6EC1293591}"/>
    <cellStyle name="40% - Accent1 27" xfId="2571" xr:uid="{061A1CD6-8A67-49BC-9300-BB46F92F7BA4}"/>
    <cellStyle name="40% - Accent1 28" xfId="2572" xr:uid="{029F2778-B76D-44F6-A027-9C846C826DFA}"/>
    <cellStyle name="40% - Accent1 29" xfId="2573" xr:uid="{5E438685-F91C-42EC-856C-AFEDCB1F84CB}"/>
    <cellStyle name="40% - Accent1 3" xfId="181" xr:uid="{53CCFE28-4465-4972-8B4E-812C7028A8E4}"/>
    <cellStyle name="40% - Accent1 3 2" xfId="1681" xr:uid="{261ECD97-717E-4927-8E86-AC20D270F0A9}"/>
    <cellStyle name="40% - Accent1 3 3" xfId="2574" xr:uid="{05E98C60-6988-4AE2-AC9C-780CC40CD93C}"/>
    <cellStyle name="40% - Accent1 3 4" xfId="2575" xr:uid="{F126444E-9D14-49CC-9685-112FA273F5F0}"/>
    <cellStyle name="40% - Accent1 30" xfId="2576" xr:uid="{D12D7536-9289-4D0A-A30C-95E818CDE24B}"/>
    <cellStyle name="40% - Accent1 31" xfId="2577" xr:uid="{B52429D1-3A62-4D78-A5BF-EFEF8B78D56D}"/>
    <cellStyle name="40% - Accent1 32" xfId="2578" xr:uid="{013FB300-E7BD-45B4-AA43-921940729138}"/>
    <cellStyle name="40% - Accent1 33" xfId="2579" xr:uid="{344121D4-1C57-4DCA-95D3-9A661536CC59}"/>
    <cellStyle name="40% - Accent1 34" xfId="2580" xr:uid="{84371716-EB00-420B-8D85-BBEAE234DFDE}"/>
    <cellStyle name="40% - Accent1 35" xfId="2581" xr:uid="{6F321EA5-F23B-434C-AEF4-56385EA08CCC}"/>
    <cellStyle name="40% - Accent1 36" xfId="2582" xr:uid="{4483A52D-D260-4320-8901-6096514AD338}"/>
    <cellStyle name="40% - Accent1 37" xfId="2583" xr:uid="{22EF910C-A57C-4DB0-9E1D-F2973B619135}"/>
    <cellStyle name="40% - Accent1 38" xfId="2584" xr:uid="{E3F8741C-D944-4743-B164-F776C0E8C66A}"/>
    <cellStyle name="40% - Accent1 39" xfId="2585" xr:uid="{C942BE92-B87C-4332-840B-4EDA81C5CCCC}"/>
    <cellStyle name="40% - Accent1 4" xfId="182" xr:uid="{4DC29D00-DABD-4520-89CE-608D54499754}"/>
    <cellStyle name="40% - Accent1 4 2" xfId="1682" xr:uid="{C44CE5D1-15B7-4546-9D9B-66E1296C012A}"/>
    <cellStyle name="40% - Accent1 4 2 2" xfId="2586" xr:uid="{114C25F5-9D4B-42E2-9087-82FA7D27EBD2}"/>
    <cellStyle name="40% - Accent1 4 3" xfId="2587" xr:uid="{2832BCF2-FDAF-43F0-AA36-E440DDF3B878}"/>
    <cellStyle name="40% - Accent1 40" xfId="2588" xr:uid="{C4E8098A-625E-4C0D-92BF-D4A9A72749DA}"/>
    <cellStyle name="40% - Accent1 41" xfId="2589" xr:uid="{EACE3D4A-52E7-4003-9DE5-9BF0421294A7}"/>
    <cellStyle name="40% - Accent1 42" xfId="2590" xr:uid="{8FC7FEBB-A8DC-437B-90CA-C87276CB276F}"/>
    <cellStyle name="40% - Accent1 43" xfId="2591" xr:uid="{99B770CD-9F23-4346-B9D8-8DF775EB82E8}"/>
    <cellStyle name="40% - Accent1 44" xfId="2260" xr:uid="{CDD1F374-6891-468D-A721-565B3D8FE2BA}"/>
    <cellStyle name="40% - Accent1 5" xfId="183" xr:uid="{9DC9B448-9D39-4C37-8B6A-A2E109EABA8D}"/>
    <cellStyle name="40% - Accent1 5 2" xfId="1683" xr:uid="{3460794A-EEAD-4D0A-BC82-A2128377A4B8}"/>
    <cellStyle name="40% - Accent1 5 2 2" xfId="2592" xr:uid="{945B0491-1045-4C7A-B1B6-81DD3C69569B}"/>
    <cellStyle name="40% - Accent1 5 3" xfId="2593" xr:uid="{F28E0E77-1DB5-4F88-9648-A7A9CA78EEE7}"/>
    <cellStyle name="40% - Accent1 6" xfId="184" xr:uid="{4F630566-DCBB-4E45-989F-71A5B25182CB}"/>
    <cellStyle name="40% - Accent1 6 2" xfId="2594" xr:uid="{1252E8AE-DB37-442A-B7DC-49FA7D21D909}"/>
    <cellStyle name="40% - Accent1 6 3" xfId="2595" xr:uid="{005AF146-8647-4EFA-A161-255BA7B0EC4B}"/>
    <cellStyle name="40% - Accent1 7" xfId="185" xr:uid="{59705C0F-2A61-40E1-9F69-71CEAA5CFCEE}"/>
    <cellStyle name="40% - Accent1 7 2" xfId="2596" xr:uid="{938202D9-AA62-428C-8FB1-5F7C44CDC896}"/>
    <cellStyle name="40% - Accent1 7 3" xfId="2597" xr:uid="{259D524A-6C4E-4C03-82F2-22D2125A65A4}"/>
    <cellStyle name="40% - Accent1 8" xfId="186" xr:uid="{E0C5836D-1903-4BE5-9E05-7992FAE7686D}"/>
    <cellStyle name="40% - Accent1 8 2" xfId="2598" xr:uid="{9B25211F-2377-4A90-A84F-876D97E67AC7}"/>
    <cellStyle name="40% - Accent1 8 3" xfId="2599" xr:uid="{699C9B16-00F8-46D7-9D0F-00A44E282716}"/>
    <cellStyle name="40% - Accent1 9" xfId="2600" xr:uid="{AB128613-EBC8-493C-AABE-94598F0EDB56}"/>
    <cellStyle name="40% - Accent2" xfId="26" builtinId="35" customBuiltin="1"/>
    <cellStyle name="40% - Accent2 10" xfId="2601" xr:uid="{2922322D-AFBC-4D3D-BD66-65E41B755D45}"/>
    <cellStyle name="40% - Accent2 11" xfId="2602" xr:uid="{E92DF328-07B1-47DC-8EDB-5B7FFA056C41}"/>
    <cellStyle name="40% - Accent2 12" xfId="2603" xr:uid="{422F0DE3-4224-4E8A-AA2A-9E41A788BFA6}"/>
    <cellStyle name="40% - Accent2 13" xfId="2604" xr:uid="{2758046C-C47B-4A6E-A4D1-80940BA5F1B5}"/>
    <cellStyle name="40% - Accent2 14" xfId="2605" xr:uid="{3D3D0563-E299-469B-916F-2436820D3B9B}"/>
    <cellStyle name="40% - Accent2 15" xfId="2606" xr:uid="{A3E3BC95-F02C-4E67-AA39-32B799BE38ED}"/>
    <cellStyle name="40% - Accent2 16" xfId="2607" xr:uid="{A17EAF0E-B020-4142-98DD-3E813A5B34B0}"/>
    <cellStyle name="40% - Accent2 17" xfId="2608" xr:uid="{24BC086E-13B7-4D4E-86AD-3CE72BC2FEEC}"/>
    <cellStyle name="40% - Accent2 18" xfId="2609" xr:uid="{D73C66B1-31A1-479A-9B62-8354B8D60939}"/>
    <cellStyle name="40% - Accent2 19" xfId="2610" xr:uid="{E81F9449-3041-4236-81F5-A70E2BE5D108}"/>
    <cellStyle name="40% - Accent2 2" xfId="1684" xr:uid="{E14260E7-0C64-4446-A000-DF37A50933CE}"/>
    <cellStyle name="40% - Accent2 2 10" xfId="187" xr:uid="{6B640731-090F-4E55-A3EF-7B20103DB412}"/>
    <cellStyle name="40% - Accent2 2 11" xfId="188" xr:uid="{D33FA51E-0417-45F7-B92C-C430D2DAE60D}"/>
    <cellStyle name="40% - Accent2 2 12" xfId="189" xr:uid="{24B9B0E5-7359-4938-A1AF-768C30CB37BC}"/>
    <cellStyle name="40% - Accent2 2 13" xfId="190" xr:uid="{0049DACD-CB0F-4A19-8706-226D41F010D8}"/>
    <cellStyle name="40% - Accent2 2 14" xfId="191" xr:uid="{80203C08-37F2-4FA1-A5BE-E3A2C4BCC9FA}"/>
    <cellStyle name="40% - Accent2 2 15" xfId="192" xr:uid="{7F4B5C70-DF3C-4486-A45A-F452EF65D5BE}"/>
    <cellStyle name="40% - Accent2 2 2" xfId="193" xr:uid="{CF848EEA-BA0E-4B54-A0F1-9B183134DDBC}"/>
    <cellStyle name="40% - Accent2 2 3" xfId="194" xr:uid="{FEF9BFF4-D4CE-4FD5-8547-53C30D0783C7}"/>
    <cellStyle name="40% - Accent2 2 4" xfId="195" xr:uid="{7F9011B1-6DD3-4E58-9BD2-CF77BE06A691}"/>
    <cellStyle name="40% - Accent2 2 5" xfId="196" xr:uid="{DF331EAF-44B0-4708-9991-8E1CE64244A6}"/>
    <cellStyle name="40% - Accent2 2 6" xfId="197" xr:uid="{AD67AC68-CF2C-42E3-95EB-F51F60877001}"/>
    <cellStyle name="40% - Accent2 2 7" xfId="198" xr:uid="{B06D0889-CDFA-4528-B294-FA25B8F4D38C}"/>
    <cellStyle name="40% - Accent2 2 8" xfId="199" xr:uid="{21A06A62-5FEA-4691-95FD-FD2E5E774F3A}"/>
    <cellStyle name="40% - Accent2 2 9" xfId="200" xr:uid="{F7B6D354-A8C7-47AE-880B-A4BBFE6150D1}"/>
    <cellStyle name="40% - Accent2 20" xfId="2611" xr:uid="{9A34E2B2-578A-4CBA-B810-28BE175C5CE0}"/>
    <cellStyle name="40% - Accent2 21" xfId="2612" xr:uid="{4122FC67-9799-4BE3-9DA3-B2C0C116DA3C}"/>
    <cellStyle name="40% - Accent2 22" xfId="2613" xr:uid="{EBD062EA-2C25-48B3-BE0C-0E195337B761}"/>
    <cellStyle name="40% - Accent2 23" xfId="2614" xr:uid="{AB793741-A92D-4211-AE80-0030C8C71517}"/>
    <cellStyle name="40% - Accent2 24" xfId="2615" xr:uid="{B16D79E2-EBCF-47B8-8F91-3510B23EE011}"/>
    <cellStyle name="40% - Accent2 25" xfId="2616" xr:uid="{727F1C69-B907-47C1-AB33-E87F52378A2F}"/>
    <cellStyle name="40% - Accent2 26" xfId="2617" xr:uid="{EE04BF51-606F-4587-A833-08E3671E2CD9}"/>
    <cellStyle name="40% - Accent2 27" xfId="2618" xr:uid="{CE25FC36-2690-4C8E-A4DE-B32C2AD646BD}"/>
    <cellStyle name="40% - Accent2 28" xfId="2619" xr:uid="{15A80DE1-E265-4F5B-9D14-2656677F7BF9}"/>
    <cellStyle name="40% - Accent2 29" xfId="2620" xr:uid="{6F971D19-32C4-43F6-87E2-9A93AEA44AFB}"/>
    <cellStyle name="40% - Accent2 3" xfId="201" xr:uid="{26A948F1-F9C6-4CF9-AF17-5F9E6C1A0050}"/>
    <cellStyle name="40% - Accent2 3 2" xfId="2621" xr:uid="{09F46E26-AE9C-4639-9AB2-FB6DAF4DF654}"/>
    <cellStyle name="40% - Accent2 30" xfId="2622" xr:uid="{4DC5C12E-B109-4D5B-B189-2E17CEB27154}"/>
    <cellStyle name="40% - Accent2 31" xfId="2623" xr:uid="{8FBFBEBB-724F-48FE-9922-301BD562CE3D}"/>
    <cellStyle name="40% - Accent2 32" xfId="2624" xr:uid="{BC2140A4-866B-461F-A7BD-E888F20D56F9}"/>
    <cellStyle name="40% - Accent2 33" xfId="2625" xr:uid="{444A746D-3F8D-495F-B576-00D3C5BC75FA}"/>
    <cellStyle name="40% - Accent2 34" xfId="2626" xr:uid="{FEA4088D-7036-49D3-B526-8CC9899A050E}"/>
    <cellStyle name="40% - Accent2 35" xfId="2627" xr:uid="{DD72B46E-6071-4E67-90EF-F711B71E703F}"/>
    <cellStyle name="40% - Accent2 36" xfId="2628" xr:uid="{19E4204A-4067-4E1B-A00E-64A5B3543F35}"/>
    <cellStyle name="40% - Accent2 37" xfId="2629" xr:uid="{E678FFF6-2867-44E0-BBF9-641FEBA89FAE}"/>
    <cellStyle name="40% - Accent2 38" xfId="2630" xr:uid="{EB27071B-C3AC-43A2-B126-E917B0DF6974}"/>
    <cellStyle name="40% - Accent2 39" xfId="2631" xr:uid="{55D2B8AB-7AA5-4B79-B7D9-C41018A1867C}"/>
    <cellStyle name="40% - Accent2 4" xfId="202" xr:uid="{4BAAEAD1-E038-4337-9F8F-4E4060F48337}"/>
    <cellStyle name="40% - Accent2 40" xfId="2632" xr:uid="{E7210E9F-4979-4126-B22F-227650C4808C}"/>
    <cellStyle name="40% - Accent2 41" xfId="2633" xr:uid="{6FC4ED58-D144-44FC-99E1-35B1194239F0}"/>
    <cellStyle name="40% - Accent2 42" xfId="2634" xr:uid="{7774B1E3-093B-465D-955F-E081403428BE}"/>
    <cellStyle name="40% - Accent2 43" xfId="2635" xr:uid="{A6F2BDB0-C16D-4593-98C4-13CB4F73DF13}"/>
    <cellStyle name="40% - Accent2 44" xfId="2262" xr:uid="{ADD6CB0A-576F-4E5B-B5DD-19FD1209EC6C}"/>
    <cellStyle name="40% - Accent2 5" xfId="203" xr:uid="{940FE457-BD88-4F75-94B3-88636F4E6B83}"/>
    <cellStyle name="40% - Accent2 6" xfId="204" xr:uid="{3A1DF39E-81FB-4E0A-B104-4A7D9C3E718C}"/>
    <cellStyle name="40% - Accent2 7" xfId="205" xr:uid="{82C9E4BF-20F3-48DD-8FAC-1068C9432411}"/>
    <cellStyle name="40% - Accent2 8" xfId="206" xr:uid="{A41708AC-46C8-40FE-8D4D-381F5CA9C9B5}"/>
    <cellStyle name="40% - Accent2 9" xfId="2636" xr:uid="{035BBDC8-4041-4AA7-A4DD-F96DEB723AEA}"/>
    <cellStyle name="40% - Accent3" xfId="29" builtinId="39" customBuiltin="1"/>
    <cellStyle name="40% - Accent3 10" xfId="2637" xr:uid="{16E688DA-1653-4236-85A8-7C56874E5332}"/>
    <cellStyle name="40% - Accent3 11" xfId="2638" xr:uid="{1708CF94-C800-47C2-B459-CAEDD4CD1165}"/>
    <cellStyle name="40% - Accent3 12" xfId="2639" xr:uid="{76F41C33-58D2-4E50-ABB9-E554BEF15AFE}"/>
    <cellStyle name="40% - Accent3 13" xfId="2640" xr:uid="{16B7936C-3A58-405B-9C13-DE8004B2F5B5}"/>
    <cellStyle name="40% - Accent3 14" xfId="2641" xr:uid="{975A381C-2D3D-4D3A-9BE3-66BB6BCECA31}"/>
    <cellStyle name="40% - Accent3 15" xfId="2642" xr:uid="{A246A592-6F3A-428A-8573-25CFC38850F4}"/>
    <cellStyle name="40% - Accent3 16" xfId="2643" xr:uid="{DCA9C49D-FAC0-4CCF-9AA7-72823FF37AE1}"/>
    <cellStyle name="40% - Accent3 17" xfId="2644" xr:uid="{2D542AD2-6E2E-45EB-8025-62704C835E84}"/>
    <cellStyle name="40% - Accent3 18" xfId="2645" xr:uid="{E4641F9C-D208-4862-8617-893015ACCA6E}"/>
    <cellStyle name="40% - Accent3 19" xfId="2646" xr:uid="{A4B962DC-1CD0-4923-B0A5-E83D1700E1E9}"/>
    <cellStyle name="40% - Accent3 2" xfId="1685" xr:uid="{E23024C0-1435-40D5-8820-0BBF075F03F7}"/>
    <cellStyle name="40% - Accent3 2 10" xfId="207" xr:uid="{3017B687-75C5-4D2F-AEBE-95EEE02C049D}"/>
    <cellStyle name="40% - Accent3 2 11" xfId="208" xr:uid="{F222DA8A-1822-45AC-85EC-ABB1DB58A1A0}"/>
    <cellStyle name="40% - Accent3 2 12" xfId="209" xr:uid="{D28C2304-6EA9-4FE2-8242-CC491EBA6084}"/>
    <cellStyle name="40% - Accent3 2 13" xfId="210" xr:uid="{AF55A1CD-6F06-4BA3-B96E-254C813EEB73}"/>
    <cellStyle name="40% - Accent3 2 14" xfId="211" xr:uid="{107DECD9-78CB-4591-AA1C-F4B94F9A10FC}"/>
    <cellStyle name="40% - Accent3 2 15" xfId="212" xr:uid="{EA725F6D-4761-49B8-8EC6-69AF04A00124}"/>
    <cellStyle name="40% - Accent3 2 2" xfId="213" xr:uid="{5F8E4DD7-D3E2-43BC-AF2E-54403F8E6D18}"/>
    <cellStyle name="40% - Accent3 2 3" xfId="214" xr:uid="{AB91BD5F-0E60-48B2-B9DC-5DFEEF07F38C}"/>
    <cellStyle name="40% - Accent3 2 4" xfId="215" xr:uid="{DFDAAC51-2417-4F04-BD43-B7B25B4DC997}"/>
    <cellStyle name="40% - Accent3 2 5" xfId="216" xr:uid="{D4086E8B-AF48-46CC-9665-6C300C8A918F}"/>
    <cellStyle name="40% - Accent3 2 6" xfId="217" xr:uid="{5A64FF23-8FD5-4A8D-8625-5FB222E78945}"/>
    <cellStyle name="40% - Accent3 2 7" xfId="218" xr:uid="{A3746E6D-DF68-4217-85A1-0A4E5B337008}"/>
    <cellStyle name="40% - Accent3 2 8" xfId="219" xr:uid="{566F8C66-3142-4AAE-8DA2-6A9E723021AE}"/>
    <cellStyle name="40% - Accent3 2 9" xfId="220" xr:uid="{EFF1778E-5466-4116-B1E5-9D0501A47A52}"/>
    <cellStyle name="40% - Accent3 20" xfId="2647" xr:uid="{E2FF801E-0298-456B-A9E4-E3191473CA5B}"/>
    <cellStyle name="40% - Accent3 21" xfId="2648" xr:uid="{B4D9DDA0-2242-4CC0-A476-3FDBC4D91CDC}"/>
    <cellStyle name="40% - Accent3 22" xfId="2649" xr:uid="{45A37B1E-03B0-476C-B6D7-FA3652800607}"/>
    <cellStyle name="40% - Accent3 23" xfId="2650" xr:uid="{D0FA65EC-2F4D-43DB-BE92-36A5C4CF53AE}"/>
    <cellStyle name="40% - Accent3 24" xfId="2651" xr:uid="{8C080834-02D7-4A75-BA83-369EEDAA2D83}"/>
    <cellStyle name="40% - Accent3 25" xfId="2652" xr:uid="{82E468F4-7AAD-4E1F-B68E-0B6A32E4A74C}"/>
    <cellStyle name="40% - Accent3 26" xfId="2653" xr:uid="{830B7331-C517-4D31-AF8C-AB857FBCD746}"/>
    <cellStyle name="40% - Accent3 27" xfId="2654" xr:uid="{7F40B4D0-54DD-4017-910E-5BB76EBBC8BF}"/>
    <cellStyle name="40% - Accent3 28" xfId="2655" xr:uid="{1CA32128-7743-4560-A01E-071A07325FF6}"/>
    <cellStyle name="40% - Accent3 29" xfId="2656" xr:uid="{A40393F4-BDE7-4DA9-860A-61A68B94649B}"/>
    <cellStyle name="40% - Accent3 3" xfId="221" xr:uid="{8EE3A10C-BCFD-420E-9272-1DD3CA05EF6A}"/>
    <cellStyle name="40% - Accent3 3 2" xfId="1686" xr:uid="{484708FF-0FB2-4000-80C3-7204714D533C}"/>
    <cellStyle name="40% - Accent3 3 3" xfId="2657" xr:uid="{831ED7BD-5174-4BFB-89E0-3F45E4B1D7B6}"/>
    <cellStyle name="40% - Accent3 3 4" xfId="2658" xr:uid="{F679389C-2F60-4CA4-B142-74C2A5DEFB65}"/>
    <cellStyle name="40% - Accent3 30" xfId="2659" xr:uid="{6D0D69B9-F13B-4CA7-9E90-C3C2E841D144}"/>
    <cellStyle name="40% - Accent3 31" xfId="2660" xr:uid="{FF7C6199-23BC-4CAD-B961-FFEB6E090338}"/>
    <cellStyle name="40% - Accent3 32" xfId="2661" xr:uid="{1487DF06-44AD-45F7-B12F-B8C66C33FD96}"/>
    <cellStyle name="40% - Accent3 33" xfId="2662" xr:uid="{F30DB3C8-55C9-4BA9-8FDC-DE1BBD57E932}"/>
    <cellStyle name="40% - Accent3 34" xfId="2663" xr:uid="{6A4A2F6D-8551-4C5E-ABDC-28BCC0ACA636}"/>
    <cellStyle name="40% - Accent3 35" xfId="2664" xr:uid="{B61081E1-223F-4650-9795-3AB8D00E19E7}"/>
    <cellStyle name="40% - Accent3 36" xfId="2665" xr:uid="{B22949B0-94AB-44DF-9F9D-022EFF130307}"/>
    <cellStyle name="40% - Accent3 37" xfId="2666" xr:uid="{A199DDFF-BC34-451F-B80F-C6EDABB5D02F}"/>
    <cellStyle name="40% - Accent3 38" xfId="2667" xr:uid="{6C05B316-C95C-494E-890C-2681DD0B5A06}"/>
    <cellStyle name="40% - Accent3 39" xfId="2668" xr:uid="{24ACE84E-B091-45EA-994C-2A32E9D7F24E}"/>
    <cellStyle name="40% - Accent3 4" xfId="222" xr:uid="{0FD211EF-FD68-4C2B-A63B-D4C5F7DE19CA}"/>
    <cellStyle name="40% - Accent3 4 2" xfId="1687" xr:uid="{059188C4-FB7B-4AA6-82D0-0E4E8E1E8D7F}"/>
    <cellStyle name="40% - Accent3 4 2 2" xfId="2669" xr:uid="{B38EE962-7541-4096-B4CA-8D81BB488DA5}"/>
    <cellStyle name="40% - Accent3 4 3" xfId="2670" xr:uid="{10F8EE49-5E16-415A-ACC6-79B0234AC465}"/>
    <cellStyle name="40% - Accent3 40" xfId="2671" xr:uid="{CB2349D1-FEFB-4B6E-BA46-38E1C347EF89}"/>
    <cellStyle name="40% - Accent3 41" xfId="2672" xr:uid="{C3219054-CE3C-4495-86EF-7ADC9F1BFADE}"/>
    <cellStyle name="40% - Accent3 42" xfId="2673" xr:uid="{7CEC136F-9157-47EF-B918-602B44EAA15A}"/>
    <cellStyle name="40% - Accent3 43" xfId="2674" xr:uid="{3327E597-A405-4AE7-A3C9-BCF3AEACE99C}"/>
    <cellStyle name="40% - Accent3 44" xfId="2264" xr:uid="{59B0CA34-BFED-4FAF-9F65-34D8EF51EC86}"/>
    <cellStyle name="40% - Accent3 5" xfId="223" xr:uid="{0621ABFC-F801-49C8-89DA-4D5B0879558E}"/>
    <cellStyle name="40% - Accent3 5 2" xfId="1688" xr:uid="{FAFB3011-C8B2-498D-865D-981AE73BD13E}"/>
    <cellStyle name="40% - Accent3 5 2 2" xfId="2675" xr:uid="{6DD63AEA-DB42-43D9-944C-8E9B56D50B96}"/>
    <cellStyle name="40% - Accent3 5 3" xfId="2676" xr:uid="{0450CADF-89E4-49DB-9E3E-048A4204A252}"/>
    <cellStyle name="40% - Accent3 6" xfId="224" xr:uid="{05878FD4-8418-4417-9A00-FF010662D296}"/>
    <cellStyle name="40% - Accent3 6 2" xfId="2677" xr:uid="{11D44DDA-7B2F-4EAF-9F1E-286AC79D2CE0}"/>
    <cellStyle name="40% - Accent3 6 3" xfId="2678" xr:uid="{5EFFD5AA-063B-4585-BEDF-4DF152994A4B}"/>
    <cellStyle name="40% - Accent3 7" xfId="225" xr:uid="{19FF4F32-7CBB-44D1-9B3A-CF255F3280EA}"/>
    <cellStyle name="40% - Accent3 7 2" xfId="2679" xr:uid="{BA111562-AC3F-476F-8FE6-D71D9407DF49}"/>
    <cellStyle name="40% - Accent3 7 3" xfId="2680" xr:uid="{67DC79A7-77D6-4336-8E7E-7EBB7B5C1C15}"/>
    <cellStyle name="40% - Accent3 8" xfId="226" xr:uid="{855EEB9B-D544-4A96-87A1-F692515E4F50}"/>
    <cellStyle name="40% - Accent3 8 2" xfId="2681" xr:uid="{4310008E-0AD5-4FF4-BB0E-740214AA1744}"/>
    <cellStyle name="40% - Accent3 8 3" xfId="2682" xr:uid="{CD69B24C-205C-40EB-A446-FDBAA76D4B56}"/>
    <cellStyle name="40% - Accent3 9" xfId="2683" xr:uid="{3B1C96DD-D2A4-4EDB-94B1-93DD2DE0ED57}"/>
    <cellStyle name="40% - Accent4" xfId="32" builtinId="43" customBuiltin="1"/>
    <cellStyle name="40% - Accent4 10" xfId="2684" xr:uid="{A29B75CC-AC21-432D-91EB-F56DCA48DB3E}"/>
    <cellStyle name="40% - Accent4 11" xfId="2685" xr:uid="{EE2C2D41-BC8F-4E6A-95D5-CA866084730D}"/>
    <cellStyle name="40% - Accent4 12" xfId="2686" xr:uid="{E2A129E1-86C7-4E5D-8B3B-16C33372C9B1}"/>
    <cellStyle name="40% - Accent4 13" xfId="2687" xr:uid="{19121706-1BC9-4D15-B079-CFDC266601E0}"/>
    <cellStyle name="40% - Accent4 14" xfId="2688" xr:uid="{AD2749C7-3769-4650-AD66-99E31F8FDC3B}"/>
    <cellStyle name="40% - Accent4 15" xfId="2689" xr:uid="{5F41FABF-53F2-48EA-BD88-BEAE9615F4E6}"/>
    <cellStyle name="40% - Accent4 16" xfId="2690" xr:uid="{12005AC5-C161-4785-9C25-EEE36445760E}"/>
    <cellStyle name="40% - Accent4 17" xfId="2691" xr:uid="{227EB1AC-23CF-4174-9E2F-53B2E3B9BB68}"/>
    <cellStyle name="40% - Accent4 18" xfId="2692" xr:uid="{3F877ECD-8CCE-47EF-9034-14699FDF0E4A}"/>
    <cellStyle name="40% - Accent4 19" xfId="2693" xr:uid="{2953B775-50FD-4115-801A-65D8B96C7FB6}"/>
    <cellStyle name="40% - Accent4 2" xfId="1689" xr:uid="{55ECAC1C-3CC0-4EB4-B7AA-5613284A32AB}"/>
    <cellStyle name="40% - Accent4 2 10" xfId="227" xr:uid="{DF5D7BA5-FFCB-4699-9C04-C9961F971BF8}"/>
    <cellStyle name="40% - Accent4 2 11" xfId="228" xr:uid="{97F6BC0E-EA49-4E5F-ADA7-C0B4DB3B108C}"/>
    <cellStyle name="40% - Accent4 2 12" xfId="229" xr:uid="{CAE3231F-C3D8-4378-BEA9-594F4C694CC5}"/>
    <cellStyle name="40% - Accent4 2 13" xfId="230" xr:uid="{120E4585-77CF-48F1-9286-43885EE20074}"/>
    <cellStyle name="40% - Accent4 2 14" xfId="231" xr:uid="{A97F78B0-0B11-4B8A-8513-1C5E97304F88}"/>
    <cellStyle name="40% - Accent4 2 15" xfId="232" xr:uid="{7094ADDE-CB66-4561-94EC-4E26D118A2E3}"/>
    <cellStyle name="40% - Accent4 2 2" xfId="233" xr:uid="{10B837D5-86D4-4C0E-9B91-E5DE7F07F81B}"/>
    <cellStyle name="40% - Accent4 2 3" xfId="234" xr:uid="{EBE79E77-7194-446C-B8E1-E7104D4562D5}"/>
    <cellStyle name="40% - Accent4 2 4" xfId="235" xr:uid="{415B26A1-7454-4CF3-AEBA-8D6051095C13}"/>
    <cellStyle name="40% - Accent4 2 5" xfId="236" xr:uid="{CE8F40FE-0B13-407D-B79C-7A72A765F74C}"/>
    <cellStyle name="40% - Accent4 2 6" xfId="237" xr:uid="{5D274D7D-F092-4790-A7F6-E5C916524969}"/>
    <cellStyle name="40% - Accent4 2 7" xfId="238" xr:uid="{623BCF7A-8DA0-43F7-B22C-E78DA34CC011}"/>
    <cellStyle name="40% - Accent4 2 8" xfId="239" xr:uid="{0F12B8C1-7E85-45CD-A4E5-69796BA5E534}"/>
    <cellStyle name="40% - Accent4 2 9" xfId="240" xr:uid="{C967635E-DBF9-43CC-8B8B-D77431CF9001}"/>
    <cellStyle name="40% - Accent4 20" xfId="2694" xr:uid="{711FFC2E-4957-437F-838C-BF2BB0C161E9}"/>
    <cellStyle name="40% - Accent4 21" xfId="2695" xr:uid="{DE2CE1A2-DAD9-44D1-87BB-5873F08D5B6D}"/>
    <cellStyle name="40% - Accent4 22" xfId="2696" xr:uid="{FDF02F07-5F8C-4702-8AA3-F10F66B58053}"/>
    <cellStyle name="40% - Accent4 23" xfId="2697" xr:uid="{DA9F8A3E-4FE6-43A8-A8A4-5711B725B7D7}"/>
    <cellStyle name="40% - Accent4 24" xfId="2698" xr:uid="{163010FA-8ED2-4DCF-A22C-B894C98B3ED2}"/>
    <cellStyle name="40% - Accent4 25" xfId="2699" xr:uid="{169BBD0F-6BCD-4C16-B180-99374452781D}"/>
    <cellStyle name="40% - Accent4 26" xfId="2700" xr:uid="{CEEEE9C9-073C-461E-B19E-731778427FA9}"/>
    <cellStyle name="40% - Accent4 27" xfId="2701" xr:uid="{CBF93788-72A9-4F4D-ACE6-F712E6FD6CE2}"/>
    <cellStyle name="40% - Accent4 28" xfId="2702" xr:uid="{33AEF806-C113-47F7-B2C5-F25C77AFFD0C}"/>
    <cellStyle name="40% - Accent4 29" xfId="2703" xr:uid="{E193AC28-C2F3-44C6-9D22-FD40F59AB4B9}"/>
    <cellStyle name="40% - Accent4 3" xfId="241" xr:uid="{8174A6D0-38A3-4C62-9834-48735309E3B8}"/>
    <cellStyle name="40% - Accent4 3 2" xfId="1690" xr:uid="{BCC028E9-50A2-496A-92F0-8CA9849AE63F}"/>
    <cellStyle name="40% - Accent4 3 3" xfId="2704" xr:uid="{BB094CC9-0D9A-4C3E-9D80-5B770809F1BB}"/>
    <cellStyle name="40% - Accent4 3 4" xfId="2705" xr:uid="{96BB7779-5CCA-4885-A40E-75AE134159CC}"/>
    <cellStyle name="40% - Accent4 30" xfId="2706" xr:uid="{0DC88EED-649E-400C-A35B-DFAFF13DDF0E}"/>
    <cellStyle name="40% - Accent4 31" xfId="2707" xr:uid="{F510FF3D-D489-44E1-895F-91BCA8CBA6CA}"/>
    <cellStyle name="40% - Accent4 32" xfId="2708" xr:uid="{33202669-A15A-419C-953E-3F294098190E}"/>
    <cellStyle name="40% - Accent4 33" xfId="2709" xr:uid="{E0335096-5665-401C-A140-F922D1726DA7}"/>
    <cellStyle name="40% - Accent4 34" xfId="2710" xr:uid="{F8425744-D648-4DCF-A603-F91F3A9AE276}"/>
    <cellStyle name="40% - Accent4 35" xfId="2711" xr:uid="{ED27475F-C294-4D30-B91D-AF8A6AD17E27}"/>
    <cellStyle name="40% - Accent4 36" xfId="2712" xr:uid="{1E4DA725-0EEB-4763-83FC-B6C3904F332C}"/>
    <cellStyle name="40% - Accent4 37" xfId="2713" xr:uid="{78573958-9FD7-4DCC-8233-556D021928D2}"/>
    <cellStyle name="40% - Accent4 38" xfId="2714" xr:uid="{ED915B02-3CC1-4855-B23F-CF0B80C11F1C}"/>
    <cellStyle name="40% - Accent4 39" xfId="2715" xr:uid="{D32D0C9C-4717-4192-9B5D-AF784BC9B6D5}"/>
    <cellStyle name="40% - Accent4 4" xfId="242" xr:uid="{76C650D6-5009-4AED-A19D-AA3286C0A293}"/>
    <cellStyle name="40% - Accent4 4 2" xfId="1691" xr:uid="{AC4E195D-A760-49D7-B1FD-685AFD792414}"/>
    <cellStyle name="40% - Accent4 4 2 2" xfId="2716" xr:uid="{98A9B603-4344-4FD1-8948-CC73AF0C8369}"/>
    <cellStyle name="40% - Accent4 4 3" xfId="2717" xr:uid="{BD4C833F-C777-44DC-8033-D746610BCB3B}"/>
    <cellStyle name="40% - Accent4 40" xfId="2718" xr:uid="{0F175065-5ECC-4EC9-BEAF-E318925E8297}"/>
    <cellStyle name="40% - Accent4 41" xfId="2719" xr:uid="{ED5032B9-0729-4CFD-8B7B-85429D5A6747}"/>
    <cellStyle name="40% - Accent4 42" xfId="2720" xr:uid="{0C791B10-C3E0-4153-A338-9AB6AC9368A7}"/>
    <cellStyle name="40% - Accent4 43" xfId="2721" xr:uid="{35C4D545-D397-4E52-8B02-2723FEEF3AD0}"/>
    <cellStyle name="40% - Accent4 44" xfId="2266" xr:uid="{83060DC1-3079-48D3-A21F-D124D6C5DEEF}"/>
    <cellStyle name="40% - Accent4 5" xfId="243" xr:uid="{670FC91C-2288-4A14-B8DA-C1F24BE97CDC}"/>
    <cellStyle name="40% - Accent4 5 2" xfId="1692" xr:uid="{536A2339-7451-4643-B789-EB39284B1DF0}"/>
    <cellStyle name="40% - Accent4 5 2 2" xfId="2722" xr:uid="{1C2B7B57-2D18-4FA5-A2A4-DC6B32D1C613}"/>
    <cellStyle name="40% - Accent4 5 3" xfId="2723" xr:uid="{EB1F98B0-C802-4913-B531-52120CCE3256}"/>
    <cellStyle name="40% - Accent4 6" xfId="244" xr:uid="{F50B0AC8-0140-4C15-B119-82ED19D69707}"/>
    <cellStyle name="40% - Accent4 6 2" xfId="2724" xr:uid="{5D4B2FEE-02DE-433B-9A59-CBCBC0199A27}"/>
    <cellStyle name="40% - Accent4 6 3" xfId="2725" xr:uid="{A5E80FE3-7AE3-439E-B264-0747C502F395}"/>
    <cellStyle name="40% - Accent4 7" xfId="245" xr:uid="{BE4424D3-ABDF-4CB0-9A0E-6346999BFC41}"/>
    <cellStyle name="40% - Accent4 7 2" xfId="2726" xr:uid="{57B26E1D-B4AB-481F-AF13-5E1A488DBFCC}"/>
    <cellStyle name="40% - Accent4 7 3" xfId="2727" xr:uid="{BD8EFDF2-0F86-453C-8895-2AEE6E01CF46}"/>
    <cellStyle name="40% - Accent4 8" xfId="246" xr:uid="{1F30F785-CAF3-41D7-ADF3-9EA4021A8F38}"/>
    <cellStyle name="40% - Accent4 8 2" xfId="2728" xr:uid="{1C4BC7C2-ADB7-4CA9-A868-647806F87646}"/>
    <cellStyle name="40% - Accent4 8 3" xfId="2729" xr:uid="{13BB9157-4FD1-47A5-B2A8-D75221AB6039}"/>
    <cellStyle name="40% - Accent4 9" xfId="2730" xr:uid="{E4B6D0FE-394D-415C-94BA-E2ADDE9AA03C}"/>
    <cellStyle name="40% - Accent5" xfId="35" builtinId="47" customBuiltin="1"/>
    <cellStyle name="40% - Accent5 10" xfId="2731" xr:uid="{89192B0B-BFC7-46BF-8CD8-ABBEE3A1CAA3}"/>
    <cellStyle name="40% - Accent5 11" xfId="2732" xr:uid="{A0699A54-9350-4875-B6EE-579555518125}"/>
    <cellStyle name="40% - Accent5 12" xfId="2733" xr:uid="{D214D76B-BB01-47C1-8B1D-7B82328AA7F1}"/>
    <cellStyle name="40% - Accent5 13" xfId="2734" xr:uid="{C440BB11-D8D9-4F6F-85AE-78A9B17BA1F6}"/>
    <cellStyle name="40% - Accent5 14" xfId="2735" xr:uid="{1EEDCAD3-DD63-4AE8-AB03-F605109534C2}"/>
    <cellStyle name="40% - Accent5 15" xfId="2736" xr:uid="{133D0FD7-1B7B-468F-9CD6-60CFF13266D3}"/>
    <cellStyle name="40% - Accent5 16" xfId="2737" xr:uid="{8F37AC9A-C829-4982-A731-CA4101EC4A98}"/>
    <cellStyle name="40% - Accent5 17" xfId="2738" xr:uid="{A67DDB65-7FA1-402F-9371-7B387A14B9F6}"/>
    <cellStyle name="40% - Accent5 18" xfId="2739" xr:uid="{F3981F05-7F45-4E66-A777-C8260E63028D}"/>
    <cellStyle name="40% - Accent5 19" xfId="2740" xr:uid="{7F6EF67E-C7AB-4D7B-85A7-2A4F65AEDFAE}"/>
    <cellStyle name="40% - Accent5 2" xfId="1693" xr:uid="{E49B128A-D338-461E-9176-3CE93BFB6F9F}"/>
    <cellStyle name="40% - Accent5 2 10" xfId="247" xr:uid="{7EB56522-301F-4285-A226-40AF508691CD}"/>
    <cellStyle name="40% - Accent5 2 11" xfId="248" xr:uid="{20E773EC-D0E7-4B9F-B127-F91391BC5866}"/>
    <cellStyle name="40% - Accent5 2 12" xfId="249" xr:uid="{443EC300-E203-42E2-80FD-D16565AEA373}"/>
    <cellStyle name="40% - Accent5 2 13" xfId="250" xr:uid="{F1781161-B0B0-4287-AEF2-18E38227AF49}"/>
    <cellStyle name="40% - Accent5 2 14" xfId="251" xr:uid="{2103911E-DCA4-44EC-B3EA-54F27EAD197E}"/>
    <cellStyle name="40% - Accent5 2 15" xfId="252" xr:uid="{8F5C7B2F-1EE2-4632-8A7F-8F9D05596966}"/>
    <cellStyle name="40% - Accent5 2 2" xfId="253" xr:uid="{254627A0-8DE1-4CD2-B1E1-D7A82C9EE30A}"/>
    <cellStyle name="40% - Accent5 2 3" xfId="254" xr:uid="{07FD233D-5DF2-4D02-8A8D-C22FD2172B62}"/>
    <cellStyle name="40% - Accent5 2 4" xfId="255" xr:uid="{DA77D219-DE0E-4A6C-A9A8-194B2BA23AE9}"/>
    <cellStyle name="40% - Accent5 2 5" xfId="256" xr:uid="{4B56BFF4-64DD-4043-8F52-614885D01B49}"/>
    <cellStyle name="40% - Accent5 2 6" xfId="257" xr:uid="{17A7A9D6-82B2-4429-A0E8-FAFE8BEB1A19}"/>
    <cellStyle name="40% - Accent5 2 7" xfId="258" xr:uid="{72ECE950-FA1B-42E3-929A-35C1514124BE}"/>
    <cellStyle name="40% - Accent5 2 8" xfId="259" xr:uid="{3EA9524D-D359-43A5-A13B-792ED9103AEE}"/>
    <cellStyle name="40% - Accent5 2 9" xfId="260" xr:uid="{D3E79B23-42E8-458F-95CB-3329AB7A4F4E}"/>
    <cellStyle name="40% - Accent5 20" xfId="2741" xr:uid="{17DC4B81-1B09-40CE-B813-81D4B4E06EB3}"/>
    <cellStyle name="40% - Accent5 21" xfId="2742" xr:uid="{FD348115-0CCB-4AE2-AF4D-C2A4715E9C69}"/>
    <cellStyle name="40% - Accent5 22" xfId="2743" xr:uid="{10252411-28A2-474F-A02B-3EB7B0EF1DE8}"/>
    <cellStyle name="40% - Accent5 23" xfId="2744" xr:uid="{E814158E-3942-4588-92DB-B643758186F7}"/>
    <cellStyle name="40% - Accent5 24" xfId="2745" xr:uid="{FBCDDB15-A123-4E3D-89F0-456834074D9E}"/>
    <cellStyle name="40% - Accent5 25" xfId="2746" xr:uid="{9604FD65-AC7B-463C-BC04-29A2BD3E4080}"/>
    <cellStyle name="40% - Accent5 26" xfId="2747" xr:uid="{0FD0CD3C-5048-4548-AE21-A1B76E7CB32B}"/>
    <cellStyle name="40% - Accent5 27" xfId="2748" xr:uid="{15D85693-509B-47C4-951C-627923BD82E8}"/>
    <cellStyle name="40% - Accent5 28" xfId="2749" xr:uid="{5BF42E89-481E-4805-898E-F8161023B3D3}"/>
    <cellStyle name="40% - Accent5 29" xfId="2750" xr:uid="{446569A0-E507-4203-B89D-7D6F2DF2609F}"/>
    <cellStyle name="40% - Accent5 3" xfId="261" xr:uid="{0EF85897-B167-4A5E-81A7-986913BF0762}"/>
    <cellStyle name="40% - Accent5 3 2" xfId="1694" xr:uid="{185436A6-9C57-4E73-B290-0205412E61A0}"/>
    <cellStyle name="40% - Accent5 3 3" xfId="2751" xr:uid="{7A14597B-5EEE-4DDC-993D-EAC51D22FFD8}"/>
    <cellStyle name="40% - Accent5 3 4" xfId="2752" xr:uid="{361D16F5-A710-40E2-8B66-677F3DED9F7A}"/>
    <cellStyle name="40% - Accent5 30" xfId="2753" xr:uid="{B027865E-582F-45F7-B2B2-AE6BD11DDFFE}"/>
    <cellStyle name="40% - Accent5 31" xfId="2754" xr:uid="{AF412C44-373C-44C4-9ED7-641B64CFC144}"/>
    <cellStyle name="40% - Accent5 32" xfId="2755" xr:uid="{015928AB-31F4-452D-B8AE-C7D0F4BB25AD}"/>
    <cellStyle name="40% - Accent5 33" xfId="2756" xr:uid="{B99F6DB3-81FE-434B-93E1-182B9E7913D7}"/>
    <cellStyle name="40% - Accent5 34" xfId="2757" xr:uid="{AAC81E3A-363B-4232-B089-5250912587F0}"/>
    <cellStyle name="40% - Accent5 35" xfId="2758" xr:uid="{B24B83A9-54C6-46AE-A459-D5641BCBDD8C}"/>
    <cellStyle name="40% - Accent5 36" xfId="2759" xr:uid="{2C871B27-E4AD-41AF-9A8F-E09BA3728912}"/>
    <cellStyle name="40% - Accent5 37" xfId="2760" xr:uid="{16567B86-84F1-4971-B779-A17F4DCF337C}"/>
    <cellStyle name="40% - Accent5 38" xfId="2761" xr:uid="{EC1D6248-CB6D-4B15-9731-0D07A2870D21}"/>
    <cellStyle name="40% - Accent5 39" xfId="2762" xr:uid="{3B437565-FB26-451D-B32C-192B724176E4}"/>
    <cellStyle name="40% - Accent5 4" xfId="262" xr:uid="{07622557-9618-456E-9F3C-CFA118339165}"/>
    <cellStyle name="40% - Accent5 4 2" xfId="1695" xr:uid="{C2219F82-8904-41EB-BF90-B3349D06B695}"/>
    <cellStyle name="40% - Accent5 4 2 2" xfId="2763" xr:uid="{32044B5E-604F-431E-982E-9F6718C008A0}"/>
    <cellStyle name="40% - Accent5 4 3" xfId="2764" xr:uid="{00AE55AB-3409-4CC9-A1C2-4465A617FF82}"/>
    <cellStyle name="40% - Accent5 40" xfId="2765" xr:uid="{356A980A-8990-4E39-87F3-DCC463F4DC23}"/>
    <cellStyle name="40% - Accent5 41" xfId="2766" xr:uid="{7DA6AA4B-BC84-4CC3-A77B-3708E7790B8F}"/>
    <cellStyle name="40% - Accent5 42" xfId="2767" xr:uid="{E9D43AF0-0C1C-450A-8CEB-FDAFFA4B57B8}"/>
    <cellStyle name="40% - Accent5 43" xfId="2768" xr:uid="{0DC006E9-4C61-4FCB-96E5-7264CD96F622}"/>
    <cellStyle name="40% - Accent5 44" xfId="2268" xr:uid="{07282D08-7658-4B7C-9FA7-53A5A43EBB1F}"/>
    <cellStyle name="40% - Accent5 5" xfId="263" xr:uid="{B9B5E668-1510-4E29-9647-6721ECD2FE97}"/>
    <cellStyle name="40% - Accent5 5 2" xfId="1696" xr:uid="{05A46970-147C-45E0-B880-243B50F246A9}"/>
    <cellStyle name="40% - Accent5 5 2 2" xfId="2769" xr:uid="{D4F8FE95-9F1F-4AEC-BBF1-494F2D94CE0C}"/>
    <cellStyle name="40% - Accent5 5 3" xfId="2770" xr:uid="{30BF3A51-0A37-4C48-8B71-C5FE8C2A68D3}"/>
    <cellStyle name="40% - Accent5 6" xfId="264" xr:uid="{1A672647-5268-4111-A412-4447015285DD}"/>
    <cellStyle name="40% - Accent5 6 2" xfId="2771" xr:uid="{6F409577-E8A1-4EF8-943B-32C2E4D3CA44}"/>
    <cellStyle name="40% - Accent5 6 3" xfId="2772" xr:uid="{B97A291D-EF76-457E-9930-11246EE42864}"/>
    <cellStyle name="40% - Accent5 7" xfId="265" xr:uid="{1DE41903-D282-42EF-8BC3-506BB469C6B9}"/>
    <cellStyle name="40% - Accent5 7 2" xfId="2773" xr:uid="{6219414F-33A3-44F4-8AF9-3ADA180D730F}"/>
    <cellStyle name="40% - Accent5 7 3" xfId="2774" xr:uid="{5B3E6679-8233-4C77-8F1E-09467860BF1D}"/>
    <cellStyle name="40% - Accent5 8" xfId="266" xr:uid="{9E308DAC-52B2-4D00-9980-145C3089C514}"/>
    <cellStyle name="40% - Accent5 8 2" xfId="2775" xr:uid="{36C740C6-C17E-4D62-897F-D74A8DAA3BC6}"/>
    <cellStyle name="40% - Accent5 8 3" xfId="2776" xr:uid="{6C642DF8-47C6-4A0D-B088-08E044F0E5E3}"/>
    <cellStyle name="40% - Accent5 9" xfId="2777" xr:uid="{658A687F-B4BA-42E1-8DCF-40AD8573DEDA}"/>
    <cellStyle name="40% - Accent6" xfId="38" builtinId="51" customBuiltin="1"/>
    <cellStyle name="40% - Accent6 10" xfId="2778" xr:uid="{06CB8111-867D-4AC2-813A-8093439EDA6E}"/>
    <cellStyle name="40% - Accent6 11" xfId="2779" xr:uid="{9288480F-09FE-4F70-94C4-E9B05BC725F7}"/>
    <cellStyle name="40% - Accent6 12" xfId="2780" xr:uid="{F7AAF80F-A140-4F95-A970-7C8765BD95EF}"/>
    <cellStyle name="40% - Accent6 13" xfId="2781" xr:uid="{6D8F8135-BF3F-4D15-91DE-C7B1DB698646}"/>
    <cellStyle name="40% - Accent6 14" xfId="2782" xr:uid="{3D77C6FA-53AC-4B1C-9D97-32F70FA56CE3}"/>
    <cellStyle name="40% - Accent6 15" xfId="2783" xr:uid="{9078F245-3F11-4ED0-9CE6-D0A3EFCF6919}"/>
    <cellStyle name="40% - Accent6 16" xfId="2784" xr:uid="{298D36FA-77AF-49E6-A754-8DED1580075A}"/>
    <cellStyle name="40% - Accent6 17" xfId="2785" xr:uid="{75117167-C7C1-4307-9801-FCAA16DFAE10}"/>
    <cellStyle name="40% - Accent6 18" xfId="2786" xr:uid="{584D0A64-3578-41CF-8766-012DECE71BB4}"/>
    <cellStyle name="40% - Accent6 19" xfId="2787" xr:uid="{09BAF312-171D-47B6-B84F-572896653380}"/>
    <cellStyle name="40% - Accent6 2" xfId="1697" xr:uid="{F067F586-78AD-4235-A36D-D4EF0E7AB6E5}"/>
    <cellStyle name="40% - Accent6 2 10" xfId="267" xr:uid="{B81EB8DC-B123-450E-87CE-3BE56889B680}"/>
    <cellStyle name="40% - Accent6 2 11" xfId="268" xr:uid="{D375364B-BC36-4042-8E7F-7EA90D34363D}"/>
    <cellStyle name="40% - Accent6 2 12" xfId="269" xr:uid="{DA053848-0344-4DE7-99BA-E1B8D885EE78}"/>
    <cellStyle name="40% - Accent6 2 13" xfId="270" xr:uid="{C3595A2E-1370-478E-9AC6-C69C41DF2742}"/>
    <cellStyle name="40% - Accent6 2 14" xfId="271" xr:uid="{D5D05355-E4E9-47F6-8730-DDDF7521F1DF}"/>
    <cellStyle name="40% - Accent6 2 15" xfId="272" xr:uid="{D8C1145A-48C2-4D76-BA90-0D905557BA0F}"/>
    <cellStyle name="40% - Accent6 2 2" xfId="273" xr:uid="{ED088452-A4FC-4D2E-8684-F6C2F7DDF05A}"/>
    <cellStyle name="40% - Accent6 2 3" xfId="274" xr:uid="{1EC6C02A-FFCC-4C71-8756-3EA99D026BED}"/>
    <cellStyle name="40% - Accent6 2 4" xfId="275" xr:uid="{490C9325-FD77-43EA-AB94-1C1A229F822D}"/>
    <cellStyle name="40% - Accent6 2 5" xfId="276" xr:uid="{CDB75787-0450-4020-AB3B-ACB81E43FDF7}"/>
    <cellStyle name="40% - Accent6 2 6" xfId="277" xr:uid="{0BDA443B-E9F8-4923-9E96-46015EB4FD0C}"/>
    <cellStyle name="40% - Accent6 2 7" xfId="278" xr:uid="{EAA62DD2-5B0C-4251-845E-1C74CE0FA1D0}"/>
    <cellStyle name="40% - Accent6 2 8" xfId="279" xr:uid="{44297244-9860-4F88-87F2-867BCBB80D1A}"/>
    <cellStyle name="40% - Accent6 2 9" xfId="280" xr:uid="{CCDE05DD-9500-4FAB-A446-BB45F64D7C53}"/>
    <cellStyle name="40% - Accent6 20" xfId="2788" xr:uid="{7174DE66-0622-4CE0-B7BD-E2CFF4D5E001}"/>
    <cellStyle name="40% - Accent6 21" xfId="2789" xr:uid="{03ADC338-0B1D-430A-BAB3-EBF31CF9EAC1}"/>
    <cellStyle name="40% - Accent6 22" xfId="2790" xr:uid="{01604C69-017A-4AEE-93E4-4B70382CB1C1}"/>
    <cellStyle name="40% - Accent6 23" xfId="2791" xr:uid="{6D008706-08F1-4273-9B7D-155B31AF9272}"/>
    <cellStyle name="40% - Accent6 24" xfId="2792" xr:uid="{7375566C-23B8-4B19-8CE7-9009FA760278}"/>
    <cellStyle name="40% - Accent6 25" xfId="2793" xr:uid="{7A750FD3-18B1-4679-944A-A33AB0E4967B}"/>
    <cellStyle name="40% - Accent6 26" xfId="2794" xr:uid="{E21B1BDC-75FF-4B9F-B9A7-36F3D8B240B3}"/>
    <cellStyle name="40% - Accent6 27" xfId="2795" xr:uid="{CA167928-2DE3-4C2A-B024-14C97508F43B}"/>
    <cellStyle name="40% - Accent6 28" xfId="2796" xr:uid="{6FD63A23-39CF-4652-970A-39D3AC294ACC}"/>
    <cellStyle name="40% - Accent6 29" xfId="2797" xr:uid="{422DE98D-A976-4304-966B-EB401C4BAE6C}"/>
    <cellStyle name="40% - Accent6 3" xfId="281" xr:uid="{E9D6FACF-904E-4C53-AB9E-32979E772660}"/>
    <cellStyle name="40% - Accent6 3 2" xfId="1698" xr:uid="{9CC8372C-C861-495F-A261-2CCAB38AF5D7}"/>
    <cellStyle name="40% - Accent6 3 3" xfId="2798" xr:uid="{7DC43F99-DEDF-4831-BF20-1BA15AD72545}"/>
    <cellStyle name="40% - Accent6 3 4" xfId="2799" xr:uid="{69FB89E8-4951-4D24-9B5F-573BB31EC652}"/>
    <cellStyle name="40% - Accent6 30" xfId="2800" xr:uid="{9F62810F-3C43-41BF-B94B-67B7CA01A2A3}"/>
    <cellStyle name="40% - Accent6 31" xfId="2801" xr:uid="{48469013-7E72-4BD4-89CD-1606E1B85A51}"/>
    <cellStyle name="40% - Accent6 32" xfId="2802" xr:uid="{B27A49AE-BC93-467D-9556-82667B18390F}"/>
    <cellStyle name="40% - Accent6 33" xfId="2803" xr:uid="{49BD7E7D-1774-4111-9E95-73AACD01F765}"/>
    <cellStyle name="40% - Accent6 34" xfId="2804" xr:uid="{E920E2AC-E438-4BAB-9A9C-A53701F43732}"/>
    <cellStyle name="40% - Accent6 35" xfId="2805" xr:uid="{9D2C61EE-D9C5-4BA7-97DE-42A308B32BDB}"/>
    <cellStyle name="40% - Accent6 36" xfId="2806" xr:uid="{C691C0AE-5246-4673-B92E-F3182AE74A0D}"/>
    <cellStyle name="40% - Accent6 37" xfId="2807" xr:uid="{AEF1CE17-AC75-46A8-955F-4534DBC6E274}"/>
    <cellStyle name="40% - Accent6 38" xfId="2808" xr:uid="{F0A6DAA5-CA8D-4C70-9DCF-64E0E2E26F5B}"/>
    <cellStyle name="40% - Accent6 39" xfId="2809" xr:uid="{E9A4CFF8-6214-4163-BEF5-9B13B1EFDD47}"/>
    <cellStyle name="40% - Accent6 4" xfId="282" xr:uid="{3A6085EC-D5A6-4FA7-8ADB-77D1E9DF3968}"/>
    <cellStyle name="40% - Accent6 4 2" xfId="1699" xr:uid="{0187CF4F-12E4-439D-8EC2-6B56F4DB9A53}"/>
    <cellStyle name="40% - Accent6 4 2 2" xfId="2810" xr:uid="{40A34EEF-3028-4479-9CA8-FF7EB1F6F3F3}"/>
    <cellStyle name="40% - Accent6 4 3" xfId="2811" xr:uid="{45B55F00-D30F-427E-A81B-617ADFF1E126}"/>
    <cellStyle name="40% - Accent6 40" xfId="2812" xr:uid="{37400996-A5A8-4946-8354-BC59F1CA015F}"/>
    <cellStyle name="40% - Accent6 41" xfId="2813" xr:uid="{2ED5288C-7F0C-4B27-BFEB-06B34284D451}"/>
    <cellStyle name="40% - Accent6 42" xfId="2814" xr:uid="{0FCDB101-8C26-4172-A0BC-0855CE8E9586}"/>
    <cellStyle name="40% - Accent6 43" xfId="2815" xr:uid="{8F0ED290-471E-4D40-AC8C-3CFD538E58FB}"/>
    <cellStyle name="40% - Accent6 44" xfId="2270" xr:uid="{D9A53B34-F937-4D6C-8A15-5204B87ED483}"/>
    <cellStyle name="40% - Accent6 5" xfId="283" xr:uid="{6821291E-151B-4A0D-86AE-A7D191904E68}"/>
    <cellStyle name="40% - Accent6 5 2" xfId="1700" xr:uid="{E3889C5B-954A-4667-922E-50C3A5B91BC9}"/>
    <cellStyle name="40% - Accent6 5 2 2" xfId="2816" xr:uid="{E83D88DF-2A1D-4436-A58F-541586CA76CF}"/>
    <cellStyle name="40% - Accent6 5 3" xfId="2817" xr:uid="{E13C1D57-0282-4AD9-9671-FD6F86F8D958}"/>
    <cellStyle name="40% - Accent6 6" xfId="284" xr:uid="{3FA6DE22-22E6-4C87-B18A-9187DA8ECD15}"/>
    <cellStyle name="40% - Accent6 6 2" xfId="2818" xr:uid="{ECCBB7C5-12B8-4857-A5FF-5B38E585DAC2}"/>
    <cellStyle name="40% - Accent6 6 3" xfId="2819" xr:uid="{FB45C695-8C6E-4FB8-BF52-D4CE7A704364}"/>
    <cellStyle name="40% - Accent6 7" xfId="285" xr:uid="{DC0FD32E-ACEF-4A50-A73A-34FEF5C6A405}"/>
    <cellStyle name="40% - Accent6 7 2" xfId="2820" xr:uid="{FC80C98F-1D4B-47F8-A67E-AD73B3FB2241}"/>
    <cellStyle name="40% - Accent6 7 3" xfId="2821" xr:uid="{03997860-C589-4569-B138-FD9049A1F0E8}"/>
    <cellStyle name="40% - Accent6 8" xfId="286" xr:uid="{D46E449B-8A5D-460C-BE57-CBBD14169406}"/>
    <cellStyle name="40% - Accent6 8 2" xfId="2822" xr:uid="{75084C45-9D41-4200-8E99-8AF3A7380058}"/>
    <cellStyle name="40% - Accent6 8 3" xfId="2823" xr:uid="{17472B02-8DD9-48C3-AA88-72C8227F3718}"/>
    <cellStyle name="40% - Accent6 9" xfId="2824" xr:uid="{0B560C60-2131-462F-8011-E70808C6268E}"/>
    <cellStyle name="40% - Akzent1" xfId="2825" xr:uid="{76C2649A-184A-49E5-B2CC-68FE1A19FBBC}"/>
    <cellStyle name="40% - Akzent2" xfId="2826" xr:uid="{8E0D7349-9773-4B1C-83A7-5B8BD113CFC0}"/>
    <cellStyle name="40% - Akzent3" xfId="2827" xr:uid="{7B278A1E-F2C7-4DDB-BE68-01EA2E5480BD}"/>
    <cellStyle name="40% - Akzent4" xfId="2828" xr:uid="{FDDB298B-D27C-4577-98EC-F09A0080D0FC}"/>
    <cellStyle name="40% - Akzent5" xfId="2829" xr:uid="{C5453699-7DD9-469D-BF66-A4BC4835830A}"/>
    <cellStyle name="40% - Akzent6" xfId="2830" xr:uid="{6C8D1D40-14FE-4768-9E54-D317CFC42C91}"/>
    <cellStyle name="5x indented GHG Textfiels" xfId="1701" xr:uid="{798B68E8-CAB9-4575-BBE0-C80995910534}"/>
    <cellStyle name="60% - Accent1 10" xfId="2831" xr:uid="{B1852F4D-1B19-4422-B1E2-F95F0DA0798E}"/>
    <cellStyle name="60% - Accent1 11" xfId="2832" xr:uid="{FED040DF-603E-416C-A0EE-7C15DCF5ED67}"/>
    <cellStyle name="60% - Accent1 12" xfId="2833" xr:uid="{6CE0B2D8-64EC-4548-B0C0-0D67D5739D51}"/>
    <cellStyle name="60% - Accent1 13" xfId="2834" xr:uid="{AEF7BEA8-FE7A-4C33-A914-562F0A5627FA}"/>
    <cellStyle name="60% - Accent1 14" xfId="2835" xr:uid="{E522634E-73C3-4083-9DA0-9C75A32A530B}"/>
    <cellStyle name="60% - Accent1 15" xfId="2836" xr:uid="{929BAAEC-1410-430D-A3B6-CC2D48C12E5E}"/>
    <cellStyle name="60% - Accent1 16" xfId="2837" xr:uid="{332EA467-E03B-4EFF-8862-17D4EED3DDFE}"/>
    <cellStyle name="60% - Accent1 17" xfId="2838" xr:uid="{A5DDCCFF-4D9F-48F8-BE75-07578ECD5516}"/>
    <cellStyle name="60% - Accent1 18" xfId="2839" xr:uid="{A43B870A-3676-43DD-9038-A2DFA532F5D6}"/>
    <cellStyle name="60% - Accent1 19" xfId="2840" xr:uid="{0684A04D-4110-4298-832B-75DDF8050C3C}"/>
    <cellStyle name="60% - Accent1 2" xfId="1703" xr:uid="{967A7272-6598-46DB-AB22-0B351821CE25}"/>
    <cellStyle name="60% - Accent1 2 10" xfId="287" xr:uid="{64CD5516-B051-4CB0-9EB2-800E63D36FF0}"/>
    <cellStyle name="60% - Accent1 2 11" xfId="2841" xr:uid="{44A1D27C-1BA9-471B-A285-E304F6A54527}"/>
    <cellStyle name="60% - Accent1 2 2" xfId="288" xr:uid="{798567E6-347E-4892-ADAD-80428396FECD}"/>
    <cellStyle name="60% - Accent1 2 2 2" xfId="1938" xr:uid="{0897E24B-63FB-46EA-9E2B-EB910185C4FE}"/>
    <cellStyle name="60% - Accent1 2 3" xfId="289" xr:uid="{2C952286-8223-47E8-9832-C2D86DA85083}"/>
    <cellStyle name="60% - Accent1 2 4" xfId="290" xr:uid="{78196C4B-4D54-48ED-8F3F-B7035E4C88B5}"/>
    <cellStyle name="60% - Accent1 2 5" xfId="291" xr:uid="{DD77511B-127B-4354-8B2A-7453A0F0D5AB}"/>
    <cellStyle name="60% - Accent1 2 6" xfId="292" xr:uid="{7B047CE7-DBFA-4940-8072-C899D7559327}"/>
    <cellStyle name="60% - Accent1 2 7" xfId="293" xr:uid="{CD026C56-A7DA-4F5D-B3A2-C8DAB5354F0C}"/>
    <cellStyle name="60% - Accent1 2 8" xfId="294" xr:uid="{04D1FE49-A9E3-4B16-A143-2AD8D2E4646D}"/>
    <cellStyle name="60% - Accent1 2 9" xfId="295" xr:uid="{3AFCA926-9948-4388-8000-61865666D3F8}"/>
    <cellStyle name="60% - Accent1 20" xfId="2842" xr:uid="{ADFB510F-5ABD-48CB-9E10-547DF2F05175}"/>
    <cellStyle name="60% - Accent1 21" xfId="2843" xr:uid="{BC688A54-FF14-416C-954E-C6B865719B43}"/>
    <cellStyle name="60% - Accent1 22" xfId="2844" xr:uid="{1F337AEF-AA6D-4E17-8B5D-B3EBA7F87F7D}"/>
    <cellStyle name="60% - Accent1 23" xfId="2845" xr:uid="{C8223EAD-5139-41F5-A11C-7A0ECE8E70DA}"/>
    <cellStyle name="60% - Accent1 24" xfId="2846" xr:uid="{0BD2328D-DDA5-474E-98F6-944463E7C3C3}"/>
    <cellStyle name="60% - Accent1 25" xfId="2847" xr:uid="{CEAD80BF-B2CD-492F-AEC7-650CD2E93CE3}"/>
    <cellStyle name="60% - Accent1 26" xfId="2848" xr:uid="{65787AAC-4AE6-4F9E-9E89-4A9818EE7390}"/>
    <cellStyle name="60% - Accent1 27" xfId="2849" xr:uid="{2B5EC025-9F7C-4437-B9DF-2C0E7C9EB8B2}"/>
    <cellStyle name="60% - Accent1 28" xfId="2850" xr:uid="{C626A193-CA2E-4598-A251-0D23C4E74E5F}"/>
    <cellStyle name="60% - Accent1 29" xfId="2851" xr:uid="{978DA475-55EC-4A35-9FEC-B2F42FB7E6E2}"/>
    <cellStyle name="60% - Accent1 3" xfId="296" xr:uid="{C0D4168F-291B-4F0E-BD6E-241A4CDE28CC}"/>
    <cellStyle name="60% - Accent1 3 2" xfId="1704" xr:uid="{222125F1-D0FF-4066-8752-D4F53B586200}"/>
    <cellStyle name="60% - Accent1 3 3" xfId="2852" xr:uid="{BE5661BE-6BFB-4696-97E7-EFED1CE219D6}"/>
    <cellStyle name="60% - Accent1 3 4" xfId="2853" xr:uid="{02C4804C-6116-4278-B519-60327A6279B7}"/>
    <cellStyle name="60% - Accent1 30" xfId="2854" xr:uid="{EB24B850-65D7-466D-92F0-55D6A7C32610}"/>
    <cellStyle name="60% - Accent1 31" xfId="2855" xr:uid="{723DE7CB-324E-446A-ABCA-5F10462EC2AD}"/>
    <cellStyle name="60% - Accent1 32" xfId="2856" xr:uid="{122AC15F-7B06-4C07-BEC0-757A335D1C14}"/>
    <cellStyle name="60% - Accent1 33" xfId="2857" xr:uid="{CB0CED22-2DA7-47B2-88FF-9CB80A22D992}"/>
    <cellStyle name="60% - Accent1 34" xfId="2858" xr:uid="{E960B275-4A75-4D68-AE48-60B1CFB8F554}"/>
    <cellStyle name="60% - Accent1 35" xfId="2859" xr:uid="{8077E257-E5F6-4B5E-8B05-ECDB73284A54}"/>
    <cellStyle name="60% - Accent1 36" xfId="2860" xr:uid="{3ADD5409-3FBF-44AA-95A8-C4B45D0D9C2B}"/>
    <cellStyle name="60% - Accent1 37" xfId="2861" xr:uid="{8DFC0EBA-4FCE-4F79-93E6-8C6EBEE25E57}"/>
    <cellStyle name="60% - Accent1 38" xfId="2862" xr:uid="{F1E79D83-37F3-44DE-8750-6BC345B56E96}"/>
    <cellStyle name="60% - Accent1 39" xfId="2863" xr:uid="{B1C820BB-9864-4CDA-8B58-932001CE5B1F}"/>
    <cellStyle name="60% - Accent1 4" xfId="1705" xr:uid="{3FA056E0-172E-4659-B8BD-B5B27D5456FC}"/>
    <cellStyle name="60% - Accent1 40" xfId="2864" xr:uid="{8DE8D5F0-B096-45D7-8BF8-2AA831A3939A}"/>
    <cellStyle name="60% - Accent1 41" xfId="2865" xr:uid="{0D9426FB-2A9D-4DA0-A40F-3A39875AA227}"/>
    <cellStyle name="60% - Accent1 42" xfId="2866" xr:uid="{22443196-22BB-42A9-B522-677A373F2F81}"/>
    <cellStyle name="60% - Accent1 43" xfId="2867" xr:uid="{D587C35B-BF38-4758-A95A-8B0645E48F86}"/>
    <cellStyle name="60% - Accent1 5" xfId="1706" xr:uid="{2CDFDC5F-E9AF-43B4-B187-C386A4D93A28}"/>
    <cellStyle name="60% - Accent1 6" xfId="1702" xr:uid="{6C763AD1-C4F6-4143-B30B-0D77D7C1FF58}"/>
    <cellStyle name="60% - Accent1 6 2" xfId="2868" xr:uid="{161A716B-054E-4D31-B99A-C3D6804020AC}"/>
    <cellStyle name="60% - Accent1 7" xfId="2869" xr:uid="{FC49501E-40F3-4F75-BC4C-80D3EAB6CD08}"/>
    <cellStyle name="60% - Accent1 8" xfId="2870" xr:uid="{A00F6F78-7F2A-4A01-B220-76E8E6C14F31}"/>
    <cellStyle name="60% - Accent1 9" xfId="2871" xr:uid="{C229EE08-51DC-426F-8BCF-7FCE1F46BBEA}"/>
    <cellStyle name="60% - Accent2 10" xfId="2872" xr:uid="{FCE52B9E-74DA-4E6C-9023-AB632DF46406}"/>
    <cellStyle name="60% - Accent2 11" xfId="2873" xr:uid="{0DDC358E-7E39-485D-BEBE-FF7A73BE50C2}"/>
    <cellStyle name="60% - Accent2 12" xfId="2874" xr:uid="{F6203272-1391-464D-ABF0-35881BE6C1E8}"/>
    <cellStyle name="60% - Accent2 13" xfId="2875" xr:uid="{40BFBD35-996C-40BC-8637-87642687039D}"/>
    <cellStyle name="60% - Accent2 14" xfId="2876" xr:uid="{2145ACEE-67F8-4F16-BD1E-CF62F3E941B2}"/>
    <cellStyle name="60% - Accent2 15" xfId="2877" xr:uid="{F58F06A0-FF8D-4982-A27F-0592782AFDEF}"/>
    <cellStyle name="60% - Accent2 16" xfId="2878" xr:uid="{0D9D9026-3CDB-4FBE-87CC-353076585591}"/>
    <cellStyle name="60% - Accent2 17" xfId="2879" xr:uid="{0FA12E28-5F5A-4EB6-940F-C97BE551F062}"/>
    <cellStyle name="60% - Accent2 18" xfId="2880" xr:uid="{05EF429D-044E-4266-8816-A7773AB6A8D6}"/>
    <cellStyle name="60% - Accent2 19" xfId="2881" xr:uid="{7039BBC1-0758-40D8-925D-C519B2FDA803}"/>
    <cellStyle name="60% - Accent2 2" xfId="1708" xr:uid="{D4F5BA66-F41C-464C-8705-702D402E3EF2}"/>
    <cellStyle name="60% - Accent2 2 10" xfId="297" xr:uid="{3D422021-2A71-4DB5-B9A9-7CCB6C158328}"/>
    <cellStyle name="60% - Accent2 2 11" xfId="2882" xr:uid="{84B0B4E6-7458-49D8-B221-7C8E527A516D}"/>
    <cellStyle name="60% - Accent2 2 2" xfId="298" xr:uid="{CAF992A8-C4E6-4845-BBDA-3D908FE20366}"/>
    <cellStyle name="60% - Accent2 2 2 2" xfId="1937" xr:uid="{570B9D05-BCA7-4919-922F-9F4EA50F1EC2}"/>
    <cellStyle name="60% - Accent2 2 3" xfId="299" xr:uid="{999F807E-0A77-43B9-B043-0C448E8A7FB3}"/>
    <cellStyle name="60% - Accent2 2 4" xfId="300" xr:uid="{57F1C7F8-A4FC-4AFE-ADB7-432E86AD007C}"/>
    <cellStyle name="60% - Accent2 2 5" xfId="301" xr:uid="{AE7BF13C-3DC5-4451-B060-3EFFE5ABADC5}"/>
    <cellStyle name="60% - Accent2 2 6" xfId="302" xr:uid="{B16D7DCC-EBE0-43DE-89E3-296096534C8C}"/>
    <cellStyle name="60% - Accent2 2 7" xfId="303" xr:uid="{AA78B9DA-AC29-47B1-B00D-BACD2E7B1143}"/>
    <cellStyle name="60% - Accent2 2 8" xfId="304" xr:uid="{F7C883EC-6565-40E1-8431-740175B9A875}"/>
    <cellStyle name="60% - Accent2 2 9" xfId="305" xr:uid="{9F9CA25D-9AA4-428B-9370-C0ED7FA8A63E}"/>
    <cellStyle name="60% - Accent2 20" xfId="2883" xr:uid="{3374CA77-A089-4CEC-89E3-D7C266C02DD2}"/>
    <cellStyle name="60% - Accent2 21" xfId="2884" xr:uid="{07D33880-71FC-4AC8-997C-0CF12D6A1162}"/>
    <cellStyle name="60% - Accent2 22" xfId="2885" xr:uid="{B3FD7AF5-189F-4E1A-83E2-1E12FAB8D5EA}"/>
    <cellStyle name="60% - Accent2 23" xfId="2886" xr:uid="{C60B2C7A-7694-4E27-A2BE-ED4032253665}"/>
    <cellStyle name="60% - Accent2 24" xfId="2887" xr:uid="{00A0A67B-5D0F-4D61-86E2-FCFED4A0D37F}"/>
    <cellStyle name="60% - Accent2 25" xfId="2888" xr:uid="{3E616BBC-43D5-4E2A-BC65-67171793BFBD}"/>
    <cellStyle name="60% - Accent2 26" xfId="2889" xr:uid="{FD1B527D-3935-4490-99D9-F3FEF6826703}"/>
    <cellStyle name="60% - Accent2 27" xfId="2890" xr:uid="{8B14F94A-5884-4064-8640-FFB6FD6E64BA}"/>
    <cellStyle name="60% - Accent2 28" xfId="2891" xr:uid="{DF6065DF-F93D-4C28-A41A-B93AC9CCB39A}"/>
    <cellStyle name="60% - Accent2 29" xfId="2892" xr:uid="{2ACCFF96-37C8-4D0F-B286-AFDDEEB7ACA5}"/>
    <cellStyle name="60% - Accent2 3" xfId="306" xr:uid="{ED059A0C-6BB7-45E3-86C8-B29956B02442}"/>
    <cellStyle name="60% - Accent2 3 2" xfId="1709" xr:uid="{DAEBEEFA-690C-4EF9-AE9B-98E20748FEA8}"/>
    <cellStyle name="60% - Accent2 3 3" xfId="2893" xr:uid="{05EE2ADD-5E96-4180-AAC2-5B536F0FA69F}"/>
    <cellStyle name="60% - Accent2 3 4" xfId="2894" xr:uid="{AC76187A-323B-4A38-A7DB-B26FFF7D4529}"/>
    <cellStyle name="60% - Accent2 30" xfId="2895" xr:uid="{914CD6E1-2C5F-4842-B9E5-AC7E3F13B694}"/>
    <cellStyle name="60% - Accent2 31" xfId="2896" xr:uid="{2ED06F29-4C33-4748-949A-1540DAA45832}"/>
    <cellStyle name="60% - Accent2 32" xfId="2897" xr:uid="{AB6A1DF8-3DA7-4308-9614-D02E1C900953}"/>
    <cellStyle name="60% - Accent2 33" xfId="2898" xr:uid="{5497B66E-FF6B-421A-A5F4-84FE70236E19}"/>
    <cellStyle name="60% - Accent2 34" xfId="2899" xr:uid="{39199EEB-247F-486A-810E-70CE8E80CC1B}"/>
    <cellStyle name="60% - Accent2 35" xfId="2900" xr:uid="{FF1DBB32-B70B-439E-9A19-BDEFCA1F8F7E}"/>
    <cellStyle name="60% - Accent2 36" xfId="2901" xr:uid="{E630CE76-46DB-4FA8-B9CE-9912999FF83F}"/>
    <cellStyle name="60% - Accent2 37" xfId="2902" xr:uid="{012A7EF0-C984-4101-A79E-09B60AE2CD4E}"/>
    <cellStyle name="60% - Accent2 38" xfId="2903" xr:uid="{DF7A1F76-ED5E-4003-8CD9-360AAE3E98D7}"/>
    <cellStyle name="60% - Accent2 39" xfId="2904" xr:uid="{319A4EE4-4871-4A8B-961B-D8E7AA62941A}"/>
    <cellStyle name="60% - Accent2 4" xfId="1710" xr:uid="{4E5F0A37-5703-4BB2-B3FC-0FCB8D1DD07B}"/>
    <cellStyle name="60% - Accent2 40" xfId="2905" xr:uid="{4E9E198A-289B-4ADE-849F-E90905DED999}"/>
    <cellStyle name="60% - Accent2 41" xfId="2906" xr:uid="{BE0F06BC-C95F-4296-A90D-A7E9A3A60A26}"/>
    <cellStyle name="60% - Accent2 42" xfId="2907" xr:uid="{AB475E96-A6E5-4D34-AA8D-F4CEFF721458}"/>
    <cellStyle name="60% - Accent2 43" xfId="2908" xr:uid="{E4EFE1D7-4A7D-4D59-93D2-48A63A0EC9FB}"/>
    <cellStyle name="60% - Accent2 5" xfId="1711" xr:uid="{AA2A7947-ACB4-44FC-B732-1E2867E2BD80}"/>
    <cellStyle name="60% - Accent2 6" xfId="1707" xr:uid="{45216F20-EFEF-4495-A490-CAAC4AF08AF3}"/>
    <cellStyle name="60% - Accent2 6 2" xfId="2909" xr:uid="{730BE3C1-8B79-4C2A-A2D5-34BD68553FBA}"/>
    <cellStyle name="60% - Accent2 7" xfId="2910" xr:uid="{07A48BE3-845F-4F13-AFF6-3B7C4EBBE4F4}"/>
    <cellStyle name="60% - Accent2 8" xfId="2911" xr:uid="{81389581-779B-4227-99F9-6C716DF52DDB}"/>
    <cellStyle name="60% - Accent2 9" xfId="2912" xr:uid="{83D68E7C-BD72-4312-9869-AFAF7C0930B2}"/>
    <cellStyle name="60% - Accent3 10" xfId="2913" xr:uid="{B893590D-8C55-4ACB-B646-5AC7B4670E49}"/>
    <cellStyle name="60% - Accent3 11" xfId="2914" xr:uid="{0110D16A-34C9-4BB9-87F2-8AA401EBFB4F}"/>
    <cellStyle name="60% - Accent3 12" xfId="2915" xr:uid="{6AB88596-EF86-44C0-87DF-5601F2BBE76B}"/>
    <cellStyle name="60% - Accent3 13" xfId="2916" xr:uid="{774CD066-F4FC-41E9-B2A1-7FADDFC9ACB9}"/>
    <cellStyle name="60% - Accent3 14" xfId="2917" xr:uid="{2221CF58-EAFA-465C-895D-5DDBE5D8EAE8}"/>
    <cellStyle name="60% - Accent3 15" xfId="2918" xr:uid="{28B0A514-8B6C-4E8A-A166-AE1F918B4D81}"/>
    <cellStyle name="60% - Accent3 16" xfId="2919" xr:uid="{200C1A18-F831-4961-8D4B-13FF2D2AAC02}"/>
    <cellStyle name="60% - Accent3 17" xfId="2920" xr:uid="{0EC727B1-7546-4E30-9AFB-5B960148FE03}"/>
    <cellStyle name="60% - Accent3 18" xfId="2921" xr:uid="{B1BAE271-B0EE-407A-A201-F8FD9CB9DE60}"/>
    <cellStyle name="60% - Accent3 19" xfId="2922" xr:uid="{088370B0-E60F-49C4-9F3E-795165CFCBBE}"/>
    <cellStyle name="60% - Accent3 2" xfId="1713" xr:uid="{7767F7ED-DFFC-4724-B18C-745DC53671FF}"/>
    <cellStyle name="60% - Accent3 2 10" xfId="307" xr:uid="{1CEF5311-0424-436A-BBF6-5AC7D157EDDA}"/>
    <cellStyle name="60% - Accent3 2 11" xfId="2923" xr:uid="{E38687E6-46DD-4575-9229-037299BAD0C9}"/>
    <cellStyle name="60% - Accent3 2 2" xfId="308" xr:uid="{71765CD1-5B42-4FB4-B8E1-D5D633D9FEBD}"/>
    <cellStyle name="60% - Accent3 2 2 2" xfId="1936" xr:uid="{F08AF0B6-1672-4243-AEBA-8C98700F4F12}"/>
    <cellStyle name="60% - Accent3 2 3" xfId="309" xr:uid="{34D0E866-96BF-4E2E-AE92-EF7F30AB279F}"/>
    <cellStyle name="60% - Accent3 2 4" xfId="310" xr:uid="{7D2095DB-18E6-4A3D-8DB9-0865A390189F}"/>
    <cellStyle name="60% - Accent3 2 5" xfId="311" xr:uid="{C0B93CDE-E4A9-4716-97B1-A61B0A75E39E}"/>
    <cellStyle name="60% - Accent3 2 6" xfId="312" xr:uid="{A1316F7D-3D84-4E0A-8A2E-A80D0D1FA83C}"/>
    <cellStyle name="60% - Accent3 2 7" xfId="313" xr:uid="{02A3AAD6-1047-47B9-8DB4-F5E3A4BE2710}"/>
    <cellStyle name="60% - Accent3 2 8" xfId="314" xr:uid="{054E0D89-BF1B-47F1-8F08-E95F4CB5DB33}"/>
    <cellStyle name="60% - Accent3 2 9" xfId="315" xr:uid="{1036E63B-D461-4433-81FC-8BB4560D78A0}"/>
    <cellStyle name="60% - Accent3 20" xfId="2924" xr:uid="{8FE00BFF-0997-4C07-82E0-678FE8F3EEAC}"/>
    <cellStyle name="60% - Accent3 21" xfId="2925" xr:uid="{17059151-9A3C-4A89-9EE4-053E8653AA30}"/>
    <cellStyle name="60% - Accent3 22" xfId="2926" xr:uid="{5116BAE8-107D-40FF-A2AE-9EC8AD2745CC}"/>
    <cellStyle name="60% - Accent3 23" xfId="2927" xr:uid="{6B389B11-CF0F-447D-B024-57776178A4DA}"/>
    <cellStyle name="60% - Accent3 24" xfId="2928" xr:uid="{AF064875-345D-4A1A-A935-0C32850E7965}"/>
    <cellStyle name="60% - Accent3 25" xfId="2929" xr:uid="{C0647814-D9EA-4570-8FFB-50CF2AB529A6}"/>
    <cellStyle name="60% - Accent3 26" xfId="2930" xr:uid="{21D31C73-94F1-41F7-9998-4E7A00F6F418}"/>
    <cellStyle name="60% - Accent3 27" xfId="2931" xr:uid="{2F72FB98-4E61-4BAF-8545-843635AED6A2}"/>
    <cellStyle name="60% - Accent3 28" xfId="2932" xr:uid="{A88BD486-F136-4FC1-AD18-33F2EADCBAEA}"/>
    <cellStyle name="60% - Accent3 29" xfId="2933" xr:uid="{F0F26AF5-B102-4D27-BEDA-5BE3267BD9B5}"/>
    <cellStyle name="60% - Accent3 3" xfId="316" xr:uid="{C2B841BE-C31F-48E1-B4A2-29006F2D402A}"/>
    <cellStyle name="60% - Accent3 3 2" xfId="1714" xr:uid="{96573594-0334-4997-A24C-F8E8BD768AEA}"/>
    <cellStyle name="60% - Accent3 3 3" xfId="2934" xr:uid="{E0D81171-B6EE-46E6-8018-1FD5D7AB45F1}"/>
    <cellStyle name="60% - Accent3 3 4" xfId="2935" xr:uid="{057736DF-4058-4A57-9C9A-9738A266C6D8}"/>
    <cellStyle name="60% - Accent3 30" xfId="2936" xr:uid="{AB030BFD-7A3B-4B1E-A191-172F42725BDA}"/>
    <cellStyle name="60% - Accent3 31" xfId="2937" xr:uid="{A63200A9-F0EB-42BC-B27D-0ADC59C7AC8C}"/>
    <cellStyle name="60% - Accent3 32" xfId="2938" xr:uid="{68BD4081-B765-4A50-BF14-43331170D364}"/>
    <cellStyle name="60% - Accent3 33" xfId="2939" xr:uid="{C6E648AD-A418-41FB-A616-05A816FA60E8}"/>
    <cellStyle name="60% - Accent3 34" xfId="2940" xr:uid="{5BE0A670-68C1-475E-8227-7B79EB08260A}"/>
    <cellStyle name="60% - Accent3 35" xfId="2941" xr:uid="{FAA74CEB-F26D-40BA-8C55-124032F06199}"/>
    <cellStyle name="60% - Accent3 36" xfId="2942" xr:uid="{D00AA040-D3A3-4BB5-B1B8-4360F270C8D1}"/>
    <cellStyle name="60% - Accent3 37" xfId="2943" xr:uid="{E243B10C-9771-4FB2-ABD5-BAE0AFFCE852}"/>
    <cellStyle name="60% - Accent3 38" xfId="2944" xr:uid="{7E0CB8B0-4444-4D8E-950E-ED0951EA2E5E}"/>
    <cellStyle name="60% - Accent3 39" xfId="2945" xr:uid="{E9C508FA-AAC1-425B-AFA9-421393009D55}"/>
    <cellStyle name="60% - Accent3 4" xfId="1715" xr:uid="{68ABEC1B-03DC-4BE5-93E9-5CEA61808CD9}"/>
    <cellStyle name="60% - Accent3 40" xfId="2946" xr:uid="{FE660A31-D236-4B66-964E-EAFBA415D18C}"/>
    <cellStyle name="60% - Accent3 41" xfId="2947" xr:uid="{97A58373-88FF-4A70-9EC0-60193B0B07E0}"/>
    <cellStyle name="60% - Accent3 42" xfId="2948" xr:uid="{EA67CDB4-49C5-4B60-919E-E897C6282D15}"/>
    <cellStyle name="60% - Accent3 43" xfId="2949" xr:uid="{09726377-326F-4A37-9078-21A0D325100E}"/>
    <cellStyle name="60% - Accent3 5" xfId="1716" xr:uid="{BF467446-FAB7-4706-8624-20AE5D34D100}"/>
    <cellStyle name="60% - Accent3 6" xfId="1712" xr:uid="{37542A3E-3168-4658-8D96-9F9E64A5A5ED}"/>
    <cellStyle name="60% - Accent3 6 2" xfId="2950" xr:uid="{045C7539-6A1F-4F69-B5F3-8521AF858ECE}"/>
    <cellStyle name="60% - Accent3 7" xfId="2951" xr:uid="{3D9B791D-9FC8-4D50-9041-8E842D2C213F}"/>
    <cellStyle name="60% - Accent3 8" xfId="2952" xr:uid="{DE1469DB-AFB0-414F-8CA1-2BE66149C9A7}"/>
    <cellStyle name="60% - Accent3 9" xfId="2953" xr:uid="{8226D334-1C55-4400-8EB8-B872EDDE9DDF}"/>
    <cellStyle name="60% - Accent4 10" xfId="2954" xr:uid="{7C1CA629-7428-4D9B-8977-FA567DBCDBEF}"/>
    <cellStyle name="60% - Accent4 11" xfId="2955" xr:uid="{2DFCAE63-8AA7-4AB1-9854-D4CB7877FF84}"/>
    <cellStyle name="60% - Accent4 12" xfId="2956" xr:uid="{00DE2252-7A22-450D-A02B-CA85B1933621}"/>
    <cellStyle name="60% - Accent4 13" xfId="2957" xr:uid="{B4C9B035-57A3-4ED0-A9FF-0037B663B66B}"/>
    <cellStyle name="60% - Accent4 14" xfId="2958" xr:uid="{209E515C-F73A-4A35-B23B-428E9FEAFC18}"/>
    <cellStyle name="60% - Accent4 15" xfId="2959" xr:uid="{5DAF98D3-2B72-4CB5-9BF9-996A745D2A09}"/>
    <cellStyle name="60% - Accent4 16" xfId="2960" xr:uid="{17599971-5CE5-4BD4-91E8-0108DD38DD27}"/>
    <cellStyle name="60% - Accent4 17" xfId="2961" xr:uid="{04835883-6024-4350-88AA-FD108C143EB7}"/>
    <cellStyle name="60% - Accent4 18" xfId="2962" xr:uid="{1F476364-9D25-47E8-ABDA-98ABC318B498}"/>
    <cellStyle name="60% - Accent4 19" xfId="2963" xr:uid="{FB4F4696-57E9-4FCF-BA94-28EAC8B5DA6A}"/>
    <cellStyle name="60% - Accent4 2" xfId="1718" xr:uid="{51A1310C-817F-444E-957F-624F98443CBE}"/>
    <cellStyle name="60% - Accent4 2 10" xfId="317" xr:uid="{8B616CDD-FC54-4B69-8BF7-9673CDC4AB03}"/>
    <cellStyle name="60% - Accent4 2 11" xfId="2964" xr:uid="{EDF48911-1EF3-4BD4-B9C4-6E41283FEE92}"/>
    <cellStyle name="60% - Accent4 2 2" xfId="318" xr:uid="{52B7A8F4-0606-4706-BC43-651547C56815}"/>
    <cellStyle name="60% - Accent4 2 2 2" xfId="1935" xr:uid="{CF5F59DE-2010-49B4-8BA9-10C1E74FBD99}"/>
    <cellStyle name="60% - Accent4 2 3" xfId="319" xr:uid="{6AA6F587-CB72-437C-8550-07D3FA4AA9BF}"/>
    <cellStyle name="60% - Accent4 2 4" xfId="320" xr:uid="{1594B07C-E6A8-4F11-A761-1DB6448658AE}"/>
    <cellStyle name="60% - Accent4 2 5" xfId="321" xr:uid="{0D52B74C-8C11-4965-8749-1D8C61CDC4CB}"/>
    <cellStyle name="60% - Accent4 2 6" xfId="322" xr:uid="{98ACCDD8-2425-47B4-BE81-624DA88E0E0C}"/>
    <cellStyle name="60% - Accent4 2 7" xfId="323" xr:uid="{79368849-F6A2-4C89-A938-8B0A2B3A7B77}"/>
    <cellStyle name="60% - Accent4 2 8" xfId="324" xr:uid="{3462663D-02E9-4248-9717-362511F9A646}"/>
    <cellStyle name="60% - Accent4 2 9" xfId="325" xr:uid="{6FD78906-4D4E-4C4B-B0F2-A9070D07360A}"/>
    <cellStyle name="60% - Accent4 20" xfId="2965" xr:uid="{31296483-773C-461E-A0CA-2AA02F543D0D}"/>
    <cellStyle name="60% - Accent4 21" xfId="2966" xr:uid="{4FF9E4F4-A92A-47B2-8375-E3735D62F6E9}"/>
    <cellStyle name="60% - Accent4 22" xfId="2967" xr:uid="{D8BD2D59-2259-44A0-A063-4E2AB2CB679B}"/>
    <cellStyle name="60% - Accent4 23" xfId="2968" xr:uid="{C00135B9-DA9F-4B9D-9A28-31731BF8EE36}"/>
    <cellStyle name="60% - Accent4 24" xfId="2969" xr:uid="{C4E0B8F3-0FBE-4A36-8CA1-77FB253C5150}"/>
    <cellStyle name="60% - Accent4 25" xfId="2970" xr:uid="{52AE7B91-D8A1-4336-8811-C1F70BE3F185}"/>
    <cellStyle name="60% - Accent4 26" xfId="2971" xr:uid="{55ECEA65-514D-4927-B5CF-ED10F6A9EBEA}"/>
    <cellStyle name="60% - Accent4 27" xfId="2972" xr:uid="{2A66B86D-E53E-4050-ADF2-4C188CA084A9}"/>
    <cellStyle name="60% - Accent4 28" xfId="2973" xr:uid="{242353AE-2DFE-48EA-9DC0-4FE70C16AEF9}"/>
    <cellStyle name="60% - Accent4 29" xfId="2974" xr:uid="{939313D4-5378-49B7-8450-7B10FA95E443}"/>
    <cellStyle name="60% - Accent4 3" xfId="326" xr:uid="{C6BC7D83-A1B1-4256-AAA2-161FD0DE6FBD}"/>
    <cellStyle name="60% - Accent4 3 2" xfId="1719" xr:uid="{F4935B91-9950-4614-B21D-69C6706EBEA0}"/>
    <cellStyle name="60% - Accent4 3 3" xfId="2975" xr:uid="{AD74F994-6828-4DEC-B9CC-CFBC60829E85}"/>
    <cellStyle name="60% - Accent4 3 4" xfId="2976" xr:uid="{4386A4C6-1E66-4D86-AEED-D091CA3C46CF}"/>
    <cellStyle name="60% - Accent4 30" xfId="2977" xr:uid="{DBFC953C-6203-4F90-BC00-9A83BB0375F8}"/>
    <cellStyle name="60% - Accent4 31" xfId="2978" xr:uid="{F1271C34-A8F9-45DA-886C-F87F521F29A3}"/>
    <cellStyle name="60% - Accent4 32" xfId="2979" xr:uid="{FB326DBC-F322-4188-A6F7-19F1B8568343}"/>
    <cellStyle name="60% - Accent4 33" xfId="2980" xr:uid="{C4A2A3F1-B0EF-4A9E-872D-615C5F55B7F0}"/>
    <cellStyle name="60% - Accent4 34" xfId="2981" xr:uid="{39521ED7-3BBB-4D96-9DCE-A89C84E25118}"/>
    <cellStyle name="60% - Accent4 35" xfId="2982" xr:uid="{2CB28924-08BA-45D7-BF2D-0EB61F8E0731}"/>
    <cellStyle name="60% - Accent4 36" xfId="2983" xr:uid="{3ADB5E9D-9585-4872-B17B-A950C734E613}"/>
    <cellStyle name="60% - Accent4 37" xfId="2984" xr:uid="{DFB639A8-7501-4F92-95FD-E3A6E49B47BA}"/>
    <cellStyle name="60% - Accent4 38" xfId="2985" xr:uid="{617F21B3-53CB-48B8-A53E-26DC2029A8DE}"/>
    <cellStyle name="60% - Accent4 39" xfId="2986" xr:uid="{740FFD03-2C80-4758-80D8-EA42A0F7C4BE}"/>
    <cellStyle name="60% - Accent4 4" xfId="1720" xr:uid="{0B9968F5-C02D-4328-B569-0907ADD392EA}"/>
    <cellStyle name="60% - Accent4 40" xfId="2987" xr:uid="{159C5B19-35B4-42B9-8EDF-230A36100616}"/>
    <cellStyle name="60% - Accent4 41" xfId="2988" xr:uid="{5F07328F-2A07-4716-BB9E-8A2340B20F2E}"/>
    <cellStyle name="60% - Accent4 42" xfId="2989" xr:uid="{23F0DA23-8E07-4C2E-A361-348C11FAE18D}"/>
    <cellStyle name="60% - Accent4 43" xfId="2990" xr:uid="{B6EAD104-4AC0-4D8E-B678-E40B9DB3DB5E}"/>
    <cellStyle name="60% - Accent4 5" xfId="1721" xr:uid="{9656C10D-C17C-4FB2-AB91-1860DC005A87}"/>
    <cellStyle name="60% - Accent4 6" xfId="1717" xr:uid="{EAFDD966-C5FA-48F8-89C4-E446627546C0}"/>
    <cellStyle name="60% - Accent4 6 2" xfId="2991" xr:uid="{D1E573E2-259E-4EBE-8459-CAC0E2935E13}"/>
    <cellStyle name="60% - Accent4 7" xfId="2992" xr:uid="{482C771F-E9E7-46F0-A6EF-20059AECCF32}"/>
    <cellStyle name="60% - Accent4 8" xfId="2993" xr:uid="{A55C2CC4-6363-4DFF-ADDA-D9B6586C5F92}"/>
    <cellStyle name="60% - Accent4 9" xfId="2994" xr:uid="{FBA75D19-C115-4053-9B2F-77AE78F9DCD0}"/>
    <cellStyle name="60% - Accent5 10" xfId="2995" xr:uid="{C1D16044-5341-4A9A-945D-75CFA54A81B3}"/>
    <cellStyle name="60% - Accent5 11" xfId="2996" xr:uid="{158B3835-F171-48E4-9928-F1FC68AB3825}"/>
    <cellStyle name="60% - Accent5 12" xfId="2997" xr:uid="{B1F3E648-1909-4C31-B303-ADB1628D8301}"/>
    <cellStyle name="60% - Accent5 13" xfId="2998" xr:uid="{B703C49A-7AC4-4027-8F7B-3645B31DDE32}"/>
    <cellStyle name="60% - Accent5 14" xfId="2999" xr:uid="{7619EE4D-73E6-4757-B596-044240E03662}"/>
    <cellStyle name="60% - Accent5 15" xfId="3000" xr:uid="{2ED67F70-634C-4588-BEF9-5D954E21D28A}"/>
    <cellStyle name="60% - Accent5 16" xfId="3001" xr:uid="{FA78332F-AEC2-4ECC-91E6-1C0B60EA08EB}"/>
    <cellStyle name="60% - Accent5 17" xfId="3002" xr:uid="{D7EF8709-8AC7-4C80-9EDA-019DD9168BF2}"/>
    <cellStyle name="60% - Accent5 18" xfId="3003" xr:uid="{942AEB52-5782-4ECF-BEC1-934AB2191C98}"/>
    <cellStyle name="60% - Accent5 19" xfId="3004" xr:uid="{2225CACD-93F9-4513-B727-1AD015FD6140}"/>
    <cellStyle name="60% - Accent5 2" xfId="1723" xr:uid="{D918DE7A-A30C-46EA-A827-48595C031681}"/>
    <cellStyle name="60% - Accent5 2 10" xfId="327" xr:uid="{B41F717B-C1EC-4907-97A0-60897BDBF31D}"/>
    <cellStyle name="60% - Accent5 2 11" xfId="3005" xr:uid="{881717D7-F72C-4232-9F7D-B917D6E8981D}"/>
    <cellStyle name="60% - Accent5 2 2" xfId="328" xr:uid="{65414983-FDD7-41E8-B5D7-D0FFF7005C17}"/>
    <cellStyle name="60% - Accent5 2 2 2" xfId="1934" xr:uid="{E29000D2-C12D-497C-ACCB-06A071570FEB}"/>
    <cellStyle name="60% - Accent5 2 3" xfId="329" xr:uid="{16D8355C-F274-4242-B1C0-46ACFD7AF803}"/>
    <cellStyle name="60% - Accent5 2 4" xfId="330" xr:uid="{D960835A-2871-4932-A557-E9832891F885}"/>
    <cellStyle name="60% - Accent5 2 5" xfId="331" xr:uid="{2FF88C8F-D94A-4D3E-BBAE-141D59FEC40E}"/>
    <cellStyle name="60% - Accent5 2 6" xfId="332" xr:uid="{9624A957-E07F-4F44-BE61-F66E86E5E6FD}"/>
    <cellStyle name="60% - Accent5 2 7" xfId="333" xr:uid="{F1D8CF83-20B6-44E5-8F1E-4ACFA3244709}"/>
    <cellStyle name="60% - Accent5 2 8" xfId="334" xr:uid="{E8F475CE-B3B9-4B69-9A10-9B2BE482D987}"/>
    <cellStyle name="60% - Accent5 2 9" xfId="335" xr:uid="{F96E83A8-DDDE-496C-9196-B7964E2CFB3E}"/>
    <cellStyle name="60% - Accent5 20" xfId="3006" xr:uid="{915A8793-A91A-4886-8E25-69524EF62994}"/>
    <cellStyle name="60% - Accent5 21" xfId="3007" xr:uid="{56D7F364-4963-48B8-88DB-2D82EAD774DF}"/>
    <cellStyle name="60% - Accent5 22" xfId="3008" xr:uid="{F85C517E-2C12-43D6-B653-AD83351A4274}"/>
    <cellStyle name="60% - Accent5 23" xfId="3009" xr:uid="{1E18330C-1F15-4661-897A-EFBE4E6C0F35}"/>
    <cellStyle name="60% - Accent5 24" xfId="3010" xr:uid="{1024CD1D-2926-4EB6-871A-672BC1BAE6D5}"/>
    <cellStyle name="60% - Accent5 25" xfId="3011" xr:uid="{CD052B76-5436-4F30-B160-24C2E49C8D76}"/>
    <cellStyle name="60% - Accent5 26" xfId="3012" xr:uid="{AF8CEEC0-9784-4D20-937A-44F4CCF4E7A5}"/>
    <cellStyle name="60% - Accent5 27" xfId="3013" xr:uid="{50B99BB0-1BC8-48CF-A289-3A05BC427AC2}"/>
    <cellStyle name="60% - Accent5 28" xfId="3014" xr:uid="{AAF6CB0D-71D5-4A77-8DE2-2992F924851E}"/>
    <cellStyle name="60% - Accent5 29" xfId="3015" xr:uid="{FCA6CBC5-BF85-4073-A543-C0750E1196C3}"/>
    <cellStyle name="60% - Accent5 3" xfId="336" xr:uid="{C845F9E3-B90F-4799-92B6-27B49E83B57F}"/>
    <cellStyle name="60% - Accent5 3 2" xfId="1724" xr:uid="{B45CD252-6904-48F2-97D1-E53E65353746}"/>
    <cellStyle name="60% - Accent5 3 3" xfId="3016" xr:uid="{ECD5A9E4-8116-4248-BF4C-4E36960C5C45}"/>
    <cellStyle name="60% - Accent5 3 4" xfId="3017" xr:uid="{4DED7682-19A9-4160-BC0C-C913FA30FF38}"/>
    <cellStyle name="60% - Accent5 30" xfId="3018" xr:uid="{DABAF129-965C-44B1-A863-86F48C355075}"/>
    <cellStyle name="60% - Accent5 31" xfId="3019" xr:uid="{E7EEC306-B05D-4461-9E96-529EFD771DF4}"/>
    <cellStyle name="60% - Accent5 32" xfId="3020" xr:uid="{5625EFB6-6E81-4B29-B4D0-46E28B43F8E0}"/>
    <cellStyle name="60% - Accent5 33" xfId="3021" xr:uid="{41C9C380-51CF-4E19-AAE0-89E5D2A9AD92}"/>
    <cellStyle name="60% - Accent5 34" xfId="3022" xr:uid="{2479FFFB-2746-4CD7-A38F-8AE583358483}"/>
    <cellStyle name="60% - Accent5 35" xfId="3023" xr:uid="{2E6B21C2-E264-454C-814C-677250FF5479}"/>
    <cellStyle name="60% - Accent5 36" xfId="3024" xr:uid="{736A81AD-C428-4999-A746-2E9F81A6DA9B}"/>
    <cellStyle name="60% - Accent5 37" xfId="3025" xr:uid="{47FE53F6-E41C-4E8C-9276-B3E837F90959}"/>
    <cellStyle name="60% - Accent5 38" xfId="3026" xr:uid="{04D9E67A-9969-4CDA-AD02-E4AB7874BB2B}"/>
    <cellStyle name="60% - Accent5 39" xfId="3027" xr:uid="{BEB03F71-2305-4FBE-9CF7-18CF6403E317}"/>
    <cellStyle name="60% - Accent5 4" xfId="1725" xr:uid="{DA43C45F-9E1B-4052-B060-7C7391F65F9E}"/>
    <cellStyle name="60% - Accent5 40" xfId="3028" xr:uid="{40C665AE-DDAA-48BE-97CC-81492A1F330D}"/>
    <cellStyle name="60% - Accent5 41" xfId="3029" xr:uid="{F2B303D9-ED14-4841-9869-AFDBD1ACBC06}"/>
    <cellStyle name="60% - Accent5 42" xfId="3030" xr:uid="{5C7FCBFF-6B37-4C14-8CE8-F56C3AA42C6C}"/>
    <cellStyle name="60% - Accent5 43" xfId="3031" xr:uid="{F82BA5E7-59BE-47F3-80F9-A39D0A53F18D}"/>
    <cellStyle name="60% - Accent5 5" xfId="1726" xr:uid="{26A0214A-2BAA-4463-9778-8F7D4CFA306D}"/>
    <cellStyle name="60% - Accent5 6" xfId="1722" xr:uid="{8BC87B94-A619-4555-A06B-764749C89928}"/>
    <cellStyle name="60% - Accent5 6 2" xfId="3032" xr:uid="{68EE4551-E653-4B87-A201-C961AD63F16C}"/>
    <cellStyle name="60% - Accent5 7" xfId="3033" xr:uid="{43ED57B4-3B40-4E44-957D-E6E9FFF7E835}"/>
    <cellStyle name="60% - Accent5 8" xfId="3034" xr:uid="{EAD1C29E-7C89-46AD-8799-2CFF78D239DD}"/>
    <cellStyle name="60% - Accent5 9" xfId="3035" xr:uid="{AF541D65-10B7-496F-BD3D-DD64370CD55E}"/>
    <cellStyle name="60% - Accent6 10" xfId="3036" xr:uid="{8B96AA2C-EE1D-43FE-A935-E6029ADED79F}"/>
    <cellStyle name="60% - Accent6 11" xfId="3037" xr:uid="{BA463FBD-F5CE-4915-BF4C-C9F5D951398F}"/>
    <cellStyle name="60% - Accent6 12" xfId="3038" xr:uid="{530D85D7-D20B-472F-B71B-3C22EBC9E233}"/>
    <cellStyle name="60% - Accent6 13" xfId="3039" xr:uid="{2D9109BF-35AE-4F18-B631-741476B210B5}"/>
    <cellStyle name="60% - Accent6 14" xfId="3040" xr:uid="{C24A5B97-AACA-4D7D-AEF5-6CB6BB2E4FE1}"/>
    <cellStyle name="60% - Accent6 15" xfId="3041" xr:uid="{3AA9B435-6D3F-406E-8279-D5A7CD93552F}"/>
    <cellStyle name="60% - Accent6 16" xfId="3042" xr:uid="{FEB719C3-5EFF-4E5C-A8EF-F57E53EFFBFF}"/>
    <cellStyle name="60% - Accent6 17" xfId="3043" xr:uid="{88DBE97A-76A4-45B5-948F-5DBC2B24B611}"/>
    <cellStyle name="60% - Accent6 18" xfId="3044" xr:uid="{E7ED781D-7467-4712-BF17-BD13C857130E}"/>
    <cellStyle name="60% - Accent6 19" xfId="3045" xr:uid="{3D842F88-8972-494E-BD51-A04CBB0094E2}"/>
    <cellStyle name="60% - Accent6 2" xfId="1728" xr:uid="{F6394998-AA2B-4694-99D2-BF3A1089906B}"/>
    <cellStyle name="60% - Accent6 2 10" xfId="337" xr:uid="{5A8D7B7C-1AA5-4EB1-B3FA-C45453D7A783}"/>
    <cellStyle name="60% - Accent6 2 11" xfId="3046" xr:uid="{4FC3FAA0-05DB-41D7-B0FE-00D4FE221E27}"/>
    <cellStyle name="60% - Accent6 2 2" xfId="338" xr:uid="{9A623710-E1B6-4A3E-AF6A-65DA7C355F6A}"/>
    <cellStyle name="60% - Accent6 2 2 2" xfId="1933" xr:uid="{A791C69E-F541-4DF8-970F-27362FE5970F}"/>
    <cellStyle name="60% - Accent6 2 3" xfId="339" xr:uid="{4FEA625C-2E5D-4AF3-A5EB-E2F86971F856}"/>
    <cellStyle name="60% - Accent6 2 4" xfId="340" xr:uid="{0EACF31A-A06D-48A2-A754-BD4723968321}"/>
    <cellStyle name="60% - Accent6 2 5" xfId="341" xr:uid="{BB6C6440-BA83-4868-A933-0A92004463AD}"/>
    <cellStyle name="60% - Accent6 2 6" xfId="342" xr:uid="{DD005C4E-023C-4314-9651-40748A464F2C}"/>
    <cellStyle name="60% - Accent6 2 7" xfId="343" xr:uid="{DCF3929D-0422-4CEE-837E-9C0BC717AA1B}"/>
    <cellStyle name="60% - Accent6 2 8" xfId="344" xr:uid="{82E835EB-F643-4148-AC6A-4C97627983EC}"/>
    <cellStyle name="60% - Accent6 2 9" xfId="345" xr:uid="{D094F002-74BD-454C-81FA-51F0DBB2CE7E}"/>
    <cellStyle name="60% - Accent6 20" xfId="3047" xr:uid="{901B0D45-5EA5-4B3D-A6F1-14DD22053B38}"/>
    <cellStyle name="60% - Accent6 21" xfId="3048" xr:uid="{9EEAAC26-5BAE-45C7-8CE3-4CA409C2169A}"/>
    <cellStyle name="60% - Accent6 22" xfId="3049" xr:uid="{E6C5257B-7C31-450B-A242-624B8C576D65}"/>
    <cellStyle name="60% - Accent6 23" xfId="3050" xr:uid="{004C70E1-CEB9-46F7-B7EF-6221CAD89416}"/>
    <cellStyle name="60% - Accent6 24" xfId="3051" xr:uid="{A2E51401-25BF-4A2F-8165-229A29E36159}"/>
    <cellStyle name="60% - Accent6 25" xfId="3052" xr:uid="{85E4714F-F66B-4884-A87A-12951889A70A}"/>
    <cellStyle name="60% - Accent6 26" xfId="3053" xr:uid="{4E666564-FF2E-48D2-B489-7444D45747C6}"/>
    <cellStyle name="60% - Accent6 27" xfId="3054" xr:uid="{9D3DFE4E-288E-4BFD-BB32-726E6031802F}"/>
    <cellStyle name="60% - Accent6 28" xfId="3055" xr:uid="{A46FA079-4031-4F3B-9668-D6725CCBE955}"/>
    <cellStyle name="60% - Accent6 29" xfId="3056" xr:uid="{76B99088-51B8-4D87-8496-AB4A7BEFC857}"/>
    <cellStyle name="60% - Accent6 3" xfId="346" xr:uid="{74AA6101-9BA1-463F-B242-35D0B85047BE}"/>
    <cellStyle name="60% - Accent6 3 2" xfId="1729" xr:uid="{22AE7659-0A4C-48EF-8553-77D73B593D14}"/>
    <cellStyle name="60% - Accent6 3 3" xfId="3057" xr:uid="{1B0AC313-2B7B-4E37-A670-9F1687710C51}"/>
    <cellStyle name="60% - Accent6 3 4" xfId="3058" xr:uid="{5C11B5C9-184E-4102-9F71-DD28A8EABCBD}"/>
    <cellStyle name="60% - Accent6 30" xfId="3059" xr:uid="{F5B82857-0823-4085-BA4C-053D5A0FE703}"/>
    <cellStyle name="60% - Accent6 31" xfId="3060" xr:uid="{494A7BB9-0389-45F1-875C-82C7DECDD800}"/>
    <cellStyle name="60% - Accent6 32" xfId="3061" xr:uid="{05419E35-1763-48D2-9524-DE16E6CF39B7}"/>
    <cellStyle name="60% - Accent6 33" xfId="3062" xr:uid="{42513ED7-8389-490F-9546-4C2145083752}"/>
    <cellStyle name="60% - Accent6 34" xfId="3063" xr:uid="{4DF6E466-7376-427A-8D36-919CDC19D2FA}"/>
    <cellStyle name="60% - Accent6 35" xfId="3064" xr:uid="{8324BC6A-9DAB-4E6F-869D-C4802BA99938}"/>
    <cellStyle name="60% - Accent6 36" xfId="3065" xr:uid="{5E19A647-E2E7-457C-AE72-126ABD931F06}"/>
    <cellStyle name="60% - Accent6 37" xfId="3066" xr:uid="{D39B7D97-32CF-43CB-9E40-DE2FB273DA5E}"/>
    <cellStyle name="60% - Accent6 38" xfId="3067" xr:uid="{73E32ADC-61AD-4311-9A3D-391BF873481B}"/>
    <cellStyle name="60% - Accent6 39" xfId="3068" xr:uid="{A895084D-8B9B-4B67-A842-5FCAAAF6D805}"/>
    <cellStyle name="60% - Accent6 4" xfId="1730" xr:uid="{850C6D53-5F40-4A3A-A75C-7A4C2F0AA18B}"/>
    <cellStyle name="60% - Accent6 40" xfId="3069" xr:uid="{09D2274C-0A08-4C61-A6A6-1899EA075585}"/>
    <cellStyle name="60% - Accent6 41" xfId="3070" xr:uid="{F4E9D874-4FBE-4EE8-B0C5-C003CFA0ABFD}"/>
    <cellStyle name="60% - Accent6 42" xfId="3071" xr:uid="{6C4E9DBF-4399-4B82-ACA4-74C284BDA8CF}"/>
    <cellStyle name="60% - Accent6 43" xfId="3072" xr:uid="{108EABBA-2397-4906-BA14-C02DE031518E}"/>
    <cellStyle name="60% - Accent6 5" xfId="1731" xr:uid="{FF7BB2FE-837F-4561-8417-6C203C52A925}"/>
    <cellStyle name="60% - Accent6 6" xfId="1727" xr:uid="{BD5E09FB-9F5D-41E9-8A5E-FC7D6B625D69}"/>
    <cellStyle name="60% - Accent6 6 2" xfId="3073" xr:uid="{D84D5E27-FCCC-4116-B756-0A782D2961A3}"/>
    <cellStyle name="60% - Accent6 7" xfId="3074" xr:uid="{F93933EB-400C-4104-9527-677C28EC156A}"/>
    <cellStyle name="60% - Accent6 8" xfId="3075" xr:uid="{8C0BA96E-9E88-42A0-9BD5-7351EEFC2ACE}"/>
    <cellStyle name="60% - Accent6 9" xfId="3076" xr:uid="{8D789F82-E778-4003-BA9D-A118562462B4}"/>
    <cellStyle name="60% - Akzent1" xfId="3077" xr:uid="{897C31C9-4115-42A2-8C89-E70E67305D8D}"/>
    <cellStyle name="60% - Akzent2" xfId="3078" xr:uid="{2FFC8FCF-5507-45A8-9B11-A9F8EE0CB815}"/>
    <cellStyle name="60% - Akzent3" xfId="3079" xr:uid="{835E123E-A8D0-4A47-AC88-304D565FD98B}"/>
    <cellStyle name="60% - Akzent4" xfId="3080" xr:uid="{358A2C98-F34F-4108-AB67-0C340C36DA69}"/>
    <cellStyle name="60% - Akzent5" xfId="3081" xr:uid="{654F1255-5148-41BF-A8D2-E3DA83310FCA}"/>
    <cellStyle name="60% - Akzent6" xfId="3082" xr:uid="{0509C21D-1B55-4065-B071-402E78814AFF}"/>
    <cellStyle name="60% - Cor4 2" xfId="3083" xr:uid="{434E350C-16A1-47B5-A8C9-105C957A7172}"/>
    <cellStyle name="Accent1" xfId="21" builtinId="29" customBuiltin="1"/>
    <cellStyle name="Accent1 10" xfId="3084" xr:uid="{C398C628-541E-4E0A-B2DA-224127D1C833}"/>
    <cellStyle name="Accent1 11" xfId="3085" xr:uid="{4D7DAA76-6337-4BDD-A88B-24A6640E7C4F}"/>
    <cellStyle name="Accent1 12" xfId="3086" xr:uid="{83F17C10-A78C-405B-B50C-6A7A5CA35896}"/>
    <cellStyle name="Accent1 13" xfId="3087" xr:uid="{AFA545A6-F909-4291-9FB9-45CA7A7F7DCF}"/>
    <cellStyle name="Accent1 14" xfId="3088" xr:uid="{3D7C8BFE-E5CB-4E5D-8EF7-DD95C2A298E6}"/>
    <cellStyle name="Accent1 15" xfId="3089" xr:uid="{109326F1-FDEF-49B0-A546-DAA4E375324D}"/>
    <cellStyle name="Accent1 16" xfId="3090" xr:uid="{13394866-D632-40C0-BFF2-D4CAD12FFE6A}"/>
    <cellStyle name="Accent1 17" xfId="3091" xr:uid="{7D2175C8-47F2-469F-A65C-8E116B18BCF7}"/>
    <cellStyle name="Accent1 18" xfId="3092" xr:uid="{5261766A-8575-4610-BBDC-9593AC4D3714}"/>
    <cellStyle name="Accent1 19" xfId="3093" xr:uid="{0B522EB1-0D7B-499F-819D-CAB0E5ABE259}"/>
    <cellStyle name="Accent1 2" xfId="1732" xr:uid="{80B329CF-F4DB-444F-B2E8-07DFD5C259DF}"/>
    <cellStyle name="Accent1 2 10" xfId="347" xr:uid="{AC9DB1DE-E8A9-4BD4-BD1E-820F70A8F11D}"/>
    <cellStyle name="Accent1 2 2" xfId="348" xr:uid="{55D0E6A3-24A7-4A01-A77B-E7753B1E8834}"/>
    <cellStyle name="Accent1 2 3" xfId="349" xr:uid="{0F3447A1-8719-406E-A751-395C387A8A36}"/>
    <cellStyle name="Accent1 2 4" xfId="350" xr:uid="{575E44DE-AAD3-4B2D-AE3E-E08D5194228F}"/>
    <cellStyle name="Accent1 2 5" xfId="351" xr:uid="{8F9D26E4-85B2-440C-B30C-B1F3ED6AE25B}"/>
    <cellStyle name="Accent1 2 6" xfId="352" xr:uid="{09709865-44CA-40DF-AB5B-6EC290678824}"/>
    <cellStyle name="Accent1 2 7" xfId="353" xr:uid="{E611D120-CD37-4F62-9568-B454D165223F}"/>
    <cellStyle name="Accent1 2 8" xfId="354" xr:uid="{9C9ACD93-3D9C-49CC-A00C-C1A282DAD080}"/>
    <cellStyle name="Accent1 2 9" xfId="355" xr:uid="{090044A4-5F23-47F6-891C-88BE73355FC1}"/>
    <cellStyle name="Accent1 20" xfId="3094" xr:uid="{693ED351-AE36-4089-9918-2D7BBEE11D69}"/>
    <cellStyle name="Accent1 21" xfId="3095" xr:uid="{D15635C4-0043-41BE-9DC9-359681EC5A89}"/>
    <cellStyle name="Accent1 22" xfId="3096" xr:uid="{C166DDB6-BE8D-424D-9CE5-C42AB3410A59}"/>
    <cellStyle name="Accent1 23" xfId="3097" xr:uid="{56ADFB7A-C61F-45A9-A3E6-6B35F762FEC0}"/>
    <cellStyle name="Accent1 24" xfId="3098" xr:uid="{9E6657B1-797F-4CD3-A2EF-4537F990A4F8}"/>
    <cellStyle name="Accent1 25" xfId="3099" xr:uid="{68C84A9C-4F1F-48EC-AAE3-95549A622710}"/>
    <cellStyle name="Accent1 26" xfId="3100" xr:uid="{E0D7D846-129E-44C1-93A8-785203C1B7CF}"/>
    <cellStyle name="Accent1 27" xfId="3101" xr:uid="{4AEC38C2-8CA3-4911-A46B-6778B4BBE5C3}"/>
    <cellStyle name="Accent1 28" xfId="3102" xr:uid="{115A0280-8CC4-4722-83EA-CB8118962FD5}"/>
    <cellStyle name="Accent1 29" xfId="3103" xr:uid="{31966774-6B24-48BA-8C21-709194859D94}"/>
    <cellStyle name="Accent1 3" xfId="356" xr:uid="{FF214397-7554-45C1-A05B-0B0C607F5FF2}"/>
    <cellStyle name="Accent1 3 2" xfId="1733" xr:uid="{12551B64-E90B-4CCE-85CF-307BC107453B}"/>
    <cellStyle name="Accent1 3 3" xfId="3104" xr:uid="{FFC41E49-B385-49EA-88C9-9EC754C21D93}"/>
    <cellStyle name="Accent1 3 4" xfId="3105" xr:uid="{4C6BF90F-0824-4B15-BEFC-AE98F893FE03}"/>
    <cellStyle name="Accent1 30" xfId="3106" xr:uid="{1B17D44D-B0BC-4FA3-820B-8ECFCEAEE700}"/>
    <cellStyle name="Accent1 31" xfId="3107" xr:uid="{2BDB2745-EA00-4454-BFD9-5AE25F1DFC53}"/>
    <cellStyle name="Accent1 32" xfId="3108" xr:uid="{183CC532-E68C-419E-9AEB-A16D897A6269}"/>
    <cellStyle name="Accent1 33" xfId="3109" xr:uid="{E21AC9AD-657F-4D62-AC98-2485A2CA0379}"/>
    <cellStyle name="Accent1 34" xfId="3110" xr:uid="{5FDB9641-E250-4FC8-B064-F4F932ACEEF3}"/>
    <cellStyle name="Accent1 35" xfId="3111" xr:uid="{9A2432A2-AA58-4D4B-8F10-2318DE74A530}"/>
    <cellStyle name="Accent1 36" xfId="3112" xr:uid="{8822F580-B394-4BD8-9B9D-9E3202327014}"/>
    <cellStyle name="Accent1 37" xfId="3113" xr:uid="{3663785E-85EF-46A7-8364-29A208BA31BF}"/>
    <cellStyle name="Accent1 38" xfId="3114" xr:uid="{C8B1210B-ED52-4A87-9C55-EFD113EEE51F}"/>
    <cellStyle name="Accent1 39" xfId="3115" xr:uid="{D4E399C7-A958-4829-BD25-38F5AB889ACE}"/>
    <cellStyle name="Accent1 4" xfId="1734" xr:uid="{A5699C75-C6B8-4ED7-A222-AD67CB0FF8A1}"/>
    <cellStyle name="Accent1 40" xfId="3116" xr:uid="{A9CEFC9E-606B-4BBD-82D3-7A9025F139A5}"/>
    <cellStyle name="Accent1 41" xfId="3117" xr:uid="{E4E3104D-1177-41CB-9B03-01F1BD30964D}"/>
    <cellStyle name="Accent1 42" xfId="3118" xr:uid="{2251A203-EA95-486F-996E-08CAA7D4811B}"/>
    <cellStyle name="Accent1 43" xfId="3119" xr:uid="{BE81D596-F6E7-4723-B95D-42334771A2ED}"/>
    <cellStyle name="Accent1 5" xfId="1735" xr:uid="{49EA8EAE-B7D8-4205-B0BA-7C27BBE660C9}"/>
    <cellStyle name="Accent1 6" xfId="3120" xr:uid="{CFDF2EAA-CCA1-4845-82F1-2710C57AF474}"/>
    <cellStyle name="Accent1 7" xfId="3121" xr:uid="{527AFFE5-0D24-4592-878B-1FB35B6265CE}"/>
    <cellStyle name="Accent1 8" xfId="3122" xr:uid="{793156C2-21E5-49B5-9D29-A3402785A71C}"/>
    <cellStyle name="Accent1 9" xfId="3123" xr:uid="{1CC0793B-4734-440E-B1B9-3DA58DB7DEEA}"/>
    <cellStyle name="Accent2" xfId="24" builtinId="33" customBuiltin="1"/>
    <cellStyle name="Accent2 10" xfId="3124" xr:uid="{EC2A4310-9334-44D3-A0E1-7FE9073DABFC}"/>
    <cellStyle name="Accent2 11" xfId="3125" xr:uid="{479B8029-1CB4-410A-9D11-74E15AAFC3D2}"/>
    <cellStyle name="Accent2 12" xfId="3126" xr:uid="{A50BA1F6-3A91-4576-AACA-EED717013EF9}"/>
    <cellStyle name="Accent2 13" xfId="3127" xr:uid="{8422EDD8-3EA8-4362-80E6-48AAB9AE410E}"/>
    <cellStyle name="Accent2 14" xfId="3128" xr:uid="{47AB7A4D-06D3-423B-90FD-5882AF551E5F}"/>
    <cellStyle name="Accent2 15" xfId="3129" xr:uid="{67372FB9-8F08-42D0-BAA3-37D4E7B103AA}"/>
    <cellStyle name="Accent2 16" xfId="3130" xr:uid="{14745391-E3D9-4FBF-A776-C11C6710C86D}"/>
    <cellStyle name="Accent2 17" xfId="3131" xr:uid="{E557C986-0858-404B-A7C2-8A5099B43A84}"/>
    <cellStyle name="Accent2 18" xfId="3132" xr:uid="{01EDB4DB-7F1F-4E05-90A0-F116E1C8C1AE}"/>
    <cellStyle name="Accent2 19" xfId="3133" xr:uid="{3267B7EF-332E-4621-8DFB-2AD23FB7D241}"/>
    <cellStyle name="Accent2 2" xfId="1736" xr:uid="{38D42232-7316-459A-9553-3EFA64C29035}"/>
    <cellStyle name="Accent2 2 10" xfId="357" xr:uid="{0C7C030E-DAD1-474C-9323-4680C2349205}"/>
    <cellStyle name="Accent2 2 2" xfId="358" xr:uid="{906C85EE-AC6B-4E7C-BAAE-3C14067F9BB4}"/>
    <cellStyle name="Accent2 2 3" xfId="359" xr:uid="{DA433046-F744-4763-83AB-B58DCBD7E653}"/>
    <cellStyle name="Accent2 2 4" xfId="360" xr:uid="{D9332D0A-C84B-4066-B077-53499ED6227E}"/>
    <cellStyle name="Accent2 2 5" xfId="361" xr:uid="{8D33C9ED-45DC-4051-A92B-886057015437}"/>
    <cellStyle name="Accent2 2 6" xfId="362" xr:uid="{EFF34D78-AC32-441B-A48D-55EED212A9DC}"/>
    <cellStyle name="Accent2 2 7" xfId="363" xr:uid="{B9DFC3DE-A829-4683-A7D4-34BB446B8F2E}"/>
    <cellStyle name="Accent2 2 8" xfId="364" xr:uid="{105854F0-72BC-4E06-B734-337873D224F8}"/>
    <cellStyle name="Accent2 2 9" xfId="365" xr:uid="{27DF1147-03D5-41AF-A718-0ACC1C4DEAB4}"/>
    <cellStyle name="Accent2 20" xfId="3134" xr:uid="{DFA2121E-86B5-4F8F-9964-B93C07307E9E}"/>
    <cellStyle name="Accent2 21" xfId="3135" xr:uid="{7E7BB4C2-5D90-411C-B77F-710803E3F9DF}"/>
    <cellStyle name="Accent2 22" xfId="3136" xr:uid="{8C7F30AF-7209-4DE9-B920-3BCC418F1B3F}"/>
    <cellStyle name="Accent2 23" xfId="3137" xr:uid="{42312EE0-A96E-4482-B2B6-80C4517C54DB}"/>
    <cellStyle name="Accent2 24" xfId="3138" xr:uid="{329BECC5-3643-4C42-B6EA-C99D15DE01A7}"/>
    <cellStyle name="Accent2 25" xfId="3139" xr:uid="{E5EFAD72-E8B2-4473-899F-FEFE0A672D35}"/>
    <cellStyle name="Accent2 26" xfId="3140" xr:uid="{EAAB4CDD-EB27-41CD-8858-54D480723C47}"/>
    <cellStyle name="Accent2 27" xfId="3141" xr:uid="{9BFA275D-0069-4BBE-8D45-9DB0D90DEA03}"/>
    <cellStyle name="Accent2 28" xfId="3142" xr:uid="{5B2E3265-BFE8-42FD-ABF9-1B3980E34442}"/>
    <cellStyle name="Accent2 29" xfId="3143" xr:uid="{1ACBE151-C6BE-40CB-82A5-D7C1705A9681}"/>
    <cellStyle name="Accent2 3" xfId="366" xr:uid="{CC6A949A-10A6-4D9E-88D6-10659211A441}"/>
    <cellStyle name="Accent2 3 2" xfId="1737" xr:uid="{1F47FCAD-26FA-4E03-9982-61F297D3480A}"/>
    <cellStyle name="Accent2 3 3" xfId="3144" xr:uid="{95C6F3C7-1855-43EE-B35A-B65CC6A6A6B0}"/>
    <cellStyle name="Accent2 3 4" xfId="3145" xr:uid="{7E208791-C0D4-486B-A125-CA8613E11409}"/>
    <cellStyle name="Accent2 30" xfId="3146" xr:uid="{393ACC74-C2A2-4437-85C0-ECB0AD03F9BC}"/>
    <cellStyle name="Accent2 31" xfId="3147" xr:uid="{B1D337E9-FA9D-4FC8-B0D1-F024AAB5861A}"/>
    <cellStyle name="Accent2 32" xfId="3148" xr:uid="{9ED7A6E4-D319-4B7F-845A-4598DC4E81DB}"/>
    <cellStyle name="Accent2 33" xfId="3149" xr:uid="{16C725C3-A24F-4D86-A63C-49575EF6E8D6}"/>
    <cellStyle name="Accent2 34" xfId="3150" xr:uid="{C67FBA78-6233-4D71-8B3A-72E9C1A93664}"/>
    <cellStyle name="Accent2 35" xfId="3151" xr:uid="{39516E76-BFED-4F68-8FD9-F07835C9ED94}"/>
    <cellStyle name="Accent2 36" xfId="3152" xr:uid="{CFAC5502-212F-4868-8C35-508CA9EC224A}"/>
    <cellStyle name="Accent2 37" xfId="3153" xr:uid="{A2E06489-7649-4F64-A43F-4F44B6F9B663}"/>
    <cellStyle name="Accent2 38" xfId="3154" xr:uid="{F7735262-27FB-49D3-B172-24713FFB80E3}"/>
    <cellStyle name="Accent2 39" xfId="3155" xr:uid="{DE5F3D6F-2BF8-430C-BD9E-ADF222F025A0}"/>
    <cellStyle name="Accent2 4" xfId="1738" xr:uid="{F549F4A7-B6FA-471E-BBF8-4EA1400E085A}"/>
    <cellStyle name="Accent2 40" xfId="3156" xr:uid="{6FC05684-B924-4886-8380-BA3A6263D8ED}"/>
    <cellStyle name="Accent2 41" xfId="3157" xr:uid="{EFA0CB87-A8E2-4F36-A23A-9265A7DC0E90}"/>
    <cellStyle name="Accent2 42" xfId="3158" xr:uid="{1E54C765-4BFC-40B2-A656-8337CF90574B}"/>
    <cellStyle name="Accent2 43" xfId="3159" xr:uid="{7A16D8BA-4F94-4AF0-BF0F-22337B50389B}"/>
    <cellStyle name="Accent2 5" xfId="1739" xr:uid="{82664BC9-DE0F-4BED-9C55-020ABF2A6C14}"/>
    <cellStyle name="Accent2 6" xfId="3160" xr:uid="{B336F06C-0E09-4E41-9B6D-84A563049061}"/>
    <cellStyle name="Accent2 7" xfId="3161" xr:uid="{AEE40A70-8954-46D0-943B-F973F691BB36}"/>
    <cellStyle name="Accent2 8" xfId="3162" xr:uid="{0EBB532E-FEDC-4FE7-ADC5-216CDC9A21B0}"/>
    <cellStyle name="Accent2 9" xfId="3163" xr:uid="{632FA2E8-C9A2-4FBF-9DF4-E19270D5EC4B}"/>
    <cellStyle name="Accent3" xfId="27" builtinId="37" customBuiltin="1"/>
    <cellStyle name="Accent3 10" xfId="3164" xr:uid="{C5A981CC-4FEC-4FD7-A728-9153A11D13FC}"/>
    <cellStyle name="Accent3 11" xfId="3165" xr:uid="{6C41A9B8-607E-43EF-90B2-B475E45C06A4}"/>
    <cellStyle name="Accent3 12" xfId="3166" xr:uid="{A9F19D26-31FC-42D9-98E9-601A95E0657A}"/>
    <cellStyle name="Accent3 13" xfId="3167" xr:uid="{0ABFE929-4EE5-48BE-91FE-F10474117EF4}"/>
    <cellStyle name="Accent3 14" xfId="3168" xr:uid="{92BEB519-DE24-4895-A14D-710CE071F5F5}"/>
    <cellStyle name="Accent3 15" xfId="3169" xr:uid="{61EEB7A8-8924-48F6-8909-43034F4E07E6}"/>
    <cellStyle name="Accent3 16" xfId="3170" xr:uid="{3D9FEBED-C484-4117-A001-DFE08A8483B8}"/>
    <cellStyle name="Accent3 17" xfId="3171" xr:uid="{8F5493D6-C7B6-485F-A024-64E90E26541D}"/>
    <cellStyle name="Accent3 18" xfId="3172" xr:uid="{1AD69CE4-4B17-4FF6-BC7F-C5C0DA52A003}"/>
    <cellStyle name="Accent3 19" xfId="3173" xr:uid="{C42097F4-3424-4429-96D3-BEAE81749CAC}"/>
    <cellStyle name="Accent3 2" xfId="1740" xr:uid="{E6CA534E-8518-400B-8F55-B4C98A6613D3}"/>
    <cellStyle name="Accent3 2 10" xfId="367" xr:uid="{0DCF493C-3C1D-4C2C-BF1D-26FE3DB05367}"/>
    <cellStyle name="Accent3 2 2" xfId="368" xr:uid="{30D2375A-C7D7-4E45-B7BF-FC2BFF541299}"/>
    <cellStyle name="Accent3 2 3" xfId="369" xr:uid="{9AADE989-FE0F-46D5-90D0-D3878F0F11DF}"/>
    <cellStyle name="Accent3 2 4" xfId="370" xr:uid="{1406167D-8E86-42DC-844D-BD197DD901DC}"/>
    <cellStyle name="Accent3 2 5" xfId="371" xr:uid="{8908CEE4-A3BC-4319-9C19-B88AEDA6E098}"/>
    <cellStyle name="Accent3 2 6" xfId="372" xr:uid="{CA012483-35F5-4647-833D-9B6F3253BA6E}"/>
    <cellStyle name="Accent3 2 7" xfId="373" xr:uid="{055CC45D-1025-4B6B-8DC3-B3D184EF931C}"/>
    <cellStyle name="Accent3 2 8" xfId="374" xr:uid="{55C1D74C-E4FB-4587-BBCD-F77138A3D21D}"/>
    <cellStyle name="Accent3 2 9" xfId="375" xr:uid="{6BC8B4A4-4DBA-4C5D-A71C-E55B55AAE658}"/>
    <cellStyle name="Accent3 20" xfId="3174" xr:uid="{CB9C8990-EE2F-4414-B771-CCD51BF32F3A}"/>
    <cellStyle name="Accent3 21" xfId="3175" xr:uid="{DA014BAC-FDC5-4140-8C2E-3404F4B3B927}"/>
    <cellStyle name="Accent3 22" xfId="3176" xr:uid="{47B21D7D-67A7-438B-8A1E-5CE31D1A61AD}"/>
    <cellStyle name="Accent3 23" xfId="3177" xr:uid="{A14213E5-888A-44AE-A111-9AA7F4C9C617}"/>
    <cellStyle name="Accent3 24" xfId="3178" xr:uid="{E99DE961-1F06-44DB-B381-15E2EF0C20B3}"/>
    <cellStyle name="Accent3 25" xfId="3179" xr:uid="{CDA2BF17-0D18-4650-B9E6-C610A838F687}"/>
    <cellStyle name="Accent3 26" xfId="3180" xr:uid="{33DA4610-801D-4FB5-B0C7-D7CAD31C5987}"/>
    <cellStyle name="Accent3 27" xfId="3181" xr:uid="{4A37007D-E1D0-4240-91D8-773DCB5EE048}"/>
    <cellStyle name="Accent3 28" xfId="3182" xr:uid="{06F5FBF1-B19B-42D1-9613-76B027DAEAF5}"/>
    <cellStyle name="Accent3 29" xfId="3183" xr:uid="{2FF5E5E9-2B33-4051-B3AC-C348F9049120}"/>
    <cellStyle name="Accent3 3" xfId="376" xr:uid="{A9CA9328-F24F-4593-9937-10DE454B3F34}"/>
    <cellStyle name="Accent3 3 2" xfId="1741" xr:uid="{2236B49D-791C-4A4E-862A-B7B7D629E44E}"/>
    <cellStyle name="Accent3 3 3" xfId="3184" xr:uid="{382E6F86-B6AE-4976-9EC0-7B18DA3B5B24}"/>
    <cellStyle name="Accent3 3 4" xfId="3185" xr:uid="{4A6E0DE8-B733-4B60-BA66-5EA1113765FF}"/>
    <cellStyle name="Accent3 30" xfId="3186" xr:uid="{CA9604C3-60A1-4968-B0EF-B27491EB1BA8}"/>
    <cellStyle name="Accent3 31" xfId="3187" xr:uid="{B60E2239-812A-42F2-A4E1-588101E5026A}"/>
    <cellStyle name="Accent3 32" xfId="3188" xr:uid="{A1C25886-AC97-4CA6-BB7E-C6E46126CCA6}"/>
    <cellStyle name="Accent3 33" xfId="3189" xr:uid="{95A2A63A-C852-4364-AE6B-0C7AA5DF6E2A}"/>
    <cellStyle name="Accent3 34" xfId="3190" xr:uid="{09B359C1-309A-427C-9C64-85B1EFF21FBD}"/>
    <cellStyle name="Accent3 35" xfId="3191" xr:uid="{5737EDF0-E3F7-43F6-B998-BFD391F8D968}"/>
    <cellStyle name="Accent3 36" xfId="3192" xr:uid="{3624BDDD-F0FC-43E1-ABE1-8DD100268132}"/>
    <cellStyle name="Accent3 37" xfId="3193" xr:uid="{755FCB90-4EC0-4C65-AC2B-F232A5BF0D0C}"/>
    <cellStyle name="Accent3 38" xfId="3194" xr:uid="{D66C610E-1227-4D32-A0F2-02B415298465}"/>
    <cellStyle name="Accent3 39" xfId="3195" xr:uid="{08AE81F9-8E79-4F93-8D91-4163A1B7BD4F}"/>
    <cellStyle name="Accent3 4" xfId="1742" xr:uid="{AFF50991-8139-4D70-B942-ECFC6E796CF7}"/>
    <cellStyle name="Accent3 40" xfId="3196" xr:uid="{B864C90C-E838-4100-88AC-3AE1E80F8D0D}"/>
    <cellStyle name="Accent3 41" xfId="3197" xr:uid="{10D97E1E-CBD5-45C0-9D2B-01F3433CA098}"/>
    <cellStyle name="Accent3 42" xfId="3198" xr:uid="{18FCE336-C0AD-411A-AAC7-356BA1E4BA86}"/>
    <cellStyle name="Accent3 43" xfId="3199" xr:uid="{57010934-736E-46A5-96FA-6B77446B6AA4}"/>
    <cellStyle name="Accent3 5" xfId="1743" xr:uid="{7CAA8B39-F0BE-47C8-A87E-8885295A1486}"/>
    <cellStyle name="Accent3 6" xfId="3200" xr:uid="{E9382EFD-67CA-450F-B8A4-CAA296F9ED32}"/>
    <cellStyle name="Accent3 7" xfId="3201" xr:uid="{444E97D1-37BC-406C-8E4B-23B317FF7436}"/>
    <cellStyle name="Accent3 8" xfId="3202" xr:uid="{BE566B1D-2E31-4A22-835D-3F0CF3F0F50E}"/>
    <cellStyle name="Accent3 9" xfId="3203" xr:uid="{EB575CD2-0D5E-4D4B-B0BA-F73ACAE6CCBE}"/>
    <cellStyle name="Accent4" xfId="30" builtinId="41" customBuiltin="1"/>
    <cellStyle name="Accent4 10" xfId="3204" xr:uid="{5E4A90E5-01B1-4913-995B-85A4D1F22E67}"/>
    <cellStyle name="Accent4 11" xfId="3205" xr:uid="{3D0A91B0-A26A-4379-A5BB-3DF076B587F4}"/>
    <cellStyle name="Accent4 12" xfId="3206" xr:uid="{674255C8-2BE9-4F7F-80AF-7A8D33A90EE1}"/>
    <cellStyle name="Accent4 13" xfId="3207" xr:uid="{22FDFCAA-2FD7-4CD7-807F-C97AE1B49658}"/>
    <cellStyle name="Accent4 14" xfId="3208" xr:uid="{F98A0302-AB39-48F5-879B-531347A4BCF8}"/>
    <cellStyle name="Accent4 15" xfId="3209" xr:uid="{1A20D976-A524-4A38-A21E-19F6BD6FFC59}"/>
    <cellStyle name="Accent4 16" xfId="3210" xr:uid="{71D14298-C3DC-4660-865C-BEDBD3C530B9}"/>
    <cellStyle name="Accent4 17" xfId="3211" xr:uid="{A251E2D1-F92D-4466-AD72-50FB8449F7B2}"/>
    <cellStyle name="Accent4 18" xfId="3212" xr:uid="{143EF3EB-3961-4662-A309-FE990FAA88A7}"/>
    <cellStyle name="Accent4 19" xfId="3213" xr:uid="{4A9AC69A-10D5-47F9-8380-CC4FF6B230B2}"/>
    <cellStyle name="Accent4 2" xfId="1744" xr:uid="{64063DFD-E460-4831-9507-2A91D98B0F70}"/>
    <cellStyle name="Accent4 2 10" xfId="377" xr:uid="{19EC288A-5418-40F5-8137-7898DCD2D157}"/>
    <cellStyle name="Accent4 2 2" xfId="378" xr:uid="{88EFC7E8-F14C-4184-8A73-507799F11C48}"/>
    <cellStyle name="Accent4 2 3" xfId="379" xr:uid="{6BF1D8A8-C097-49A2-B399-637DD0642FA8}"/>
    <cellStyle name="Accent4 2 4" xfId="380" xr:uid="{DF41B3D9-D372-4A73-862A-EA7DBFEE4A30}"/>
    <cellStyle name="Accent4 2 5" xfId="381" xr:uid="{67ADE4A6-476A-4018-A277-D9FBB880EAE4}"/>
    <cellStyle name="Accent4 2 6" xfId="382" xr:uid="{9DB83EAE-0BD4-494D-B307-1A2FB8E4E3FB}"/>
    <cellStyle name="Accent4 2 7" xfId="383" xr:uid="{1C29F616-3899-4A1E-9316-561812A45F9C}"/>
    <cellStyle name="Accent4 2 8" xfId="384" xr:uid="{39DC393F-4B1E-43B6-96E8-72851D2E43C2}"/>
    <cellStyle name="Accent4 2 9" xfId="385" xr:uid="{BDE73492-85DC-4A04-B35A-5656CB933791}"/>
    <cellStyle name="Accent4 20" xfId="3214" xr:uid="{6ECED892-CF41-4E01-9358-E070301D771B}"/>
    <cellStyle name="Accent4 21" xfId="3215" xr:uid="{77DBFE2F-0E5C-4806-9CAA-0BB2964A92F1}"/>
    <cellStyle name="Accent4 22" xfId="3216" xr:uid="{479975EB-1CDA-4730-93EE-C1840A23725B}"/>
    <cellStyle name="Accent4 23" xfId="3217" xr:uid="{72417DEF-FDD1-4179-AF03-EFF40ED71749}"/>
    <cellStyle name="Accent4 24" xfId="3218" xr:uid="{906684EE-AB29-421C-A83E-7EA23548E9F6}"/>
    <cellStyle name="Accent4 25" xfId="3219" xr:uid="{FF323575-DB34-4C21-93DD-5F2448C59A82}"/>
    <cellStyle name="Accent4 26" xfId="3220" xr:uid="{DDC65CA4-DA6C-46A0-BC1F-BB68EDB5E8FC}"/>
    <cellStyle name="Accent4 27" xfId="3221" xr:uid="{502F6FBA-7B2E-4785-A5BE-A45B13A4D8B1}"/>
    <cellStyle name="Accent4 28" xfId="3222" xr:uid="{B497337A-80CD-4B6C-9AEB-96058972CE47}"/>
    <cellStyle name="Accent4 29" xfId="3223" xr:uid="{E4C42404-6DCA-4399-A307-C668A04C4094}"/>
    <cellStyle name="Accent4 3" xfId="386" xr:uid="{07C6095E-A36C-4F11-9738-E496BE32911A}"/>
    <cellStyle name="Accent4 3 2" xfId="1745" xr:uid="{69EEE0A3-0531-47B5-B66E-E3906DDE06B1}"/>
    <cellStyle name="Accent4 3 3" xfId="3224" xr:uid="{B441E669-BA7E-44E0-AC74-0A7DE1FFCA1E}"/>
    <cellStyle name="Accent4 3 4" xfId="3225" xr:uid="{844EDEC1-4698-42F5-909F-CC441FE5E0E0}"/>
    <cellStyle name="Accent4 30" xfId="3226" xr:uid="{59097F12-D627-4E4F-9ACC-B34BDA4AEF88}"/>
    <cellStyle name="Accent4 31" xfId="3227" xr:uid="{876642BC-AFB7-4C63-B2F4-5EB7705F9F94}"/>
    <cellStyle name="Accent4 32" xfId="3228" xr:uid="{2F7CE624-D817-4977-9A75-CDAAAF0F28D1}"/>
    <cellStyle name="Accent4 33" xfId="3229" xr:uid="{7072259B-0F24-4F8A-83A4-F14A88547368}"/>
    <cellStyle name="Accent4 34" xfId="3230" xr:uid="{15465D92-D911-44FE-BCB9-F9A604EB05C5}"/>
    <cellStyle name="Accent4 35" xfId="3231" xr:uid="{470B638C-EE0F-4F65-AE1E-A62D8093A9C3}"/>
    <cellStyle name="Accent4 36" xfId="3232" xr:uid="{9FD10C9A-320A-4BFA-AE70-3D46C153BB18}"/>
    <cellStyle name="Accent4 37" xfId="3233" xr:uid="{58A33AFB-1845-4512-B7D2-C628204E275A}"/>
    <cellStyle name="Accent4 38" xfId="3234" xr:uid="{71B8990B-5D98-40EB-AEC5-E019BEA1DF33}"/>
    <cellStyle name="Accent4 39" xfId="3235" xr:uid="{0D19F3CD-04BA-4A9B-8A86-77BBCC4B1D1D}"/>
    <cellStyle name="Accent4 4" xfId="1746" xr:uid="{F44CE9A1-74A1-4885-A14A-99675BBAEB1D}"/>
    <cellStyle name="Accent4 40" xfId="3236" xr:uid="{3ACA597F-8149-4C1F-8400-8A1024313B16}"/>
    <cellStyle name="Accent4 41" xfId="3237" xr:uid="{1D610E27-08E6-479B-B623-34BCA94C6DC0}"/>
    <cellStyle name="Accent4 42" xfId="3238" xr:uid="{AB57FB8A-B158-4F75-9397-A940403250A2}"/>
    <cellStyle name="Accent4 43" xfId="3239" xr:uid="{D16EC944-E1E2-4CBC-AEE3-E602F29C59A4}"/>
    <cellStyle name="Accent4 5" xfId="1747" xr:uid="{44621025-B9CE-4359-8D21-63E9A664F8C8}"/>
    <cellStyle name="Accent4 6" xfId="3240" xr:uid="{74852A34-C805-4E56-A00D-FA0A843260AF}"/>
    <cellStyle name="Accent4 7" xfId="3241" xr:uid="{B3170696-ADDD-4654-BA61-344ABE1C3B40}"/>
    <cellStyle name="Accent4 8" xfId="3242" xr:uid="{034B97F7-4C30-48C5-AAEE-E242FB164ED3}"/>
    <cellStyle name="Accent4 9" xfId="3243" xr:uid="{F81D976A-F8A0-413D-8E9C-CF5F19E308E9}"/>
    <cellStyle name="Accent5" xfId="33" builtinId="45" customBuiltin="1"/>
    <cellStyle name="Accent5 10" xfId="3244" xr:uid="{0FB7821E-D8B1-45BA-A242-B6AE3640E08E}"/>
    <cellStyle name="Accent5 11" xfId="3245" xr:uid="{2E9F5286-84C1-43B6-8BD2-50D7AF92D9B0}"/>
    <cellStyle name="Accent5 12" xfId="3246" xr:uid="{DEB49456-452A-4261-9E73-EDAF3500ACAC}"/>
    <cellStyle name="Accent5 13" xfId="3247" xr:uid="{8C54EEA0-486C-4D4A-BC03-5C6BA771D09A}"/>
    <cellStyle name="Accent5 14" xfId="3248" xr:uid="{4C84DAF4-3B05-48B4-B5E2-8720573E66B5}"/>
    <cellStyle name="Accent5 15" xfId="3249" xr:uid="{F9D16F4A-EDDC-47E4-AF28-77916CBD253D}"/>
    <cellStyle name="Accent5 16" xfId="3250" xr:uid="{B8CDC567-162F-41E2-9058-CE80BAF8EF82}"/>
    <cellStyle name="Accent5 17" xfId="3251" xr:uid="{EF0CFD32-F0D9-4449-B952-6076A93F73C3}"/>
    <cellStyle name="Accent5 18" xfId="3252" xr:uid="{34A12C31-27D0-41FF-8B87-BC2B54954C06}"/>
    <cellStyle name="Accent5 19" xfId="3253" xr:uid="{9D16109C-B355-4724-ABBD-A03895AA946A}"/>
    <cellStyle name="Accent5 2" xfId="1748" xr:uid="{53EAF557-97C3-4F08-913C-AA952EEE88E5}"/>
    <cellStyle name="Accent5 2 10" xfId="387" xr:uid="{69D49024-6D57-4D96-A257-3085E8BC7E41}"/>
    <cellStyle name="Accent5 2 2" xfId="388" xr:uid="{F3117D23-9144-46CD-AD53-A75BFEB2108C}"/>
    <cellStyle name="Accent5 2 3" xfId="389" xr:uid="{CA295270-373A-4ABC-9D26-7FF2C1C8C195}"/>
    <cellStyle name="Accent5 2 4" xfId="390" xr:uid="{081148CA-850C-4C2D-A39A-18B8F17BB044}"/>
    <cellStyle name="Accent5 2 5" xfId="391" xr:uid="{1B93BFD2-4E2D-49F7-ABE5-AC3AC92E2F18}"/>
    <cellStyle name="Accent5 2 6" xfId="392" xr:uid="{7FA0A902-F7AB-4041-A4D5-A1FF5E78CB1B}"/>
    <cellStyle name="Accent5 2 7" xfId="393" xr:uid="{8A3792B1-D422-4C2A-9502-E84B141E0008}"/>
    <cellStyle name="Accent5 2 8" xfId="394" xr:uid="{EEAFEB66-B462-4A5D-B3BD-CBA35066BB8C}"/>
    <cellStyle name="Accent5 2 9" xfId="395" xr:uid="{69DF0F18-FFA8-4DE9-B3D2-5E775F654A8F}"/>
    <cellStyle name="Accent5 20" xfId="3254" xr:uid="{9F1AD68E-5CA4-459E-BE0C-AEB4C7FB968A}"/>
    <cellStyle name="Accent5 21" xfId="3255" xr:uid="{C1E831DC-0D36-45C6-ABCC-D40D619D16DD}"/>
    <cellStyle name="Accent5 22" xfId="3256" xr:uid="{F6853DA0-A367-408B-BEDD-3E496E239769}"/>
    <cellStyle name="Accent5 23" xfId="3257" xr:uid="{0C401A5B-3039-4CE6-8ADA-5F1400B99DFC}"/>
    <cellStyle name="Accent5 24" xfId="3258" xr:uid="{6F60BC10-EB33-413F-B77C-4C8246AB3469}"/>
    <cellStyle name="Accent5 25" xfId="3259" xr:uid="{29328768-72F7-4CB4-A6E9-71A22DC53122}"/>
    <cellStyle name="Accent5 26" xfId="3260" xr:uid="{6BA2883D-DEF2-4EEF-9FEB-16A304111428}"/>
    <cellStyle name="Accent5 27" xfId="3261" xr:uid="{FA1BFD62-CACF-4EFD-84F2-9A3BBAE2F569}"/>
    <cellStyle name="Accent5 28" xfId="3262" xr:uid="{43F84B37-68C1-410F-8D55-7BD7FE2D1F84}"/>
    <cellStyle name="Accent5 29" xfId="3263" xr:uid="{1AE377D7-72CF-41F1-8A2D-DBC8008CABDE}"/>
    <cellStyle name="Accent5 3" xfId="396" xr:uid="{4F2D4A8C-0DC9-4D74-BFC2-2CF3933FB5D6}"/>
    <cellStyle name="Accent5 3 2" xfId="3264" xr:uid="{5623EF7C-440C-4F3C-BF1F-BCF994E2B2C7}"/>
    <cellStyle name="Accent5 30" xfId="3265" xr:uid="{F382CD95-4FA7-4C25-838C-52A6DD311A72}"/>
    <cellStyle name="Accent5 31" xfId="3266" xr:uid="{8124DCEE-91D8-4C4C-9DCE-08EA3EC764D9}"/>
    <cellStyle name="Accent5 32" xfId="3267" xr:uid="{1B8AC185-6798-4A28-870F-87181D475A56}"/>
    <cellStyle name="Accent5 33" xfId="3268" xr:uid="{739B5881-9B8F-49FB-B4DE-1E9CBFA2ABE3}"/>
    <cellStyle name="Accent5 34" xfId="3269" xr:uid="{891CF658-286B-41C2-A3FB-2101156736FA}"/>
    <cellStyle name="Accent5 35" xfId="3270" xr:uid="{DD8EAF50-E312-428B-9C70-0C5C757B3838}"/>
    <cellStyle name="Accent5 36" xfId="3271" xr:uid="{BDB27586-8C27-455E-AD27-75B305D1CCE6}"/>
    <cellStyle name="Accent5 37" xfId="3272" xr:uid="{795AD06C-9D4A-416D-9284-DC53771C991C}"/>
    <cellStyle name="Accent5 38" xfId="3273" xr:uid="{FC7D69E2-7BEB-48AC-ABCD-9C566222CBF9}"/>
    <cellStyle name="Accent5 39" xfId="3274" xr:uid="{B6B1C825-EFEA-41BD-BAD6-CA9CE31EF2EB}"/>
    <cellStyle name="Accent5 4" xfId="1749" xr:uid="{ECB0B618-8087-4F27-99A3-A37FBA562DEE}"/>
    <cellStyle name="Accent5 40" xfId="3275" xr:uid="{C677B713-F149-4EBF-9A28-6D0A65C943DF}"/>
    <cellStyle name="Accent5 41" xfId="3276" xr:uid="{381D0062-78CC-4F83-AA46-CEA3FD3F512B}"/>
    <cellStyle name="Accent5 42" xfId="3277" xr:uid="{6BB54395-BCE2-409D-85E3-191A41C836E1}"/>
    <cellStyle name="Accent5 43" xfId="3278" xr:uid="{595E3A0F-BB74-40EC-B89F-BBC7F1CBD828}"/>
    <cellStyle name="Accent5 5" xfId="1750" xr:uid="{9001BC04-1BA3-4013-A5A3-D625D7D8A9A2}"/>
    <cellStyle name="Accent5 6" xfId="3279" xr:uid="{F4C0C208-2CDC-457B-9FB4-B90F827F1068}"/>
    <cellStyle name="Accent5 7" xfId="3280" xr:uid="{C194E215-DA5D-468D-87E9-3688B3720EB2}"/>
    <cellStyle name="Accent5 8" xfId="3281" xr:uid="{03139A2D-1B0D-4C06-BAC9-23EF0BC14225}"/>
    <cellStyle name="Accent5 9" xfId="3282" xr:uid="{59718186-109F-49ED-9627-9C9A78814E06}"/>
    <cellStyle name="Accent6" xfId="36" builtinId="49" customBuiltin="1"/>
    <cellStyle name="Accent6 10" xfId="3283" xr:uid="{263CC64D-6D32-423A-A7A8-6CAD9C0D075D}"/>
    <cellStyle name="Accent6 11" xfId="3284" xr:uid="{28A11B52-D505-4471-B749-B48D238C55A3}"/>
    <cellStyle name="Accent6 12" xfId="3285" xr:uid="{BA806E35-8B0A-4BF7-A18A-26D9EFF688F7}"/>
    <cellStyle name="Accent6 13" xfId="3286" xr:uid="{B2DD0485-8276-4CCD-941D-A664291FCD94}"/>
    <cellStyle name="Accent6 14" xfId="3287" xr:uid="{4C201C74-51AF-4320-B93B-74E257E8BB89}"/>
    <cellStyle name="Accent6 15" xfId="3288" xr:uid="{3BFDF203-FE5B-4CE7-A511-42C7AA9FD032}"/>
    <cellStyle name="Accent6 16" xfId="3289" xr:uid="{53FEADB1-BD1A-437F-8FBD-800F84D67478}"/>
    <cellStyle name="Accent6 17" xfId="3290" xr:uid="{556CD47D-737A-45B9-880A-8853D03D6487}"/>
    <cellStyle name="Accent6 18" xfId="3291" xr:uid="{5BABE9FE-886D-43B0-A7FA-EEA045371405}"/>
    <cellStyle name="Accent6 19" xfId="3292" xr:uid="{A415511D-CEA2-48D9-A73D-78F59B30BC30}"/>
    <cellStyle name="Accent6 2" xfId="1751" xr:uid="{C622A17B-7CD4-401F-864C-8EB07AF7F8EC}"/>
    <cellStyle name="Accent6 2 10" xfId="397" xr:uid="{1AB445F8-664C-40FB-BB65-78A2690C5E75}"/>
    <cellStyle name="Accent6 2 2" xfId="398" xr:uid="{FD5D37E6-A411-41A9-8E97-850479BC93D3}"/>
    <cellStyle name="Accent6 2 3" xfId="399" xr:uid="{9DE3E193-4A30-484A-8572-092534BAF978}"/>
    <cellStyle name="Accent6 2 4" xfId="400" xr:uid="{0CAD0DA4-2A14-491C-8B4F-7EE06111E929}"/>
    <cellStyle name="Accent6 2 5" xfId="401" xr:uid="{B5961C93-4E3F-41F4-97A6-C2778F939B3E}"/>
    <cellStyle name="Accent6 2 6" xfId="402" xr:uid="{D4ABB2E1-6E30-4BF3-9CC7-0C2AFF131554}"/>
    <cellStyle name="Accent6 2 7" xfId="403" xr:uid="{FD43A749-B1C8-4BA0-9CE8-A60823E1E6B4}"/>
    <cellStyle name="Accent6 2 8" xfId="404" xr:uid="{7538D972-2B8F-4CDD-A963-971DA00CA5A1}"/>
    <cellStyle name="Accent6 2 9" xfId="405" xr:uid="{3E335B07-A7CF-45C6-9CAB-E163A4774748}"/>
    <cellStyle name="Accent6 20" xfId="3293" xr:uid="{C0C5F25A-953D-4B92-BB13-A3EFCB0872FC}"/>
    <cellStyle name="Accent6 21" xfId="3294" xr:uid="{FD490A98-E6CC-4241-8942-48DF217A33DB}"/>
    <cellStyle name="Accent6 22" xfId="3295" xr:uid="{47613166-707E-4C98-8BD2-8A02B5F7F00B}"/>
    <cellStyle name="Accent6 23" xfId="3296" xr:uid="{14A15B39-6E7B-4F71-AEFC-FAE1436D4FE0}"/>
    <cellStyle name="Accent6 24" xfId="3297" xr:uid="{EC946F3D-C3E1-4EFC-AA0C-639E4022637B}"/>
    <cellStyle name="Accent6 25" xfId="3298" xr:uid="{65EEF4C0-A8B2-45C2-A7FB-78F22E917154}"/>
    <cellStyle name="Accent6 26" xfId="3299" xr:uid="{45C556F7-8E7C-47CA-A6DC-C1D4418C669A}"/>
    <cellStyle name="Accent6 27" xfId="3300" xr:uid="{D3BC4554-4F2D-4145-98A5-7E65FECAF057}"/>
    <cellStyle name="Accent6 28" xfId="3301" xr:uid="{269A9AC6-CA6C-452B-A853-0D99B8E4EA7C}"/>
    <cellStyle name="Accent6 29" xfId="3302" xr:uid="{E691C3D9-3D08-43D2-A27C-4ED2D5A9867B}"/>
    <cellStyle name="Accent6 3" xfId="406" xr:uid="{6138C6EF-E339-499A-9C7E-A5960ED10FB6}"/>
    <cellStyle name="Accent6 3 2" xfId="1752" xr:uid="{DA080FFC-FD35-4A07-88B0-9269E6B22CB5}"/>
    <cellStyle name="Accent6 3 3" xfId="3303" xr:uid="{AA0DC32D-6211-497B-9A88-1D23F4BE77F7}"/>
    <cellStyle name="Accent6 3 4" xfId="3304" xr:uid="{AB12D543-B84A-4A73-9E3A-575A5C346E02}"/>
    <cellStyle name="Accent6 30" xfId="3305" xr:uid="{1D19E807-45F7-4273-B561-39A25AC0CC8C}"/>
    <cellStyle name="Accent6 31" xfId="3306" xr:uid="{F0562957-BE79-4C0C-8ED6-2DE010AC194E}"/>
    <cellStyle name="Accent6 32" xfId="3307" xr:uid="{41756931-1843-4E1A-80F9-B4721D403E0C}"/>
    <cellStyle name="Accent6 33" xfId="3308" xr:uid="{42CC74FD-8543-4474-9EC9-18C568FA1929}"/>
    <cellStyle name="Accent6 34" xfId="3309" xr:uid="{D7256C26-4A97-4083-ADD7-5D2B9C3EA590}"/>
    <cellStyle name="Accent6 35" xfId="3310" xr:uid="{A3163DCE-152B-4EB8-9CE9-8EAE22E9F02F}"/>
    <cellStyle name="Accent6 36" xfId="3311" xr:uid="{09381C90-B869-4D50-A0C7-4188AEFA5977}"/>
    <cellStyle name="Accent6 37" xfId="3312" xr:uid="{FC01CB9F-000E-4124-B671-646FBD1C3EBC}"/>
    <cellStyle name="Accent6 38" xfId="3313" xr:uid="{EB2B61A8-0931-46D7-8C87-32F03B816514}"/>
    <cellStyle name="Accent6 39" xfId="3314" xr:uid="{50A53764-D8B7-49DC-BC61-9773F96818A6}"/>
    <cellStyle name="Accent6 4" xfId="1753" xr:uid="{1F732313-975B-4523-8971-59FDFB5E7F7A}"/>
    <cellStyle name="Accent6 40" xfId="3315" xr:uid="{7221E9F1-F2B4-49CC-862B-6C3BC51E54DF}"/>
    <cellStyle name="Accent6 41" xfId="3316" xr:uid="{04ECEF4C-207E-41A2-802F-93F812509876}"/>
    <cellStyle name="Accent6 42" xfId="3317" xr:uid="{0EBEA680-500F-4D88-B403-A1593FC5769F}"/>
    <cellStyle name="Accent6 43" xfId="3318" xr:uid="{D470F400-3AC3-4C3C-9313-38438A55D512}"/>
    <cellStyle name="Accent6 5" xfId="1754" xr:uid="{75363FF6-A8D1-4ECE-BA8B-32F4FCFFA55E}"/>
    <cellStyle name="Accent6 6" xfId="3319" xr:uid="{D7312EBC-4990-41CD-9201-3D1022B08B55}"/>
    <cellStyle name="Accent6 7" xfId="3320" xr:uid="{9D135489-85BD-4F49-BEC8-43496F3B1C14}"/>
    <cellStyle name="Accent6 8" xfId="3321" xr:uid="{A1BD4C73-A749-4791-9043-41D25365880D}"/>
    <cellStyle name="Accent6 9" xfId="3322" xr:uid="{87013E61-247F-40B9-83A7-F49C5CB92037}"/>
    <cellStyle name="AggblueBoldCels" xfId="3323" xr:uid="{2591A997-E60A-43C7-A978-96512E7E9B0E}"/>
    <cellStyle name="AggblueCels" xfId="3324" xr:uid="{438A7823-3932-4794-9639-E6865E58005D}"/>
    <cellStyle name="AggBoldCells" xfId="3325" xr:uid="{163DA535-373C-4A25-8E5F-FAD8349F6C04}"/>
    <cellStyle name="AggCels" xfId="3326" xr:uid="{724BA6A9-467C-45F1-88C6-6FDD07193128}"/>
    <cellStyle name="AggGreen" xfId="3327" xr:uid="{1C84BC2A-FC81-4998-BDFE-BECC827DB4EE}"/>
    <cellStyle name="AggGreen12" xfId="3328" xr:uid="{D1AFA011-C8F0-4A68-A2C4-542DBD052419}"/>
    <cellStyle name="AggOrange" xfId="3329" xr:uid="{FCB5EAB6-3A3F-45ED-8340-D96EA6AD31E9}"/>
    <cellStyle name="AggOrange9" xfId="3330" xr:uid="{81EA3DD1-1C6A-4723-AFD6-2E56C9B7337E}"/>
    <cellStyle name="AggOrangeLB_2x" xfId="3331" xr:uid="{8A23C104-4DA6-409A-B793-1036E67FF678}"/>
    <cellStyle name="AggOrangeLBorder" xfId="3332" xr:uid="{A1BF991A-38F2-48B9-87E7-5A4D1B0BD863}"/>
    <cellStyle name="AggOrangeRBorder" xfId="3333" xr:uid="{A7B9B175-217E-465E-9F5C-BCA6C27F3C94}"/>
    <cellStyle name="Akzent1" xfId="3334" xr:uid="{7EAB2D82-E565-4C06-9817-76BD4A0823D2}"/>
    <cellStyle name="Akzent2" xfId="3335" xr:uid="{675B379C-A896-47A4-87AF-C86C69F0F68D}"/>
    <cellStyle name="Akzent3" xfId="3336" xr:uid="{5D038059-C75B-47FD-BABC-FB955E2275B4}"/>
    <cellStyle name="Akzent4" xfId="3337" xr:uid="{5F00555C-956A-40A4-BE0D-AEC633B06C2F}"/>
    <cellStyle name="Akzent5" xfId="3338" xr:uid="{C9C9DD35-624E-4891-806D-2E90739ACEC4}"/>
    <cellStyle name="Akzent6" xfId="3339" xr:uid="{69EFE095-7C0B-4889-8A2B-365C438D1C91}"/>
    <cellStyle name="Ausgabe" xfId="3340" xr:uid="{E88CE1A8-319C-4073-BC7F-507B265E614A}"/>
    <cellStyle name="Bad" xfId="12" builtinId="27" customBuiltin="1"/>
    <cellStyle name="Bad 10" xfId="3341" xr:uid="{F786CCCB-E438-4642-AA0F-6B0E5154E00C}"/>
    <cellStyle name="Bad 11" xfId="3342" xr:uid="{8F95A920-F260-4059-A128-5107AAE8C676}"/>
    <cellStyle name="Bad 12" xfId="3343" xr:uid="{F55C822D-67D0-4578-AC6F-BE63CF18749D}"/>
    <cellStyle name="Bad 13" xfId="3344" xr:uid="{F9E1A79A-A7B4-4F8F-878C-423DA6CCB0FB}"/>
    <cellStyle name="Bad 14" xfId="3345" xr:uid="{8ABD0A93-9E47-47CE-A2D8-224563295F3B}"/>
    <cellStyle name="Bad 15" xfId="3346" xr:uid="{09DD06A3-8724-4C6D-A3BC-DD6C44D2D5F7}"/>
    <cellStyle name="Bad 16" xfId="3347" xr:uid="{D596C7BA-0894-4BD9-ABC6-ABC3965445CC}"/>
    <cellStyle name="Bad 17" xfId="3348" xr:uid="{91C30658-1C43-4FAB-BF2F-D596666C86D5}"/>
    <cellStyle name="Bad 18" xfId="3349" xr:uid="{83BDB939-D870-4504-8E4B-8707773813D0}"/>
    <cellStyle name="Bad 19" xfId="3350" xr:uid="{A49A5398-EFD4-47BF-9494-BBBB00C6BFA6}"/>
    <cellStyle name="Bad 2" xfId="1755" xr:uid="{9E90FD20-3792-4B84-8E09-F3D073590788}"/>
    <cellStyle name="Bad 2 10" xfId="407" xr:uid="{AEAA9E70-BA67-4F6F-A8D1-6596ACB8BD10}"/>
    <cellStyle name="Bad 2 2" xfId="408" xr:uid="{236E3495-70FC-41A9-937F-85DD3C22B93E}"/>
    <cellStyle name="Bad 2 3" xfId="409" xr:uid="{87DDE088-973F-42F9-9261-8D6159C3B571}"/>
    <cellStyle name="Bad 2 4" xfId="410" xr:uid="{F5CCE626-BD11-4210-B38F-B7C6AA3A7D9A}"/>
    <cellStyle name="Bad 2 5" xfId="411" xr:uid="{D12DDEAC-8F5E-443F-8DB0-C2537A4C0079}"/>
    <cellStyle name="Bad 2 6" xfId="412" xr:uid="{A08941EB-6F26-440B-9611-15F3D586BE8B}"/>
    <cellStyle name="Bad 2 7" xfId="413" xr:uid="{DEE7EC3E-5E59-4D97-A86C-558CF14157DA}"/>
    <cellStyle name="Bad 2 8" xfId="414" xr:uid="{50AA1804-66B5-4D19-B8A2-8E2478CBF95D}"/>
    <cellStyle name="Bad 2 9" xfId="415" xr:uid="{6C98153A-8249-4A26-A002-564326B01671}"/>
    <cellStyle name="Bad 20" xfId="3351" xr:uid="{0E7CDC8D-B8E9-4800-BD55-23284E8EC877}"/>
    <cellStyle name="Bad 21" xfId="3352" xr:uid="{C30FF62A-1B76-4AC7-8983-890B6653E1B8}"/>
    <cellStyle name="Bad 22" xfId="3353" xr:uid="{17FD96D2-B2E0-456A-A700-BE067D806192}"/>
    <cellStyle name="Bad 23" xfId="3354" xr:uid="{D3144B6A-6707-4E08-9830-79E0C45842E4}"/>
    <cellStyle name="Bad 24" xfId="3355" xr:uid="{32C1AADF-04A3-47BC-8DD8-CF9968AA1A32}"/>
    <cellStyle name="Bad 25" xfId="3356" xr:uid="{1FE52F5B-4029-4B0E-ADF5-EB64BB7EDDDA}"/>
    <cellStyle name="Bad 26" xfId="3357" xr:uid="{3C0420F9-1C50-451E-97DE-3EB04839FA0B}"/>
    <cellStyle name="Bad 27" xfId="3358" xr:uid="{805ECDEA-35A5-4282-BA0F-A52B02992539}"/>
    <cellStyle name="Bad 28" xfId="3359" xr:uid="{3F67F9AA-564F-48F0-9621-A2328B424CDA}"/>
    <cellStyle name="Bad 29" xfId="3360" xr:uid="{41C00D59-F22D-4396-88AB-1A12A43EE56E}"/>
    <cellStyle name="Bad 3" xfId="416" xr:uid="{3FCD96CA-FC82-4F25-8F0B-7DE3B8DB150D}"/>
    <cellStyle name="Bad 3 2" xfId="1756" xr:uid="{5414DB73-340E-444E-A7B9-DEED8818A713}"/>
    <cellStyle name="Bad 3 3" xfId="3361" xr:uid="{F384E295-CFE1-4597-8006-5F74FFB091ED}"/>
    <cellStyle name="Bad 3 4" xfId="3362" xr:uid="{BEEF580D-642A-471B-89AE-C1942946941E}"/>
    <cellStyle name="Bad 30" xfId="3363" xr:uid="{2612C531-A2BD-4060-9F9A-2E5641CC815D}"/>
    <cellStyle name="Bad 31" xfId="3364" xr:uid="{C9D023EE-08B4-4A7D-8370-0C366EC37B4A}"/>
    <cellStyle name="Bad 32" xfId="3365" xr:uid="{B04E1F3F-044E-438F-94C2-8A8DEC82CC2A}"/>
    <cellStyle name="Bad 33" xfId="3366" xr:uid="{FC5C914C-906D-447E-8EE4-685C5783535D}"/>
    <cellStyle name="Bad 34" xfId="3367" xr:uid="{979B59F9-8B60-41A4-AACA-5A241C4FCA1A}"/>
    <cellStyle name="Bad 35" xfId="3368" xr:uid="{98CA4E14-3A77-4EFD-BB6B-91D4E66BADE9}"/>
    <cellStyle name="Bad 36" xfId="3369" xr:uid="{B19D63A3-FDB3-4C80-B9DD-275073CE539F}"/>
    <cellStyle name="Bad 37" xfId="3370" xr:uid="{02D27D13-529D-4368-AC7E-8EC355A4B32F}"/>
    <cellStyle name="Bad 38" xfId="3371" xr:uid="{FA629E7A-D9A2-4B4F-ACAB-E001D79450D1}"/>
    <cellStyle name="Bad 39" xfId="3372" xr:uid="{97C1D542-449C-4D61-8CEA-23AFD17F9A8D}"/>
    <cellStyle name="Bad 4" xfId="1757" xr:uid="{14DCE280-D856-41E2-852C-485BB5D53368}"/>
    <cellStyle name="Bad 40" xfId="3373" xr:uid="{992A88CB-7BF7-4F13-89B8-38E7540554DA}"/>
    <cellStyle name="Bad 41" xfId="3374" xr:uid="{98B67C83-A624-45EF-BB30-DF39AB227224}"/>
    <cellStyle name="Bad 42" xfId="3375" xr:uid="{31DEDB73-D2F5-48BE-85FB-6A277D1FFC50}"/>
    <cellStyle name="Bad 43" xfId="3376" xr:uid="{FE58A827-6F44-4243-B233-F0D37F0C68A2}"/>
    <cellStyle name="Bad 44" xfId="3377" xr:uid="{27DEC734-E122-4D0F-9F25-CB7842B0ECEE}"/>
    <cellStyle name="Bad 5" xfId="1758" xr:uid="{DEAB3B93-2F5E-40CF-84B3-01F95985E63B}"/>
    <cellStyle name="Bad 6" xfId="3378" xr:uid="{DD573FDA-18F6-4419-8FA5-31F68478EB3E}"/>
    <cellStyle name="Bad 7" xfId="3379" xr:uid="{77FE50A0-E4B3-48F4-B2A6-B8124A240BA9}"/>
    <cellStyle name="Bad 8" xfId="3380" xr:uid="{F94C001B-98D7-4195-8DBB-1DD837CD5C77}"/>
    <cellStyle name="Bad 9" xfId="3381" xr:uid="{0B16B03E-2A03-487D-BF1F-00BBB1B3C87F}"/>
    <cellStyle name="Berechnung" xfId="3382" xr:uid="{840DB75F-47DC-489A-9458-1728D9D2C24F}"/>
    <cellStyle name="Bold GHG Numbers (0.00)" xfId="3383" xr:uid="{CB745D8C-3DD2-4AB3-A12C-C1350186BDAF}"/>
    <cellStyle name="Calculation" xfId="15" builtinId="22" customBuiltin="1"/>
    <cellStyle name="Calculation 10" xfId="3384" xr:uid="{84C076E7-AAD4-4EE0-8F6D-FC3960785001}"/>
    <cellStyle name="Calculation 11" xfId="3385" xr:uid="{B65C57E4-B4BC-4828-93A9-A239B0F2B2FE}"/>
    <cellStyle name="Calculation 12" xfId="3386" xr:uid="{59BBDFC3-A6BA-42A1-8444-63BDB89CE7A1}"/>
    <cellStyle name="Calculation 13" xfId="3387" xr:uid="{81908FCC-7B84-45C9-9BD8-210C87E20A73}"/>
    <cellStyle name="Calculation 14" xfId="3388" xr:uid="{79910DC8-AB01-4700-B56E-1FEEC6D37AA8}"/>
    <cellStyle name="Calculation 15" xfId="3389" xr:uid="{880AAF4F-201A-449B-8DFC-58950464AAF4}"/>
    <cellStyle name="Calculation 16" xfId="3390" xr:uid="{4B907A23-C294-4AC6-9A06-0B243D1DB69D}"/>
    <cellStyle name="Calculation 17" xfId="3391" xr:uid="{A25B7A76-9E02-4280-907D-6873D2508702}"/>
    <cellStyle name="Calculation 18" xfId="3392" xr:uid="{74A7C497-64E8-44C8-AA2C-B1199A4A001A}"/>
    <cellStyle name="Calculation 19" xfId="3393" xr:uid="{0FDE443B-2E9F-4C07-B6F4-8884BDA90A87}"/>
    <cellStyle name="Calculation 2" xfId="1759" xr:uid="{41050EF9-8B46-4886-B3EE-11678785F000}"/>
    <cellStyle name="Calculation 2 10" xfId="417" xr:uid="{530FA6B3-737E-413C-BEF1-161D29F89C10}"/>
    <cellStyle name="Calculation 2 2" xfId="418" xr:uid="{7E38F545-9776-4837-A5C6-BAD5ABCD00B9}"/>
    <cellStyle name="Calculation 2 3" xfId="419" xr:uid="{DB52C303-A63F-4A0E-9E48-A3E768D73445}"/>
    <cellStyle name="Calculation 2 4" xfId="420" xr:uid="{8FEA6880-B403-49B4-82A2-933EE92A6384}"/>
    <cellStyle name="Calculation 2 5" xfId="421" xr:uid="{CB93BD9E-87FD-475D-9E0E-E29C73772EE9}"/>
    <cellStyle name="Calculation 2 6" xfId="422" xr:uid="{837D214A-0032-4078-A38F-F5853E95E973}"/>
    <cellStyle name="Calculation 2 7" xfId="423" xr:uid="{82ACB610-9690-4433-B1A4-38AF5881997B}"/>
    <cellStyle name="Calculation 2 8" xfId="424" xr:uid="{F4F87440-AD4E-44AE-8733-D5E8608B74B3}"/>
    <cellStyle name="Calculation 2 9" xfId="425" xr:uid="{9B564A56-6EDA-49B5-BE1E-35811C61A3FE}"/>
    <cellStyle name="Calculation 20" xfId="3394" xr:uid="{ED5DF73A-18BA-4A8B-A614-A3F26C4CF9D8}"/>
    <cellStyle name="Calculation 21" xfId="3395" xr:uid="{91FF8FF1-59E1-4B18-B537-C10CB325AAFA}"/>
    <cellStyle name="Calculation 22" xfId="3396" xr:uid="{907AFBA8-269E-4B25-B10F-7CD3F8CD946A}"/>
    <cellStyle name="Calculation 23" xfId="3397" xr:uid="{85CE4FD9-F137-4611-81FE-2E9720461201}"/>
    <cellStyle name="Calculation 24" xfId="3398" xr:uid="{ACA4A53F-73C7-4FBE-AC09-DDDA32E820A7}"/>
    <cellStyle name="Calculation 25" xfId="3399" xr:uid="{2B832868-70C1-4AF1-B353-5003FE7CEF9D}"/>
    <cellStyle name="Calculation 26" xfId="3400" xr:uid="{71D4BF98-5CE3-4581-BF20-770E2B66B36D}"/>
    <cellStyle name="Calculation 27" xfId="3401" xr:uid="{528B9D9E-CA3D-4421-AE89-4CD18AA5E06C}"/>
    <cellStyle name="Calculation 28" xfId="3402" xr:uid="{8E5A6803-944B-4248-9440-B480BF05BB67}"/>
    <cellStyle name="Calculation 29" xfId="3403" xr:uid="{DB0058B2-F7F0-47FA-B154-D785561ECCB9}"/>
    <cellStyle name="Calculation 3" xfId="426" xr:uid="{3435547A-69E4-457F-B688-C029B3F6E680}"/>
    <cellStyle name="Calculation 3 2" xfId="1760" xr:uid="{2497B9B0-6BD0-405E-A83B-DEACE8ED20B0}"/>
    <cellStyle name="Calculation 3 3" xfId="3404" xr:uid="{C38CB30D-C433-435C-9AEB-9EF03CF8F3DC}"/>
    <cellStyle name="Calculation 3 4" xfId="3405" xr:uid="{3C44BF81-1050-47D1-8ED4-7DB6E4FB5F35}"/>
    <cellStyle name="Calculation 30" xfId="3406" xr:uid="{2D72AA47-FCCE-4277-B65E-C7C406C17423}"/>
    <cellStyle name="Calculation 31" xfId="3407" xr:uid="{36A658A7-99F4-4772-9B77-1F3BDD5E1EBE}"/>
    <cellStyle name="Calculation 32" xfId="3408" xr:uid="{1C1C836F-9718-4835-BB61-2D934B7487FD}"/>
    <cellStyle name="Calculation 33" xfId="3409" xr:uid="{AD96E0AC-4E9E-4860-824F-15FCF5BF9FD4}"/>
    <cellStyle name="Calculation 34" xfId="3410" xr:uid="{4402CECB-A6DD-4CFA-AFAF-F961A2ECB506}"/>
    <cellStyle name="Calculation 35" xfId="3411" xr:uid="{8483E201-CF2C-4FA3-979B-21792C888E1F}"/>
    <cellStyle name="Calculation 36" xfId="3412" xr:uid="{1DED6EF7-11CF-46F3-A98D-2680882BC29E}"/>
    <cellStyle name="Calculation 37" xfId="3413" xr:uid="{482C3C46-810F-48CC-A11E-B04B20E4F56F}"/>
    <cellStyle name="Calculation 38" xfId="3414" xr:uid="{DE44CF9E-0BF1-4A75-9ACE-CB23531E682E}"/>
    <cellStyle name="Calculation 39" xfId="3415" xr:uid="{993FCAB0-7406-4DD1-9363-79828E41D6E1}"/>
    <cellStyle name="Calculation 4" xfId="1761" xr:uid="{8D41CF3C-D5E9-40E0-9249-F3345D1DF4FD}"/>
    <cellStyle name="Calculation 40" xfId="3416" xr:uid="{A177657A-9E37-4A91-B4AF-F82802448F99}"/>
    <cellStyle name="Calculation 41" xfId="3417" xr:uid="{B04610A1-88D0-489E-A255-52675724DF7D}"/>
    <cellStyle name="Calculation 42" xfId="3418" xr:uid="{C0119DAF-7041-41AF-8892-7514AD173383}"/>
    <cellStyle name="Calculation 43" xfId="3419" xr:uid="{C98F49C1-6E61-417D-A451-F3A6CE403F99}"/>
    <cellStyle name="Calculation 5" xfId="1762" xr:uid="{035CEAAB-EB04-40F3-9DA2-39AABAE64D6C}"/>
    <cellStyle name="Calculation 6" xfId="3420" xr:uid="{3DE0140B-ABCE-4AB6-B701-64C4514B35FE}"/>
    <cellStyle name="Calculation 7" xfId="3421" xr:uid="{46A36572-1B80-4A43-9274-F7760F54DC0A}"/>
    <cellStyle name="Calculation 8" xfId="3422" xr:uid="{5AC4E1CC-E0CA-4486-A5F4-FF97FC663F62}"/>
    <cellStyle name="Calculation 9" xfId="3423" xr:uid="{CA66A6E2-81CD-433C-8468-91742E041146}"/>
    <cellStyle name="Check Cell" xfId="17" builtinId="23" customBuiltin="1"/>
    <cellStyle name="Check Cell 10" xfId="3424" xr:uid="{F9C6CCAF-3ACA-4E7F-B69A-F5B1FB79EC17}"/>
    <cellStyle name="Check Cell 11" xfId="3425" xr:uid="{88DECDF5-6614-4973-AEDD-02E96DD31543}"/>
    <cellStyle name="Check Cell 12" xfId="3426" xr:uid="{E5075761-2D11-4A95-A49E-4E2AB12AA991}"/>
    <cellStyle name="Check Cell 13" xfId="3427" xr:uid="{CCD0C757-396D-48E9-8D59-EF16B3EBAEC6}"/>
    <cellStyle name="Check Cell 14" xfId="3428" xr:uid="{426CA0B6-DF12-4C5D-88DA-385FAB692BF1}"/>
    <cellStyle name="Check Cell 15" xfId="3429" xr:uid="{D543AEBB-81AE-41FD-9D02-87862F3484EE}"/>
    <cellStyle name="Check Cell 16" xfId="3430" xr:uid="{9586B499-7A88-409E-AD04-1FFA34455862}"/>
    <cellStyle name="Check Cell 17" xfId="3431" xr:uid="{A3E6B39A-8243-48B5-B4D7-B0116E291AB5}"/>
    <cellStyle name="Check Cell 18" xfId="3432" xr:uid="{CE28E67F-A192-4342-9BF4-ED8A3F7C3D46}"/>
    <cellStyle name="Check Cell 19" xfId="3433" xr:uid="{5B1F9D07-0C2A-4565-9603-1C0C1F670B87}"/>
    <cellStyle name="Check Cell 2" xfId="1763" xr:uid="{8EB4B971-2BC5-4BA0-AD6C-66C26F821F7F}"/>
    <cellStyle name="Check Cell 2 10" xfId="427" xr:uid="{BE9C65B5-15CC-4162-AFAE-5AC88838B4EC}"/>
    <cellStyle name="Check Cell 2 2" xfId="428" xr:uid="{9B5A827E-3856-4015-B30B-C191A833F45B}"/>
    <cellStyle name="Check Cell 2 3" xfId="429" xr:uid="{8D914AE4-D053-484D-93EF-D77F5C6F7DF3}"/>
    <cellStyle name="Check Cell 2 4" xfId="430" xr:uid="{B0E12DD0-7F12-406A-91DE-608B5BD4012F}"/>
    <cellStyle name="Check Cell 2 5" xfId="431" xr:uid="{D0150771-7172-4A09-90DD-AF1CF0029E9A}"/>
    <cellStyle name="Check Cell 2 6" xfId="432" xr:uid="{405E7962-D391-4886-AF41-2B424DA6C670}"/>
    <cellStyle name="Check Cell 2 7" xfId="433" xr:uid="{79B1EE11-B0A7-4BA8-B6E3-979EAE05D155}"/>
    <cellStyle name="Check Cell 2 8" xfId="434" xr:uid="{451C401B-EBAC-4E32-8EE4-49BCB9A4BB4A}"/>
    <cellStyle name="Check Cell 2 9" xfId="435" xr:uid="{25FBDDF2-12A2-431D-AD57-BE63B7B554D3}"/>
    <cellStyle name="Check Cell 20" xfId="3434" xr:uid="{3F9F3DA8-7EFE-480B-A882-8BEA42D7EF0E}"/>
    <cellStyle name="Check Cell 21" xfId="3435" xr:uid="{BD040371-09D0-41FE-BF48-774A79A42CBE}"/>
    <cellStyle name="Check Cell 22" xfId="3436" xr:uid="{BA6B6353-F812-47AE-AE35-49AF7187DB37}"/>
    <cellStyle name="Check Cell 23" xfId="3437" xr:uid="{7EFA11F4-7F65-44C2-9BD9-885FE3F63F5C}"/>
    <cellStyle name="Check Cell 24" xfId="3438" xr:uid="{3D954462-62DC-45B6-983C-1BA292C6B5ED}"/>
    <cellStyle name="Check Cell 25" xfId="3439" xr:uid="{5BCB8122-083E-497F-840B-4FE60D1CF99A}"/>
    <cellStyle name="Check Cell 26" xfId="3440" xr:uid="{A927D29D-AD41-46BE-891D-FD10D1A52791}"/>
    <cellStyle name="Check Cell 27" xfId="3441" xr:uid="{ECEB4F94-0718-48DC-846C-5BC372E38780}"/>
    <cellStyle name="Check Cell 28" xfId="3442" xr:uid="{4EAAEE6A-F6EC-4724-B5F3-C118AEE5F154}"/>
    <cellStyle name="Check Cell 29" xfId="3443" xr:uid="{808AB8A6-39C0-4817-8B46-635DB48EAB3B}"/>
    <cellStyle name="Check Cell 3" xfId="436" xr:uid="{0E147B5D-23A2-4430-9B8D-CD1C343BEF4B}"/>
    <cellStyle name="Check Cell 3 2" xfId="3444" xr:uid="{E92C7FB1-CD41-46FB-8AB7-F850A3BE9CC4}"/>
    <cellStyle name="Check Cell 30" xfId="3445" xr:uid="{003524FA-7E57-4CFB-BEC5-B984C1082334}"/>
    <cellStyle name="Check Cell 31" xfId="3446" xr:uid="{53EEB3E7-7A25-47FC-BADC-3819E21A2060}"/>
    <cellStyle name="Check Cell 32" xfId="3447" xr:uid="{A0EBEEE2-6FFA-4CD3-A2C4-B18DF0CBF125}"/>
    <cellStyle name="Check Cell 33" xfId="3448" xr:uid="{C37698B9-C440-48F0-8F5E-0F906E23C312}"/>
    <cellStyle name="Check Cell 34" xfId="3449" xr:uid="{8C35D0C8-1E35-4E91-9A7A-29AC3AD8E9C1}"/>
    <cellStyle name="Check Cell 35" xfId="3450" xr:uid="{7B58AEB9-ECCF-443B-9A9D-4F118D8DF354}"/>
    <cellStyle name="Check Cell 36" xfId="3451" xr:uid="{F03F56A3-4A1C-4FD0-B0BF-79CC4E98B716}"/>
    <cellStyle name="Check Cell 37" xfId="3452" xr:uid="{4E9D2586-C14D-4478-860C-7C36D245511B}"/>
    <cellStyle name="Check Cell 38" xfId="3453" xr:uid="{2926158A-6AE4-4367-B0C4-3987A2606ED9}"/>
    <cellStyle name="Check Cell 39" xfId="3454" xr:uid="{C0A1EBA1-39FA-4F28-86C5-B5066CFDC8B1}"/>
    <cellStyle name="Check Cell 4" xfId="1764" xr:uid="{B5E4DD7E-DD71-4266-9A40-CE6347A6EA3A}"/>
    <cellStyle name="Check Cell 40" xfId="3455" xr:uid="{D8384208-BA80-4ECE-8696-B5E9019986A7}"/>
    <cellStyle name="Check Cell 41" xfId="3456" xr:uid="{7BE52348-97D5-4F52-BF2D-5417EA07EF5E}"/>
    <cellStyle name="Check Cell 42" xfId="3457" xr:uid="{7F7DD7DC-D562-44FE-9FB5-0A03F1B8B4E4}"/>
    <cellStyle name="Check Cell 43" xfId="3458" xr:uid="{150F4360-4485-42F4-ABF1-93226E0D69E3}"/>
    <cellStyle name="Check Cell 5" xfId="1765" xr:uid="{25051512-1FB3-47BB-B1E5-C10133F5A783}"/>
    <cellStyle name="Check Cell 6" xfId="3459" xr:uid="{6B6ED20E-B55B-482C-B0BF-88FD1AF0164F}"/>
    <cellStyle name="Check Cell 7" xfId="3460" xr:uid="{CCA4D913-420B-41A2-8F4F-A3C21F050EA0}"/>
    <cellStyle name="Check Cell 8" xfId="3461" xr:uid="{C725E20E-7CE5-416B-AC72-3E876271690B}"/>
    <cellStyle name="Check Cell 9" xfId="3462" xr:uid="{A17CB3C4-87A2-47F4-8F81-15BFD6813316}"/>
    <cellStyle name="coin" xfId="1766" xr:uid="{8F3298E6-ADA8-4FE7-8DA9-F6ECD603577B}"/>
    <cellStyle name="Comma [0] 2 10" xfId="437" xr:uid="{AA9620BC-C203-4D2A-AE14-32958102FD92}"/>
    <cellStyle name="Comma [0] 2 10 2" xfId="1952" xr:uid="{DB934AFA-4C02-4422-8319-3B3663DFC148}"/>
    <cellStyle name="Comma [0] 2 10 3" xfId="3463" xr:uid="{4326741F-4A62-4F4D-A5DE-D92DB50F641C}"/>
    <cellStyle name="Comma [0] 2 2" xfId="438" xr:uid="{00670915-47D2-47F6-BEEB-00EEB9C836CE}"/>
    <cellStyle name="Comma [0] 2 2 2" xfId="1953" xr:uid="{3FEF2F18-D4DB-4B9D-972D-FE1F71F85C05}"/>
    <cellStyle name="Comma [0] 2 2 3" xfId="3464" xr:uid="{191ABE36-F6A7-4207-AE16-4636574D2ECF}"/>
    <cellStyle name="Comma [0] 2 3" xfId="439" xr:uid="{CEE4F665-F66C-4153-AD2C-4D209A8566D9}"/>
    <cellStyle name="Comma [0] 2 3 2" xfId="1954" xr:uid="{BDB26A03-DC3B-4F34-9D3E-8276C785786D}"/>
    <cellStyle name="Comma [0] 2 3 3" xfId="3465" xr:uid="{C173EACE-53B1-48F2-8018-A88372654271}"/>
    <cellStyle name="Comma [0] 2 4" xfId="440" xr:uid="{539BC77F-ACC4-47E1-8B4C-A9A190A35160}"/>
    <cellStyle name="Comma [0] 2 4 2" xfId="1955" xr:uid="{41BE8C5A-CFE2-45D2-937C-C135DD05D0A7}"/>
    <cellStyle name="Comma [0] 2 4 3" xfId="3466" xr:uid="{08A5D26B-99B2-482F-9226-3B7E86093386}"/>
    <cellStyle name="Comma [0] 2 5" xfId="441" xr:uid="{E9974E32-2E7E-4709-AA98-E1EB59EFD57A}"/>
    <cellStyle name="Comma [0] 2 5 2" xfId="1956" xr:uid="{2400CD79-AB30-49B2-836E-71EEB9D42D0F}"/>
    <cellStyle name="Comma [0] 2 5 3" xfId="3467" xr:uid="{57320E26-0102-455B-B48C-D80B7490DA1C}"/>
    <cellStyle name="Comma [0] 2 6" xfId="442" xr:uid="{D0A3C0AF-990A-491E-911B-B8FFB8AA5D23}"/>
    <cellStyle name="Comma [0] 2 6 2" xfId="1957" xr:uid="{38B58E1F-B128-41BD-AE7F-3382F6815EA5}"/>
    <cellStyle name="Comma [0] 2 6 3" xfId="3468" xr:uid="{40F3CF61-88E9-4521-AEEB-ED5779A8D5F8}"/>
    <cellStyle name="Comma [0] 2 7" xfId="443" xr:uid="{439A5DF1-ACD0-4BD0-B8DD-355CC1550E14}"/>
    <cellStyle name="Comma [0] 2 7 2" xfId="1958" xr:uid="{4F811CF7-B64E-4291-AD95-6E873ADFE80C}"/>
    <cellStyle name="Comma [0] 2 7 3" xfId="3469" xr:uid="{D70E68B4-4E27-482D-A74C-3AB863CD4476}"/>
    <cellStyle name="Comma [0] 2 8" xfId="444" xr:uid="{CA4B4715-C0A5-4F66-87C4-F4BF72046C1A}"/>
    <cellStyle name="Comma [0] 2 8 2" xfId="1959" xr:uid="{4315516B-C0B0-4E20-93A4-F399E3B6498B}"/>
    <cellStyle name="Comma [0] 2 8 3" xfId="3470" xr:uid="{E09EE0AE-237D-435D-9D4C-04E8710582EE}"/>
    <cellStyle name="Comma [0] 2 9" xfId="445" xr:uid="{1C152DF8-1DBC-4BDD-9CC4-DA998AF97CB2}"/>
    <cellStyle name="Comma [0] 2 9 2" xfId="1960" xr:uid="{1323CCEC-C31A-4EFB-A264-A111FD169184}"/>
    <cellStyle name="Comma [0] 2 9 3" xfId="3471" xr:uid="{E0D440AE-1986-476C-8247-3F31CCD8914D}"/>
    <cellStyle name="Comma 10" xfId="3472" xr:uid="{857325C2-D28D-40A1-91BA-C7D6A6DFC7BC}"/>
    <cellStyle name="Comma 10 2" xfId="446" xr:uid="{A89F6D7A-8C4F-4022-BC95-074144E3506E}"/>
    <cellStyle name="Comma 10 2 10" xfId="447" xr:uid="{71F0821A-85F0-472D-ABA6-C250182AD18D}"/>
    <cellStyle name="Comma 10 2 10 2" xfId="1962" xr:uid="{36251FD7-E5E4-4348-946B-35845562E156}"/>
    <cellStyle name="Comma 10 2 10 3" xfId="3474" xr:uid="{7BF7426E-3ABD-46F3-A21C-22C03387031C}"/>
    <cellStyle name="Comma 10 2 11" xfId="448" xr:uid="{4485E5C7-D99D-4A76-81E4-3492B0DADBC7}"/>
    <cellStyle name="Comma 10 2 11 2" xfId="1963" xr:uid="{56BBCD2A-6AFC-44D9-A8B5-48A69B2619EF}"/>
    <cellStyle name="Comma 10 2 11 3" xfId="3475" xr:uid="{C151B5C8-4180-4516-A8FD-A265FC816276}"/>
    <cellStyle name="Comma 10 2 12" xfId="449" xr:uid="{BE27A9D6-6A59-4742-B5AF-44BD24024727}"/>
    <cellStyle name="Comma 10 2 12 2" xfId="1964" xr:uid="{DE5EE03C-FE35-47CB-BFE1-1E9505312B93}"/>
    <cellStyle name="Comma 10 2 12 3" xfId="3476" xr:uid="{43D12FD6-2FB0-49D4-9318-191BAFFF5204}"/>
    <cellStyle name="Comma 10 2 13" xfId="450" xr:uid="{C3CFC7CC-3603-4666-9A4A-722F7FFDB9DF}"/>
    <cellStyle name="Comma 10 2 13 2" xfId="1965" xr:uid="{04E22A9A-AFE7-4D36-9DDD-AE3EEE22EBD1}"/>
    <cellStyle name="Comma 10 2 13 3" xfId="3477" xr:uid="{32B6D351-587B-4550-B2B7-9F317A67835F}"/>
    <cellStyle name="Comma 10 2 14" xfId="451" xr:uid="{2EB320B3-1F05-4C5D-B880-6E8F0201EFFC}"/>
    <cellStyle name="Comma 10 2 14 2" xfId="1966" xr:uid="{48B9048E-3BF5-44CB-8835-29AB81EC8642}"/>
    <cellStyle name="Comma 10 2 14 3" xfId="3478" xr:uid="{1C1AC045-D67E-490C-8901-EAAD819EA838}"/>
    <cellStyle name="Comma 10 2 15" xfId="452" xr:uid="{640FB09B-C87F-417D-AC90-778503DDB4AF}"/>
    <cellStyle name="Comma 10 2 15 2" xfId="1967" xr:uid="{60DF5521-00E2-4AB8-AC3B-ACAD83EA06EC}"/>
    <cellStyle name="Comma 10 2 15 3" xfId="3479" xr:uid="{52BAB00F-BF3A-40F2-8025-FCD321B7E2FC}"/>
    <cellStyle name="Comma 10 2 16" xfId="453" xr:uid="{E0D504F7-F718-4AE4-BF45-6E10946B3C2E}"/>
    <cellStyle name="Comma 10 2 16 2" xfId="1968" xr:uid="{D1FE52BE-FE38-4241-8EE1-BA0A02E460F3}"/>
    <cellStyle name="Comma 10 2 16 3" xfId="3480" xr:uid="{B4144087-296A-4F93-9896-92FE650110B0}"/>
    <cellStyle name="Comma 10 2 17" xfId="454" xr:uid="{F6C7D25B-71FA-43E7-9D3B-FD4D4BAAF336}"/>
    <cellStyle name="Comma 10 2 17 2" xfId="1969" xr:uid="{B65CDDD7-CFE0-4699-8B94-045491F0F8DE}"/>
    <cellStyle name="Comma 10 2 17 3" xfId="3481" xr:uid="{CFCF4D2A-620B-477B-9B84-736D25CB3168}"/>
    <cellStyle name="Comma 10 2 18" xfId="1961" xr:uid="{1DDACFCD-38DD-467D-90BA-1DC8CB15F71A}"/>
    <cellStyle name="Comma 10 2 19" xfId="3473" xr:uid="{DB5132E4-1FE4-4844-A626-5FFFDA01232D}"/>
    <cellStyle name="Comma 10 2 2" xfId="455" xr:uid="{818D9C00-FFDF-4E73-8F4A-C6FB845D83DA}"/>
    <cellStyle name="Comma 10 2 2 2" xfId="1970" xr:uid="{344C426A-22A2-4AEA-9D6D-18C504EA217B}"/>
    <cellStyle name="Comma 10 2 2 3" xfId="3482" xr:uid="{DEA92DD3-9E5C-4568-AA06-6445FBFB26FC}"/>
    <cellStyle name="Comma 10 2 3" xfId="456" xr:uid="{554136C7-8213-4F9E-AA45-EDFE795E9266}"/>
    <cellStyle name="Comma 10 2 3 2" xfId="1971" xr:uid="{8CAC79B6-24F5-4D3A-8354-8630D323652A}"/>
    <cellStyle name="Comma 10 2 3 3" xfId="3483" xr:uid="{D92B3E7D-5601-4B63-8DAF-6035A012FD6A}"/>
    <cellStyle name="Comma 10 2 4" xfId="457" xr:uid="{7F0F1674-9872-4506-9AD5-C0927B478450}"/>
    <cellStyle name="Comma 10 2 4 2" xfId="1972" xr:uid="{20515199-3328-4F2D-A50E-99A0ED675CA4}"/>
    <cellStyle name="Comma 10 2 4 3" xfId="3484" xr:uid="{D8D16456-356F-4CBC-928E-C215FAB7B1FB}"/>
    <cellStyle name="Comma 10 2 5" xfId="458" xr:uid="{54200CF1-7DD7-4289-9445-49DE10F905BA}"/>
    <cellStyle name="Comma 10 2 5 2" xfId="1973" xr:uid="{E332E9B0-51EC-434C-9802-AE6A068EF6C1}"/>
    <cellStyle name="Comma 10 2 5 3" xfId="3485" xr:uid="{721230B9-2AB3-44CD-B5BC-050E4EB4F74F}"/>
    <cellStyle name="Comma 10 2 6" xfId="459" xr:uid="{F4C972A1-83A3-4B88-BCA4-F606D96E6284}"/>
    <cellStyle name="Comma 10 2 6 2" xfId="1974" xr:uid="{7A7E7DB7-5863-4CEA-BD18-3653BEDA6C4B}"/>
    <cellStyle name="Comma 10 2 6 3" xfId="3486" xr:uid="{3C777D67-FBD3-4B5C-ABC5-F97ED62BD4ED}"/>
    <cellStyle name="Comma 10 2 7" xfId="460" xr:uid="{D6D8F04F-6314-44AD-AF91-DAF0130D060B}"/>
    <cellStyle name="Comma 10 2 7 2" xfId="1975" xr:uid="{E5201F6F-B4CE-4B27-A785-DBBF5C857A49}"/>
    <cellStyle name="Comma 10 2 7 3" xfId="3487" xr:uid="{F6FC4270-1DB0-4220-B710-AAD5279333DC}"/>
    <cellStyle name="Comma 10 2 8" xfId="461" xr:uid="{2D81ED34-10AF-4351-9927-2CAA24201532}"/>
    <cellStyle name="Comma 10 2 8 2" xfId="1976" xr:uid="{79365EE5-7128-4DCF-95CF-8FB8F2E47E32}"/>
    <cellStyle name="Comma 10 2 8 3" xfId="3488" xr:uid="{D1CB881D-21E0-41BF-A74C-442D32F57312}"/>
    <cellStyle name="Comma 10 2 9" xfId="462" xr:uid="{2B862A4B-E08D-46B4-9017-D1FC5260CD87}"/>
    <cellStyle name="Comma 10 2 9 2" xfId="1977" xr:uid="{7E2774C6-0CDA-4B45-8D81-00A3E84FE912}"/>
    <cellStyle name="Comma 10 2 9 3" xfId="3489" xr:uid="{FAD87B4D-1130-4BB0-AF64-B3AFB09F9D5E}"/>
    <cellStyle name="Comma 10 3" xfId="463" xr:uid="{C460F2F0-8EB8-4DC3-9A12-AB179C520DD4}"/>
    <cellStyle name="Comma 10 3 10" xfId="464" xr:uid="{6B21FFD6-AAE5-4E5F-BFA0-A59A418C55AB}"/>
    <cellStyle name="Comma 10 3 10 2" xfId="1979" xr:uid="{75169294-10F9-473E-97DE-6BF87D2EA279}"/>
    <cellStyle name="Comma 10 3 10 3" xfId="3491" xr:uid="{2BFB9F0A-7E08-47D9-B060-43E59750D454}"/>
    <cellStyle name="Comma 10 3 11" xfId="465" xr:uid="{61E70BDF-09A3-4CF8-92DF-7F0389B068E5}"/>
    <cellStyle name="Comma 10 3 11 2" xfId="1980" xr:uid="{AB632913-5269-46A7-9FED-FE23A14BC340}"/>
    <cellStyle name="Comma 10 3 11 3" xfId="3492" xr:uid="{E0916639-8CFE-4B55-B6BF-FEE53E79B6B2}"/>
    <cellStyle name="Comma 10 3 12" xfId="466" xr:uid="{2C48D06B-9826-40CA-89C8-E22435282B7C}"/>
    <cellStyle name="Comma 10 3 12 2" xfId="1981" xr:uid="{28123936-06B8-4E85-A260-2B99CA5F0A48}"/>
    <cellStyle name="Comma 10 3 12 3" xfId="3493" xr:uid="{9DE01D90-47D2-4F54-84F9-37E9ED0B9FC7}"/>
    <cellStyle name="Comma 10 3 13" xfId="467" xr:uid="{F2D19DC8-4341-4437-A853-3192AB66E9CA}"/>
    <cellStyle name="Comma 10 3 13 2" xfId="1982" xr:uid="{71C91251-3CF8-4C1F-A6D3-B76CF5076AD9}"/>
    <cellStyle name="Comma 10 3 13 3" xfId="3494" xr:uid="{98528CEF-F6FB-46A1-9A9D-78520B383B51}"/>
    <cellStyle name="Comma 10 3 14" xfId="468" xr:uid="{364BCE1C-E4F2-4DB0-A650-257FA919B4B5}"/>
    <cellStyle name="Comma 10 3 14 2" xfId="1983" xr:uid="{65FFA8F2-165A-481F-B309-76D237B4C6FC}"/>
    <cellStyle name="Comma 10 3 14 3" xfId="3495" xr:uid="{02E8B832-E0E9-488B-8B7D-86FA89A49FC2}"/>
    <cellStyle name="Comma 10 3 15" xfId="469" xr:uid="{1E3DD744-FF7A-4DDB-83B6-C6922C44B694}"/>
    <cellStyle name="Comma 10 3 15 2" xfId="1984" xr:uid="{5BE2B9ED-0806-4E20-8621-EC05D0F7788C}"/>
    <cellStyle name="Comma 10 3 15 3" xfId="3496" xr:uid="{EF2291CB-8E53-457C-9C67-285F55B1CF74}"/>
    <cellStyle name="Comma 10 3 16" xfId="470" xr:uid="{258AC3AE-6EF1-4394-BEBE-64102F065F02}"/>
    <cellStyle name="Comma 10 3 16 2" xfId="1985" xr:uid="{99B2744D-BA95-4663-947A-8F1412FF9A79}"/>
    <cellStyle name="Comma 10 3 16 3" xfId="3497" xr:uid="{47F485DA-BDEE-4B08-A6E8-F867D7389AB9}"/>
    <cellStyle name="Comma 10 3 17" xfId="471" xr:uid="{016C487A-7FC0-4996-889E-6AA6A7ED1F62}"/>
    <cellStyle name="Comma 10 3 17 2" xfId="1986" xr:uid="{9F94C958-29E5-411E-9720-EDB3E37D1992}"/>
    <cellStyle name="Comma 10 3 17 3" xfId="3498" xr:uid="{A602777B-97E2-41C0-A57C-B48A255F6CC1}"/>
    <cellStyle name="Comma 10 3 18" xfId="1978" xr:uid="{01293B51-5306-49BD-8E11-D845864FBDF3}"/>
    <cellStyle name="Comma 10 3 19" xfId="3490" xr:uid="{7AA23BBB-EABD-4A02-ACA4-AD7D53CF0B73}"/>
    <cellStyle name="Comma 10 3 2" xfId="472" xr:uid="{2B9DA6CF-0106-49E5-83AB-EBA6260149CC}"/>
    <cellStyle name="Comma 10 3 2 2" xfId="1987" xr:uid="{83BD25CF-748C-45B0-82A4-ED0DA5308A67}"/>
    <cellStyle name="Comma 10 3 2 3" xfId="3499" xr:uid="{4CE92464-2F1D-460F-A56C-3A6D4046FFE6}"/>
    <cellStyle name="Comma 10 3 3" xfId="473" xr:uid="{D4E20123-ADC1-44EA-A3FE-9E25AC67880D}"/>
    <cellStyle name="Comma 10 3 3 2" xfId="1988" xr:uid="{1F1E744E-48A0-4311-BF33-4658052C23C0}"/>
    <cellStyle name="Comma 10 3 3 3" xfId="3500" xr:uid="{170C4480-B474-4586-B014-668C49105154}"/>
    <cellStyle name="Comma 10 3 4" xfId="474" xr:uid="{E8E00B8D-CC73-49BE-BEB4-BA2F1DB3148F}"/>
    <cellStyle name="Comma 10 3 4 2" xfId="1989" xr:uid="{1BA83E98-C9BE-4132-A855-27092CEF61D5}"/>
    <cellStyle name="Comma 10 3 4 3" xfId="3501" xr:uid="{A7D213BA-FAC1-467F-BCDF-965796457F5F}"/>
    <cellStyle name="Comma 10 3 5" xfId="475" xr:uid="{ACAFE5E3-3F20-44D2-96B6-63D556505CF3}"/>
    <cellStyle name="Comma 10 3 5 2" xfId="1990" xr:uid="{BCAC5F9E-8765-4576-914D-E686D20EA258}"/>
    <cellStyle name="Comma 10 3 5 3" xfId="3502" xr:uid="{13BD49BB-2A6E-46AC-BD34-9354EF89CE5F}"/>
    <cellStyle name="Comma 10 3 6" xfId="476" xr:uid="{C216ADEA-61AC-4D40-B00C-DD91966962D0}"/>
    <cellStyle name="Comma 10 3 6 2" xfId="1991" xr:uid="{3EB77283-C78C-46FD-A639-EA953E2F9598}"/>
    <cellStyle name="Comma 10 3 6 3" xfId="3503" xr:uid="{C3C9E7B5-9D5E-4DE0-9005-EA7C6A55D1C9}"/>
    <cellStyle name="Comma 10 3 7" xfId="477" xr:uid="{CB26B3AC-D73F-465F-8DB2-BCEB2DE45E18}"/>
    <cellStyle name="Comma 10 3 7 2" xfId="1992" xr:uid="{AD708F57-9E4B-4E43-929A-D16F6D3C3659}"/>
    <cellStyle name="Comma 10 3 7 3" xfId="3504" xr:uid="{CD80DA3D-B914-4682-A17F-15D435E1E0CD}"/>
    <cellStyle name="Comma 10 3 8" xfId="478" xr:uid="{9B28B5F8-003A-46AC-80AC-ED9218837A05}"/>
    <cellStyle name="Comma 10 3 8 2" xfId="1993" xr:uid="{4D2D1322-6C33-4B85-B9E8-69DF6E419F71}"/>
    <cellStyle name="Comma 10 3 8 3" xfId="3505" xr:uid="{03263799-20E8-4070-B1E5-B7CCD384729F}"/>
    <cellStyle name="Comma 10 3 9" xfId="479" xr:uid="{228942F3-3946-4FBA-A48B-13B445EE7559}"/>
    <cellStyle name="Comma 10 3 9 2" xfId="1994" xr:uid="{2A733B70-F424-43AC-9422-737AD1780D1E}"/>
    <cellStyle name="Comma 10 3 9 3" xfId="3506" xr:uid="{29DB8460-416C-454D-81A1-3395438CD9EF}"/>
    <cellStyle name="Comma 10 4" xfId="480" xr:uid="{94A206AC-F187-4BD1-B88D-9244F4A67BA8}"/>
    <cellStyle name="Comma 10 4 10" xfId="481" xr:uid="{BDFC4DE7-3F9D-4ED4-8880-D032E7B59A37}"/>
    <cellStyle name="Comma 10 4 10 2" xfId="1996" xr:uid="{068D0ECA-2BD7-43C6-9CAA-6C91EB62A90E}"/>
    <cellStyle name="Comma 10 4 10 3" xfId="3508" xr:uid="{1F9CFF76-4795-41D8-BA49-B14041A1703D}"/>
    <cellStyle name="Comma 10 4 11" xfId="482" xr:uid="{ED3635AC-797D-455B-BFC5-BDAC893FDF9E}"/>
    <cellStyle name="Comma 10 4 11 2" xfId="1997" xr:uid="{CDECDDD6-2EE3-4596-9059-911A82A5F825}"/>
    <cellStyle name="Comma 10 4 11 3" xfId="3509" xr:uid="{85871D2D-2E39-412B-9EA3-383DCC2BEC4B}"/>
    <cellStyle name="Comma 10 4 12" xfId="483" xr:uid="{B3446892-5405-4CED-BD6F-F134F6CE2D2D}"/>
    <cellStyle name="Comma 10 4 12 2" xfId="1998" xr:uid="{2535BCFF-4604-47FA-A777-4CEFAC5AB0CD}"/>
    <cellStyle name="Comma 10 4 12 3" xfId="3510" xr:uid="{5F014639-A704-4FB6-B2DA-85AE8448651B}"/>
    <cellStyle name="Comma 10 4 13" xfId="484" xr:uid="{A3329FE6-4568-4BB9-86AD-796F87EE84F6}"/>
    <cellStyle name="Comma 10 4 13 2" xfId="1999" xr:uid="{019D0D23-4FE5-4E76-A04A-3B2772538B73}"/>
    <cellStyle name="Comma 10 4 13 3" xfId="3511" xr:uid="{5CA481F1-7783-4F54-B40B-47A766B98353}"/>
    <cellStyle name="Comma 10 4 14" xfId="485" xr:uid="{09B1872F-1C6F-4C4B-BD0C-38A88398431C}"/>
    <cellStyle name="Comma 10 4 14 2" xfId="2000" xr:uid="{0598AF1B-36F6-400C-A0D4-DC744F1C96E2}"/>
    <cellStyle name="Comma 10 4 14 3" xfId="3512" xr:uid="{F45C87FA-0698-4C84-956F-6982A60B1466}"/>
    <cellStyle name="Comma 10 4 15" xfId="486" xr:uid="{006524A6-EA41-4749-845D-0BD47CF039A8}"/>
    <cellStyle name="Comma 10 4 15 2" xfId="2001" xr:uid="{7ED904DE-30DC-42BA-BB20-EC323F391C5C}"/>
    <cellStyle name="Comma 10 4 15 3" xfId="3513" xr:uid="{DF3D6485-4D17-4750-B865-BB9E71F3400D}"/>
    <cellStyle name="Comma 10 4 16" xfId="487" xr:uid="{59FA825E-B4BA-4617-951E-E873F1856774}"/>
    <cellStyle name="Comma 10 4 16 2" xfId="2002" xr:uid="{4F2C14CD-45DA-4243-8A35-1D87F1EAC445}"/>
    <cellStyle name="Comma 10 4 16 3" xfId="3514" xr:uid="{78B77AF1-2E97-4F11-86F4-B564932EF587}"/>
    <cellStyle name="Comma 10 4 17" xfId="488" xr:uid="{129AAB74-3AD8-4D91-BC70-3833CBF33C23}"/>
    <cellStyle name="Comma 10 4 17 2" xfId="2003" xr:uid="{09E75B65-DD7B-4B86-92EC-6D977614C2DD}"/>
    <cellStyle name="Comma 10 4 17 3" xfId="3515" xr:uid="{20DBF53C-D6B8-45E9-B223-D7FEF47489B9}"/>
    <cellStyle name="Comma 10 4 18" xfId="1995" xr:uid="{EE69E88A-8817-403A-BE75-8AAA074F67A0}"/>
    <cellStyle name="Comma 10 4 19" xfId="3507" xr:uid="{7C36C332-2183-4E72-AE60-DCC596FC049A}"/>
    <cellStyle name="Comma 10 4 2" xfId="489" xr:uid="{EEA3E610-AD2F-401E-8AD8-F3EFF9056060}"/>
    <cellStyle name="Comma 10 4 2 2" xfId="2004" xr:uid="{844B9551-F3B1-47B6-99FD-F60434F7A64C}"/>
    <cellStyle name="Comma 10 4 2 3" xfId="3516" xr:uid="{B606FDA4-C99B-4415-B776-53B38818471F}"/>
    <cellStyle name="Comma 10 4 3" xfId="490" xr:uid="{B601F94B-87CF-42F3-901B-A6699267F915}"/>
    <cellStyle name="Comma 10 4 3 2" xfId="2005" xr:uid="{8DF13663-F07D-4C7C-B437-C918E2EB6876}"/>
    <cellStyle name="Comma 10 4 3 3" xfId="3517" xr:uid="{639A3395-DC13-4CA6-AAE4-A94FA1D50B7A}"/>
    <cellStyle name="Comma 10 4 4" xfId="491" xr:uid="{63F77C25-3A51-40EB-A638-C7EF29AD7315}"/>
    <cellStyle name="Comma 10 4 4 2" xfId="2006" xr:uid="{7B298676-2FCC-4F36-9A44-533BCB033675}"/>
    <cellStyle name="Comma 10 4 4 3" xfId="3518" xr:uid="{02B0C550-F77B-4567-85C2-2F89650C04CA}"/>
    <cellStyle name="Comma 10 4 5" xfId="492" xr:uid="{A1BE13CA-E26E-420E-B53C-6596F6665868}"/>
    <cellStyle name="Comma 10 4 5 2" xfId="2007" xr:uid="{8D46F655-2C1F-4EDF-9612-B58258286B7C}"/>
    <cellStyle name="Comma 10 4 5 3" xfId="3519" xr:uid="{0EF9B8E8-AD5E-4D88-A800-A0F6F59D4B48}"/>
    <cellStyle name="Comma 10 4 6" xfId="493" xr:uid="{E52852D7-11F5-490E-AD79-18BC81864A91}"/>
    <cellStyle name="Comma 10 4 6 2" xfId="2008" xr:uid="{5F45624F-42D9-4017-9772-A1BD1D759278}"/>
    <cellStyle name="Comma 10 4 6 3" xfId="3520" xr:uid="{CD46C52A-A47E-4C94-946D-FFF4FC02378E}"/>
    <cellStyle name="Comma 10 4 7" xfId="494" xr:uid="{A6DB1CE8-A3FC-4D57-AF90-8CD7383D711D}"/>
    <cellStyle name="Comma 10 4 7 2" xfId="2009" xr:uid="{7D6BAC44-FB51-450A-A199-59ADFFD56F52}"/>
    <cellStyle name="Comma 10 4 7 3" xfId="3521" xr:uid="{5F6CC293-79AE-4983-A288-A4BF158BFC48}"/>
    <cellStyle name="Comma 10 4 8" xfId="495" xr:uid="{164345C2-30F2-438C-94D9-6F3010A8670E}"/>
    <cellStyle name="Comma 10 4 8 2" xfId="2010" xr:uid="{CBF29094-7CEC-46A2-B7FD-15AB8F18487F}"/>
    <cellStyle name="Comma 10 4 8 3" xfId="3522" xr:uid="{AF9B2D87-F48C-4BFC-8BF3-B47AAD38326D}"/>
    <cellStyle name="Comma 10 4 9" xfId="496" xr:uid="{287A7AAC-6EE9-4797-8298-C9BBF1B22606}"/>
    <cellStyle name="Comma 10 4 9 2" xfId="2011" xr:uid="{97216869-4480-40DF-96E1-C2FF31F52C6C}"/>
    <cellStyle name="Comma 10 4 9 3" xfId="3523" xr:uid="{FFBD679F-7DCA-42FB-A7DA-22B1DEDA6F8F}"/>
    <cellStyle name="Comma 10 5" xfId="497" xr:uid="{2CCEC2D5-BBE3-45F7-8044-8605CF84DFAB}"/>
    <cellStyle name="Comma 10 5 10" xfId="498" xr:uid="{7D00E06D-ADEF-400D-AC17-1EFF8609A50C}"/>
    <cellStyle name="Comma 10 5 10 2" xfId="2013" xr:uid="{9707B0EB-250F-484C-8220-A9587F9B8CC7}"/>
    <cellStyle name="Comma 10 5 10 3" xfId="3525" xr:uid="{8F759416-AE5E-4FCB-85AB-DEB5303E1D88}"/>
    <cellStyle name="Comma 10 5 11" xfId="499" xr:uid="{7B1D3B75-73E9-4A02-9BB1-8A6DF249D99A}"/>
    <cellStyle name="Comma 10 5 11 2" xfId="2014" xr:uid="{59F0303C-FD1E-4D53-A1A9-E526C3B236DB}"/>
    <cellStyle name="Comma 10 5 11 3" xfId="3526" xr:uid="{6912F677-0747-4B82-A62B-49AD0877E50A}"/>
    <cellStyle name="Comma 10 5 12" xfId="500" xr:uid="{C4E98E9C-5B5C-45EC-B1E7-7F7E54829C55}"/>
    <cellStyle name="Comma 10 5 12 2" xfId="2015" xr:uid="{254C0775-2274-4A92-A9F7-4E53F2302815}"/>
    <cellStyle name="Comma 10 5 12 3" xfId="3527" xr:uid="{9AFF4C64-CD35-4D1E-865B-B16B4CF09633}"/>
    <cellStyle name="Comma 10 5 13" xfId="501" xr:uid="{96BEF156-9A4D-4338-B956-17C68CF4A1CF}"/>
    <cellStyle name="Comma 10 5 13 2" xfId="2016" xr:uid="{3071CC99-ABE0-4AE2-84D2-05933D6CDBC8}"/>
    <cellStyle name="Comma 10 5 13 3" xfId="3528" xr:uid="{D0A49916-CB56-4FED-B45D-CA129CFEC524}"/>
    <cellStyle name="Comma 10 5 14" xfId="502" xr:uid="{3B907F9B-87B9-44F3-9C4C-F6FBF8329236}"/>
    <cellStyle name="Comma 10 5 14 2" xfId="2017" xr:uid="{1EF6DFD7-18CF-49BA-85CE-99C0147DBB5F}"/>
    <cellStyle name="Comma 10 5 14 3" xfId="3529" xr:uid="{DCD7FF0F-2939-4989-A4DA-7D984A1881C1}"/>
    <cellStyle name="Comma 10 5 15" xfId="503" xr:uid="{31FFC4F3-D2E4-4517-B5DA-51F326C35831}"/>
    <cellStyle name="Comma 10 5 15 2" xfId="2018" xr:uid="{8864AEAF-4FDD-4D54-8DC7-E768716AA873}"/>
    <cellStyle name="Comma 10 5 15 3" xfId="3530" xr:uid="{468CCF8E-C5B9-4100-8AAC-57B110F48EE2}"/>
    <cellStyle name="Comma 10 5 16" xfId="504" xr:uid="{014B47ED-4E45-4AA9-9EB3-AA920309EEB2}"/>
    <cellStyle name="Comma 10 5 16 2" xfId="2019" xr:uid="{A9C99426-A177-4442-920D-E8431132DFB4}"/>
    <cellStyle name="Comma 10 5 16 3" xfId="3531" xr:uid="{4440AD0F-312D-41EF-855A-CF5520A94989}"/>
    <cellStyle name="Comma 10 5 17" xfId="505" xr:uid="{8EEFEF4E-81DE-45B6-A344-0E475C5329A7}"/>
    <cellStyle name="Comma 10 5 17 2" xfId="2020" xr:uid="{07E2ACA9-9F9E-4880-9C82-B45EDAAC5D82}"/>
    <cellStyle name="Comma 10 5 17 3" xfId="3532" xr:uid="{A905CF6D-6B17-481C-BC9E-6020A75AFDFE}"/>
    <cellStyle name="Comma 10 5 18" xfId="2012" xr:uid="{0A354A32-5C8E-4E44-B279-B8FE55EED9EB}"/>
    <cellStyle name="Comma 10 5 19" xfId="3524" xr:uid="{7568D024-E95C-48EB-93B9-9E79BE9AB380}"/>
    <cellStyle name="Comma 10 5 2" xfId="506" xr:uid="{23610427-FB78-488C-8329-9292576C7592}"/>
    <cellStyle name="Comma 10 5 2 2" xfId="2021" xr:uid="{22EC4AEB-14BC-4A11-89BD-2F8C54542A77}"/>
    <cellStyle name="Comma 10 5 2 3" xfId="3533" xr:uid="{97AEE12F-6764-4F92-8C56-BB090C3592DB}"/>
    <cellStyle name="Comma 10 5 3" xfId="507" xr:uid="{6E70D7EA-3956-4E7D-9B67-A1569EFC5A53}"/>
    <cellStyle name="Comma 10 5 3 2" xfId="2022" xr:uid="{3F1B2810-F4DE-45CB-AAF3-A901F9D183DD}"/>
    <cellStyle name="Comma 10 5 3 3" xfId="3534" xr:uid="{23FF2BC2-9E08-4D79-8849-8FC0E9BEAC22}"/>
    <cellStyle name="Comma 10 5 4" xfId="508" xr:uid="{0B16CCD7-B211-47B1-845B-36C9B7B6B8FF}"/>
    <cellStyle name="Comma 10 5 4 2" xfId="2023" xr:uid="{B640D3CA-3D0A-42E8-A34E-32F469B8EEB3}"/>
    <cellStyle name="Comma 10 5 4 3" xfId="3535" xr:uid="{FCE9DDEE-B7B7-404F-B130-F8FDC4710ADF}"/>
    <cellStyle name="Comma 10 5 5" xfId="509" xr:uid="{C36E95AD-BA4D-47C5-819C-A801D8B36B8E}"/>
    <cellStyle name="Comma 10 5 5 2" xfId="2024" xr:uid="{2129156E-01C3-4BCA-AD9F-68CD4D96A849}"/>
    <cellStyle name="Comma 10 5 5 3" xfId="3536" xr:uid="{EAAD735D-10F2-4E40-A0E3-183C86C6225A}"/>
    <cellStyle name="Comma 10 5 6" xfId="510" xr:uid="{1069F9BA-7BE3-421B-A4BB-56127227F08F}"/>
    <cellStyle name="Comma 10 5 6 2" xfId="2025" xr:uid="{32BCCA58-D937-4C7E-91EB-8DFD44327C34}"/>
    <cellStyle name="Comma 10 5 6 3" xfId="3537" xr:uid="{38AB64C5-1C97-4E63-85A3-6C4F56C6941A}"/>
    <cellStyle name="Comma 10 5 7" xfId="511" xr:uid="{2D1D6C12-3132-4496-856A-D9AA537BCAD7}"/>
    <cellStyle name="Comma 10 5 7 2" xfId="2026" xr:uid="{DECBC118-4784-4DF7-9DB3-5D3CE8AAE4B9}"/>
    <cellStyle name="Comma 10 5 7 3" xfId="3538" xr:uid="{54F83EE8-9396-4C2E-9CB9-498FF7C7D2CD}"/>
    <cellStyle name="Comma 10 5 8" xfId="512" xr:uid="{8AE685D4-33FE-47EA-AE11-4DDFF54753E2}"/>
    <cellStyle name="Comma 10 5 8 2" xfId="2027" xr:uid="{3E5154B2-A78E-4FC1-8565-54013A12E0D3}"/>
    <cellStyle name="Comma 10 5 8 3" xfId="3539" xr:uid="{8FEC192C-21AE-45AA-88A9-F820A6B3C5BC}"/>
    <cellStyle name="Comma 10 5 9" xfId="513" xr:uid="{14FC52E0-D546-426C-BF2C-D8F5687EFCF2}"/>
    <cellStyle name="Comma 10 5 9 2" xfId="2028" xr:uid="{B75EBF71-A89E-4E7D-AB5E-F1AA4EBA58B9}"/>
    <cellStyle name="Comma 10 5 9 3" xfId="3540" xr:uid="{B8E4C53E-33DD-4339-9608-C14B110C1EE4}"/>
    <cellStyle name="Comma 10 6" xfId="514" xr:uid="{7E0D5F91-5487-4FE8-8E4F-367AB9BD5153}"/>
    <cellStyle name="Comma 10 6 10" xfId="515" xr:uid="{43BBED6A-061E-487E-8B12-AADD24F9C4D8}"/>
    <cellStyle name="Comma 10 6 10 2" xfId="2030" xr:uid="{EB4D0509-84FC-4FD7-9F70-82B0050251A3}"/>
    <cellStyle name="Comma 10 6 10 3" xfId="3542" xr:uid="{B3CC27D8-5436-4B7E-A982-5BE3F720CDC0}"/>
    <cellStyle name="Comma 10 6 11" xfId="516" xr:uid="{50C07230-15C3-43FD-990B-C6718D31DCC9}"/>
    <cellStyle name="Comma 10 6 11 2" xfId="2031" xr:uid="{543AE6E2-56B8-41FE-93E8-F1CA453D5F6B}"/>
    <cellStyle name="Comma 10 6 11 3" xfId="3543" xr:uid="{108BBE1C-6420-4D32-B4BC-9F4A68A695C2}"/>
    <cellStyle name="Comma 10 6 12" xfId="517" xr:uid="{9554EC5C-EE71-4E3F-A43F-527DAB53DB8D}"/>
    <cellStyle name="Comma 10 6 12 2" xfId="2032" xr:uid="{DA85DEB5-2B08-4EBA-A75E-C5ACD8F935E8}"/>
    <cellStyle name="Comma 10 6 12 3" xfId="3544" xr:uid="{4A2EFE95-32F6-4BFE-9772-5161C38FC5C2}"/>
    <cellStyle name="Comma 10 6 13" xfId="518" xr:uid="{E7D24863-4462-4340-9420-5AF3F3E008C5}"/>
    <cellStyle name="Comma 10 6 13 2" xfId="2033" xr:uid="{284BC46E-FD58-4FB3-AC6F-84D9BCC1FA9E}"/>
    <cellStyle name="Comma 10 6 13 3" xfId="3545" xr:uid="{12D916E4-0562-4510-A619-1A12CB193873}"/>
    <cellStyle name="Comma 10 6 14" xfId="519" xr:uid="{B34A8D7E-9C9A-486A-996B-F4FB43DB8B6B}"/>
    <cellStyle name="Comma 10 6 14 2" xfId="2034" xr:uid="{EE36B443-78FC-4380-80FB-284C38895721}"/>
    <cellStyle name="Comma 10 6 14 3" xfId="3546" xr:uid="{FA50EEA6-334A-49AF-B996-561F2696FA2A}"/>
    <cellStyle name="Comma 10 6 15" xfId="520" xr:uid="{6D167ED4-AED9-42B6-9452-82652C9AAD3B}"/>
    <cellStyle name="Comma 10 6 15 2" xfId="2035" xr:uid="{DD5F2B9A-0D66-42D2-BC17-773B8A340E33}"/>
    <cellStyle name="Comma 10 6 15 3" xfId="3547" xr:uid="{6F9F74ED-3D96-426F-B8F3-88ECACC1CF4B}"/>
    <cellStyle name="Comma 10 6 16" xfId="521" xr:uid="{1560C33A-839D-43BF-A0AF-8B9BF4227E9B}"/>
    <cellStyle name="Comma 10 6 16 2" xfId="2036" xr:uid="{698FEC77-5EAE-4D74-A784-D031451E09B1}"/>
    <cellStyle name="Comma 10 6 16 3" xfId="3548" xr:uid="{5C0B6970-9FB3-4466-96AA-1F5022593B88}"/>
    <cellStyle name="Comma 10 6 17" xfId="522" xr:uid="{49D0FB4D-9AC5-4FF2-84E9-211FB4847FA7}"/>
    <cellStyle name="Comma 10 6 17 2" xfId="2037" xr:uid="{D6EEC24D-8E30-4C05-BB15-0A42B91C8A96}"/>
    <cellStyle name="Comma 10 6 17 3" xfId="3549" xr:uid="{303D99BB-7E53-42A4-93EB-2309CBA4EC3C}"/>
    <cellStyle name="Comma 10 6 18" xfId="2029" xr:uid="{FA8686E6-FD18-4AFF-B509-65717098C3A4}"/>
    <cellStyle name="Comma 10 6 19" xfId="3541" xr:uid="{954EB338-DFD2-40D2-91F7-47D502D9EAA1}"/>
    <cellStyle name="Comma 10 6 2" xfId="523" xr:uid="{BDEAD7C5-A700-46AA-9FB2-27A0EA7B316E}"/>
    <cellStyle name="Comma 10 6 2 2" xfId="2038" xr:uid="{710ABAF2-81C9-4148-99F4-25EC20172A0A}"/>
    <cellStyle name="Comma 10 6 2 3" xfId="3550" xr:uid="{D8A7C835-399E-4622-AEE6-6BC6F058BF8B}"/>
    <cellStyle name="Comma 10 6 3" xfId="524" xr:uid="{DDCA0441-7408-42D0-8184-311B710A8F26}"/>
    <cellStyle name="Comma 10 6 3 2" xfId="2039" xr:uid="{69A0CEF2-B102-4342-9E1E-61952C2659EB}"/>
    <cellStyle name="Comma 10 6 3 3" xfId="3551" xr:uid="{65AB8F9C-48F5-4DB2-A4BC-5E73B0DB9249}"/>
    <cellStyle name="Comma 10 6 4" xfId="525" xr:uid="{50D0A567-5F5D-4CBD-B418-436952897F6D}"/>
    <cellStyle name="Comma 10 6 4 2" xfId="2040" xr:uid="{A0A43D40-1801-40B7-9DF2-18B35C7E2329}"/>
    <cellStyle name="Comma 10 6 4 3" xfId="3552" xr:uid="{016A3D0B-483B-4996-8F22-42F19F715E88}"/>
    <cellStyle name="Comma 10 6 5" xfId="526" xr:uid="{E72474B2-D3C0-4023-894E-32B98987EAFF}"/>
    <cellStyle name="Comma 10 6 5 2" xfId="2041" xr:uid="{F7B20A95-D0DF-476B-A37B-E16D21173A44}"/>
    <cellStyle name="Comma 10 6 5 3" xfId="3553" xr:uid="{CB83348A-920C-497B-B9E0-154ACBD066E5}"/>
    <cellStyle name="Comma 10 6 6" xfId="527" xr:uid="{7E94623D-81C2-41E5-B6FE-023D20FE378E}"/>
    <cellStyle name="Comma 10 6 6 2" xfId="2042" xr:uid="{18C68906-2973-4130-8791-DD1BB03C9237}"/>
    <cellStyle name="Comma 10 6 6 3" xfId="3554" xr:uid="{D19632D7-1AAA-419E-A9D0-6C4C8B692A48}"/>
    <cellStyle name="Comma 10 6 7" xfId="528" xr:uid="{92EB02C0-6ADD-4BF9-B091-97CB4EF3485A}"/>
    <cellStyle name="Comma 10 6 7 2" xfId="2043" xr:uid="{1373B143-DDF5-4506-8EB7-816CA333F8BE}"/>
    <cellStyle name="Comma 10 6 7 3" xfId="3555" xr:uid="{A3C1262C-BC94-4128-BAC8-DEC39CDEE6A3}"/>
    <cellStyle name="Comma 10 6 8" xfId="529" xr:uid="{13127789-F726-403F-B1D5-EA6475143C95}"/>
    <cellStyle name="Comma 10 6 8 2" xfId="2044" xr:uid="{F55AED94-F70E-4434-8708-F4872DF9503C}"/>
    <cellStyle name="Comma 10 6 8 3" xfId="3556" xr:uid="{7058E177-DBBB-42AE-8A53-386E488FCEE0}"/>
    <cellStyle name="Comma 10 6 9" xfId="530" xr:uid="{787B27CE-C945-4AA1-9548-ACD84ED113F4}"/>
    <cellStyle name="Comma 10 6 9 2" xfId="2045" xr:uid="{35167E43-7977-4B43-A4A5-BEAB555A8A8D}"/>
    <cellStyle name="Comma 10 6 9 3" xfId="3557" xr:uid="{198A32B0-0954-4667-8550-9709023D15ED}"/>
    <cellStyle name="Comma 10 7" xfId="531" xr:uid="{774F8C24-7FFF-467E-A572-8CC612DC9158}"/>
    <cellStyle name="Comma 10 7 10" xfId="532" xr:uid="{027FE260-A6FF-4020-9955-CC429DF26685}"/>
    <cellStyle name="Comma 10 7 10 2" xfId="2047" xr:uid="{F0324602-B2C0-4F1A-A8C9-6053D1C8C909}"/>
    <cellStyle name="Comma 10 7 10 3" xfId="3559" xr:uid="{34D7C78F-9787-40FD-BD3A-34A770F6D3DA}"/>
    <cellStyle name="Comma 10 7 11" xfId="533" xr:uid="{1A83F463-B4CF-40E3-B624-984EC4312221}"/>
    <cellStyle name="Comma 10 7 11 2" xfId="2048" xr:uid="{53B64D0C-8FF5-4D8B-99DD-41D93A6AF687}"/>
    <cellStyle name="Comma 10 7 11 3" xfId="3560" xr:uid="{DDCAFD8F-E5AB-473E-BAD2-322B24516ED3}"/>
    <cellStyle name="Comma 10 7 12" xfId="534" xr:uid="{317EA973-BF3B-4A6E-88A1-84ABC22F6595}"/>
    <cellStyle name="Comma 10 7 12 2" xfId="2049" xr:uid="{9F7C18C2-CF40-4B83-9EAD-BEE9A8BA3576}"/>
    <cellStyle name="Comma 10 7 12 3" xfId="3561" xr:uid="{15768BA5-AC1C-4DC8-8766-B7A00CE901E9}"/>
    <cellStyle name="Comma 10 7 13" xfId="535" xr:uid="{02F9FCB8-B844-41DD-A0D0-38D07D0AEB0F}"/>
    <cellStyle name="Comma 10 7 13 2" xfId="2050" xr:uid="{38ABC0AA-5D19-431D-861F-7372AC0F7BDD}"/>
    <cellStyle name="Comma 10 7 13 3" xfId="3562" xr:uid="{6006C617-A0BF-4ED2-8057-221F29755A60}"/>
    <cellStyle name="Comma 10 7 14" xfId="536" xr:uid="{EB47B06B-2B3D-4511-8B80-66DAADEB8DF2}"/>
    <cellStyle name="Comma 10 7 14 2" xfId="2051" xr:uid="{9339EAE7-3778-4333-809B-9ECE9124246E}"/>
    <cellStyle name="Comma 10 7 14 3" xfId="3563" xr:uid="{4010BD00-5D30-4D3D-8BCE-F579808D31CD}"/>
    <cellStyle name="Comma 10 7 15" xfId="537" xr:uid="{F1FD55FB-ECAB-41C8-B34D-D64C42F1DBC5}"/>
    <cellStyle name="Comma 10 7 15 2" xfId="2052" xr:uid="{9EDE3EF1-A18E-4AB0-9B9B-9007D9E4105B}"/>
    <cellStyle name="Comma 10 7 15 3" xfId="3564" xr:uid="{B96E0E82-2F2D-401F-8079-675407B75BD3}"/>
    <cellStyle name="Comma 10 7 16" xfId="538" xr:uid="{6189CCF8-01F4-429D-A555-012CE7DFAD97}"/>
    <cellStyle name="Comma 10 7 16 2" xfId="2053" xr:uid="{9E370D59-38FE-4ED8-8076-014831E7EA7B}"/>
    <cellStyle name="Comma 10 7 16 3" xfId="3565" xr:uid="{489D1206-F263-440C-9995-710CF84BB738}"/>
    <cellStyle name="Comma 10 7 17" xfId="539" xr:uid="{F79AA617-E0FA-4D59-AEFF-BD97025C6F17}"/>
    <cellStyle name="Comma 10 7 17 2" xfId="2054" xr:uid="{68B3D461-33BF-4BCF-A74A-8FAEE31F37D3}"/>
    <cellStyle name="Comma 10 7 17 3" xfId="3566" xr:uid="{FAC50C8F-BF3F-49BB-BECB-2ED4B8C323AD}"/>
    <cellStyle name="Comma 10 7 18" xfId="2046" xr:uid="{F1DA7551-D482-47A9-98D0-6750B5E85A15}"/>
    <cellStyle name="Comma 10 7 19" xfId="3558" xr:uid="{3ABC427A-DA89-46C2-A5D5-5F9620DB3615}"/>
    <cellStyle name="Comma 10 7 2" xfId="540" xr:uid="{7E20B45A-75AA-498D-9A2F-BE338DBACC9A}"/>
    <cellStyle name="Comma 10 7 2 2" xfId="2055" xr:uid="{5885B188-E41C-4130-9D34-B56A60567C42}"/>
    <cellStyle name="Comma 10 7 2 3" xfId="3567" xr:uid="{D573E091-4FD7-412D-9B9B-C60CB7785160}"/>
    <cellStyle name="Comma 10 7 3" xfId="541" xr:uid="{0E2BA9F6-35C6-4A7E-8313-0D42B632E1D7}"/>
    <cellStyle name="Comma 10 7 3 2" xfId="2056" xr:uid="{C1031105-F980-43E0-A944-4A496769B558}"/>
    <cellStyle name="Comma 10 7 3 3" xfId="3568" xr:uid="{110CB091-B554-45A0-90B3-90FB01E40821}"/>
    <cellStyle name="Comma 10 7 4" xfId="542" xr:uid="{B08981CD-1714-41A9-A578-E7EA9F45A1F1}"/>
    <cellStyle name="Comma 10 7 4 2" xfId="2057" xr:uid="{FDE8C7B5-D3BA-4A30-9A11-2127C489F5A7}"/>
    <cellStyle name="Comma 10 7 4 3" xfId="3569" xr:uid="{87C79F71-8E33-40DF-B7D6-3AA60FCE7DD7}"/>
    <cellStyle name="Comma 10 7 5" xfId="543" xr:uid="{2FF0E03C-CFB4-41FD-B90E-50267F56AE6D}"/>
    <cellStyle name="Comma 10 7 5 2" xfId="2058" xr:uid="{E05A1F5A-C2BB-4FA8-AE33-B51590E3E489}"/>
    <cellStyle name="Comma 10 7 5 3" xfId="3570" xr:uid="{2D8DD442-95A1-476C-B5AE-EA57A8877AD4}"/>
    <cellStyle name="Comma 10 7 6" xfId="544" xr:uid="{2F50FDD3-8FDB-4A48-87ED-357AC93EA87F}"/>
    <cellStyle name="Comma 10 7 6 2" xfId="2059" xr:uid="{E3210B84-FEE1-49C1-A7BB-A37776E321BD}"/>
    <cellStyle name="Comma 10 7 6 3" xfId="3571" xr:uid="{46410F95-6CAC-4FC9-AC77-5036046597FE}"/>
    <cellStyle name="Comma 10 7 7" xfId="545" xr:uid="{7C856FCA-6E0F-43BF-85B8-DD61051F3DDD}"/>
    <cellStyle name="Comma 10 7 7 2" xfId="2060" xr:uid="{A7F4EEA1-799A-4F45-86D3-CFCF9E400C93}"/>
    <cellStyle name="Comma 10 7 7 3" xfId="3572" xr:uid="{A13D1842-3C02-44F7-B210-E1832C559F49}"/>
    <cellStyle name="Comma 10 7 8" xfId="546" xr:uid="{6475936C-4FED-4361-9A9D-E462D6852638}"/>
    <cellStyle name="Comma 10 7 8 2" xfId="2061" xr:uid="{017324F1-724D-4CCE-B09F-CCD8FFAFACCF}"/>
    <cellStyle name="Comma 10 7 8 3" xfId="3573" xr:uid="{423045F6-DE5E-4825-AA1B-37130E8988E5}"/>
    <cellStyle name="Comma 10 7 9" xfId="547" xr:uid="{1AA93EE8-549E-4440-B159-B29FBCA9BFAC}"/>
    <cellStyle name="Comma 10 7 9 2" xfId="2062" xr:uid="{CA96BD01-CE1B-4C8C-815E-2A92B4A7DF04}"/>
    <cellStyle name="Comma 10 7 9 3" xfId="3574" xr:uid="{3219635A-C7EC-41E0-A3C0-12F2000F93BF}"/>
    <cellStyle name="Comma 10 8" xfId="548" xr:uid="{05B39766-7D0D-4B33-9BEC-207C3EFAFAB2}"/>
    <cellStyle name="Comma 10 8 10" xfId="549" xr:uid="{1D79F870-0A93-4DA4-AD7C-57B26C48A120}"/>
    <cellStyle name="Comma 10 8 10 2" xfId="2064" xr:uid="{C449AE63-202B-4661-ABE1-FC4A37F72172}"/>
    <cellStyle name="Comma 10 8 10 3" xfId="3576" xr:uid="{F014FF55-A366-4741-BF96-AAF466625DE5}"/>
    <cellStyle name="Comma 10 8 11" xfId="550" xr:uid="{A3C37805-8FA8-4E05-A896-9875814B1620}"/>
    <cellStyle name="Comma 10 8 11 2" xfId="2065" xr:uid="{BA544106-7AC9-4BFC-AD08-8DDFBEA33191}"/>
    <cellStyle name="Comma 10 8 11 3" xfId="3577" xr:uid="{B67AD4AC-CFA3-413D-8738-2C2710E77556}"/>
    <cellStyle name="Comma 10 8 12" xfId="551" xr:uid="{4B8B61EB-3ACD-4C0F-937E-8C2041E9AB89}"/>
    <cellStyle name="Comma 10 8 12 2" xfId="2066" xr:uid="{AFF11D23-EBF6-4BF8-910D-F45F58FFBD91}"/>
    <cellStyle name="Comma 10 8 12 3" xfId="3578" xr:uid="{73513CA8-1D56-455F-9AFE-A3F99D2E080E}"/>
    <cellStyle name="Comma 10 8 13" xfId="552" xr:uid="{1E9BDDB0-57DF-4087-A8E2-3A93CD382B9E}"/>
    <cellStyle name="Comma 10 8 13 2" xfId="2067" xr:uid="{F406E8D1-9FD1-4C80-BF57-6E6D3F48E0D0}"/>
    <cellStyle name="Comma 10 8 13 3" xfId="3579" xr:uid="{2E791CA6-0D08-4E2D-98A5-2A45644E27FA}"/>
    <cellStyle name="Comma 10 8 14" xfId="553" xr:uid="{4F4ADEB4-478F-4B3D-9B1F-9F6658EA44C2}"/>
    <cellStyle name="Comma 10 8 14 2" xfId="2068" xr:uid="{6E75D47B-390A-49D4-AF0E-D629BCFC98CA}"/>
    <cellStyle name="Comma 10 8 14 3" xfId="3580" xr:uid="{7C08F5E9-DA12-4E28-B74B-57C59338EE63}"/>
    <cellStyle name="Comma 10 8 15" xfId="554" xr:uid="{3721FF3C-C08A-4C91-B73D-5893442E3573}"/>
    <cellStyle name="Comma 10 8 15 2" xfId="2069" xr:uid="{F2DD0D5E-C023-442C-9D4D-9A9B093779B8}"/>
    <cellStyle name="Comma 10 8 15 3" xfId="3581" xr:uid="{B5D4E26D-2776-4FFB-8FED-8D6FA0581EDE}"/>
    <cellStyle name="Comma 10 8 16" xfId="555" xr:uid="{75F6FE46-FB83-4AAB-A7DB-8CF699CEF7B5}"/>
    <cellStyle name="Comma 10 8 16 2" xfId="2070" xr:uid="{EC995205-85E9-4EAE-A43D-77C812FE0D3C}"/>
    <cellStyle name="Comma 10 8 16 3" xfId="3582" xr:uid="{A2613E78-E0BC-4A83-BBE0-5B1DEF3ACE0E}"/>
    <cellStyle name="Comma 10 8 17" xfId="556" xr:uid="{AB8C1E9B-ACE7-4123-BC16-53EF363698DE}"/>
    <cellStyle name="Comma 10 8 17 2" xfId="2071" xr:uid="{8F8F7772-FC22-416F-AEE7-2DEFF0A43E67}"/>
    <cellStyle name="Comma 10 8 17 3" xfId="3583" xr:uid="{D908E924-634A-4BF1-AD67-A4FB32E1A5F6}"/>
    <cellStyle name="Comma 10 8 18" xfId="2063" xr:uid="{ED251F21-33FD-4C35-9DA3-38B14BE99CA7}"/>
    <cellStyle name="Comma 10 8 19" xfId="3575" xr:uid="{9CFD0FF9-91B2-4D8B-8B06-41AA9548453B}"/>
    <cellStyle name="Comma 10 8 2" xfId="557" xr:uid="{2CCFB4F5-48E2-4F26-8BC1-5EBEEBAB152C}"/>
    <cellStyle name="Comma 10 8 2 2" xfId="2072" xr:uid="{C38CFCD0-427B-4184-A083-CB0792E6CD85}"/>
    <cellStyle name="Comma 10 8 2 3" xfId="3584" xr:uid="{4F9EB09F-5B91-47BA-B850-D7BA214F55DC}"/>
    <cellStyle name="Comma 10 8 3" xfId="558" xr:uid="{6BC07C03-6508-47EE-B05A-62A1AA20AA3E}"/>
    <cellStyle name="Comma 10 8 3 2" xfId="2073" xr:uid="{5A55B69A-55D4-4C10-9F2D-E189F16E8A78}"/>
    <cellStyle name="Comma 10 8 3 3" xfId="3585" xr:uid="{069F7F45-DA57-42BD-A0D4-5CCDB22E54A3}"/>
    <cellStyle name="Comma 10 8 4" xfId="559" xr:uid="{1CC72061-FDE4-4979-A5D4-B790B195322E}"/>
    <cellStyle name="Comma 10 8 4 2" xfId="2074" xr:uid="{E3DDFD16-BFE1-4A34-94FE-6610B6836180}"/>
    <cellStyle name="Comma 10 8 4 3" xfId="3586" xr:uid="{8F27FC8F-E31B-44E7-AD13-A08E66AAB044}"/>
    <cellStyle name="Comma 10 8 5" xfId="560" xr:uid="{6F30255A-D886-4CED-A21D-FCF06A11B4F7}"/>
    <cellStyle name="Comma 10 8 5 2" xfId="2075" xr:uid="{9791C8BF-214D-4988-88F4-178BE7665EB9}"/>
    <cellStyle name="Comma 10 8 5 3" xfId="3587" xr:uid="{A7C0C9B7-E691-4706-960C-0AA7069F6C01}"/>
    <cellStyle name="Comma 10 8 6" xfId="561" xr:uid="{0A9A6115-44B0-4E24-9822-977D522C95B7}"/>
    <cellStyle name="Comma 10 8 6 2" xfId="2076" xr:uid="{814378BF-271F-4D0F-8421-81EE3556B331}"/>
    <cellStyle name="Comma 10 8 6 3" xfId="3588" xr:uid="{1760A1EA-C1BC-4DD6-90B2-A8863AEC7B46}"/>
    <cellStyle name="Comma 10 8 7" xfId="562" xr:uid="{45299556-1420-4929-9351-94B616362799}"/>
    <cellStyle name="Comma 10 8 7 2" xfId="2077" xr:uid="{CC97C102-524C-4842-8DA9-37134ABDA290}"/>
    <cellStyle name="Comma 10 8 7 3" xfId="3589" xr:uid="{47821AF2-71D4-4C0B-875F-284EB9EDC007}"/>
    <cellStyle name="Comma 10 8 8" xfId="563" xr:uid="{6D9C2BD4-81C6-4CA2-920A-0AC9BBFE15B7}"/>
    <cellStyle name="Comma 10 8 8 2" xfId="2078" xr:uid="{BCBD6ECC-564F-4381-9F94-2B8D07DD21BB}"/>
    <cellStyle name="Comma 10 8 8 3" xfId="3590" xr:uid="{885841F1-64DB-4183-8D01-02DC8BC75A3C}"/>
    <cellStyle name="Comma 10 8 9" xfId="564" xr:uid="{2C06046E-214B-46B2-B8D1-470259508638}"/>
    <cellStyle name="Comma 10 8 9 2" xfId="2079" xr:uid="{838C5593-213E-4AAE-A825-FBE7BDC318C4}"/>
    <cellStyle name="Comma 10 8 9 3" xfId="3591" xr:uid="{57CBA169-2048-44D1-A612-FA271A74A72E}"/>
    <cellStyle name="Comma 11" xfId="3592" xr:uid="{22EC950B-4CA6-44B6-AD4B-BEDD1E35DE09}"/>
    <cellStyle name="Comma 11 2" xfId="3593" xr:uid="{95A3B1EF-CF68-458F-B5A2-7CDDBB2CC334}"/>
    <cellStyle name="Comma 12" xfId="3594" xr:uid="{5A293725-F24C-4092-A707-EE0818DAFEAC}"/>
    <cellStyle name="Comma 12 2" xfId="3595" xr:uid="{7F931AD3-56BE-49AA-9B26-710119B1CA39}"/>
    <cellStyle name="Comma 13" xfId="3596" xr:uid="{DF9DF0E9-750B-4C32-A7BC-28F18C2E18DF}"/>
    <cellStyle name="Comma 13 2" xfId="3597" xr:uid="{3F83337B-AE15-4C18-AFF7-22E8DF837B8B}"/>
    <cellStyle name="Comma 14" xfId="3598" xr:uid="{9BC3328D-98B8-4B67-B520-35ECC1B3D04A}"/>
    <cellStyle name="Comma 14 2" xfId="3599" xr:uid="{B930B22F-AD66-4982-8079-D2BBEA6662B2}"/>
    <cellStyle name="Comma 14 3" xfId="3600" xr:uid="{D8FE0A22-A055-4EE7-B61D-CF55C8884D1E}"/>
    <cellStyle name="Comma 15" xfId="3601" xr:uid="{0B0C2B95-B5DA-4732-AA25-ADEB6584C03B}"/>
    <cellStyle name="Comma 15 2" xfId="3602" xr:uid="{8A417183-EBFA-4309-9870-8780E7D98818}"/>
    <cellStyle name="Comma 16" xfId="3603" xr:uid="{D323C3B5-A8F9-4E8E-A85D-C834A3C1AA78}"/>
    <cellStyle name="Comma 16 2" xfId="3604" xr:uid="{C9A5C68B-DF2E-47C6-9CD0-C527154E2F51}"/>
    <cellStyle name="Comma 17" xfId="3605" xr:uid="{32030F3A-FE60-4680-BC47-CC41FD5D0E8F}"/>
    <cellStyle name="Comma 17 2" xfId="3606" xr:uid="{FB7E37A3-9D37-4EB4-93E1-E807DA219B5A}"/>
    <cellStyle name="Comma 18" xfId="3607" xr:uid="{437AF838-96A7-46E5-B21F-A9C0C796C8AE}"/>
    <cellStyle name="Comma 18 2" xfId="3608" xr:uid="{601B0D06-59C6-46B2-B1CF-4B1411E32F31}"/>
    <cellStyle name="Comma 19" xfId="3609" xr:uid="{FD66CB73-D626-47F6-BF0B-C905108ECB18}"/>
    <cellStyle name="Comma 19 2" xfId="3610" xr:uid="{952556FF-3E69-45D5-9918-A091181DA0B9}"/>
    <cellStyle name="Comma 2" xfId="1767" xr:uid="{734AA7CE-446A-4D76-B659-58970C9331BD}"/>
    <cellStyle name="Comma 2 10" xfId="565" xr:uid="{520BF60F-0F8B-4D8E-8693-C2A520A3D61B}"/>
    <cellStyle name="Comma 2 10 2" xfId="3612" xr:uid="{34A88245-2BC2-42AB-8BDF-C8E3334AC994}"/>
    <cellStyle name="Comma 2 10 3" xfId="3613" xr:uid="{E13DE1C3-AE74-4C35-8E11-F4D834D64006}"/>
    <cellStyle name="Comma 2 11" xfId="566" xr:uid="{24E475BA-311C-4B5E-BF40-F0E0306AF302}"/>
    <cellStyle name="Comma 2 11 2" xfId="3614" xr:uid="{E36D2C10-6FCB-4460-BA5D-E1778B7D67D9}"/>
    <cellStyle name="Comma 2 11 3" xfId="3615" xr:uid="{EB1CC423-E171-4E85-96EB-CD1018CF917D}"/>
    <cellStyle name="Comma 2 12" xfId="567" xr:uid="{4CF0B65A-1161-47CA-B7C3-CABAB3BF4BCC}"/>
    <cellStyle name="Comma 2 12 2" xfId="3616" xr:uid="{662106A6-CABB-4B80-874C-B8E5B28BD86C}"/>
    <cellStyle name="Comma 2 12 3" xfId="3617" xr:uid="{79234362-1147-45E0-BA53-F3134D6299D7}"/>
    <cellStyle name="Comma 2 13" xfId="568" xr:uid="{D11C1B91-B91A-44B2-9FBC-643373FDA89A}"/>
    <cellStyle name="Comma 2 13 2" xfId="3618" xr:uid="{192D7AB9-908F-4DA3-9CEF-CDE482BD3E37}"/>
    <cellStyle name="Comma 2 13 3" xfId="3619" xr:uid="{DD92A632-FBCE-4C68-9D80-04684AAD1922}"/>
    <cellStyle name="Comma 2 14" xfId="569" xr:uid="{9C9B5695-7C50-4CF5-BAB0-2C903FEC54EC}"/>
    <cellStyle name="Comma 2 15" xfId="570" xr:uid="{E3447610-6799-4423-8411-BCCFAC5187C4}"/>
    <cellStyle name="Comma 2 16" xfId="571" xr:uid="{114867BA-ADC9-4DC3-8E90-64301D5C3EFD}"/>
    <cellStyle name="Comma 2 17" xfId="3620" xr:uid="{71DD72E7-AC8F-472A-AD8E-BE889D93A6FA}"/>
    <cellStyle name="Comma 2 17 2" xfId="3621" xr:uid="{9A6573D1-1844-4683-8FF4-ED26F71C4CC4}"/>
    <cellStyle name="Comma 2 18" xfId="3622" xr:uid="{BD1F4236-E7BD-4A4B-A068-A1C4832A2258}"/>
    <cellStyle name="Comma 2 18 2" xfId="3623" xr:uid="{A58E8A87-08EB-469C-9B1E-9237D8CBA628}"/>
    <cellStyle name="Comma 2 19" xfId="3624" xr:uid="{EA0F8C71-E7DB-4455-89A5-541C45BE052D}"/>
    <cellStyle name="Comma 2 19 2" xfId="3625" xr:uid="{AA8178AF-CA21-46DE-8B89-C68AE4C17D6F}"/>
    <cellStyle name="Comma 2 19 2 2" xfId="3626" xr:uid="{E41C3984-C869-4E85-B380-5328A70A9701}"/>
    <cellStyle name="Comma 2 19 3" xfId="3627" xr:uid="{4267A2D0-AA42-420C-8961-5520AF89E5BE}"/>
    <cellStyle name="Comma 2 2" xfId="572" xr:uid="{4D637040-BA53-4528-937B-EC3A6D22B63E}"/>
    <cellStyle name="Comma 2 2 2" xfId="1942" xr:uid="{0C5BC762-6D63-42D7-B7F7-C5E6632FD75D}"/>
    <cellStyle name="Comma 2 2 2 2" xfId="3629" xr:uid="{8D3684C2-8BCA-43E4-A75A-BBA613FCEFB5}"/>
    <cellStyle name="Comma 2 2 2 3" xfId="3630" xr:uid="{F8A85B9D-C358-4B67-AA5F-91270628733E}"/>
    <cellStyle name="Comma 2 2 2 4" xfId="3631" xr:uid="{AFC11FD9-98FA-454F-B199-121511ED2FA7}"/>
    <cellStyle name="Comma 2 2 2 4 2" xfId="3632" xr:uid="{C7272F42-DC33-4D97-83B7-ED8178D829C0}"/>
    <cellStyle name="Comma 2 2 2 4 3" xfId="3633" xr:uid="{8B7EDD08-8B5B-4D25-B6E9-AFC3D8A08CF1}"/>
    <cellStyle name="Comma 2 2 2 5" xfId="3634" xr:uid="{94F577A1-80A8-4567-B257-AD9941A7B2FC}"/>
    <cellStyle name="Comma 2 2 2 6" xfId="3635" xr:uid="{79E7F55D-B834-4C46-B5B0-5AA84E2B913C}"/>
    <cellStyle name="Comma 2 2 2 7" xfId="3636" xr:uid="{63995D90-C860-4B10-961A-28E38F3197C0}"/>
    <cellStyle name="Comma 2 2 2 8" xfId="3628" xr:uid="{645D8E22-95EC-48D9-A4AB-119598BE8FE7}"/>
    <cellStyle name="Comma 2 2 3" xfId="1768" xr:uid="{4DA20266-501A-4453-A021-7536BBFB0F7F}"/>
    <cellStyle name="Comma 2 2 3 2" xfId="3638" xr:uid="{3943AE1D-A3C4-419E-863C-49531E4AD482}"/>
    <cellStyle name="Comma 2 2 3 3" xfId="3639" xr:uid="{47835289-A458-4246-B7A9-DA1E2D02D5C6}"/>
    <cellStyle name="Comma 2 2 3 4" xfId="3640" xr:uid="{9B5571A7-3617-4BCD-879D-3EDCCD6018D1}"/>
    <cellStyle name="Comma 2 2 3 4 2" xfId="3641" xr:uid="{6B8E362A-9806-4BC0-BCC1-A81578466B56}"/>
    <cellStyle name="Comma 2 2 3 5" xfId="3642" xr:uid="{DBC9F043-02EE-4129-BF3A-8C75DEBCF471}"/>
    <cellStyle name="Comma 2 2 3 6" xfId="3643" xr:uid="{8F0AA77D-DF2F-4B7E-925C-A46607023CA1}"/>
    <cellStyle name="Comma 2 2 3 7" xfId="3637" xr:uid="{06BBF244-7523-4950-96CB-4A1B836132AD}"/>
    <cellStyle name="Comma 2 2 4" xfId="3644" xr:uid="{8EED33F7-3B9F-44FD-B78B-AD57CAF58723}"/>
    <cellStyle name="Comma 2 2 4 2" xfId="3645" xr:uid="{850BF3D4-3D62-4642-A046-F05AE96700CA}"/>
    <cellStyle name="Comma 2 2 5" xfId="3646" xr:uid="{A350870A-4C6F-4357-955F-A0977D13AD9B}"/>
    <cellStyle name="Comma 2 2 6" xfId="3647" xr:uid="{8D027E48-C13E-4DA2-BB5E-916B74A32DB1}"/>
    <cellStyle name="Comma 2 2 6 2" xfId="3648" xr:uid="{55679FBF-A034-4658-96FF-0DAA3B7283F8}"/>
    <cellStyle name="Comma 2 2 6 3" xfId="3649" xr:uid="{AC59696F-F740-43DE-A315-BF4786EBF5CB}"/>
    <cellStyle name="Comma 2 2 7" xfId="3650" xr:uid="{DF226F44-8DF3-482F-BFF1-3E6C08AE9C9D}"/>
    <cellStyle name="Comma 2 2 8" xfId="3651" xr:uid="{58C20DE0-7B7D-452C-9FF8-4D261CDD5AFF}"/>
    <cellStyle name="Comma 2 20" xfId="3652" xr:uid="{D464BE8D-58DC-4850-A023-B91B09EC47F1}"/>
    <cellStyle name="Comma 2 20 2" xfId="3653" xr:uid="{4A8BD815-F346-431D-B4F8-C71D276373A9}"/>
    <cellStyle name="Comma 2 21" xfId="3654" xr:uid="{F233B292-AB54-483C-927C-C82604E08CD6}"/>
    <cellStyle name="Comma 2 21 2" xfId="3655" xr:uid="{4A87F956-A11B-460D-82ED-ED0B2BE81E1F}"/>
    <cellStyle name="Comma 2 22" xfId="3611" xr:uid="{B010DA82-9DBE-45E7-9594-97D8BE145ED7}"/>
    <cellStyle name="Comma 2 3" xfId="573" xr:uid="{4A43EFA2-E864-4DD6-9057-BE4E5476AA36}"/>
    <cellStyle name="Comma 2 3 2" xfId="1770" xr:uid="{599F8BF5-6F7C-4C68-AFFE-8CFA9B394857}"/>
    <cellStyle name="Comma 2 3 2 2" xfId="1944" xr:uid="{22FF0A07-9D9D-41DA-A5F9-938EE30FF511}"/>
    <cellStyle name="Comma 2 3 2 2 2" xfId="3657" xr:uid="{03F4630A-1034-4D38-A1A8-EC3AC72D060D}"/>
    <cellStyle name="Comma 2 3 2 3" xfId="3658" xr:uid="{88399317-CAF3-44CC-B546-379A8D819D99}"/>
    <cellStyle name="Comma 2 3 2 4" xfId="3659" xr:uid="{1C06352B-CDE5-4996-99E2-D0346D219E00}"/>
    <cellStyle name="Comma 2 3 2 4 2" xfId="3660" xr:uid="{8FA2BAAA-00EE-484D-B600-012F50226FCB}"/>
    <cellStyle name="Comma 2 3 2 4 3" xfId="3661" xr:uid="{56D3FD11-5FA1-4136-8927-D6A43169D508}"/>
    <cellStyle name="Comma 2 3 2 4 4" xfId="3662" xr:uid="{B0F743E7-B92E-47BF-BB2C-1F1224C63DB2}"/>
    <cellStyle name="Comma 2 3 2 5" xfId="3663" xr:uid="{FBDBF136-9249-4E4C-A9F0-E73DB2E26BB0}"/>
    <cellStyle name="Comma 2 3 2 6" xfId="3656" xr:uid="{6EBAF412-9FC2-4667-95F3-3E9548501AE6}"/>
    <cellStyle name="Comma 2 3 3" xfId="1943" xr:uid="{0F061C51-3DBD-4765-A14A-110E18105984}"/>
    <cellStyle name="Comma 2 3 3 2" xfId="3665" xr:uid="{AC596721-D7C4-4F46-A880-1FF35972DF22}"/>
    <cellStyle name="Comma 2 3 3 3" xfId="3666" xr:uid="{972B84FD-32FA-46B8-91BF-D85BB5F69FF3}"/>
    <cellStyle name="Comma 2 3 3 4" xfId="3667" xr:uid="{B62E057A-9B20-42E1-A267-28B39561940D}"/>
    <cellStyle name="Comma 2 3 3 4 2" xfId="3668" xr:uid="{AADDFEB4-D525-427A-9F5B-9A78BC76323E}"/>
    <cellStyle name="Comma 2 3 3 5" xfId="3664" xr:uid="{C78178F1-F63E-42E1-ADB2-BC4EC7FAF344}"/>
    <cellStyle name="Comma 2 3 4" xfId="1769" xr:uid="{7347C4F9-897F-498C-9F6E-15F52ADA6BFE}"/>
    <cellStyle name="Comma 2 3 4 2" xfId="3670" xr:uid="{C3DDE5D5-0390-4DE0-A493-6F40293CCD85}"/>
    <cellStyle name="Comma 2 3 4 3" xfId="3669" xr:uid="{F02BA8CD-024D-40CA-B633-52D386103A12}"/>
    <cellStyle name="Comma 2 3 5" xfId="3671" xr:uid="{2DF698D4-D6E9-484E-9E1D-E4320D0A3F9F}"/>
    <cellStyle name="Comma 2 3 6" xfId="3672" xr:uid="{A7DF4AA2-CFA5-44CA-99DC-EB31B0ADE40F}"/>
    <cellStyle name="Comma 2 3 6 2" xfId="3673" xr:uid="{53E4D581-73D4-45E3-8F15-E94FD3008CF2}"/>
    <cellStyle name="Comma 2 3 7" xfId="3674" xr:uid="{3C0B7791-8FFE-4162-9350-CBFA8DFBA8D1}"/>
    <cellStyle name="Comma 2 4" xfId="574" xr:uid="{3E1C9BFC-EC4A-44CD-9E55-5332730F1670}"/>
    <cellStyle name="Comma 2 4 2" xfId="1772" xr:uid="{179A16C5-9D2E-44AD-9D69-0054D5577E6D}"/>
    <cellStyle name="Comma 2 4 2 2" xfId="1946" xr:uid="{5E527884-9C72-47CE-B5C8-8A1A94965BF8}"/>
    <cellStyle name="Comma 2 4 2 3" xfId="3675" xr:uid="{6877FC71-4A7B-4795-B40C-3ABCA8688A91}"/>
    <cellStyle name="Comma 2 4 3" xfId="1773" xr:uid="{DE4CA001-566F-4D2A-8ACB-8890BB9F7270}"/>
    <cellStyle name="Comma 2 4 3 2" xfId="1947" xr:uid="{F5E5E2C5-2A88-43F1-9482-7471D0BDDC26}"/>
    <cellStyle name="Comma 2 4 3 3" xfId="3676" xr:uid="{4E1AB7AD-0D78-4247-A1DB-506B2949EE71}"/>
    <cellStyle name="Comma 2 4 4" xfId="1945" xr:uid="{A0448CF0-7C99-4CAE-8062-A0FE57728578}"/>
    <cellStyle name="Comma 2 4 4 2" xfId="3678" xr:uid="{B0C76A56-5187-4A2A-9BA3-56E5ABDC3000}"/>
    <cellStyle name="Comma 2 4 4 3" xfId="3679" xr:uid="{6F40CD37-FFDA-464B-9A60-C9B50AA9E060}"/>
    <cellStyle name="Comma 2 4 4 4" xfId="3680" xr:uid="{D6DD7EB6-9C89-493A-85D9-869805D3505A}"/>
    <cellStyle name="Comma 2 4 4 5" xfId="3677" xr:uid="{0D135E22-4634-4FF6-9001-3608BE90BF7B}"/>
    <cellStyle name="Comma 2 4 5" xfId="1771" xr:uid="{188B3747-B5EF-406C-A8B9-A94BD28B7EC0}"/>
    <cellStyle name="Comma 2 4 5 2" xfId="3681" xr:uid="{B5E991A5-F509-426A-AFE5-C0DC07B63149}"/>
    <cellStyle name="Comma 2 4 6" xfId="3682" xr:uid="{40F00B67-CFDD-4478-9704-6E9850C2FB18}"/>
    <cellStyle name="Comma 2 4 7" xfId="3683" xr:uid="{39546834-D7D2-4EE7-AAFE-9CE63E7BB7DE}"/>
    <cellStyle name="Comma 2 5" xfId="575" xr:uid="{B2002A3F-C6AA-40E2-902F-0B896FEDBBE0}"/>
    <cellStyle name="Comma 2 5 2" xfId="1930" xr:uid="{9C04F58E-E604-4D91-B8CB-EDEB80D2C024}"/>
    <cellStyle name="Comma 2 5 2 2" xfId="3684" xr:uid="{CA076011-45D0-4AB0-8614-8A7E03E1151E}"/>
    <cellStyle name="Comma 2 5 3" xfId="3685" xr:uid="{B67A0647-1A1F-4C8D-B20F-672E74080415}"/>
    <cellStyle name="Comma 2 5 4" xfId="3686" xr:uid="{DEE7ADF7-B9CB-45EA-AAFA-B30DA26D792D}"/>
    <cellStyle name="Comma 2 5 4 2" xfId="3687" xr:uid="{12A93AA1-C795-41E8-A685-9B9920959998}"/>
    <cellStyle name="Comma 2 5 5" xfId="3688" xr:uid="{F55DF900-1A71-4704-9478-B8278072E10B}"/>
    <cellStyle name="Comma 2 5 6" xfId="3689" xr:uid="{3DB04864-D8B2-4130-AC54-89BD96FCDA7D}"/>
    <cellStyle name="Comma 2 6" xfId="576" xr:uid="{01CC2F16-4A8E-495E-A2AA-28C61A0559E4}"/>
    <cellStyle name="Comma 2 6 2" xfId="1941" xr:uid="{1CEE460F-22CE-4B42-AE6F-804BEF110533}"/>
    <cellStyle name="Comma 2 6 2 2" xfId="3691" xr:uid="{4B859BB7-F8BF-4FEF-B9C4-AFA7CF28CCAB}"/>
    <cellStyle name="Comma 2 6 2 3" xfId="3690" xr:uid="{2F500F24-6754-4BD1-93B3-E200D9F85006}"/>
    <cellStyle name="Comma 2 6 3" xfId="3692" xr:uid="{FEE68983-2716-45F1-920C-D07CA916F5BF}"/>
    <cellStyle name="Comma 2 6 4" xfId="3693" xr:uid="{6AC50DCD-EEBA-4954-8D9F-8431C615038E}"/>
    <cellStyle name="Comma 2 7" xfId="577" xr:uid="{776168D7-7D9F-4487-8F8E-A4201159CFCB}"/>
    <cellStyle name="Comma 2 7 2" xfId="3694" xr:uid="{B9733E99-34B1-4268-BD62-8E43AC15E038}"/>
    <cellStyle name="Comma 2 7 2 2" xfId="3695" xr:uid="{B19D1886-0BA6-4144-8550-637A5293044F}"/>
    <cellStyle name="Comma 2 7 3" xfId="3696" xr:uid="{F741EE44-DACF-447B-8D08-4EA6BC673A1D}"/>
    <cellStyle name="Comma 2 7 4" xfId="3697" xr:uid="{EDD9EAAA-BCCD-4EDC-9BD2-F68F8E91403B}"/>
    <cellStyle name="Comma 2 8" xfId="578" xr:uid="{365D5693-B83C-4F4C-B438-3FED78DB88EE}"/>
    <cellStyle name="Comma 2 8 2" xfId="3698" xr:uid="{92231DB6-467B-425B-81BE-820FA2A15FD5}"/>
    <cellStyle name="Comma 2 8 3" xfId="3699" xr:uid="{A84BA1ED-BEB0-4BAC-A18C-6607173FB7E5}"/>
    <cellStyle name="Comma 2 8 4" xfId="3700" xr:uid="{A735BC94-8CC6-4E79-B4E4-26EA138AE6E0}"/>
    <cellStyle name="Comma 2 8 5" xfId="3701" xr:uid="{1C3D9208-32A8-401B-88C0-3FB8F5E8B16C}"/>
    <cellStyle name="Comma 2 8 6" xfId="3702" xr:uid="{295BFEB9-F904-49BC-BC04-E236D93A7E41}"/>
    <cellStyle name="Comma 2 9" xfId="579" xr:uid="{52C1656B-7CD7-482A-B6F4-6C1F7F7D156D}"/>
    <cellStyle name="Comma 2 9 2" xfId="3703" xr:uid="{D994E341-BAF4-480B-9BF9-5768C1BF24BB}"/>
    <cellStyle name="Comma 2 9 3" xfId="3704" xr:uid="{7F97896E-E6BC-45BB-8263-CB7D6001EA05}"/>
    <cellStyle name="Comma 3" xfId="580" xr:uid="{EB56650D-DB7F-4CF8-AEB7-28A854D1F9FB}"/>
    <cellStyle name="Comma 3 10" xfId="3706" xr:uid="{EAEE1B34-101D-4AD9-9AD6-E1957CD43491}"/>
    <cellStyle name="Comma 3 10 2" xfId="3707" xr:uid="{522ECA6A-C193-4201-928A-8E8EAB685E1F}"/>
    <cellStyle name="Comma 3 11" xfId="3708" xr:uid="{EC7FBAB4-AB85-4E19-8015-E8B4D1065CF9}"/>
    <cellStyle name="Comma 3 12" xfId="3709" xr:uid="{49520C5A-EB36-46BC-844A-1C69E5DE83F2}"/>
    <cellStyle name="Comma 3 13" xfId="3705" xr:uid="{0F6C4BDD-F742-4119-B554-806D32AE7E75}"/>
    <cellStyle name="Comma 3 2" xfId="581" xr:uid="{34A19C2B-97AF-46AF-8E98-22480E809A2B}"/>
    <cellStyle name="Comma 3 2 2" xfId="2081" xr:uid="{AEE00A52-E839-4C03-A03F-84FAE66AF8D4}"/>
    <cellStyle name="Comma 3 2 2 2" xfId="3711" xr:uid="{0BA9FF52-BDBB-4007-8CB8-974F425C83E0}"/>
    <cellStyle name="Comma 3 2 3" xfId="3712" xr:uid="{307D9E26-7BE4-4A5C-8A55-8E5E3294193F}"/>
    <cellStyle name="Comma 3 2 4" xfId="3713" xr:uid="{2EECBA49-8265-4A24-B759-4921635883D8}"/>
    <cellStyle name="Comma 3 2 5" xfId="3710" xr:uid="{7CF0D731-84DD-40AC-852A-648C842840F4}"/>
    <cellStyle name="Comma 3 3" xfId="582" xr:uid="{28492A5B-F6CD-488D-AB21-F1DF65AE7A33}"/>
    <cellStyle name="Comma 3 3 2" xfId="2082" xr:uid="{CEA80C0C-1B2E-40FE-8853-CCCEBF66E506}"/>
    <cellStyle name="Comma 3 3 2 2" xfId="3715" xr:uid="{D41E2ACF-93F5-4A68-9C42-6A0C09C972B1}"/>
    <cellStyle name="Comma 3 3 3" xfId="3716" xr:uid="{ECED394F-2306-49F4-921D-3D29383A42E3}"/>
    <cellStyle name="Comma 3 3 4" xfId="3717" xr:uid="{A9C238C2-CAF9-4AA5-AF92-AD854D6E98B0}"/>
    <cellStyle name="Comma 3 3 5" xfId="3714" xr:uid="{A93F75C2-2C84-4964-B662-A102487BD2E0}"/>
    <cellStyle name="Comma 3 4" xfId="583" xr:uid="{EB8CAA01-FBFD-415E-9FEA-2B83B7595023}"/>
    <cellStyle name="Comma 3 4 2" xfId="2083" xr:uid="{2DADE113-38EA-4D10-B656-EA802F88D9F7}"/>
    <cellStyle name="Comma 3 4 2 2" xfId="3719" xr:uid="{C7181763-5ED0-44B9-B5EA-35A0CFB5DFF4}"/>
    <cellStyle name="Comma 3 4 3" xfId="3718" xr:uid="{57F41986-68C6-43EA-A28C-F6D0EB55FDFC}"/>
    <cellStyle name="Comma 3 5" xfId="584" xr:uid="{C2A77A2C-BC23-4367-B673-D30E7D22D085}"/>
    <cellStyle name="Comma 3 5 2" xfId="2084" xr:uid="{EEE19FB3-8FFA-464E-A691-D5D8D6F358B7}"/>
    <cellStyle name="Comma 3 5 3" xfId="3720" xr:uid="{B8B52C47-16A7-41AC-BF40-64EE5ABD3BCF}"/>
    <cellStyle name="Comma 3 6" xfId="585" xr:uid="{C8248F76-211F-44A3-8BEB-F9E2DF44BCB9}"/>
    <cellStyle name="Comma 3 6 2" xfId="2085" xr:uid="{4DF43135-7ECA-44D4-A698-B3DEA13BDECF}"/>
    <cellStyle name="Comma 3 6 3" xfId="3721" xr:uid="{5F1BFFAB-153B-4300-9D5E-412D53DAC164}"/>
    <cellStyle name="Comma 3 7" xfId="586" xr:uid="{B32A761F-5878-427D-8CE6-E2B2ED2E4DAA}"/>
    <cellStyle name="Comma 3 7 2" xfId="2086" xr:uid="{9464169A-02CE-4ADC-8220-FF8916902493}"/>
    <cellStyle name="Comma 3 7 3" xfId="3722" xr:uid="{E976D615-34FB-4113-88CF-A7D6BA4B3DAD}"/>
    <cellStyle name="Comma 3 8" xfId="587" xr:uid="{A793BFFD-ED7B-431D-8F7A-2C3F89FF49C2}"/>
    <cellStyle name="Comma 3 8 2" xfId="2087" xr:uid="{41B3CC24-82E1-408B-AA43-AD5B4FFBA797}"/>
    <cellStyle name="Comma 3 8 3" xfId="3723" xr:uid="{35449DBE-0DEC-4DB1-AB95-C7AAC1E56513}"/>
    <cellStyle name="Comma 3 9" xfId="2080" xr:uid="{7D804A27-10E9-4011-ABD5-FF75C5413733}"/>
    <cellStyle name="Comma 3 9 2" xfId="3724" xr:uid="{8C66AF5E-E93A-4B23-933C-96275505B9A5}"/>
    <cellStyle name="Comma 4" xfId="588" xr:uid="{B875FBF0-AB96-4067-A6D4-2510A4113CDC}"/>
    <cellStyle name="Comma 4 10" xfId="3726" xr:uid="{EAC0F688-391C-4244-8454-079CF6965E2C}"/>
    <cellStyle name="Comma 4 11" xfId="3725" xr:uid="{453C79F4-B781-484C-870B-E33C7D8BFB7B}"/>
    <cellStyle name="Comma 4 2" xfId="589" xr:uid="{50710F89-54E8-4F41-9675-675C92A29DF9}"/>
    <cellStyle name="Comma 4 2 2" xfId="2089" xr:uid="{7C457966-EF86-4F70-89CB-06DE42254A60}"/>
    <cellStyle name="Comma 4 2 2 2" xfId="3728" xr:uid="{2F8DFD0A-5A19-431A-8D85-FEE6A37EB6BF}"/>
    <cellStyle name="Comma 4 2 3" xfId="3729" xr:uid="{A85EC4EC-0466-4B51-BFC2-34C9C9AC94D7}"/>
    <cellStyle name="Comma 4 2 4" xfId="3727" xr:uid="{9FC0C37C-5D7B-406A-96A3-38B984F5C85D}"/>
    <cellStyle name="Comma 4 3" xfId="590" xr:uid="{EBC4479D-774B-4134-85BF-51F068D398B0}"/>
    <cellStyle name="Comma 4 3 2" xfId="2090" xr:uid="{2F5F8F07-51CB-41DE-A80A-A4869C6941A9}"/>
    <cellStyle name="Comma 4 3 3" xfId="3730" xr:uid="{EC5B83A9-37B0-47DF-937C-2107ED8C74F2}"/>
    <cellStyle name="Comma 4 4" xfId="591" xr:uid="{BC58AB70-6739-4960-B9A9-CD762C0375C0}"/>
    <cellStyle name="Comma 4 4 2" xfId="2091" xr:uid="{752E4DEB-2967-4506-9C84-089B64220411}"/>
    <cellStyle name="Comma 4 4 3" xfId="3731" xr:uid="{B10F8953-E677-495F-9558-36434AB99CF7}"/>
    <cellStyle name="Comma 4 5" xfId="592" xr:uid="{A1869880-E536-4532-8C5E-136AACDA1905}"/>
    <cellStyle name="Comma 4 5 2" xfId="2092" xr:uid="{FFFD4248-7E1A-4939-9540-B4FB3271CB66}"/>
    <cellStyle name="Comma 4 5 3" xfId="3732" xr:uid="{04234E74-9F06-411C-8B38-BF0F901A3676}"/>
    <cellStyle name="Comma 4 6" xfId="593" xr:uid="{D90B1F1A-721C-48F9-B19A-FDBABABB9D4D}"/>
    <cellStyle name="Comma 4 6 2" xfId="2093" xr:uid="{68F175CC-AFD5-4526-A242-65F1438D458E}"/>
    <cellStyle name="Comma 4 6 3" xfId="3733" xr:uid="{0FDB2204-E731-4CEB-9BD6-A67300E52F2B}"/>
    <cellStyle name="Comma 4 7" xfId="594" xr:uid="{7B989F0A-4DFC-49DE-8CFD-63F3A9688412}"/>
    <cellStyle name="Comma 4 7 2" xfId="2094" xr:uid="{77ABBEC6-F47C-46A6-9D19-EA5E4DFC2F2C}"/>
    <cellStyle name="Comma 4 7 3" xfId="3734" xr:uid="{36EA799E-C38F-4654-AD3E-78B9A512A01C}"/>
    <cellStyle name="Comma 4 8" xfId="595" xr:uid="{D1562E74-11FE-4C7D-82AE-EEE2D8518844}"/>
    <cellStyle name="Comma 4 8 2" xfId="2095" xr:uid="{2EE25944-1FF2-4B3E-B549-ED2AE0C52216}"/>
    <cellStyle name="Comma 4 8 3" xfId="3735" xr:uid="{D4B97650-603F-40D2-9AAA-F972CAB72A19}"/>
    <cellStyle name="Comma 4 9" xfId="2088" xr:uid="{EA3D5FE9-1FD9-42C5-8045-FB9D2A948A2D}"/>
    <cellStyle name="Comma 4 9 2" xfId="3736" xr:uid="{F2424AB4-C6E7-4B69-AFF2-2055AED975E2}"/>
    <cellStyle name="Comma 5" xfId="596" xr:uid="{29B89B27-4437-49E6-9279-5A599BCA847F}"/>
    <cellStyle name="Comma 5 10" xfId="3737" xr:uid="{26586B78-3AF5-458E-A2BD-BF00E5A1DF64}"/>
    <cellStyle name="Comma 5 2" xfId="597" xr:uid="{CBB8D8E4-CD52-4CCB-888F-E70CEA60398D}"/>
    <cellStyle name="Comma 5 2 2" xfId="2097" xr:uid="{C56F9A15-BE8F-4749-912F-CC5A0CFDC47F}"/>
    <cellStyle name="Comma 5 2 3" xfId="3738" xr:uid="{F2458258-54FF-4068-BFC5-A81B05F34A82}"/>
    <cellStyle name="Comma 5 3" xfId="598" xr:uid="{1A1781F6-91C5-4674-9AC6-A54987A43081}"/>
    <cellStyle name="Comma 5 3 2" xfId="2098" xr:uid="{F201A394-F53E-42AD-A5EA-910321950823}"/>
    <cellStyle name="Comma 5 3 2 2" xfId="3740" xr:uid="{44AF7842-4B5C-4C82-A79A-8A921C1E0711}"/>
    <cellStyle name="Comma 5 3 3" xfId="3739" xr:uid="{0654015B-879B-461D-B80C-253AFC43EEC8}"/>
    <cellStyle name="Comma 5 4" xfId="599" xr:uid="{4E324DAF-E42C-45A0-A9BF-A16ADF7ACA03}"/>
    <cellStyle name="Comma 5 4 2" xfId="2099" xr:uid="{8DCB9D8A-ED27-4C8D-A670-BEFA2EF07232}"/>
    <cellStyle name="Comma 5 4 3" xfId="3741" xr:uid="{9CA36A58-ED2B-4D5F-9832-D43EE5AF6EE2}"/>
    <cellStyle name="Comma 5 5" xfId="600" xr:uid="{858D5C69-BF78-41D9-B611-3F1073278CA0}"/>
    <cellStyle name="Comma 5 5 2" xfId="2100" xr:uid="{2A30EAB3-FBC8-40AB-A0B9-1A589194B247}"/>
    <cellStyle name="Comma 5 5 3" xfId="3742" xr:uid="{146B335E-AA5A-463E-8BF7-0364BF229E49}"/>
    <cellStyle name="Comma 5 6" xfId="601" xr:uid="{FC3ED1D4-6E46-4179-9755-7B2DF41CDDFC}"/>
    <cellStyle name="Comma 5 6 2" xfId="2101" xr:uid="{C69BC39C-FE42-4F88-9A6C-EFE98004EFC3}"/>
    <cellStyle name="Comma 5 6 3" xfId="3743" xr:uid="{5C3C07B0-AD3B-4C6E-A835-6A8C307877DA}"/>
    <cellStyle name="Comma 5 7" xfId="602" xr:uid="{ED278C9F-F506-4B6E-A983-B2B05FE06EED}"/>
    <cellStyle name="Comma 5 7 2" xfId="2102" xr:uid="{2A2D223A-3485-473D-A43D-ABAD0921312E}"/>
    <cellStyle name="Comma 5 7 3" xfId="3744" xr:uid="{2AB9A7DE-CA4F-4C5A-96EC-12111138BA45}"/>
    <cellStyle name="Comma 5 8" xfId="603" xr:uid="{17D6706C-8E03-440C-9DC3-006DC9F45E9B}"/>
    <cellStyle name="Comma 5 8 2" xfId="2103" xr:uid="{77C410E4-2934-4413-B7B6-7DCE6368DA1D}"/>
    <cellStyle name="Comma 5 8 3" xfId="3745" xr:uid="{F44FC539-2EEA-41AE-B28D-9E8E9392A8F1}"/>
    <cellStyle name="Comma 5 9" xfId="2096" xr:uid="{EE252B7D-3EE0-497C-A1A0-2A6248621F2C}"/>
    <cellStyle name="Comma 6" xfId="604" xr:uid="{294FEE71-D8E7-4732-A285-3ED360468441}"/>
    <cellStyle name="Comma 6 10" xfId="3746" xr:uid="{641CA5B6-7C70-4104-9D00-9665C117F728}"/>
    <cellStyle name="Comma 6 2" xfId="605" xr:uid="{7993F489-4A29-429C-8EA4-CCAB2E9FEEDF}"/>
    <cellStyle name="Comma 6 2 2" xfId="2105" xr:uid="{35D2E801-B4C4-4281-855B-83FB78CA5059}"/>
    <cellStyle name="Comma 6 2 3" xfId="3747" xr:uid="{D767DCE3-E4CF-4D94-9417-60BC3A7CD10F}"/>
    <cellStyle name="Comma 6 3" xfId="606" xr:uid="{53BF21A5-3CA1-4820-BEAE-7F6C14CC5184}"/>
    <cellStyle name="Comma 6 3 2" xfId="2106" xr:uid="{515A3A08-25FF-42AE-A5B5-BD600729A585}"/>
    <cellStyle name="Comma 6 3 3" xfId="3748" xr:uid="{EBBB4758-F37E-4168-AA59-882502658334}"/>
    <cellStyle name="Comma 6 4" xfId="607" xr:uid="{FE37712A-0423-4E5C-B1BB-5833E57F2E5C}"/>
    <cellStyle name="Comma 6 4 2" xfId="2107" xr:uid="{B60FCC28-1807-4128-B99A-74FEFE3BF7CD}"/>
    <cellStyle name="Comma 6 4 3" xfId="3749" xr:uid="{DAC5C078-A570-45EC-8F8E-17EF72B01DD9}"/>
    <cellStyle name="Comma 6 5" xfId="608" xr:uid="{912F7EA4-721C-4412-A8CB-C8F2647170B6}"/>
    <cellStyle name="Comma 6 5 2" xfId="2108" xr:uid="{A99C83FE-C358-4819-AED9-A27CA6B35880}"/>
    <cellStyle name="Comma 6 5 3" xfId="3750" xr:uid="{7ADDE01C-BEB2-41F5-BC54-D8D3D98EF4D1}"/>
    <cellStyle name="Comma 6 6" xfId="609" xr:uid="{3C3CB72E-D7C8-4589-91F8-FD6898F1D0B5}"/>
    <cellStyle name="Comma 6 6 2" xfId="2109" xr:uid="{C32F7993-885C-4DAA-8462-E23BFC26AAF5}"/>
    <cellStyle name="Comma 6 6 3" xfId="3751" xr:uid="{56E5BED4-AF58-4F43-BEBB-A3546F5D680B}"/>
    <cellStyle name="Comma 6 7" xfId="610" xr:uid="{48E4386E-EEEB-47A9-A6D4-1CE877A22A42}"/>
    <cellStyle name="Comma 6 7 2" xfId="2110" xr:uid="{DD28674F-1FB5-4FCE-BB9B-4792912D38AA}"/>
    <cellStyle name="Comma 6 7 3" xfId="3752" xr:uid="{157073D4-C0C8-41AE-8F88-2386ECE7D1C2}"/>
    <cellStyle name="Comma 6 8" xfId="611" xr:uid="{F6F4D1C2-65D5-4BBB-B799-1A91C147637A}"/>
    <cellStyle name="Comma 6 8 2" xfId="2111" xr:uid="{477D37E7-E666-43F7-AB50-53683D543E6B}"/>
    <cellStyle name="Comma 6 8 3" xfId="3753" xr:uid="{C5CB1C40-9368-424A-BB0E-9298F7F13CED}"/>
    <cellStyle name="Comma 6 9" xfId="2104" xr:uid="{CC93AB08-D0BC-41EE-82A9-649E995CDE52}"/>
    <cellStyle name="Comma 7" xfId="612" xr:uid="{644221F8-0CD9-4500-A6EC-4ADF6A4E2C9D}"/>
    <cellStyle name="Comma 7 10" xfId="613" xr:uid="{0345D4D1-2577-474C-A321-A4230FC2A365}"/>
    <cellStyle name="Comma 7 10 2" xfId="2112" xr:uid="{FAC61801-E4CC-4C11-892B-0BF73A2BFA5D}"/>
    <cellStyle name="Comma 7 10 3" xfId="3754" xr:uid="{690B5E72-C8CB-4846-8CD7-F216F40869DC}"/>
    <cellStyle name="Comma 7 11" xfId="614" xr:uid="{53E1DA32-1213-41E2-997B-4DA0CD6F0904}"/>
    <cellStyle name="Comma 7 11 2" xfId="3756" xr:uid="{A1B44818-F53F-4221-8914-144055573D74}"/>
    <cellStyle name="Comma 7 11 3" xfId="3755" xr:uid="{04D9A4E7-9CBE-4E13-ADFD-4B4FB12C36AE}"/>
    <cellStyle name="Comma 7 12" xfId="615" xr:uid="{5692F6A2-8938-48C2-A0D0-7D21AFF33BB7}"/>
    <cellStyle name="Comma 7 12 2" xfId="2113" xr:uid="{AA2B809B-E087-48F1-AB02-DAE61AD78C2A}"/>
    <cellStyle name="Comma 7 12 3" xfId="3757" xr:uid="{7354C9E4-2E8D-462C-BA5A-52CFCE252E01}"/>
    <cellStyle name="Comma 7 13" xfId="616" xr:uid="{B93031CA-BD18-475A-A273-C36BDB4B70D3}"/>
    <cellStyle name="Comma 7 13 2" xfId="2114" xr:uid="{A42407A7-439D-4E23-A097-305C16B3C182}"/>
    <cellStyle name="Comma 7 13 3" xfId="3758" xr:uid="{17FF3EBE-4873-4E2C-B5F8-21594F6F37EC}"/>
    <cellStyle name="Comma 7 14" xfId="617" xr:uid="{9C7E0CD5-9C8C-45D4-A9A0-A320A1FF9B2B}"/>
    <cellStyle name="Comma 7 14 2" xfId="2115" xr:uid="{59960266-6908-4578-8FF5-32F634E4146B}"/>
    <cellStyle name="Comma 7 14 3" xfId="3759" xr:uid="{02C6A62F-851D-4438-89A8-18F646DEF5C5}"/>
    <cellStyle name="Comma 7 15" xfId="618" xr:uid="{AC792C47-9175-41AB-ABDC-E466BCC05ADF}"/>
    <cellStyle name="Comma 7 15 2" xfId="2116" xr:uid="{2C5F9AD2-0D2C-4ABA-9B42-909457F82A98}"/>
    <cellStyle name="Comma 7 15 3" xfId="3760" xr:uid="{1C4138BE-4E3A-4B96-90F6-CC644CE8815B}"/>
    <cellStyle name="Comma 7 16" xfId="619" xr:uid="{93C69236-53F1-49D0-9D1B-055615C2394F}"/>
    <cellStyle name="Comma 7 16 2" xfId="3762" xr:uid="{EC74B5E3-50F4-4ECB-ABA8-64018D31DF19}"/>
    <cellStyle name="Comma 7 16 3" xfId="3761" xr:uid="{A02C2D15-9DF3-4FEB-B705-B9258B6A63E1}"/>
    <cellStyle name="Comma 7 17" xfId="620" xr:uid="{24666688-34FB-49F6-A3D1-8E0D603BF49D}"/>
    <cellStyle name="Comma 7 17 2" xfId="3764" xr:uid="{9C1898CD-0422-4F67-8B69-93E5C9616B6C}"/>
    <cellStyle name="Comma 7 17 3" xfId="3763" xr:uid="{804A3FE2-9DF4-4322-AC7B-3A8982FE59AF}"/>
    <cellStyle name="Comma 7 18" xfId="621" xr:uid="{521D2269-B15B-4B84-B8AF-5A75ADA10019}"/>
    <cellStyle name="Comma 7 18 2" xfId="3766" xr:uid="{529084B5-6ADA-4AF0-A1D2-186FE6C6D6BD}"/>
    <cellStyle name="Comma 7 18 3" xfId="3765" xr:uid="{5C3CFD4C-6D9D-4392-A985-C172CDCDE80F}"/>
    <cellStyle name="Comma 7 19" xfId="622" xr:uid="{E998854B-E67B-45FF-9B09-88FFE9F477B1}"/>
    <cellStyle name="Comma 7 19 2" xfId="3768" xr:uid="{6F5A0588-1F26-4203-9015-800448D0959D}"/>
    <cellStyle name="Comma 7 19 3" xfId="3767" xr:uid="{147E8914-4692-4FFC-9F26-F971DF254B70}"/>
    <cellStyle name="Comma 7 2" xfId="623" xr:uid="{D3547B00-583F-4ECD-A797-2D23D2BD071C}"/>
    <cellStyle name="Comma 7 2 2" xfId="2117" xr:uid="{2D318BC9-86B2-4960-9385-D6E1200632BD}"/>
    <cellStyle name="Comma 7 2 3" xfId="3769" xr:uid="{CC9CE06B-723B-4D4D-BDEF-BE3952B5D512}"/>
    <cellStyle name="Comma 7 20" xfId="624" xr:uid="{09C50877-0D39-4B12-A7FB-420B20A38D0E}"/>
    <cellStyle name="Comma 7 20 2" xfId="3771" xr:uid="{545E68F1-318F-4D48-AF27-118A1D83454F}"/>
    <cellStyle name="Comma 7 20 3" xfId="3770" xr:uid="{BA865A8B-62CF-47FF-B588-150B99F9690B}"/>
    <cellStyle name="Comma 7 21" xfId="625" xr:uid="{BD70363F-30E3-44AF-93A2-28F223DFFBFF}"/>
    <cellStyle name="Comma 7 21 2" xfId="3773" xr:uid="{970C6A01-0EB7-4F0C-BD4C-AC5941447B70}"/>
    <cellStyle name="Comma 7 21 3" xfId="3772" xr:uid="{FB734D66-F8AF-45E7-A16A-31A0E39ACD48}"/>
    <cellStyle name="Comma 7 3" xfId="626" xr:uid="{668E68D2-4686-4A00-92E5-6D7C1ACF5D53}"/>
    <cellStyle name="Comma 7 3 10" xfId="627" xr:uid="{81F1E0CC-4D0B-47B7-849E-6D54AB84F63C}"/>
    <cellStyle name="Comma 7 3 10 2" xfId="2118" xr:uid="{234DEE67-6C4D-48AE-B68D-F3820FC482FF}"/>
    <cellStyle name="Comma 7 3 10 3" xfId="3775" xr:uid="{CC4CE456-FA7C-47DF-B680-8852FB331B72}"/>
    <cellStyle name="Comma 7 3 11" xfId="628" xr:uid="{34D6B34B-46D6-4550-BFBC-DA031AC56A2C}"/>
    <cellStyle name="Comma 7 3 11 2" xfId="2119" xr:uid="{16674B12-B0B9-4ADA-A083-2976F8AA106A}"/>
    <cellStyle name="Comma 7 3 11 3" xfId="3776" xr:uid="{B2D75898-5C5F-4621-A6E7-C02CD0F619B1}"/>
    <cellStyle name="Comma 7 3 12" xfId="629" xr:uid="{C0D872A7-1A8B-4167-AA1E-F86652D90947}"/>
    <cellStyle name="Comma 7 3 12 2" xfId="2120" xr:uid="{317AA4A9-FFF5-42A8-817F-68C6FCEE323B}"/>
    <cellStyle name="Comma 7 3 12 3" xfId="3777" xr:uid="{91D647DE-1EDC-4A85-8519-33D8E1B657E0}"/>
    <cellStyle name="Comma 7 3 13" xfId="630" xr:uid="{360B1645-2FE2-45A8-A7D9-4C7F1AB64D73}"/>
    <cellStyle name="Comma 7 3 13 2" xfId="2121" xr:uid="{56B4ECD5-D85C-4A78-9287-87F4266F25A7}"/>
    <cellStyle name="Comma 7 3 13 3" xfId="3778" xr:uid="{251C7325-31B6-4200-9964-BB0CC96CD2B5}"/>
    <cellStyle name="Comma 7 3 14" xfId="631" xr:uid="{AF776C8D-A9B4-4461-8481-8588396AD205}"/>
    <cellStyle name="Comma 7 3 14 2" xfId="2122" xr:uid="{7ADA744E-FB1F-48FB-B0EC-28475B9EC670}"/>
    <cellStyle name="Comma 7 3 14 3" xfId="3779" xr:uid="{7AE6F468-44FC-4CF7-9346-9241C82BC318}"/>
    <cellStyle name="Comma 7 3 15" xfId="632" xr:uid="{EC480311-E5D0-42DD-9E38-7BE03107F0CD}"/>
    <cellStyle name="Comma 7 3 15 2" xfId="2123" xr:uid="{A5293BDF-2B85-4D98-9813-4AE8FDC5070B}"/>
    <cellStyle name="Comma 7 3 15 3" xfId="3780" xr:uid="{6F824CDF-8179-40A4-9614-B3E65A68DD1F}"/>
    <cellStyle name="Comma 7 3 16" xfId="3774" xr:uid="{15F0DBA3-498F-426B-AB6B-F2986A6A031E}"/>
    <cellStyle name="Comma 7 3 2" xfId="633" xr:uid="{CC6576DE-3375-4FED-92F8-B521C29C8AAB}"/>
    <cellStyle name="Comma 7 3 2 2" xfId="2124" xr:uid="{666B6458-A79F-48A2-8D2B-E541AD82E6DB}"/>
    <cellStyle name="Comma 7 3 2 3" xfId="3781" xr:uid="{473F6E59-26DF-4352-A06A-79B9D203BCC5}"/>
    <cellStyle name="Comma 7 3 3" xfId="634" xr:uid="{36308708-A112-4E82-846C-4F37B1B32CF3}"/>
    <cellStyle name="Comma 7 3 3 2" xfId="2125" xr:uid="{30A31E6C-993A-43BD-8375-C37E6C2B455B}"/>
    <cellStyle name="Comma 7 3 3 3" xfId="3782" xr:uid="{8B70B641-2C44-42E3-8DBF-E446756D5820}"/>
    <cellStyle name="Comma 7 3 4" xfId="635" xr:uid="{E2705585-39AF-4A77-9027-3D3B124B7012}"/>
    <cellStyle name="Comma 7 3 4 2" xfId="2126" xr:uid="{27E117A3-ED3B-4DA7-8138-FD5D9CBD894C}"/>
    <cellStyle name="Comma 7 3 4 3" xfId="3783" xr:uid="{FD6115D2-9045-4F46-B3CD-CDEA809905A0}"/>
    <cellStyle name="Comma 7 3 5" xfId="636" xr:uid="{860DF832-E526-4765-A9B2-60642A89796A}"/>
    <cellStyle name="Comma 7 3 5 2" xfId="2127" xr:uid="{E4724499-C4C3-41DF-ACC7-41B1450A4BB0}"/>
    <cellStyle name="Comma 7 3 5 3" xfId="3784" xr:uid="{54F0CB7B-5FDD-41F1-8E06-8800FE592467}"/>
    <cellStyle name="Comma 7 3 6" xfId="637" xr:uid="{D37725B7-DD07-49A6-A6BE-03F7084BC724}"/>
    <cellStyle name="Comma 7 3 6 2" xfId="2128" xr:uid="{8A65A8D7-E180-4DE6-A0E0-3C99B62510A1}"/>
    <cellStyle name="Comma 7 3 6 3" xfId="3785" xr:uid="{58F6749B-36C9-4175-A0A7-2A983266AADA}"/>
    <cellStyle name="Comma 7 3 7" xfId="638" xr:uid="{80C7C6B4-A808-48EA-AC5E-7FA7D85AF0C4}"/>
    <cellStyle name="Comma 7 3 7 2" xfId="2129" xr:uid="{A86452ED-8403-4D3F-BF59-9AD01822AE40}"/>
    <cellStyle name="Comma 7 3 7 3" xfId="3786" xr:uid="{D415CCD4-A9A1-480F-B6C5-9274A9CBAE36}"/>
    <cellStyle name="Comma 7 3 8" xfId="639" xr:uid="{15E377CC-7B0B-4866-85AD-66BF4E05A39B}"/>
    <cellStyle name="Comma 7 3 8 2" xfId="2130" xr:uid="{EDDB759D-7858-4214-9D13-A6950CA6B6EB}"/>
    <cellStyle name="Comma 7 3 8 3" xfId="3787" xr:uid="{A60DC78C-E09B-44A9-A7F6-54F438ACAC10}"/>
    <cellStyle name="Comma 7 3 9" xfId="640" xr:uid="{BCE55663-EC08-468D-993C-28178FEB3227}"/>
    <cellStyle name="Comma 7 3 9 2" xfId="2131" xr:uid="{F0FCA29C-0618-48AF-B36A-1CB848737E4A}"/>
    <cellStyle name="Comma 7 3 9 3" xfId="3788" xr:uid="{29CDF3DA-F16C-4786-9A28-B1C324745564}"/>
    <cellStyle name="Comma 7 4" xfId="641" xr:uid="{7FCEC393-5FFB-400B-952D-51D38816325F}"/>
    <cellStyle name="Comma 7 4 2" xfId="2132" xr:uid="{C7A91D25-D22F-4E0C-8CB6-14133DD08D94}"/>
    <cellStyle name="Comma 7 4 3" xfId="3789" xr:uid="{8F81429A-A8AA-44FC-A694-0B1CCF76C23A}"/>
    <cellStyle name="Comma 7 5" xfId="642" xr:uid="{2BD6D921-DF9A-43E4-8337-4F821817923F}"/>
    <cellStyle name="Comma 7 5 2" xfId="2133" xr:uid="{D5D4C777-036F-476D-9352-35C2382A1D7D}"/>
    <cellStyle name="Comma 7 5 3" xfId="3790" xr:uid="{63DF8DCC-DFBE-4B07-9EC1-A31B0BD570DC}"/>
    <cellStyle name="Comma 7 6" xfId="643" xr:uid="{8582D638-2F81-488B-BA84-45333A7A8BB1}"/>
    <cellStyle name="Comma 7 6 2" xfId="2134" xr:uid="{463FAA3E-7ADE-4A3A-833F-9DB3FA79F664}"/>
    <cellStyle name="Comma 7 6 3" xfId="3791" xr:uid="{443E7C2A-6E18-4AC0-AE08-4AA8BC24EADB}"/>
    <cellStyle name="Comma 7 7" xfId="644" xr:uid="{6F278A80-CFDF-4770-9FDE-884EC134629C}"/>
    <cellStyle name="Comma 7 7 2" xfId="2135" xr:uid="{4AFDF5FD-B52B-46DE-9D81-8FD21E09A32C}"/>
    <cellStyle name="Comma 7 7 3" xfId="3792" xr:uid="{3982C544-7D75-49DB-BFB8-34E7D51BCA70}"/>
    <cellStyle name="Comma 7 8" xfId="645" xr:uid="{C12AE87B-32B2-47A3-978B-381CD18DE943}"/>
    <cellStyle name="Comma 7 8 2" xfId="2136" xr:uid="{3397B25E-0C3A-4B20-87D9-0F8452780926}"/>
    <cellStyle name="Comma 7 8 3" xfId="3793" xr:uid="{DF363BF4-FD26-4811-888E-A4B6D6E4E22E}"/>
    <cellStyle name="Comma 7 9" xfId="646" xr:uid="{20158258-3427-472A-A609-C4AB0894AC3C}"/>
    <cellStyle name="Comma 7 9 2" xfId="2137" xr:uid="{89EE1E83-3F24-4F5E-A9F0-63BD36F0B138}"/>
    <cellStyle name="Comma 7 9 3" xfId="3794" xr:uid="{CC430FAE-1FC9-4CED-9E44-0B1C386CF118}"/>
    <cellStyle name="Comma 8" xfId="647" xr:uid="{BC7D2597-8CB9-4C9E-B8EB-104006B700C0}"/>
    <cellStyle name="Comma 8 2" xfId="648" xr:uid="{14E85053-0537-4F31-B68C-BCAACECAD6B6}"/>
    <cellStyle name="Comma 8 2 2" xfId="3796" xr:uid="{D8033B7B-84FC-44DB-ABB9-390106768CC0}"/>
    <cellStyle name="Comma 8 2 3" xfId="3797" xr:uid="{4E2A98D2-B327-4F5F-868C-C8CA1EC42191}"/>
    <cellStyle name="Comma 8 2 4" xfId="3795" xr:uid="{5BBF779D-1DEB-4018-8D6B-4BF3D6724552}"/>
    <cellStyle name="Comma 8 3" xfId="649" xr:uid="{D9F3DED8-D259-48A7-8D28-6ABC5B497FFB}"/>
    <cellStyle name="Comma 8 3 2" xfId="3799" xr:uid="{A9DD6819-49D2-4D12-9E16-41F9BADC29D6}"/>
    <cellStyle name="Comma 8 3 3" xfId="3798" xr:uid="{66D5C070-0D01-483A-A69D-96F0B1DC9DC2}"/>
    <cellStyle name="Comma 8 4" xfId="650" xr:uid="{A2D15F97-117A-4D1B-A48E-9B8C7601E0EE}"/>
    <cellStyle name="Comma 8 4 2" xfId="3801" xr:uid="{61256EAD-9BCC-46A2-856E-0630DA64F111}"/>
    <cellStyle name="Comma 8 4 3" xfId="3800" xr:uid="{5B3F737B-93A5-4A8F-8F50-DF021073376A}"/>
    <cellStyle name="Comma 8 5" xfId="651" xr:uid="{F8A80740-01CE-4DE4-AEF9-C35351CC195B}"/>
    <cellStyle name="Comma 8 5 2" xfId="3803" xr:uid="{48B49D26-DD9D-4B15-97BE-5CF87004EAD5}"/>
    <cellStyle name="Comma 8 5 3" xfId="3802" xr:uid="{C64C850F-072C-4413-9710-B919A12E291B}"/>
    <cellStyle name="Comma 8 6" xfId="652" xr:uid="{6965C415-987F-4D06-B048-59368A293F38}"/>
    <cellStyle name="Comma 8 6 2" xfId="3805" xr:uid="{CFFF0CB6-F378-47FD-A354-D1280700D967}"/>
    <cellStyle name="Comma 8 6 3" xfId="3804" xr:uid="{2C2490DD-D9C4-4D7B-82D5-C6283115F511}"/>
    <cellStyle name="Comma 8 7" xfId="653" xr:uid="{B6B57130-3EC6-4EB3-B69A-E611868C8DB9}"/>
    <cellStyle name="Comma 8 7 2" xfId="3807" xr:uid="{060F2348-7A4A-4315-BF14-17CDF0AB65A6}"/>
    <cellStyle name="Comma 8 7 3" xfId="3806" xr:uid="{28DF1CF4-5AD8-442B-9406-EDD837367B16}"/>
    <cellStyle name="Comma 8 8" xfId="654" xr:uid="{D7D69C58-F7D3-4247-95B8-BC2F14710542}"/>
    <cellStyle name="Comma 8 8 2" xfId="3809" xr:uid="{9BF11531-7618-43BB-A922-8F5C14D6F000}"/>
    <cellStyle name="Comma 8 8 3" xfId="3808" xr:uid="{67CF5B8F-46E0-4A77-8E29-7951A652ED89}"/>
    <cellStyle name="Comma 9" xfId="3810" xr:uid="{6617EE57-8C2D-4388-BB45-A2452AADB756}"/>
    <cellStyle name="Comma 9 2" xfId="655" xr:uid="{80C10B17-9292-4D3D-9BF8-F1E413924C48}"/>
    <cellStyle name="Comma 9 2 2" xfId="2138" xr:uid="{BB0BA8F0-478A-404E-AEFF-A3A68C0649BA}"/>
    <cellStyle name="Comma 9 2 3" xfId="3811" xr:uid="{358FB49F-1084-4047-A035-7DD18CF1E53D}"/>
    <cellStyle name="Comma 9 3" xfId="656" xr:uid="{FA17F640-734E-4ADE-A6F7-DA662A6EC462}"/>
    <cellStyle name="Comma 9 3 2" xfId="2139" xr:uid="{3FD5E44D-3567-480A-A06F-EA0EE9B51CDD}"/>
    <cellStyle name="Comma 9 3 3" xfId="3812" xr:uid="{4BB556CE-B501-4B29-9D63-7D924ECF85A8}"/>
    <cellStyle name="Comma 9 4" xfId="657" xr:uid="{968BC959-EED7-4D3F-918F-2BAB8C1BAE72}"/>
    <cellStyle name="Comma 9 4 2" xfId="2140" xr:uid="{E19D51D6-47FB-4B95-AECF-009F156CCB92}"/>
    <cellStyle name="Comma 9 4 3" xfId="3813" xr:uid="{9DDF954C-C942-4957-823F-B1D9C6852BD0}"/>
    <cellStyle name="Comma 9 5" xfId="658" xr:uid="{D2A0DE8C-43A2-4997-825F-689966D833A8}"/>
    <cellStyle name="Comma 9 5 2" xfId="2141" xr:uid="{F83A241C-B7DA-40AA-87ED-A0B2D996C2E3}"/>
    <cellStyle name="Comma 9 5 3" xfId="3814" xr:uid="{A3B4FD09-4BDC-44C9-96ED-74030EF071EF}"/>
    <cellStyle name="Comma 9 6" xfId="659" xr:uid="{A8B38358-96D5-43CB-8E89-2ED4FDDFAAAC}"/>
    <cellStyle name="Comma 9 6 2" xfId="2142" xr:uid="{A418DD9D-91EE-48AF-8E9A-3C4B3B7E8549}"/>
    <cellStyle name="Comma 9 6 3" xfId="3815" xr:uid="{18DA8E75-A417-41C6-AF1A-C706C5DEAEF8}"/>
    <cellStyle name="Comma 9 7" xfId="660" xr:uid="{F233A413-DB88-4BE9-9520-F10A0E963627}"/>
    <cellStyle name="Comma 9 7 2" xfId="2143" xr:uid="{80DA1BAA-39B4-42E2-B389-DE3AD5EAD895}"/>
    <cellStyle name="Comma 9 7 3" xfId="3816" xr:uid="{A494D7BB-821E-4EDD-AC0C-57DADFB30C80}"/>
    <cellStyle name="Comma 9 8" xfId="661" xr:uid="{E4C70A00-F18C-4D9C-B7BF-9016EF67A0EF}"/>
    <cellStyle name="Comma 9 8 2" xfId="2144" xr:uid="{6DB410C8-DFB1-4DC8-AF26-B11479C9864B}"/>
    <cellStyle name="Comma 9 8 3" xfId="3817" xr:uid="{B73F5AF6-BAFB-4727-ABE7-75B40302BD78}"/>
    <cellStyle name="Comma 9 9" xfId="662" xr:uid="{53A949DA-790C-4568-8042-4230FEB240E7}"/>
    <cellStyle name="Comma 9 9 2" xfId="2145" xr:uid="{05327B5C-6847-4573-9A30-48C80A6802BC}"/>
    <cellStyle name="Comma 9 9 3" xfId="3818" xr:uid="{D67A7B67-E1E1-4982-B650-DF605F2C8FE8}"/>
    <cellStyle name="Constants" xfId="3819" xr:uid="{55654C77-7395-4435-B61C-289E8447DF18}"/>
    <cellStyle name="Currency 2" xfId="1774" xr:uid="{C6829B70-A773-4E77-B988-0BE58CDE6511}"/>
    <cellStyle name="Currency 2 2" xfId="663" xr:uid="{D9DFF85F-B1EA-4214-8542-23ABC275AF23}"/>
    <cellStyle name="Currency 2 2 2" xfId="2146" xr:uid="{A4EB7377-773E-42FE-A360-4B877657F6BE}"/>
    <cellStyle name="Currency 2 2 3" xfId="3821" xr:uid="{577DD106-132B-4DF0-9DEB-7C5439EBC705}"/>
    <cellStyle name="Currency 2 3" xfId="3820" xr:uid="{C437F0B7-27ED-42CB-86D8-A85D7E80186C}"/>
    <cellStyle name="CustomCellsOrange" xfId="3822" xr:uid="{84453F03-CAF9-4E81-9B1B-37DACF4BDA0B}"/>
    <cellStyle name="CustomizationCells" xfId="1775" xr:uid="{EAD0637C-48F5-4BBE-989E-AE23964384A7}"/>
    <cellStyle name="CustomizationGreenCells" xfId="3823" xr:uid="{A4C963C5-77DC-48C5-8FC2-2260189C18DB}"/>
    <cellStyle name="DocBox_EmptyRow" xfId="3824" xr:uid="{B007CA97-C749-45A3-976B-5D122E3A0046}"/>
    <cellStyle name="donn_normal" xfId="1776" xr:uid="{D5460F8A-286F-4489-A037-11CBB1EB43BD}"/>
    <cellStyle name="Eingabe" xfId="3825" xr:uid="{F23F6A21-78FB-42CB-BF6E-4B9F6C373815}"/>
    <cellStyle name="Empty_B_border" xfId="3826" xr:uid="{3162F685-E55F-4BD1-964D-5ED808D1F1B2}"/>
    <cellStyle name="ent_col_ser" xfId="1777" xr:uid="{3CBFB843-B653-4FA5-BFE0-706E53564FCC}"/>
    <cellStyle name="entete_source" xfId="1778" xr:uid="{F504A1A4-D1E7-4046-8BD6-1535DB1A7CE4}"/>
    <cellStyle name="Ergebnis" xfId="3827" xr:uid="{B9FF5B4D-D2FA-48F7-92C6-178FB1B24C9C}"/>
    <cellStyle name="Erklärender Text" xfId="3828" xr:uid="{26D25007-412E-4A54-A14A-1CFFDC7D0E51}"/>
    <cellStyle name="Estilo 1" xfId="3829" xr:uid="{B55A0CFA-C49F-4039-9673-852C0CBAE119}"/>
    <cellStyle name="Euro" xfId="664" xr:uid="{D448E70C-8281-4209-AA07-1E1B41FCF87E}"/>
    <cellStyle name="Euro 10" xfId="3830" xr:uid="{2DBC3B64-F659-42F9-8D02-CFC3C0256CA5}"/>
    <cellStyle name="Euro 10 2" xfId="3831" xr:uid="{4C11D172-8164-496F-BDF6-903B0DD6C0A3}"/>
    <cellStyle name="Euro 11" xfId="3832" xr:uid="{4608B1F2-CCDC-49E5-8633-16A5603EE6D1}"/>
    <cellStyle name="Euro 11 2" xfId="3833" xr:uid="{71BE1BA3-ADF8-4794-821F-50A932B6BF64}"/>
    <cellStyle name="Euro 12" xfId="3834" xr:uid="{B2D2CDBD-2113-4A90-BEE1-8527281BBF99}"/>
    <cellStyle name="Euro 13" xfId="3835" xr:uid="{5A4680AC-4142-4584-8CE2-79850006233D}"/>
    <cellStyle name="Euro 14" xfId="3836" xr:uid="{45331C03-2A31-412D-92E6-061E30622391}"/>
    <cellStyle name="Euro 15" xfId="3837" xr:uid="{B714D752-1433-4A9F-9B43-5939E0F0E0B7}"/>
    <cellStyle name="Euro 16" xfId="3838" xr:uid="{A77C3AB2-B4C3-4310-AA19-BB86F7A99A6C}"/>
    <cellStyle name="Euro 17" xfId="3839" xr:uid="{590D1113-B7D1-45DE-AD6D-222937277AFE}"/>
    <cellStyle name="Euro 18" xfId="3840" xr:uid="{366C2A11-F534-406D-B863-16C571E8189A}"/>
    <cellStyle name="Euro 19" xfId="3841" xr:uid="{94194198-CF61-4F63-B9CE-6F5FB0624CCF}"/>
    <cellStyle name="Euro 2" xfId="665" xr:uid="{AEBD0952-EB73-4CD6-84F5-8E628DBAB2AC}"/>
    <cellStyle name="Euro 2 2" xfId="666" xr:uid="{BD22B1BA-39FE-4A7F-9789-9CBB43E5BDA3}"/>
    <cellStyle name="Euro 2 2 2" xfId="667" xr:uid="{6071BFD5-D076-468A-8E22-F65310194E1A}"/>
    <cellStyle name="Euro 2 2 3" xfId="3842" xr:uid="{86967581-D013-41E0-8A2D-CDFB16FC951A}"/>
    <cellStyle name="Euro 2 2 4" xfId="3843" xr:uid="{A469CA27-CF07-4624-8B3F-DEBB9CE48D94}"/>
    <cellStyle name="Euro 2 2 4 2" xfId="3844" xr:uid="{E9E8F7EE-144D-414E-88F1-D2D16360BE1C}"/>
    <cellStyle name="Euro 2 2 4 3" xfId="3845" xr:uid="{D4A573D4-9DEE-4C7A-A830-0FC828C19CF6}"/>
    <cellStyle name="Euro 2 2 5" xfId="3846" xr:uid="{893CD020-3660-45B0-B3B5-E92807CFF015}"/>
    <cellStyle name="Euro 2 2 6" xfId="3847" xr:uid="{5020FE64-4ADA-493C-928F-B2DBF6378F0C}"/>
    <cellStyle name="Euro 2 3" xfId="1780" xr:uid="{E08AF97F-CFE5-4283-8A4A-0C59387630ED}"/>
    <cellStyle name="Euro 2 3 2" xfId="3848" xr:uid="{4E63CB4D-BE35-4509-A2F4-7EE4ABDC8601}"/>
    <cellStyle name="Euro 2 4" xfId="3849" xr:uid="{B0616F30-115F-444A-A8F4-DDA82A7429BF}"/>
    <cellStyle name="Euro 2 5" xfId="3850" xr:uid="{EA1DDB26-A946-4F52-A1F2-1797C1C975AC}"/>
    <cellStyle name="Euro 2 6" xfId="3851" xr:uid="{4EAC2C2C-7883-4CED-96FD-29B27FFEA67B}"/>
    <cellStyle name="Euro 2 7" xfId="3852" xr:uid="{B2DC82DA-0F63-46DB-9679-CE1BA4982776}"/>
    <cellStyle name="Euro 2 8" xfId="3853" xr:uid="{7DE14A5F-382A-4F73-B058-C2C1BAB2CCD4}"/>
    <cellStyle name="Euro 20" xfId="3854" xr:uid="{65FA7B41-EBB6-497B-9391-E347F96580E0}"/>
    <cellStyle name="Euro 21" xfId="3855" xr:uid="{25F28685-FBD3-4CBC-94DB-C698C4F73B8F}"/>
    <cellStyle name="Euro 22" xfId="3856" xr:uid="{E81D6FB7-8536-40FF-9EAB-84BC2CFFB5DB}"/>
    <cellStyle name="Euro 23" xfId="3857" xr:uid="{87B4A31D-6699-41CC-9200-6EF1704DEE28}"/>
    <cellStyle name="Euro 24" xfId="3858" xr:uid="{D267C405-0599-49A1-85DD-86503C7328EF}"/>
    <cellStyle name="Euro 25" xfId="3859" xr:uid="{E806D8B1-0DD2-44EE-92B6-6591B2E6226C}"/>
    <cellStyle name="Euro 26" xfId="3860" xr:uid="{71A70440-298D-4C09-8263-C9136516E118}"/>
    <cellStyle name="Euro 27" xfId="3861" xr:uid="{57624C26-C452-4AD6-89B8-B0BD78FFA66B}"/>
    <cellStyle name="Euro 28" xfId="3862" xr:uid="{C0208F33-D841-4556-861D-E6CD07D01E68}"/>
    <cellStyle name="Euro 29" xfId="3863" xr:uid="{657398F8-0798-44F4-BCB9-B716F6EC04A1}"/>
    <cellStyle name="Euro 3" xfId="1781" xr:uid="{279B1ED7-DDF6-4C45-8D68-1FCB7D517E79}"/>
    <cellStyle name="Euro 3 10" xfId="3864" xr:uid="{DED4FC3D-2AD6-47B2-8B47-46B95D3373A1}"/>
    <cellStyle name="Euro 3 2" xfId="3865" xr:uid="{8CCDF476-9809-46C9-B86F-AE3725A3D154}"/>
    <cellStyle name="Euro 3 2 2" xfId="3866" xr:uid="{4E453837-D572-4CBE-9A54-36F151DA8738}"/>
    <cellStyle name="Euro 3 3" xfId="3867" xr:uid="{A3E90071-0011-4FBF-A129-835BF40D774D}"/>
    <cellStyle name="Euro 3 3 2" xfId="3868" xr:uid="{C32E6CFC-4847-4A79-99C1-4412215E3314}"/>
    <cellStyle name="Euro 3 3 3" xfId="3869" xr:uid="{EA389F20-5984-43B2-9D0A-58ED51405829}"/>
    <cellStyle name="Euro 3 3 4" xfId="3870" xr:uid="{8890DB33-F571-4DD5-8D1B-BDF75ED1A983}"/>
    <cellStyle name="Euro 3 3 4 2" xfId="3871" xr:uid="{FD6F0746-F067-4D93-9E57-E92F6D14B809}"/>
    <cellStyle name="Euro 3 4" xfId="3872" xr:uid="{D4A83CC9-B35F-4341-AD05-752A43830FA5}"/>
    <cellStyle name="Euro 3 5" xfId="3873" xr:uid="{8F0D11FA-C2F3-4803-8B7C-DB670BD5991E}"/>
    <cellStyle name="Euro 3 6" xfId="3874" xr:uid="{67B6B163-C6CB-448D-A534-99D2B9453C50}"/>
    <cellStyle name="Euro 3 7" xfId="3875" xr:uid="{A9FB5508-F6CF-4493-AE76-EC0D7D796406}"/>
    <cellStyle name="Euro 3 8" xfId="3876" xr:uid="{E7197AD4-37FC-4C9C-8E83-A03C569FDEB7}"/>
    <cellStyle name="Euro 3 9" xfId="3877" xr:uid="{6FB84B2B-A9CD-48AF-8B98-97AC2A9512B1}"/>
    <cellStyle name="Euro 3_PrimaryEnergyPrices_TIMES" xfId="3878" xr:uid="{7DE19BF7-2747-46CB-A785-89112185EFFE}"/>
    <cellStyle name="Euro 30" xfId="3879" xr:uid="{05F24737-A173-4083-B9E9-724D20A1BE29}"/>
    <cellStyle name="Euro 31" xfId="3880" xr:uid="{341244D7-BE1F-4008-A4BB-A804232A43AC}"/>
    <cellStyle name="Euro 32" xfId="3881" xr:uid="{53B64209-4BB7-4D04-9E54-A554F89A300F}"/>
    <cellStyle name="Euro 33" xfId="3882" xr:uid="{11CAC509-9EDB-4CB8-BA09-731A9CD07BA8}"/>
    <cellStyle name="Euro 34" xfId="3883" xr:uid="{2E10ADE0-03AE-4BCD-AC3D-56B5A96CA632}"/>
    <cellStyle name="Euro 35" xfId="3884" xr:uid="{5A352D40-C4D6-425B-B460-FE1C7003F499}"/>
    <cellStyle name="Euro 36" xfId="3885" xr:uid="{2DA96508-DD9F-4D07-8959-D74C47B46342}"/>
    <cellStyle name="Euro 37" xfId="3886" xr:uid="{ECA64796-CE15-4FF4-BA2A-C26093B91BBF}"/>
    <cellStyle name="Euro 38" xfId="3887" xr:uid="{177F9EF3-BA91-401E-A080-E6A87D479DFF}"/>
    <cellStyle name="Euro 39" xfId="3888" xr:uid="{9517A320-B05C-4E5F-9168-F609DCF416A2}"/>
    <cellStyle name="Euro 4" xfId="1782" xr:uid="{7617DE00-4E13-40C6-82A7-1A1FE8D1A9E6}"/>
    <cellStyle name="Euro 4 2" xfId="3890" xr:uid="{A78EB081-CD56-420B-9B94-BE01F85A1113}"/>
    <cellStyle name="Euro 4 2 2" xfId="3891" xr:uid="{ECA67ECD-D90E-426C-95B8-EC36031A2039}"/>
    <cellStyle name="Euro 4 3" xfId="3892" xr:uid="{F55812D4-0681-4C89-9CAD-C550A4BF2943}"/>
    <cellStyle name="Euro 4 3 2" xfId="3893" xr:uid="{493CF9A7-D8A4-4FC3-913F-B3FFCDC59A80}"/>
    <cellStyle name="Euro 4 3 3" xfId="3894" xr:uid="{5A636E6B-53A0-446A-9D7B-FACD612D0E03}"/>
    <cellStyle name="Euro 4 3 4" xfId="3895" xr:uid="{675003F1-4EF9-42F4-B8FB-8933FD73F5A6}"/>
    <cellStyle name="Euro 4 3 4 2" xfId="3896" xr:uid="{A36E4CBF-E9A8-488C-A260-B5AF7DD84D1C}"/>
    <cellStyle name="Euro 4 4" xfId="3897" xr:uid="{22D3D462-ED47-4F04-B631-9BF0E6DEE90F}"/>
    <cellStyle name="Euro 4 4 2" xfId="3898" xr:uid="{3AB446DA-B4E1-4C8E-B792-96F82A9DBBDB}"/>
    <cellStyle name="Euro 4 4 3" xfId="3899" xr:uid="{6C8E0844-8DD2-4862-AD1B-E194839DC6BC}"/>
    <cellStyle name="Euro 4 5" xfId="3900" xr:uid="{2C567C70-8A90-4772-A794-AFA6DFAA37EB}"/>
    <cellStyle name="Euro 4 6" xfId="3889" xr:uid="{9E2AC43D-2E8C-44DA-B83D-825C83273E0C}"/>
    <cellStyle name="Euro 40" xfId="3901" xr:uid="{928CC07E-AFB7-4F2D-9969-E2BEAC242522}"/>
    <cellStyle name="Euro 41" xfId="3902" xr:uid="{031D2928-1A3F-48C0-9490-4549DAA4176C}"/>
    <cellStyle name="Euro 42" xfId="3903" xr:uid="{E3667400-605F-4959-AF97-ADDAB071EB3B}"/>
    <cellStyle name="Euro 43" xfId="3904" xr:uid="{F898B40F-DA6E-4956-8421-90C7F93BD7D0}"/>
    <cellStyle name="Euro 44" xfId="3905" xr:uid="{8E56CBAC-CC6F-4601-B600-916F540EEFC9}"/>
    <cellStyle name="Euro 45" xfId="3906" xr:uid="{7777C857-9E7D-4F0A-8159-0241827C8488}"/>
    <cellStyle name="Euro 46" xfId="3907" xr:uid="{E465A7FA-ECE3-4A76-A531-EBDD5794389F}"/>
    <cellStyle name="Euro 47" xfId="3908" xr:uid="{7DAC77CC-77B2-4831-BDA5-8B0904FA5396}"/>
    <cellStyle name="Euro 48" xfId="3909" xr:uid="{81298FA6-5569-47C5-BE32-4A5A06D658B0}"/>
    <cellStyle name="Euro 48 2" xfId="3910" xr:uid="{CC6FD969-A35C-475A-A2A7-9BDCFA868B6D}"/>
    <cellStyle name="Euro 49" xfId="3911" xr:uid="{E24A5FAD-43B5-49C3-9E4A-DB55F1A1BD7A}"/>
    <cellStyle name="Euro 49 2" xfId="3912" xr:uid="{E206A83F-D14F-4C47-ADBD-31327CDB7EED}"/>
    <cellStyle name="Euro 5" xfId="1783" xr:uid="{59FCC4F5-80A8-4DAF-9E56-B7AFA8D555C2}"/>
    <cellStyle name="Euro 5 2" xfId="1784" xr:uid="{3A03EE78-270B-4147-A12F-E08C5C9C8EAD}"/>
    <cellStyle name="Euro 5 3" xfId="1785" xr:uid="{97D7DB22-6B26-43D7-BEF7-80335FB346CD}"/>
    <cellStyle name="Euro 5 4" xfId="3913" xr:uid="{0A1F80B5-D6AF-4A89-9F6E-931087C64BBB}"/>
    <cellStyle name="Euro 5 4 2" xfId="3914" xr:uid="{58C55715-1A6B-4E86-A740-585CD24CB527}"/>
    <cellStyle name="Euro 50" xfId="3915" xr:uid="{D6EE7AE2-1B79-42A9-A02E-D2392A781B1A}"/>
    <cellStyle name="Euro 50 2" xfId="3916" xr:uid="{E6C7CC03-ADA9-4A4E-BAF0-23277F4D0D23}"/>
    <cellStyle name="Euro 51" xfId="3917" xr:uid="{5A2AB86A-9F18-478D-A949-0F4AC1516B64}"/>
    <cellStyle name="Euro 51 2" xfId="3918" xr:uid="{30E4A268-5769-46BC-830E-A0B0F51BF383}"/>
    <cellStyle name="Euro 52" xfId="3919" xr:uid="{AD1576C8-D921-43B0-B073-B8674F70F8A3}"/>
    <cellStyle name="Euro 52 2" xfId="3920" xr:uid="{E916031E-CD79-40EB-AE88-5E0B5DEB41E0}"/>
    <cellStyle name="Euro 53" xfId="3921" xr:uid="{DC684A8A-627E-41BB-9747-ADAB4CE768FF}"/>
    <cellStyle name="Euro 53 2" xfId="3922" xr:uid="{E69D3EB8-B7D1-4CDB-9614-ABAC92C238D7}"/>
    <cellStyle name="Euro 54" xfId="3923" xr:uid="{5DFF851C-11A3-45C6-AB89-630BD4B70BF0}"/>
    <cellStyle name="Euro 54 2" xfId="3924" xr:uid="{5FEEE8EA-5D97-49DC-ACF5-8D74CCF4FDC8}"/>
    <cellStyle name="Euro 55" xfId="3925" xr:uid="{56302FAE-7B6C-4088-B18C-5B0D93F4B6F4}"/>
    <cellStyle name="Euro 55 2" xfId="3926" xr:uid="{8637E2F6-0599-489E-8C4D-F9F6645258D3}"/>
    <cellStyle name="Euro 56" xfId="3927" xr:uid="{2E6D99C1-F68E-4880-9A23-56DA120641F9}"/>
    <cellStyle name="Euro 56 2" xfId="3928" xr:uid="{1CEDE8A5-CF2D-4C09-AB80-59068B989493}"/>
    <cellStyle name="Euro 57" xfId="3929" xr:uid="{EEEC4EB9-9393-4534-9230-EF7129A2A5D7}"/>
    <cellStyle name="Euro 58" xfId="3930" xr:uid="{76FC3147-CA92-4325-A575-42DE0EBBAFF2}"/>
    <cellStyle name="Euro 59" xfId="3931" xr:uid="{9F7CF49E-776F-4C86-A2F9-1856CEC57DB8}"/>
    <cellStyle name="Euro 6" xfId="1786" xr:uid="{64BFE7CA-98F6-4FB3-A377-340FBF2CCB50}"/>
    <cellStyle name="Euro 6 2" xfId="3933" xr:uid="{F0992B85-31A2-45C4-A500-673FB5735539}"/>
    <cellStyle name="Euro 6 3" xfId="3934" xr:uid="{809AB0B6-ADEE-4DF9-BC86-C18874CF674B}"/>
    <cellStyle name="Euro 6 4" xfId="3935" xr:uid="{F80C8CF6-D944-427C-B0D3-73BE0B692635}"/>
    <cellStyle name="Euro 6 5" xfId="3936" xr:uid="{089CC402-0531-4D88-87F1-94AD94E42F22}"/>
    <cellStyle name="Euro 6 6" xfId="3932" xr:uid="{6B4082AF-00D6-413F-B298-2322C6EAC9E1}"/>
    <cellStyle name="Euro 60" xfId="3937" xr:uid="{498F38A5-1F61-4354-BF65-05C2FC35CE00}"/>
    <cellStyle name="Euro 7" xfId="1787" xr:uid="{D2A1AB77-FA73-43FB-85AC-C9E66C58F113}"/>
    <cellStyle name="Euro 7 2" xfId="3939" xr:uid="{1018B591-411D-4331-9C26-8A5AFB7F624A}"/>
    <cellStyle name="Euro 7 3" xfId="3940" xr:uid="{84F1933E-91B2-49A1-84AF-78CB5A732ADE}"/>
    <cellStyle name="Euro 7 4" xfId="3938" xr:uid="{125B9E07-6944-4750-A96C-7ED6CEE05F7D}"/>
    <cellStyle name="Euro 8" xfId="1788" xr:uid="{2E31FCFA-4D33-482B-94A0-8CCAB20E2A3C}"/>
    <cellStyle name="Euro 8 2" xfId="3941" xr:uid="{4A3F526C-BD45-4613-9EC2-29B89873AFE0}"/>
    <cellStyle name="Euro 9" xfId="1779" xr:uid="{818A82F5-DC6D-474F-BB7C-D9B25825FF13}"/>
    <cellStyle name="Euro 9 2" xfId="3942" xr:uid="{EBDFE2F2-7A1C-4406-9164-8E8D10A1332E}"/>
    <cellStyle name="Euro_Potentials in TIMES" xfId="3943" xr:uid="{1F30269B-6DE0-4A92-B9FD-5812D4D53B0F}"/>
    <cellStyle name="Explanatory Text" xfId="19" builtinId="53" customBuiltin="1"/>
    <cellStyle name="Explanatory Text 10" xfId="3944" xr:uid="{81666D2F-DEA7-48A1-9CA1-47DDDAACA40F}"/>
    <cellStyle name="Explanatory Text 11" xfId="3945" xr:uid="{6E45916C-00DF-4CBB-92B1-DAD1EB86F175}"/>
    <cellStyle name="Explanatory Text 12" xfId="3946" xr:uid="{083322D8-B33F-4FA3-9B64-966FA112DD0A}"/>
    <cellStyle name="Explanatory Text 13" xfId="3947" xr:uid="{E0D42994-D61B-4D60-844C-89A651FECB7F}"/>
    <cellStyle name="Explanatory Text 14" xfId="3948" xr:uid="{AE17EC4E-98A0-42AF-A5D6-7393619423D3}"/>
    <cellStyle name="Explanatory Text 15" xfId="3949" xr:uid="{D3C9CDC6-ADDF-49DE-9265-2BAA24F23406}"/>
    <cellStyle name="Explanatory Text 16" xfId="3950" xr:uid="{7D374E37-597D-4F00-85A7-A7512DF6BC6C}"/>
    <cellStyle name="Explanatory Text 17" xfId="3951" xr:uid="{C888919D-C59B-469B-97FB-13AC7C98B28A}"/>
    <cellStyle name="Explanatory Text 18" xfId="3952" xr:uid="{5DE795B3-CAAD-4031-91C1-144108E29440}"/>
    <cellStyle name="Explanatory Text 19" xfId="3953" xr:uid="{6DC8D458-5C2D-43F9-BE46-DE36C30077AB}"/>
    <cellStyle name="Explanatory Text 2" xfId="1789" xr:uid="{E0EEA94D-DD82-45F4-9CE1-590B53AFB65F}"/>
    <cellStyle name="Explanatory Text 2 10" xfId="668" xr:uid="{104E34B7-719F-4349-8CEB-DEE9FE0EFE98}"/>
    <cellStyle name="Explanatory Text 2 2" xfId="669" xr:uid="{2F97025E-C75B-45A1-B9CC-757E20C30C74}"/>
    <cellStyle name="Explanatory Text 2 3" xfId="670" xr:uid="{720FE0EA-2DFF-4BC1-8D9E-68DA58935883}"/>
    <cellStyle name="Explanatory Text 2 4" xfId="671" xr:uid="{F41FFEFE-3CD0-40A8-AA93-E5492905E7BB}"/>
    <cellStyle name="Explanatory Text 2 5" xfId="672" xr:uid="{08393EB0-0EB3-4DB6-8C9B-EC2D8D1EF49F}"/>
    <cellStyle name="Explanatory Text 2 6" xfId="673" xr:uid="{267B6451-B181-4F6F-ACE3-C8F7520DCB8F}"/>
    <cellStyle name="Explanatory Text 2 7" xfId="674" xr:uid="{9FD50396-F263-4189-8067-511D0EDDE71C}"/>
    <cellStyle name="Explanatory Text 2 8" xfId="675" xr:uid="{6EFEC2E9-4941-4D9C-AF80-5CEAE46623F8}"/>
    <cellStyle name="Explanatory Text 2 9" xfId="676" xr:uid="{344AEAF6-AB90-4D85-A708-13DA085CC48E}"/>
    <cellStyle name="Explanatory Text 20" xfId="3954" xr:uid="{B8A9107E-7AD3-45E6-BF66-130471DCC2A2}"/>
    <cellStyle name="Explanatory Text 21" xfId="3955" xr:uid="{3D758DA5-6906-439C-90FE-BB91F515283E}"/>
    <cellStyle name="Explanatory Text 22" xfId="3956" xr:uid="{9601E9C7-8CD5-4202-AB73-D52502EC788C}"/>
    <cellStyle name="Explanatory Text 23" xfId="3957" xr:uid="{BED048EC-0807-417E-97A4-230CFD33438E}"/>
    <cellStyle name="Explanatory Text 24" xfId="3958" xr:uid="{29EA7DF2-EEE3-44AB-B5DD-14E21DB3F42E}"/>
    <cellStyle name="Explanatory Text 25" xfId="3959" xr:uid="{946D1524-FFD3-444B-8195-05481DF43584}"/>
    <cellStyle name="Explanatory Text 26" xfId="3960" xr:uid="{102E015A-CF15-45F8-BEFD-28E13AF01BB3}"/>
    <cellStyle name="Explanatory Text 27" xfId="3961" xr:uid="{980FB4D8-9BB6-4470-885F-9BD61729EB46}"/>
    <cellStyle name="Explanatory Text 28" xfId="3962" xr:uid="{3FDCD17D-3285-4FD3-9184-1E755D1A4BBD}"/>
    <cellStyle name="Explanatory Text 29" xfId="3963" xr:uid="{7C89B9BF-8388-4D8D-8DF8-DA2682E5C345}"/>
    <cellStyle name="Explanatory Text 3" xfId="677" xr:uid="{64348FF1-2AB6-4C7A-923E-63387A530C8E}"/>
    <cellStyle name="Explanatory Text 3 2" xfId="3964" xr:uid="{DC8077ED-A887-49EA-9300-5EAB355299E6}"/>
    <cellStyle name="Explanatory Text 30" xfId="3965" xr:uid="{9805073D-DBAC-4864-B31C-C0CA856798D8}"/>
    <cellStyle name="Explanatory Text 31" xfId="3966" xr:uid="{12E890C3-E6E0-4DCD-8A1D-EA7950CE6614}"/>
    <cellStyle name="Explanatory Text 32" xfId="3967" xr:uid="{218F4A12-19CA-4F7F-91BA-6352112C7A1E}"/>
    <cellStyle name="Explanatory Text 33" xfId="3968" xr:uid="{618EE887-D214-434D-8E6F-529ECBC4B6D9}"/>
    <cellStyle name="Explanatory Text 34" xfId="3969" xr:uid="{3E81F0E3-2F17-4A2C-BB99-B8363929A259}"/>
    <cellStyle name="Explanatory Text 35" xfId="3970" xr:uid="{D009CB6D-0586-4910-B9FE-3994A25B2533}"/>
    <cellStyle name="Explanatory Text 36" xfId="3971" xr:uid="{354387EB-0921-4330-8EB9-27A9F082A65B}"/>
    <cellStyle name="Explanatory Text 37" xfId="3972" xr:uid="{D246B32B-287F-485F-B320-E2A9682F40B5}"/>
    <cellStyle name="Explanatory Text 38" xfId="3973" xr:uid="{DA3B7D59-F04A-4670-BEBC-E2EBDF3D527D}"/>
    <cellStyle name="Explanatory Text 39" xfId="3974" xr:uid="{852276A3-4EC3-4322-82DA-58C199B65D50}"/>
    <cellStyle name="Explanatory Text 4" xfId="1790" xr:uid="{0CA985D1-9AD1-4218-978F-086F63861AC5}"/>
    <cellStyle name="Explanatory Text 40" xfId="3975" xr:uid="{8D99994C-BE8A-46A6-A9B1-5C632634F876}"/>
    <cellStyle name="Explanatory Text 41" xfId="3976" xr:uid="{65CFA851-B3EC-4961-9640-49DDAB8A77CC}"/>
    <cellStyle name="Explanatory Text 42" xfId="3977" xr:uid="{1439C21B-EF31-4BCD-830E-6EF432CC2F4D}"/>
    <cellStyle name="Explanatory Text 43" xfId="3978" xr:uid="{523A3D23-E31A-42AE-8BB8-EA0D10AFECA1}"/>
    <cellStyle name="Explanatory Text 5" xfId="1791" xr:uid="{ACDBCDD8-C9B3-436C-ADA2-868844200E32}"/>
    <cellStyle name="Explanatory Text 6" xfId="3979" xr:uid="{2E58A48C-B2A4-4116-ABCB-D865D3BACC80}"/>
    <cellStyle name="Explanatory Text 7" xfId="3980" xr:uid="{D9021D6C-5498-4D86-ADE8-E74F7B2AC009}"/>
    <cellStyle name="Explanatory Text 8" xfId="3981" xr:uid="{93A32DAB-3A5B-486B-B632-7E120FF80B26}"/>
    <cellStyle name="Explanatory Text 9" xfId="3982" xr:uid="{E44319D3-02D2-4EDC-8402-76C121E431D5}"/>
    <cellStyle name="Float" xfId="1792" xr:uid="{D7936366-8CEA-4A9E-8994-B2EEF95D6B99}"/>
    <cellStyle name="Float 2" xfId="1793" xr:uid="{9DA9AB78-21B5-49A1-B90A-B9E60D9C6F56}"/>
    <cellStyle name="Float 2 2" xfId="3983" xr:uid="{1275F80B-AEFE-4777-8185-B19D078CCBD1}"/>
    <cellStyle name="Float 3" xfId="3984" xr:uid="{04006BD2-40AE-4A37-A6A4-83CCC399D421}"/>
    <cellStyle name="Float 3 2" xfId="3985" xr:uid="{2C62C732-4B2D-4806-8CC4-A68F99AFF75D}"/>
    <cellStyle name="Float 3 3" xfId="3986" xr:uid="{5F48013B-56E2-4A3E-B74B-2CB26F769D53}"/>
    <cellStyle name="Float 4" xfId="3987" xr:uid="{519AD1A0-DCD5-4F89-8413-B523398F7BAB}"/>
    <cellStyle name="Good" xfId="11" builtinId="26" customBuiltin="1"/>
    <cellStyle name="Good 10" xfId="3988" xr:uid="{2EB7A0BC-FE3C-42D5-A1D0-BD4A544EC790}"/>
    <cellStyle name="Good 11" xfId="3989" xr:uid="{F5EA04B1-537F-4387-A49D-91F5B05BFB5A}"/>
    <cellStyle name="Good 12" xfId="3990" xr:uid="{AC729351-E369-4CA7-B35B-53020580E9B3}"/>
    <cellStyle name="Good 13" xfId="3991" xr:uid="{EDAA837B-63EF-488C-B9EB-99EBC7EAEB2D}"/>
    <cellStyle name="Good 14" xfId="3992" xr:uid="{732523A8-723F-4180-94F8-337DC0B74CD1}"/>
    <cellStyle name="Good 15" xfId="3993" xr:uid="{36A06138-A69B-4773-ABC6-DEBA6CF2D943}"/>
    <cellStyle name="Good 16" xfId="3994" xr:uid="{ABE96B16-CC4D-497E-9260-F123F4A4485D}"/>
    <cellStyle name="Good 17" xfId="3995" xr:uid="{0CC509BA-5C2D-4363-86DA-5E6114F516ED}"/>
    <cellStyle name="Good 18" xfId="3996" xr:uid="{C54DDC8B-FEAA-4A38-B810-33664494E687}"/>
    <cellStyle name="Good 19" xfId="3997" xr:uid="{C4309831-5C91-4D9A-AFD7-2212EB2BDD4F}"/>
    <cellStyle name="Good 2" xfId="1794" xr:uid="{EE4E04CA-8B03-44DE-817D-D238E95C566B}"/>
    <cellStyle name="Good 2 10" xfId="678" xr:uid="{3CD48497-E259-4777-A671-AE39A1CB432F}"/>
    <cellStyle name="Good 2 2" xfId="679" xr:uid="{266B7DFA-213B-48E5-A372-050E578E87F3}"/>
    <cellStyle name="Good 2 2 2" xfId="3998" xr:uid="{8A0E5FEF-A401-4BD2-B89B-544921825021}"/>
    <cellStyle name="Good 2 2 3" xfId="3999" xr:uid="{109ACD44-F3DB-4598-8339-FE8580664B0A}"/>
    <cellStyle name="Good 2 3" xfId="680" xr:uid="{C18FD40D-8092-483D-A5AE-5FD376E3955D}"/>
    <cellStyle name="Good 2 3 2" xfId="4000" xr:uid="{605DA0BD-240C-44DB-A577-FCA1EF6AADD0}"/>
    <cellStyle name="Good 2 3 3" xfId="4001" xr:uid="{7ED711D1-4BDF-424B-98D8-C4130A898A13}"/>
    <cellStyle name="Good 2 4" xfId="681" xr:uid="{47C89B94-FBFC-404C-9DEE-9A3BC69B8D02}"/>
    <cellStyle name="Good 2 5" xfId="682" xr:uid="{EE3A6DA2-52C3-4575-ABDD-189CECFEBD38}"/>
    <cellStyle name="Good 2 6" xfId="683" xr:uid="{EFB8A610-C7C8-4E72-A80A-74C0F770DD80}"/>
    <cellStyle name="Good 2 7" xfId="684" xr:uid="{1D7D7312-F9A3-49DF-8D6B-5654631AC575}"/>
    <cellStyle name="Good 2 8" xfId="685" xr:uid="{50C712AF-C00D-4B6D-95B6-8A31A79CE254}"/>
    <cellStyle name="Good 2 9" xfId="686" xr:uid="{37E28693-E338-45BA-A9BA-FB2CE6E114C0}"/>
    <cellStyle name="Good 20" xfId="4002" xr:uid="{3C45EE33-BF52-465B-B002-5FCB51E4B5BA}"/>
    <cellStyle name="Good 21" xfId="4003" xr:uid="{7AE12013-DE2D-4363-9EE2-E984B926DBE4}"/>
    <cellStyle name="Good 22" xfId="4004" xr:uid="{E4C5599E-875A-4548-BEFD-80C9BBAD1826}"/>
    <cellStyle name="Good 23" xfId="4005" xr:uid="{5FE5154E-7909-41C8-ABEF-54941E589BC7}"/>
    <cellStyle name="Good 24" xfId="4006" xr:uid="{2B627AEC-A867-435B-9DB0-486291EC8657}"/>
    <cellStyle name="Good 25" xfId="4007" xr:uid="{0B33DB33-A14A-44D2-B11C-B743374BDE20}"/>
    <cellStyle name="Good 26" xfId="4008" xr:uid="{9DB596D4-A768-4B32-B324-2E9FB01DEA8C}"/>
    <cellStyle name="Good 27" xfId="4009" xr:uid="{8CDED190-9B2F-4FA9-8F3C-7DDD7BC05DF2}"/>
    <cellStyle name="Good 28" xfId="4010" xr:uid="{94FAF1CF-04AF-46D5-9E90-DABFC86C3207}"/>
    <cellStyle name="Good 29" xfId="4011" xr:uid="{4FDE30A6-849D-4571-95C2-ACF7506F31DD}"/>
    <cellStyle name="Good 3" xfId="687" xr:uid="{9499F636-FDFC-4608-9F15-B4363AB138CE}"/>
    <cellStyle name="Good 3 2" xfId="1795" xr:uid="{2FB6F8D8-27E3-41FF-A68D-839DF654BE92}"/>
    <cellStyle name="Good 3 3" xfId="4012" xr:uid="{B16CCE0B-5572-4C26-8296-360FC8E63DDF}"/>
    <cellStyle name="Good 3 4" xfId="4013" xr:uid="{F509A143-D35A-4C4F-889F-F1DD3E2363EC}"/>
    <cellStyle name="Good 30" xfId="4014" xr:uid="{726270C3-5C06-443E-80BE-390928A57107}"/>
    <cellStyle name="Good 31" xfId="4015" xr:uid="{4929C95A-80E2-4D03-914B-1A7FFA18769A}"/>
    <cellStyle name="Good 32" xfId="4016" xr:uid="{A07D7CFD-76EA-41B5-8C7A-C95761903019}"/>
    <cellStyle name="Good 33" xfId="4017" xr:uid="{888E8CC4-0792-4DB0-BD00-2312A322B238}"/>
    <cellStyle name="Good 34" xfId="4018" xr:uid="{93372D45-A00E-443A-90C9-03AAAFAF2C52}"/>
    <cellStyle name="Good 35" xfId="4019" xr:uid="{C53265E0-8537-4568-B646-91AC9C1F22B4}"/>
    <cellStyle name="Good 36" xfId="4020" xr:uid="{D3F3F21C-3985-42E5-ADE4-CB34058ED579}"/>
    <cellStyle name="Good 37" xfId="4021" xr:uid="{9B44F550-FBFE-408B-B0E1-BA762CBF6031}"/>
    <cellStyle name="Good 38" xfId="4022" xr:uid="{2AF19104-A68A-418A-99BD-DA0BCF0BE33B}"/>
    <cellStyle name="Good 39" xfId="4023" xr:uid="{F4470986-F2C3-42B3-9702-59AC3E38CECE}"/>
    <cellStyle name="Good 4" xfId="1796" xr:uid="{292A6739-4B1A-46FE-B1E3-B9A7C47592BE}"/>
    <cellStyle name="Good 40" xfId="4024" xr:uid="{F1E8DF0D-0A34-4614-8716-ED6D8466A9DD}"/>
    <cellStyle name="Good 41" xfId="4025" xr:uid="{A1C70FA1-3FA8-43A9-AA62-55D71B966784}"/>
    <cellStyle name="Good 42" xfId="4026" xr:uid="{C03877D9-F554-471D-B86B-2D362CC040B7}"/>
    <cellStyle name="Good 5" xfId="1797" xr:uid="{CDFAD8DD-E011-4098-98C3-7E723B49BC72}"/>
    <cellStyle name="Good 5 2" xfId="4027" xr:uid="{C5DF4D7C-55B7-417C-B625-F18206E1CE31}"/>
    <cellStyle name="Good 6" xfId="1798" xr:uid="{4CC7E9CE-F158-426F-98B8-965EE6FEA8D5}"/>
    <cellStyle name="Good 7" xfId="4028" xr:uid="{82BBDFF3-CD41-4765-9C5E-900302102944}"/>
    <cellStyle name="Good 8" xfId="4029" xr:uid="{02988EB9-FEDC-49FA-8D66-7ABE11813A93}"/>
    <cellStyle name="Good 9" xfId="4030" xr:uid="{7EA1F99F-779D-4B93-BAC9-949E5FBC1BF9}"/>
    <cellStyle name="Gut" xfId="4031" xr:uid="{69D88317-597B-4ED9-A7D3-8FF8C9EA2157}"/>
    <cellStyle name="Heading 1" xfId="7" builtinId="16" customBuiltin="1"/>
    <cellStyle name="Heading 1 10" xfId="4032" xr:uid="{6E809222-353E-4B78-B47E-DFE3DB70E24E}"/>
    <cellStyle name="Heading 1 11" xfId="4033" xr:uid="{0D815C17-5B19-4D1B-9BCD-09441B994FD7}"/>
    <cellStyle name="Heading 1 12" xfId="4034" xr:uid="{0CE76B77-67CA-4F67-98DE-7691BBD76B8F}"/>
    <cellStyle name="Heading 1 13" xfId="4035" xr:uid="{5EA26DB2-79C0-4834-B64D-E9178CD6BA6D}"/>
    <cellStyle name="Heading 1 14" xfId="4036" xr:uid="{730F122A-F276-477C-B060-385B93BADDCD}"/>
    <cellStyle name="Heading 1 15" xfId="4037" xr:uid="{450A5054-87F1-4F70-82C1-58C3062E515D}"/>
    <cellStyle name="Heading 1 16" xfId="4038" xr:uid="{2AE089A6-DD5D-4936-80A1-89CAB06C1AB1}"/>
    <cellStyle name="Heading 1 17" xfId="4039" xr:uid="{ABB903F4-3F6D-4916-931B-300D8E8F09D9}"/>
    <cellStyle name="Heading 1 18" xfId="4040" xr:uid="{67E20059-95EC-42C0-9FF3-53DE66480453}"/>
    <cellStyle name="Heading 1 19" xfId="4041" xr:uid="{7371A135-7225-46D8-88FB-1726FA9F7D74}"/>
    <cellStyle name="Heading 1 2" xfId="1799" xr:uid="{8CA63B8C-61B6-4E59-B749-B0821B7319FA}"/>
    <cellStyle name="Heading 1 2 10" xfId="688" xr:uid="{49083F25-7837-4FCA-8912-39F8F862B084}"/>
    <cellStyle name="Heading 1 2 2" xfId="689" xr:uid="{19F5AB2F-B549-4439-9491-E003413CC4EA}"/>
    <cellStyle name="Heading 1 2 3" xfId="690" xr:uid="{45E94628-6751-446A-BC48-FA55178835F3}"/>
    <cellStyle name="Heading 1 2 4" xfId="691" xr:uid="{8DBDC1D7-5BDD-4418-88F1-0996B6C0B8A7}"/>
    <cellStyle name="Heading 1 2 5" xfId="692" xr:uid="{C2B9E90A-1694-48C5-990F-52C52285AA52}"/>
    <cellStyle name="Heading 1 2 6" xfId="693" xr:uid="{589C66E2-FD78-469D-87A9-88441FE1AA75}"/>
    <cellStyle name="Heading 1 2 7" xfId="694" xr:uid="{B75F139C-D069-461D-AC59-300B9B6BEF31}"/>
    <cellStyle name="Heading 1 2 8" xfId="695" xr:uid="{6CF75E8F-8BEC-4477-A1A3-FE5183C863A7}"/>
    <cellStyle name="Heading 1 2 9" xfId="696" xr:uid="{063213C2-CD51-48AD-8649-E17F2E8CF396}"/>
    <cellStyle name="Heading 1 20" xfId="4042" xr:uid="{11A915BE-CAA0-4848-AE8D-61111D362DF6}"/>
    <cellStyle name="Heading 1 21" xfId="4043" xr:uid="{12B1CB43-CF83-498B-A18B-5EBFA5C55CE4}"/>
    <cellStyle name="Heading 1 22" xfId="4044" xr:uid="{0624D9E5-454B-4D07-8686-3FE814F58560}"/>
    <cellStyle name="Heading 1 23" xfId="4045" xr:uid="{1F395C59-34D9-4BDD-BCBD-32BD6ECAE71F}"/>
    <cellStyle name="Heading 1 24" xfId="4046" xr:uid="{C63302D1-C832-44A0-A0D5-EE852FE7703D}"/>
    <cellStyle name="Heading 1 25" xfId="4047" xr:uid="{CE615DF3-A67D-49D5-B72C-153031870106}"/>
    <cellStyle name="Heading 1 26" xfId="4048" xr:uid="{2A6697D9-A860-44F2-A06B-F72EC92691CD}"/>
    <cellStyle name="Heading 1 27" xfId="4049" xr:uid="{058A7D4E-E5C4-4538-A2AB-712D31341209}"/>
    <cellStyle name="Heading 1 28" xfId="4050" xr:uid="{83F3E131-DC5A-43A6-A8B5-85F38F56B802}"/>
    <cellStyle name="Heading 1 29" xfId="4051" xr:uid="{6BF24547-F533-44CC-A648-B962AD58B42A}"/>
    <cellStyle name="Heading 1 3" xfId="697" xr:uid="{46F9BB7C-966A-4AF4-9379-F444F51149D8}"/>
    <cellStyle name="Heading 1 3 2" xfId="1800" xr:uid="{A2D9E328-6E17-4550-983C-F5119442542C}"/>
    <cellStyle name="Heading 1 3 3" xfId="4052" xr:uid="{A9F179C0-388F-4EA6-A813-E917D218DA1E}"/>
    <cellStyle name="Heading 1 3 4" xfId="4053" xr:uid="{17E389DE-A953-48E7-8B29-9D4CD29150C3}"/>
    <cellStyle name="Heading 1 30" xfId="4054" xr:uid="{16CB7992-66C0-43DE-9DE6-BFF4A321CDD8}"/>
    <cellStyle name="Heading 1 31" xfId="4055" xr:uid="{6287C57C-2B4F-44E0-A5D8-B4BDCA0D39F6}"/>
    <cellStyle name="Heading 1 32" xfId="4056" xr:uid="{58E846E5-F84B-40BB-BD72-04B4D8A94AC6}"/>
    <cellStyle name="Heading 1 33" xfId="4057" xr:uid="{7FAF07BF-79E6-4909-A367-ADCC7F479B6B}"/>
    <cellStyle name="Heading 1 34" xfId="4058" xr:uid="{F43EDA6B-A45B-46EA-BA85-9DD017F6FC65}"/>
    <cellStyle name="Heading 1 35" xfId="4059" xr:uid="{55FC92D5-DD0C-4F43-BFF3-0F9EA6B588F2}"/>
    <cellStyle name="Heading 1 36" xfId="4060" xr:uid="{C410BC32-7525-4E82-BD75-B254AFB26279}"/>
    <cellStyle name="Heading 1 37" xfId="4061" xr:uid="{9B8BEB6A-67DC-4F95-9B97-DE92E016ED5B}"/>
    <cellStyle name="Heading 1 38" xfId="4062" xr:uid="{C1E7079D-0D72-47CE-9D75-D564912D7C5A}"/>
    <cellStyle name="Heading 1 39" xfId="4063" xr:uid="{09BF32A7-3B38-408D-8CBD-734DA9D47330}"/>
    <cellStyle name="Heading 1 4" xfId="1801" xr:uid="{25BB2DE8-B82C-48D2-B282-D7BE4D8A3649}"/>
    <cellStyle name="Heading 1 40" xfId="4064" xr:uid="{5D6E6BD6-9D50-4775-BCAB-53112B4F6BC9}"/>
    <cellStyle name="Heading 1 41" xfId="4065" xr:uid="{7D9E02CE-B1C4-4AEE-B35C-CE8731ED0713}"/>
    <cellStyle name="Heading 1 5" xfId="1802" xr:uid="{E73DEC92-BFFD-43B8-BF91-E490E66C8C42}"/>
    <cellStyle name="Heading 1 6" xfId="4066" xr:uid="{398DD240-00B7-4688-8C5A-AAD880CCA188}"/>
    <cellStyle name="Heading 1 7" xfId="4067" xr:uid="{AFEB3FA0-34D3-441F-A2B0-D03479DA4A63}"/>
    <cellStyle name="Heading 1 8" xfId="4068" xr:uid="{A7CB106F-73A2-4CD8-8B1D-E9960ED3F4B7}"/>
    <cellStyle name="Heading 1 9" xfId="4069" xr:uid="{DF69F6A8-B52F-49FA-B7DE-BDAAA0DA45A9}"/>
    <cellStyle name="Heading 2" xfId="8" builtinId="17" customBuiltin="1"/>
    <cellStyle name="Heading 2 10" xfId="4070" xr:uid="{1F3F8CD1-D8EA-4A4F-9CB9-CC958AF0D462}"/>
    <cellStyle name="Heading 2 11" xfId="4071" xr:uid="{74054B69-3810-404B-9F50-2025E542A815}"/>
    <cellStyle name="Heading 2 12" xfId="4072" xr:uid="{2FE85DAB-84C3-4F73-B44A-5F998BE15F20}"/>
    <cellStyle name="Heading 2 13" xfId="4073" xr:uid="{CBB28E37-8CE5-49A8-AB0C-60D5BC145F4C}"/>
    <cellStyle name="Heading 2 14" xfId="4074" xr:uid="{68FD6782-9EF1-4CD6-B6B3-F4F09C613153}"/>
    <cellStyle name="Heading 2 15" xfId="4075" xr:uid="{95D97EE2-A65A-49A4-8782-98A64A41E33A}"/>
    <cellStyle name="Heading 2 16" xfId="4076" xr:uid="{00C49CE3-64A1-487E-A3B7-CFF1930A110B}"/>
    <cellStyle name="Heading 2 17" xfId="4077" xr:uid="{9E766096-2799-42BA-B5A5-C24E7B658D4E}"/>
    <cellStyle name="Heading 2 18" xfId="4078" xr:uid="{0B309423-1889-4043-BE71-D054C20D661B}"/>
    <cellStyle name="Heading 2 19" xfId="4079" xr:uid="{8336BDF1-C992-49BB-8C40-71523FB1DEE6}"/>
    <cellStyle name="Heading 2 2" xfId="1803" xr:uid="{19C24039-DB07-4E00-8A04-1FD7D82D123E}"/>
    <cellStyle name="Heading 2 2 10" xfId="698" xr:uid="{E95FFA36-293F-4C4D-9FDF-98835B966CEF}"/>
    <cellStyle name="Heading 2 2 2" xfId="699" xr:uid="{E3C7228C-2C26-4A47-B9FB-E3EB5294452B}"/>
    <cellStyle name="Heading 2 2 3" xfId="700" xr:uid="{F5CBE19C-FA2A-4C1B-AC39-2048D3A269D2}"/>
    <cellStyle name="Heading 2 2 4" xfId="701" xr:uid="{3FA2508A-2304-45E2-862B-147C63AEF4F5}"/>
    <cellStyle name="Heading 2 2 5" xfId="702" xr:uid="{FDDC2624-A6CF-411F-A955-BD24C10DAD48}"/>
    <cellStyle name="Heading 2 2 6" xfId="703" xr:uid="{1B2B2A25-4649-483D-B037-E6F2F51C5D4F}"/>
    <cellStyle name="Heading 2 2 7" xfId="704" xr:uid="{D14BFF5A-FBE0-469D-BE26-825C12A60D67}"/>
    <cellStyle name="Heading 2 2 8" xfId="705" xr:uid="{4BFFD8AF-E3B5-48C0-943D-74E15CA3D605}"/>
    <cellStyle name="Heading 2 2 9" xfId="706" xr:uid="{68D406E3-BB5A-498E-8BEA-75588FBB2F3C}"/>
    <cellStyle name="Heading 2 20" xfId="4080" xr:uid="{904DFB94-DCB4-49F5-8951-A1E8440CCCB9}"/>
    <cellStyle name="Heading 2 21" xfId="4081" xr:uid="{EAC14F51-0BE2-4192-BD05-78278EE590E4}"/>
    <cellStyle name="Heading 2 22" xfId="4082" xr:uid="{6261F3B4-C8E3-4E4B-84FD-B3CB95456D56}"/>
    <cellStyle name="Heading 2 23" xfId="4083" xr:uid="{DDF51AA1-7CBB-4391-B0B6-81F7ACD6076A}"/>
    <cellStyle name="Heading 2 24" xfId="4084" xr:uid="{388D85B1-56C2-4C48-B1E5-33EFB159F71C}"/>
    <cellStyle name="Heading 2 25" xfId="4085" xr:uid="{8BD27FA0-F9D4-438A-9346-1261A24AACD5}"/>
    <cellStyle name="Heading 2 26" xfId="4086" xr:uid="{96B8BA17-98F0-4530-AE9E-0D440378E85C}"/>
    <cellStyle name="Heading 2 27" xfId="4087" xr:uid="{CD591D26-43D1-45A9-B45C-C51FC19F7EE4}"/>
    <cellStyle name="Heading 2 28" xfId="4088" xr:uid="{8B859147-BD93-468D-8DAD-DC197C411D2E}"/>
    <cellStyle name="Heading 2 29" xfId="4089" xr:uid="{460D839C-F186-49E1-A0AF-99D7F98980BB}"/>
    <cellStyle name="Heading 2 3" xfId="707" xr:uid="{6799265C-534E-4CC2-A3DA-20A2698533A9}"/>
    <cellStyle name="Heading 2 3 2" xfId="1804" xr:uid="{CBA5AEE7-4D85-4641-A6D6-65D688C139AA}"/>
    <cellStyle name="Heading 2 3 3" xfId="4090" xr:uid="{6F044BCD-7A8A-4BBE-B1AF-68553D5D73B2}"/>
    <cellStyle name="Heading 2 3 4" xfId="4091" xr:uid="{7B2D959A-322B-4D26-8B32-47DAD0480EAC}"/>
    <cellStyle name="Heading 2 30" xfId="4092" xr:uid="{94744DF9-FDED-4934-AC33-B3FCFE59DF02}"/>
    <cellStyle name="Heading 2 31" xfId="4093" xr:uid="{70C60470-2954-4C41-9C92-D4127E6DBDA8}"/>
    <cellStyle name="Heading 2 32" xfId="4094" xr:uid="{30E43532-1195-49BB-9D6F-A97859FB3899}"/>
    <cellStyle name="Heading 2 33" xfId="4095" xr:uid="{883FEA8F-F555-4130-B6BF-C14F9166D8E9}"/>
    <cellStyle name="Heading 2 34" xfId="4096" xr:uid="{4D3425A6-26B1-4634-BC90-D1B0C86C8E14}"/>
    <cellStyle name="Heading 2 35" xfId="4097" xr:uid="{24AF1B45-E1E3-4212-A224-F5219672776B}"/>
    <cellStyle name="Heading 2 36" xfId="4098" xr:uid="{3F0377B8-E993-44A8-BA2C-82349BAB93CC}"/>
    <cellStyle name="Heading 2 37" xfId="4099" xr:uid="{F0C506ED-465C-4FFF-8738-C6C97ACD67D9}"/>
    <cellStyle name="Heading 2 38" xfId="4100" xr:uid="{3B38B416-9874-411B-940A-C4BE3C7960F0}"/>
    <cellStyle name="Heading 2 39" xfId="4101" xr:uid="{3CC50314-D31A-4E26-8E23-6EADBA53E4B2}"/>
    <cellStyle name="Heading 2 4" xfId="1805" xr:uid="{8DBC554E-288B-4E3D-93BB-171DF43C428D}"/>
    <cellStyle name="Heading 2 40" xfId="4102" xr:uid="{C1B09B0F-44BE-46AD-8FC9-BACFC99B6F90}"/>
    <cellStyle name="Heading 2 41" xfId="4103" xr:uid="{C804957A-1520-473E-8178-AD89523F833C}"/>
    <cellStyle name="Heading 2 5" xfId="1806" xr:uid="{FE35A960-5A0E-4D59-B102-F91391FFD65E}"/>
    <cellStyle name="Heading 2 6" xfId="4104" xr:uid="{0560F827-6A56-490E-AC81-3229FD8D57E0}"/>
    <cellStyle name="Heading 2 7" xfId="4105" xr:uid="{DD18CBF2-3338-4AD3-B51B-31F2F34F97E7}"/>
    <cellStyle name="Heading 2 8" xfId="4106" xr:uid="{70C93DDE-72A8-467E-8A78-085402DC0184}"/>
    <cellStyle name="Heading 2 9" xfId="4107" xr:uid="{E96F6DF5-DA38-4A6F-AFDE-25A59B60E0FA}"/>
    <cellStyle name="Heading 3" xfId="9" builtinId="18" customBuiltin="1"/>
    <cellStyle name="Heading 3 10" xfId="4108" xr:uid="{7968A762-B768-450E-A6F4-69FDF27C69A5}"/>
    <cellStyle name="Heading 3 11" xfId="4109" xr:uid="{0E64BC43-132A-458E-A4D6-D1543C84B82F}"/>
    <cellStyle name="Heading 3 12" xfId="4110" xr:uid="{AD120DEF-4B6F-407A-A433-714B941095A3}"/>
    <cellStyle name="Heading 3 13" xfId="4111" xr:uid="{B6E24C13-C9EA-4146-8601-69B83FCB9C4F}"/>
    <cellStyle name="Heading 3 14" xfId="4112" xr:uid="{44A907AE-D017-408C-9A47-4AC996BA7627}"/>
    <cellStyle name="Heading 3 15" xfId="4113" xr:uid="{8752F556-8B88-41D0-A373-40446E18D450}"/>
    <cellStyle name="Heading 3 16" xfId="4114" xr:uid="{E75CF18D-0242-4A91-8CCF-63FB43F23A4A}"/>
    <cellStyle name="Heading 3 17" xfId="4115" xr:uid="{0C383AA5-A309-479B-B311-DD19CCAAC569}"/>
    <cellStyle name="Heading 3 18" xfId="4116" xr:uid="{4B041CB9-1B3B-4ED9-BFD0-86D4AEE92C6A}"/>
    <cellStyle name="Heading 3 19" xfId="4117" xr:uid="{D2ADA5CF-C479-4599-B0DC-FD2120B55541}"/>
    <cellStyle name="Heading 3 2" xfId="1807" xr:uid="{FB79CE01-CC52-4987-A84E-9A8745571170}"/>
    <cellStyle name="Heading 3 2 10" xfId="708" xr:uid="{47B684EA-9A76-476C-BFFF-81108C6FF81C}"/>
    <cellStyle name="Heading 3 2 2" xfId="709" xr:uid="{0EB8C790-958F-4D25-98B9-9CAA9EE9F0D9}"/>
    <cellStyle name="Heading 3 2 3" xfId="710" xr:uid="{83DF4B37-AB31-49AC-8297-BAC0424055D9}"/>
    <cellStyle name="Heading 3 2 4" xfId="711" xr:uid="{4B7CF1E4-1C78-4F8F-AE35-8135492D0A5B}"/>
    <cellStyle name="Heading 3 2 5" xfId="712" xr:uid="{56BA3CA7-44F9-49AC-BE54-840FEB9996F8}"/>
    <cellStyle name="Heading 3 2 6" xfId="713" xr:uid="{621DABE5-86C7-4420-A565-7ED00640DF05}"/>
    <cellStyle name="Heading 3 2 7" xfId="714" xr:uid="{2F3D37E5-553F-440A-B35D-40586BE02A69}"/>
    <cellStyle name="Heading 3 2 8" xfId="715" xr:uid="{2112FF82-4C37-448D-8581-060810DDF449}"/>
    <cellStyle name="Heading 3 2 9" xfId="716" xr:uid="{CC2DECED-A335-4390-B2CB-80078EEA38D3}"/>
    <cellStyle name="Heading 3 20" xfId="4118" xr:uid="{3A60A905-8E21-464D-8A3C-4DFFBDD0DD50}"/>
    <cellStyle name="Heading 3 21" xfId="4119" xr:uid="{5364EDE3-FC8D-4602-AC9B-0BE749283506}"/>
    <cellStyle name="Heading 3 22" xfId="4120" xr:uid="{F19695DF-2FC3-49E5-96D5-812119C3446C}"/>
    <cellStyle name="Heading 3 23" xfId="4121" xr:uid="{E2F89539-0942-4521-B6E8-CD82A11C20EB}"/>
    <cellStyle name="Heading 3 24" xfId="4122" xr:uid="{C510F7FC-6CD8-4032-856F-283A2CBB7AFA}"/>
    <cellStyle name="Heading 3 25" xfId="4123" xr:uid="{A149E7BB-F6A5-4A60-A1A2-0D33123379FF}"/>
    <cellStyle name="Heading 3 26" xfId="4124" xr:uid="{688A8112-9A7F-47E4-A75A-E9224DE3BC7A}"/>
    <cellStyle name="Heading 3 27" xfId="4125" xr:uid="{4A0C915E-C382-45EF-9606-0340E4D6EE47}"/>
    <cellStyle name="Heading 3 28" xfId="4126" xr:uid="{088B92C1-B9C1-4649-BCF5-12DCE548598C}"/>
    <cellStyle name="Heading 3 29" xfId="4127" xr:uid="{2D8B1F4A-B952-4408-A36F-11FC41542865}"/>
    <cellStyle name="Heading 3 3" xfId="717" xr:uid="{BFFD55B2-AC70-4DB7-8194-F13AE2F85BBA}"/>
    <cellStyle name="Heading 3 3 2" xfId="1808" xr:uid="{958A3636-9187-4CB3-AE42-C17BF660550E}"/>
    <cellStyle name="Heading 3 3 3" xfId="4128" xr:uid="{1F4797CD-2406-43E0-83C8-9D80089E64AE}"/>
    <cellStyle name="Heading 3 3 4" xfId="4129" xr:uid="{0DA7E0D0-48B7-409F-85CE-2F9D2E2539A1}"/>
    <cellStyle name="Heading 3 30" xfId="4130" xr:uid="{025F583E-35CE-46F0-AE09-C2F1250B26D7}"/>
    <cellStyle name="Heading 3 31" xfId="4131" xr:uid="{5701F215-B91A-4244-95E8-6F75731958F5}"/>
    <cellStyle name="Heading 3 32" xfId="4132" xr:uid="{AF23CED3-6D0F-42C3-B7CC-5F2A39FF9A00}"/>
    <cellStyle name="Heading 3 33" xfId="4133" xr:uid="{409F1F53-0E4B-4C0B-BBF4-E1D2E4C33FD6}"/>
    <cellStyle name="Heading 3 34" xfId="4134" xr:uid="{CEDD77B7-1FA7-4484-97EF-7744CFD56F1D}"/>
    <cellStyle name="Heading 3 35" xfId="4135" xr:uid="{EB715A25-38DA-4B8F-A2CB-78F28B4DC6AE}"/>
    <cellStyle name="Heading 3 36" xfId="4136" xr:uid="{655F7567-438C-4FF9-AF89-AADB5B635554}"/>
    <cellStyle name="Heading 3 37" xfId="4137" xr:uid="{237D5BDC-024A-42EC-95A7-35E31F010F7E}"/>
    <cellStyle name="Heading 3 38" xfId="4138" xr:uid="{90FBADEC-BD0E-44D2-9C27-5055258B314C}"/>
    <cellStyle name="Heading 3 39" xfId="4139" xr:uid="{7B045221-BDA8-4761-81A3-D39D0E502D68}"/>
    <cellStyle name="Heading 3 4" xfId="1809" xr:uid="{66E8B046-D138-45FD-A0DA-B52BAF830B12}"/>
    <cellStyle name="Heading 3 40" xfId="4140" xr:uid="{5C32675C-C6D3-41A6-9071-CF91F7E213DA}"/>
    <cellStyle name="Heading 3 41" xfId="4141" xr:uid="{AF92A286-59C5-4AE0-8073-B3876DF9FB81}"/>
    <cellStyle name="Heading 3 5" xfId="1810" xr:uid="{6BE8AC14-9EC6-4B6D-BFBE-7835B2AFFD54}"/>
    <cellStyle name="Heading 3 6" xfId="4142" xr:uid="{01E5D222-C587-4007-8488-5A2FD5A6D01A}"/>
    <cellStyle name="Heading 3 7" xfId="4143" xr:uid="{91CD4F2E-BBFD-4C28-AE0F-CD9A087BA3C9}"/>
    <cellStyle name="Heading 3 8" xfId="4144" xr:uid="{BBCB9BAA-39CE-4DE4-B1B4-F91E6BEBCA2D}"/>
    <cellStyle name="Heading 3 9" xfId="4145" xr:uid="{F0A54EB5-A211-4836-ADBA-76BB3F02E1DD}"/>
    <cellStyle name="Heading 4" xfId="10" builtinId="19" customBuiltin="1"/>
    <cellStyle name="Heading 4 10" xfId="4146" xr:uid="{E86DB339-2B56-442C-9E84-D93610ECFEF5}"/>
    <cellStyle name="Heading 4 11" xfId="4147" xr:uid="{80F35B1E-85A7-43D5-A4BA-CDC83294BA1A}"/>
    <cellStyle name="Heading 4 12" xfId="4148" xr:uid="{64D7ABF7-BACB-43E0-84E8-E45100D1F133}"/>
    <cellStyle name="Heading 4 13" xfId="4149" xr:uid="{141440EA-F5E2-4831-B800-EAAF23084831}"/>
    <cellStyle name="Heading 4 14" xfId="4150" xr:uid="{960BF462-99F5-41C1-8B6E-410002EC0685}"/>
    <cellStyle name="Heading 4 15" xfId="4151" xr:uid="{0C5AD023-13DA-4B15-ACC6-B1E04377A16E}"/>
    <cellStyle name="Heading 4 16" xfId="4152" xr:uid="{B48F6E39-168A-4C72-A65F-B4234A541F2A}"/>
    <cellStyle name="Heading 4 17" xfId="4153" xr:uid="{899235FF-2AB2-48C6-8CF1-EC2C322EA86A}"/>
    <cellStyle name="Heading 4 18" xfId="4154" xr:uid="{FA6E1E36-C2D3-4DCA-A4F3-4288D2360515}"/>
    <cellStyle name="Heading 4 19" xfId="4155" xr:uid="{582182F1-8B51-4A0B-81AC-4B895FFE721A}"/>
    <cellStyle name="Heading 4 2" xfId="1811" xr:uid="{856F103E-B50F-459F-95B1-AB719D4FBB0B}"/>
    <cellStyle name="Heading 4 2 10" xfId="718" xr:uid="{E7949375-BBB4-4DE5-BC7A-2F561D02527F}"/>
    <cellStyle name="Heading 4 2 2" xfId="719" xr:uid="{DF91CC96-7C2C-46F3-BFBA-3B08ADC30F52}"/>
    <cellStyle name="Heading 4 2 3" xfId="720" xr:uid="{4E1A4399-1D60-41CE-8634-ED1C24F5A8D0}"/>
    <cellStyle name="Heading 4 2 4" xfId="721" xr:uid="{0B6C834A-B6EC-4985-8DD7-A92FF83016DA}"/>
    <cellStyle name="Heading 4 2 5" xfId="722" xr:uid="{0D447371-95A0-4080-82AE-B8DF38CE4E17}"/>
    <cellStyle name="Heading 4 2 6" xfId="723" xr:uid="{3FBAF1FE-F18B-4A0D-A923-004F61DAF739}"/>
    <cellStyle name="Heading 4 2 7" xfId="724" xr:uid="{5172B2F3-E3FB-43C4-847D-BA2DF1D8355A}"/>
    <cellStyle name="Heading 4 2 8" xfId="725" xr:uid="{46FC1A2A-8BEC-4FC9-B97F-C678617598AE}"/>
    <cellStyle name="Heading 4 2 9" xfId="726" xr:uid="{BDF6389D-4B93-4F05-8F23-072C0BBEE28D}"/>
    <cellStyle name="Heading 4 20" xfId="4156" xr:uid="{79856C26-049A-4F84-9985-609CA25F39FD}"/>
    <cellStyle name="Heading 4 21" xfId="4157" xr:uid="{7F9C44A5-06D9-4D4F-A93D-6E268187A9FE}"/>
    <cellStyle name="Heading 4 22" xfId="4158" xr:uid="{C4376764-0AD3-435B-8A46-BCBDF49B6483}"/>
    <cellStyle name="Heading 4 23" xfId="4159" xr:uid="{AFF50011-58D8-4163-879E-3CA2F037B6EE}"/>
    <cellStyle name="Heading 4 24" xfId="4160" xr:uid="{F6384420-7FDE-4CA3-9D0E-11A194D57B67}"/>
    <cellStyle name="Heading 4 25" xfId="4161" xr:uid="{6BEC77D1-3BF3-41BD-8CC3-B873DFCA23F6}"/>
    <cellStyle name="Heading 4 26" xfId="4162" xr:uid="{D15CC136-FE04-499E-AD2E-859B9BC95154}"/>
    <cellStyle name="Heading 4 27" xfId="4163" xr:uid="{50FD7EBB-DEE7-40D7-901F-2D092C042D06}"/>
    <cellStyle name="Heading 4 28" xfId="4164" xr:uid="{D27A360A-6436-4DF6-917A-7BCC0486E0CE}"/>
    <cellStyle name="Heading 4 29" xfId="4165" xr:uid="{30065296-69F6-412D-B9DE-C76EA13DAB04}"/>
    <cellStyle name="Heading 4 3" xfId="727" xr:uid="{A524D28F-8857-4104-A5C1-9DF93F47D0B4}"/>
    <cellStyle name="Heading 4 3 2" xfId="1812" xr:uid="{7DA6AB74-2C04-49F3-B807-72AC6C8E028C}"/>
    <cellStyle name="Heading 4 3 3" xfId="4166" xr:uid="{3326F928-FC31-41A0-B6F4-837073E2FD2B}"/>
    <cellStyle name="Heading 4 3 4" xfId="4167" xr:uid="{FFE04455-3E38-416E-B099-4277370823B3}"/>
    <cellStyle name="Heading 4 30" xfId="4168" xr:uid="{D399F5A9-C9B7-4DAB-A361-5CEDA29927EE}"/>
    <cellStyle name="Heading 4 31" xfId="4169" xr:uid="{98511032-CB3F-4498-9CEA-86E1EA746EA8}"/>
    <cellStyle name="Heading 4 32" xfId="4170" xr:uid="{A04A8C60-D1D7-4F60-BCFD-0424DCB86198}"/>
    <cellStyle name="Heading 4 33" xfId="4171" xr:uid="{2387C374-CBFF-412A-808B-6BFE992DF8EC}"/>
    <cellStyle name="Heading 4 34" xfId="4172" xr:uid="{65474010-DB7C-4F0F-82E2-5F6B12272899}"/>
    <cellStyle name="Heading 4 35" xfId="4173" xr:uid="{6987B4F8-82FC-44C1-B5EF-FEBE08EFBFD5}"/>
    <cellStyle name="Heading 4 36" xfId="4174" xr:uid="{93F0E6CB-1134-49AF-A938-7BB0C96019AF}"/>
    <cellStyle name="Heading 4 37" xfId="4175" xr:uid="{82F3E4F5-D2DB-45E5-9AA7-0018B64F0B96}"/>
    <cellStyle name="Heading 4 38" xfId="4176" xr:uid="{526039B3-1D9B-4CDC-8DEF-0AE2E60E2EAC}"/>
    <cellStyle name="Heading 4 39" xfId="4177" xr:uid="{A92B25F6-5ACE-45A6-B3D6-001B49CA61D0}"/>
    <cellStyle name="Heading 4 4" xfId="1813" xr:uid="{5BD91DCE-872E-4474-9206-4490DB108BBC}"/>
    <cellStyle name="Heading 4 40" xfId="4178" xr:uid="{7B45D2BC-FA59-4B07-8594-CD088AEB0C31}"/>
    <cellStyle name="Heading 4 41" xfId="4179" xr:uid="{47CF4C16-7C3E-4277-8EFA-7A2BC22B77CD}"/>
    <cellStyle name="Heading 4 5" xfId="1814" xr:uid="{4D7D31B6-1009-4BA3-B4AE-CC8EA5BE7B34}"/>
    <cellStyle name="Heading 4 6" xfId="4180" xr:uid="{AA8214C7-2F7C-49E4-B4B4-1410C85C3C25}"/>
    <cellStyle name="Heading 4 7" xfId="4181" xr:uid="{2326C936-5CC3-4A80-BAB3-42AF5F16ECE3}"/>
    <cellStyle name="Heading 4 8" xfId="4182" xr:uid="{169DEAA5-13FE-4BAE-83A4-DE3D892F0CF0}"/>
    <cellStyle name="Heading 4 9" xfId="4183" xr:uid="{4C9A05C2-FF03-40F8-A234-6638CE79E330}"/>
    <cellStyle name="Headline" xfId="4184" xr:uid="{77AB65A7-DB57-4B0F-8C9E-8E8CD3EF4FF8}"/>
    <cellStyle name="Hyperlink 2" xfId="4185" xr:uid="{DA1CFE41-AAD5-4C59-8E2C-88D15357762A}"/>
    <cellStyle name="Hyperlink 2 2" xfId="4186" xr:uid="{2486507A-8B12-4C49-835F-1B84742B1C8E}"/>
    <cellStyle name="Input" xfId="13" builtinId="20" customBuiltin="1"/>
    <cellStyle name="Input 10 2" xfId="4187" xr:uid="{CBD403D8-5F16-4900-8342-51F40228A2DF}"/>
    <cellStyle name="Input 11 2" xfId="4188" xr:uid="{F18FC936-34F2-4299-B219-87171BAB5CE0}"/>
    <cellStyle name="Input 12 2" xfId="4189" xr:uid="{C5900664-E188-46B6-B69F-6AC5E6998037}"/>
    <cellStyle name="Input 13 2" xfId="4190" xr:uid="{56525548-32F7-42F8-8EB4-CD0CFADD5AB8}"/>
    <cellStyle name="Input 14 2" xfId="4191" xr:uid="{DBA7171E-4D30-4D90-96B4-883D76AB431A}"/>
    <cellStyle name="Input 15 2" xfId="4192" xr:uid="{583484BA-F677-43BC-A3B9-69C6CA5BED68}"/>
    <cellStyle name="Input 16 2" xfId="4193" xr:uid="{79E0F35E-5CEC-488F-A551-3A0468A6294B}"/>
    <cellStyle name="Input 17 2" xfId="4194" xr:uid="{6FE4520B-3C00-4691-B5E3-B332E49EFA76}"/>
    <cellStyle name="Input 18 2" xfId="4195" xr:uid="{19DA73F5-7A31-49CD-980E-40DF780B50E1}"/>
    <cellStyle name="Input 19 2" xfId="4196" xr:uid="{60944437-74AE-4740-B899-9DCBF1F5FCFF}"/>
    <cellStyle name="Input 2" xfId="1815" xr:uid="{44B150BA-33AB-46FF-8AF9-567B90B281E3}"/>
    <cellStyle name="Input 2 10" xfId="728" xr:uid="{08900791-6793-42AB-9958-BCBB4C1EC38D}"/>
    <cellStyle name="Input 2 2" xfId="729" xr:uid="{F8836554-4328-4EA9-860D-A8D77A03A162}"/>
    <cellStyle name="Input 2 2 2" xfId="4197" xr:uid="{E0ED5F7A-29A7-4CBE-B9AE-4DC2682A08CA}"/>
    <cellStyle name="Input 2 2 3" xfId="4198" xr:uid="{0457BA0B-840E-42C7-86DC-12711F53B2C2}"/>
    <cellStyle name="Input 2 3" xfId="730" xr:uid="{6BA0A187-BCB4-4E8D-A284-3F0E965003EB}"/>
    <cellStyle name="Input 2 3 2" xfId="4199" xr:uid="{84EF909D-A99B-4492-9DB9-0CB385A5F43D}"/>
    <cellStyle name="Input 2 3 3" xfId="4200" xr:uid="{8B6A4804-AC59-4F6B-9E20-816B56FC2409}"/>
    <cellStyle name="Input 2 4" xfId="731" xr:uid="{D76CD25C-6DF4-4735-99B2-6A387E5AD1E4}"/>
    <cellStyle name="Input 2 5" xfId="732" xr:uid="{7B6869FF-1DC6-4CF0-AEA6-86F049D7FD3F}"/>
    <cellStyle name="Input 2 6" xfId="733" xr:uid="{48FDD9FC-380C-499C-A7B6-CF29915ED8DC}"/>
    <cellStyle name="Input 2 7" xfId="734" xr:uid="{5ECC731C-68A0-47BF-9668-C3F385898654}"/>
    <cellStyle name="Input 2 8" xfId="735" xr:uid="{DBDB79F3-0339-40B1-968F-042C759D0CFD}"/>
    <cellStyle name="Input 2 9" xfId="736" xr:uid="{87FA2A01-FB9A-44E7-AEAE-7CFA5ACE63BB}"/>
    <cellStyle name="Input 2_PrimaryEnergyPrices_TIMES" xfId="4201" xr:uid="{B8E130F6-3C7E-4301-B433-7FC345E113CA}"/>
    <cellStyle name="Input 20 2" xfId="4202" xr:uid="{929B47F9-AA03-4F0A-BC99-FF610DFD39EC}"/>
    <cellStyle name="Input 21 2" xfId="4203" xr:uid="{AB05E7B1-EEB3-43E9-A3C6-414E0FECA10A}"/>
    <cellStyle name="Input 22 2" xfId="4204" xr:uid="{C5B3E3F4-3B39-43E1-B371-4F9D7A5F23A1}"/>
    <cellStyle name="Input 23 2" xfId="4205" xr:uid="{A354AF3A-05FD-436E-B654-60150C6D2A15}"/>
    <cellStyle name="Input 24 2" xfId="4206" xr:uid="{5E902AFF-188C-4380-868A-31BECDF5F895}"/>
    <cellStyle name="Input 25 2" xfId="4207" xr:uid="{8613B3D6-A70C-465F-8B78-76C8F3936979}"/>
    <cellStyle name="Input 26 2" xfId="4208" xr:uid="{6EB26531-D469-4C44-816F-46D7281A8558}"/>
    <cellStyle name="Input 27 2" xfId="4209" xr:uid="{4FAB4C8C-8BF6-4374-9F74-ADD9A77506AE}"/>
    <cellStyle name="Input 28 2" xfId="4210" xr:uid="{21918667-0126-4AB2-8D6D-A704BFDA06CA}"/>
    <cellStyle name="Input 29 2" xfId="4211" xr:uid="{7DB2EA2F-B110-450D-9216-47E092DE2EA4}"/>
    <cellStyle name="Input 3" xfId="737" xr:uid="{348A8C4A-9ABC-42FA-B793-5F1EDFE03BA5}"/>
    <cellStyle name="Input 3 2" xfId="1817" xr:uid="{EA6B94DE-8740-489D-ABF5-26564B004EB4}"/>
    <cellStyle name="Input 3 3" xfId="1816" xr:uid="{12B3A403-21C9-495B-8AB1-0504F0C46813}"/>
    <cellStyle name="Input 3 3 2" xfId="4212" xr:uid="{A2A6C3EE-419E-4B6F-BF87-1CD472CA44B3}"/>
    <cellStyle name="Input 3 4" xfId="4213" xr:uid="{0D6E16E6-8396-48CB-AADA-66E820D05916}"/>
    <cellStyle name="Input 3 5" xfId="4214" xr:uid="{BE8387F3-4CE8-4725-BED4-369278DBB092}"/>
    <cellStyle name="Input 30 2" xfId="4215" xr:uid="{0776B465-E43F-483C-8F2C-805B76DE2753}"/>
    <cellStyle name="Input 31 2" xfId="4216" xr:uid="{F6D86BF2-AECD-4A85-806E-B46C8182F324}"/>
    <cellStyle name="Input 32 2" xfId="4217" xr:uid="{B8A4FC4E-D304-4A1C-8B84-B4B6E0D42514}"/>
    <cellStyle name="Input 33 2" xfId="4218" xr:uid="{61A8B0F3-7A80-42A8-AB48-E9254A09F77E}"/>
    <cellStyle name="Input 34" xfId="4219" xr:uid="{7D9B521F-3FEE-4529-8B39-9944699DE2CC}"/>
    <cellStyle name="Input 34 2" xfId="4220" xr:uid="{0F42AA2D-61D4-4DA8-9508-CD40C553E0A0}"/>
    <cellStyle name="Input 34_ELC_final" xfId="4221" xr:uid="{20890205-37C3-4B53-A3F4-A248D188B1C2}"/>
    <cellStyle name="Input 35" xfId="4222" xr:uid="{56C59446-5BFA-40E3-A307-D857AA11735D}"/>
    <cellStyle name="Input 36" xfId="4223" xr:uid="{EE90B856-E931-44AA-B2EA-5168A7527B58}"/>
    <cellStyle name="Input 37" xfId="4224" xr:uid="{259657E7-C7D8-4579-BCC8-299C258377A8}"/>
    <cellStyle name="Input 38" xfId="4225" xr:uid="{AE114D24-4033-48C5-9AB5-418E56F4F41A}"/>
    <cellStyle name="Input 39" xfId="4226" xr:uid="{9A65A376-2FDB-43E1-9027-3C9710660869}"/>
    <cellStyle name="Input 4" xfId="1818" xr:uid="{4C3DFF84-C402-41D9-A6A1-79B4B368E543}"/>
    <cellStyle name="Input 4 2" xfId="4227" xr:uid="{08F65C71-B2C2-486F-B8A3-D664EAA6A8F8}"/>
    <cellStyle name="Input 40" xfId="4228" xr:uid="{A5239C5D-2DCA-4819-8DDA-62B240160F1C}"/>
    <cellStyle name="Input 5" xfId="1819" xr:uid="{2FD15FB5-2D7D-43D3-A998-FB75C67AA967}"/>
    <cellStyle name="Input 5 2" xfId="4229" xr:uid="{471049D5-C659-41AD-A71A-8F7C4235CE22}"/>
    <cellStyle name="Input 6 2" xfId="4230" xr:uid="{C130696B-05C8-48CF-B1C7-0CD215997001}"/>
    <cellStyle name="Input 7 2" xfId="4231" xr:uid="{3412022D-FA4C-49CC-9C39-96F6947EF692}"/>
    <cellStyle name="Input 8 2" xfId="4232" xr:uid="{696EC93E-3C9E-4CD5-9036-E1CCA27972D7}"/>
    <cellStyle name="Input 9 2" xfId="4233" xr:uid="{6060EEA4-2937-41F9-B84D-9153BC8797A4}"/>
    <cellStyle name="InputCells" xfId="1820" xr:uid="{2AB6F581-4995-45D2-BD05-94FC80AE1765}"/>
    <cellStyle name="InputCells12" xfId="4234" xr:uid="{F8B771CC-C1C4-4094-8010-62BD1D4161DC}"/>
    <cellStyle name="IntCells" xfId="4235" xr:uid="{42E85430-D168-4E0E-8CF3-F9C435A50E2A}"/>
    <cellStyle name="ligne_titre_0" xfId="1821" xr:uid="{97F2E50C-2A20-4D81-94F5-3D04B27FA52B}"/>
    <cellStyle name="Linked Cell" xfId="16" builtinId="24" customBuiltin="1"/>
    <cellStyle name="Linked Cell 10" xfId="4236" xr:uid="{1B8DAF70-E9A1-4DD2-82C2-576901EFCABA}"/>
    <cellStyle name="Linked Cell 11" xfId="4237" xr:uid="{308835E6-03A9-41D5-B088-5B3E286D0CBE}"/>
    <cellStyle name="Linked Cell 12" xfId="4238" xr:uid="{7CE2C23A-B54E-449B-9C37-545188751CC1}"/>
    <cellStyle name="Linked Cell 13" xfId="4239" xr:uid="{E3C98B33-56A7-47B7-9F1A-D2B6F02BE9E7}"/>
    <cellStyle name="Linked Cell 14" xfId="4240" xr:uid="{92C8464C-1115-49A2-815A-50B07E725C78}"/>
    <cellStyle name="Linked Cell 15" xfId="4241" xr:uid="{52437B57-1B48-466F-8AFC-D659A65DD644}"/>
    <cellStyle name="Linked Cell 16" xfId="4242" xr:uid="{0F188BD7-62FF-463F-A3CE-5C0EF27CC03E}"/>
    <cellStyle name="Linked Cell 17" xfId="4243" xr:uid="{13E062AE-C403-47A2-97CD-DA6300F9B7C5}"/>
    <cellStyle name="Linked Cell 18" xfId="4244" xr:uid="{0E99C272-701C-4B90-B9EC-423395E0137D}"/>
    <cellStyle name="Linked Cell 19" xfId="4245" xr:uid="{EA272690-003B-4948-8965-26E8729D927A}"/>
    <cellStyle name="Linked Cell 2" xfId="1822" xr:uid="{F5685A0A-C96C-4EE2-8FEA-8CE79C516913}"/>
    <cellStyle name="Linked Cell 2 10" xfId="738" xr:uid="{4F470501-EF75-4596-9B4B-D71B690FDED2}"/>
    <cellStyle name="Linked Cell 2 2" xfId="739" xr:uid="{8B2CD801-C365-48A6-AA41-DA284FCA37A1}"/>
    <cellStyle name="Linked Cell 2 3" xfId="740" xr:uid="{237FDA4E-1AB7-4792-95BC-2F7DBD60F810}"/>
    <cellStyle name="Linked Cell 2 4" xfId="741" xr:uid="{CF26934C-42D8-4086-8C05-EA6DCFF975FB}"/>
    <cellStyle name="Linked Cell 2 5" xfId="742" xr:uid="{50B39C90-16F0-4AF5-9F2F-3054FB158EC8}"/>
    <cellStyle name="Linked Cell 2 6" xfId="743" xr:uid="{CD7412AD-36CA-4126-91E9-F78C04057B11}"/>
    <cellStyle name="Linked Cell 2 7" xfId="744" xr:uid="{E693D31A-5767-404C-9C23-D78A780B1C7B}"/>
    <cellStyle name="Linked Cell 2 8" xfId="745" xr:uid="{9CAC2197-185D-4B3F-B6F1-050A770D1E58}"/>
    <cellStyle name="Linked Cell 2 9" xfId="746" xr:uid="{9DF7CCB4-0A60-4F2D-8A93-4E44F8147FCA}"/>
    <cellStyle name="Linked Cell 20" xfId="4246" xr:uid="{5BB69C2D-3BD5-498A-9933-56EA67C37173}"/>
    <cellStyle name="Linked Cell 21" xfId="4247" xr:uid="{D907626A-4233-4490-A9DA-C058859970DE}"/>
    <cellStyle name="Linked Cell 22" xfId="4248" xr:uid="{70471583-A1B8-45C8-899A-F24B19958546}"/>
    <cellStyle name="Linked Cell 23" xfId="4249" xr:uid="{BD63AF8F-27C4-4EB5-94C9-39D1F57D6760}"/>
    <cellStyle name="Linked Cell 24" xfId="4250" xr:uid="{E5C92E71-815A-4CF8-B149-6E122F22D438}"/>
    <cellStyle name="Linked Cell 25" xfId="4251" xr:uid="{66A650E3-6F86-4FBA-9AB7-2AE584E767E7}"/>
    <cellStyle name="Linked Cell 26" xfId="4252" xr:uid="{52CA6783-1E5B-4170-B1AD-7729D189379C}"/>
    <cellStyle name="Linked Cell 27" xfId="4253" xr:uid="{2F2E8B7F-CD54-4D08-BA4A-BD6E541C4471}"/>
    <cellStyle name="Linked Cell 28" xfId="4254" xr:uid="{9F68B4F3-2E9E-4B84-BE46-29199ECCEF2D}"/>
    <cellStyle name="Linked Cell 29" xfId="4255" xr:uid="{A6CD2C2C-407B-4AD2-9040-EB7634014674}"/>
    <cellStyle name="Linked Cell 3" xfId="747" xr:uid="{5F92986F-BD93-4FB8-9F90-37AB3165D2A0}"/>
    <cellStyle name="Linked Cell 3 2" xfId="1823" xr:uid="{F69EA3CB-5A54-45DE-8A3F-AD0FF6B43BE4}"/>
    <cellStyle name="Linked Cell 3 3" xfId="4256" xr:uid="{E8FF1AA7-17D2-447E-B74A-99873E26CD38}"/>
    <cellStyle name="Linked Cell 3 4" xfId="4257" xr:uid="{3211F834-AE2B-4669-B380-4F5286F58AEE}"/>
    <cellStyle name="Linked Cell 30" xfId="4258" xr:uid="{B73BFA30-D997-410B-A24B-2972A1223F0E}"/>
    <cellStyle name="Linked Cell 31" xfId="4259" xr:uid="{3E3863F7-E111-488D-9FB2-094FC8F95557}"/>
    <cellStyle name="Linked Cell 32" xfId="4260" xr:uid="{963315A3-9041-42EC-97C6-B3C920E3BD4C}"/>
    <cellStyle name="Linked Cell 33" xfId="4261" xr:uid="{0650BC1F-C501-42A8-B9F9-C87BD84AB01D}"/>
    <cellStyle name="Linked Cell 34" xfId="4262" xr:uid="{7B2CA338-CCC7-47D1-B546-04F5B104A714}"/>
    <cellStyle name="Linked Cell 35" xfId="4263" xr:uid="{16E1E249-4E1F-4B35-B6A1-616BE7194990}"/>
    <cellStyle name="Linked Cell 36" xfId="4264" xr:uid="{9D2FD75F-F8D1-4459-AAE7-113F5B809CA6}"/>
    <cellStyle name="Linked Cell 37" xfId="4265" xr:uid="{C87949E9-1060-4F6E-A3BB-24A8B2A145A9}"/>
    <cellStyle name="Linked Cell 38" xfId="4266" xr:uid="{D64A964D-6CE2-4BF4-B71A-E43621EDA202}"/>
    <cellStyle name="Linked Cell 39" xfId="4267" xr:uid="{68209D16-746F-46F9-804C-3008028EF576}"/>
    <cellStyle name="Linked Cell 4" xfId="1824" xr:uid="{DF113672-25A6-46E9-B3B7-CD2DE9D0ADD7}"/>
    <cellStyle name="Linked Cell 40" xfId="4268" xr:uid="{B81173C0-784B-46B1-9465-EBFB75E4510C}"/>
    <cellStyle name="Linked Cell 41" xfId="4269" xr:uid="{0A45DFD1-4B3C-430E-B571-BDA32662916D}"/>
    <cellStyle name="Linked Cell 5" xfId="1825" xr:uid="{28FAA37F-944D-419B-8194-0D1E99AF2A97}"/>
    <cellStyle name="Linked Cell 6" xfId="4270" xr:uid="{7932E8E2-7C63-4660-80E4-1CEE4085A4B8}"/>
    <cellStyle name="Linked Cell 7" xfId="4271" xr:uid="{6C4209E6-07B9-4233-99BB-543151D59655}"/>
    <cellStyle name="Linked Cell 8" xfId="4272" xr:uid="{5D138BBD-0559-44E5-98C4-6EF2ECCED227}"/>
    <cellStyle name="Linked Cell 9" xfId="4273" xr:uid="{3E048B07-583E-46F0-99FE-700D1D11825A}"/>
    <cellStyle name="Migliaia_Oil&amp;Gas IFE ARC POLITO" xfId="4274" xr:uid="{6632BEE1-371B-48DD-968E-9AB722CC2867}"/>
    <cellStyle name="Neutral 10" xfId="4275" xr:uid="{D601E8D4-E31E-4AE2-9610-C4898E147FF2}"/>
    <cellStyle name="Neutral 11" xfId="4276" xr:uid="{95806801-D068-409D-AE00-0C6EC4C2ADB9}"/>
    <cellStyle name="Neutral 12" xfId="4277" xr:uid="{292BA34E-72D0-4DEA-9443-4971B1A90D03}"/>
    <cellStyle name="Neutral 13" xfId="4278" xr:uid="{402971F1-B840-4ACC-A9EC-16BD80F22DDD}"/>
    <cellStyle name="Neutral 14" xfId="4279" xr:uid="{DE9F18A3-CDEE-4ED9-B62C-C3C4A628BD55}"/>
    <cellStyle name="Neutral 15" xfId="4280" xr:uid="{45C40087-E49A-496A-8455-689469C3717D}"/>
    <cellStyle name="Neutral 16" xfId="4281" xr:uid="{4A6CE4A3-E50C-42E9-98FE-464820C9AC8C}"/>
    <cellStyle name="Neutral 17" xfId="4282" xr:uid="{5700C52D-33EA-446E-8CEE-59115C17B8CE}"/>
    <cellStyle name="Neutral 18" xfId="4283" xr:uid="{09F58C1B-FB16-49F4-B20F-6B3D31E3EF49}"/>
    <cellStyle name="Neutral 19" xfId="4284" xr:uid="{DC9127E2-CEE8-46EF-8E2C-3B3F9240BAEC}"/>
    <cellStyle name="Neutral 2" xfId="1827" xr:uid="{0CDD03BD-7961-4D71-ABC2-0C0494D24239}"/>
    <cellStyle name="Neutral 2 10" xfId="748" xr:uid="{7456F0C1-9EB3-44B6-85D9-32C623F2FFBD}"/>
    <cellStyle name="Neutral 2 11" xfId="4285" xr:uid="{9A340D2A-628C-4BC2-900D-DA6AE7B94943}"/>
    <cellStyle name="Neutral 2 2" xfId="749" xr:uid="{A23C04C3-DAF5-457C-B52E-297227E26FFC}"/>
    <cellStyle name="Neutral 2 2 2" xfId="1932" xr:uid="{76888950-D369-4176-B79D-C60033F3B213}"/>
    <cellStyle name="Neutral 2 3" xfId="750" xr:uid="{9AF2B9D3-6D3F-4126-A527-F2BCCE5DDCC3}"/>
    <cellStyle name="Neutral 2 4" xfId="751" xr:uid="{6B81E604-A60A-46A7-BDE6-026125F3406E}"/>
    <cellStyle name="Neutral 2 5" xfId="752" xr:uid="{9FCA81CB-0366-4D18-A75F-B9FE6876F984}"/>
    <cellStyle name="Neutral 2 6" xfId="753" xr:uid="{DB8ACF4E-95C1-4D64-94E2-4A2B5B2F7550}"/>
    <cellStyle name="Neutral 2 7" xfId="754" xr:uid="{6A3E4032-F20D-4D0A-AC9D-0C7D847DE8C3}"/>
    <cellStyle name="Neutral 2 8" xfId="755" xr:uid="{9B9686D3-9ABA-4D8D-B1BB-A60A4D7F7FE4}"/>
    <cellStyle name="Neutral 2 9" xfId="756" xr:uid="{1670939B-AF9E-4B3E-8569-144B82184641}"/>
    <cellStyle name="Neutral 20" xfId="4286" xr:uid="{94C30FBC-886F-4A86-A38A-9A8C57B99B91}"/>
    <cellStyle name="Neutral 21" xfId="4287" xr:uid="{64BAB290-B6D1-4068-9D85-DFCA28B5D725}"/>
    <cellStyle name="Neutral 22" xfId="4288" xr:uid="{A1696BB2-8291-4760-B24A-31427FEBFB5E}"/>
    <cellStyle name="Neutral 23" xfId="4289" xr:uid="{9EA26F9D-CDD9-49CF-A2E9-A9E038B5C307}"/>
    <cellStyle name="Neutral 24" xfId="4290" xr:uid="{B5E86CEA-B6C2-4236-AFFB-9E878661F2CE}"/>
    <cellStyle name="Neutral 25" xfId="4291" xr:uid="{123287EE-D46C-4EC9-85CA-90B2C7DBD707}"/>
    <cellStyle name="Neutral 26" xfId="4292" xr:uid="{55307A8A-6D52-49F7-B764-B3CDE886A57C}"/>
    <cellStyle name="Neutral 27" xfId="4293" xr:uid="{F2F1C40B-C627-4FDA-AA86-17F4E1FF2589}"/>
    <cellStyle name="Neutral 28" xfId="4294" xr:uid="{7C389335-7DB5-4AA5-ADDF-8872B3142B28}"/>
    <cellStyle name="Neutral 29" xfId="4295" xr:uid="{43FDC0CC-5239-4DEF-B413-67086448DC7C}"/>
    <cellStyle name="Neutral 3" xfId="757" xr:uid="{AF4DA0F0-E89C-471A-9900-D7F5F31FA73F}"/>
    <cellStyle name="Neutral 3 2" xfId="1828" xr:uid="{AF2B911F-F202-4638-AAD5-F9294229581C}"/>
    <cellStyle name="Neutral 3 2 2" xfId="4296" xr:uid="{A28E8395-CA7A-4100-BFEA-E3EAD3DD836D}"/>
    <cellStyle name="Neutral 3 3" xfId="4297" xr:uid="{8C5C8E5E-E676-43B7-88E8-6547359D02D3}"/>
    <cellStyle name="Neutral 3 4" xfId="4298" xr:uid="{448D0B76-CA05-4BF3-9F25-B43120282F26}"/>
    <cellStyle name="Neutral 3 5" xfId="4299" xr:uid="{EED582A7-7137-4FD7-AE65-214E2812546B}"/>
    <cellStyle name="Neutral 3 6" xfId="4300" xr:uid="{80EB70B7-05CD-4E40-8A9A-861636A10CF0}"/>
    <cellStyle name="Neutral 3 7" xfId="4301" xr:uid="{D65B4626-FB6B-4004-82A6-48DE3F455ADF}"/>
    <cellStyle name="Neutral 30" xfId="4302" xr:uid="{4D9F0D50-B3BE-47B0-9827-941C724F70CD}"/>
    <cellStyle name="Neutral 31" xfId="4303" xr:uid="{90AD4CC1-AC63-493F-9D91-CFAFBCF109A5}"/>
    <cellStyle name="Neutral 32" xfId="4304" xr:uid="{7C406D89-D133-45D4-B547-7FF32DAA1C8A}"/>
    <cellStyle name="Neutral 33" xfId="4305" xr:uid="{AB3238AB-8641-4186-99DC-1A5F83DFE3D2}"/>
    <cellStyle name="Neutral 34" xfId="4306" xr:uid="{BA48155E-8696-46C8-8C57-2656B12F6AD8}"/>
    <cellStyle name="Neutral 35" xfId="4307" xr:uid="{3B75FB71-84E6-4814-AF48-6919BAED85CB}"/>
    <cellStyle name="Neutral 36" xfId="4308" xr:uid="{324D3457-596D-42AD-9EC1-779E881AB973}"/>
    <cellStyle name="Neutral 37" xfId="4309" xr:uid="{8A7A4D21-E22F-4A31-A998-47E8D0160D6A}"/>
    <cellStyle name="Neutral 38" xfId="4310" xr:uid="{4048B82C-38CA-4498-96CD-DC77CFC2A8AC}"/>
    <cellStyle name="Neutral 39" xfId="4311" xr:uid="{3E537F05-B351-44DB-92EC-FED2FB062AD1}"/>
    <cellStyle name="Neutral 4" xfId="1829" xr:uid="{B912B222-49DF-4D5B-B5C1-B328AB89E0EA}"/>
    <cellStyle name="Neutral 4 2" xfId="4313" xr:uid="{8B691E7D-A4F6-4AC9-83B9-415085F3A6A6}"/>
    <cellStyle name="Neutral 4 3" xfId="4312" xr:uid="{8CF1C227-52D0-4D82-933C-1E48A96FD9E0}"/>
    <cellStyle name="Neutral 40" xfId="4314" xr:uid="{247D3373-F37F-4BF2-BCB0-E92056974FB4}"/>
    <cellStyle name="Neutral 41" xfId="4315" xr:uid="{8754B524-816B-4E1C-ADF9-299DF7F25664}"/>
    <cellStyle name="Neutral 42" xfId="4316" xr:uid="{29834613-4363-4DA2-B914-DF2D2C22DC49}"/>
    <cellStyle name="Neutral 43" xfId="4317" xr:uid="{9DE18F97-F2CC-476D-A924-6D3542401327}"/>
    <cellStyle name="Neutral 5" xfId="1830" xr:uid="{41F50631-D559-4693-9622-6DAF17D0A04D}"/>
    <cellStyle name="Neutral 6" xfId="1826" xr:uid="{4BA8AB3B-FA82-4857-9EA9-C56D08936849}"/>
    <cellStyle name="Neutral 6 2" xfId="4318" xr:uid="{BB34673C-4140-4CEA-9C47-B72E2C8FF9B3}"/>
    <cellStyle name="Neutral 7" xfId="4319" xr:uid="{5C303BCD-9618-4857-B843-AF22051A59BB}"/>
    <cellStyle name="Neutral 8" xfId="4320" xr:uid="{DB131F45-CD13-4F3D-A235-327EAEAD5EB5}"/>
    <cellStyle name="Neutral 9" xfId="4321" xr:uid="{832F7877-BD8D-4CFF-9A2B-E75C7BD56BA9}"/>
    <cellStyle name="Normal" xfId="0" builtinId="0"/>
    <cellStyle name="Normal 10" xfId="1" xr:uid="{00000000-0005-0000-0000-000001000000}"/>
    <cellStyle name="Normal 10 2" xfId="758" xr:uid="{E03428F0-7A69-4913-9CBC-6ECD1E47638E}"/>
    <cellStyle name="Normal 10 2 2" xfId="4322" xr:uid="{960C675A-0906-4452-86F8-4573D981B7A9}"/>
    <cellStyle name="Normal 10 2 2 2" xfId="4323" xr:uid="{A62F09B4-5A73-40F2-8477-24920AE3DA5B}"/>
    <cellStyle name="Normal 10 2 2 3" xfId="4324" xr:uid="{EEDC5783-BDAF-4350-B952-3005FA5C8E76}"/>
    <cellStyle name="Normal 10 2 3" xfId="4325" xr:uid="{8DD4449B-8008-4273-8F69-EF5A1B2CBE03}"/>
    <cellStyle name="Normal 10 2 3 2" xfId="4326" xr:uid="{34AF568C-B0F1-410D-8FAA-1E0C0EA91ED6}"/>
    <cellStyle name="Normal 10 2 4" xfId="4327" xr:uid="{044FE691-F26C-44A3-A484-96B8F89CC833}"/>
    <cellStyle name="Normal 10 2 5" xfId="4328" xr:uid="{DF7F20A0-85D6-4A17-989B-C1D7E42C40E3}"/>
    <cellStyle name="Normal 10 2 5 2" xfId="4329" xr:uid="{B252587C-D874-425D-B9C4-4E29568C5346}"/>
    <cellStyle name="Normal 10 2 6" xfId="4330" xr:uid="{7976FA26-AFD8-4194-85A1-CAAAC3D1567B}"/>
    <cellStyle name="Normal 10 2 7" xfId="4331" xr:uid="{F5419920-18DF-48B7-A955-05FA4E3B6527}"/>
    <cellStyle name="Normal 10 3" xfId="759" xr:uid="{6FDA4CFC-D0F7-40D7-83DD-BA607C1A1531}"/>
    <cellStyle name="Normal 10 4" xfId="760" xr:uid="{A758A736-4B00-4669-8C7A-5FDAE0204A8D}"/>
    <cellStyle name="Normal 10 5" xfId="761" xr:uid="{75DA913A-D18D-4F85-ACE9-311266046F60}"/>
    <cellStyle name="Normal 10 6" xfId="762" xr:uid="{3669657C-9780-405C-82C6-B5E811A7C09B}"/>
    <cellStyle name="Normal 10 7" xfId="763" xr:uid="{A3E6FA29-2068-45CD-86B9-0D53AAA7659D}"/>
    <cellStyle name="Normal 10 8" xfId="764" xr:uid="{0BA375D3-EA64-4E58-9C8B-BCCC0BA960B6}"/>
    <cellStyle name="Normal 10 9" xfId="4332" xr:uid="{48B004AD-87FA-478F-BE2F-68E9EB687472}"/>
    <cellStyle name="Normal 11" xfId="765" xr:uid="{C12BD682-8C74-45FC-BFC1-EA5D845982E3}"/>
    <cellStyle name="Normal 11 2" xfId="766" xr:uid="{96848CC9-B0D8-43F8-855C-1E26F203DC46}"/>
    <cellStyle name="Normal 11 2 2" xfId="1831" xr:uid="{DC15A2BD-2947-455C-8DB9-64272DA46824}"/>
    <cellStyle name="Normal 11 2 2 2" xfId="4333" xr:uid="{10DB07A1-373C-4EB8-8E2F-E4128F9D148B}"/>
    <cellStyle name="Normal 11 3" xfId="767" xr:uid="{4F8F10CA-C34D-415C-82B5-2E58AD24B565}"/>
    <cellStyle name="Normal 11 4" xfId="768" xr:uid="{73B8EAC4-70B0-4C9B-8DD4-C73266AFB42C}"/>
    <cellStyle name="Normal 11 4 2" xfId="4334" xr:uid="{21D7EC52-5619-45F0-BE9C-1325CE9B33B1}"/>
    <cellStyle name="Normal 11 5" xfId="769" xr:uid="{149A9E83-C3BE-49A5-A821-A32EF65699F8}"/>
    <cellStyle name="Normal 11 5 2" xfId="4335" xr:uid="{C14FF93C-7224-4733-94E0-0A37114FA923}"/>
    <cellStyle name="Normal 11 5 3" xfId="4336" xr:uid="{5E25683F-BCA8-4CC9-9CAD-8BEC0AA0FB1C}"/>
    <cellStyle name="Normal 11 5 4" xfId="4337" xr:uid="{9CB1F0FF-FD5D-4A90-925C-D06BB6D3C4C1}"/>
    <cellStyle name="Normal 11 6" xfId="770" xr:uid="{0E026327-80D6-4CB3-AA9E-08F849CF275B}"/>
    <cellStyle name="Normal 11 7" xfId="771" xr:uid="{84B180A9-1455-49A7-8C7E-8C22F5E181F5}"/>
    <cellStyle name="Normal 11 8" xfId="772" xr:uid="{F4C78343-3393-41E9-9C4B-02EE8FB135CC}"/>
    <cellStyle name="Normal 12" xfId="773" xr:uid="{B0284C77-03EA-4215-878E-A34CCD0878AB}"/>
    <cellStyle name="Normal 12 2" xfId="774" xr:uid="{4BDE63F3-A25B-44C3-9072-147EF58F8F9D}"/>
    <cellStyle name="Normal 12 3" xfId="775" xr:uid="{36709F52-666C-42EC-B0F1-8C42BEEB661F}"/>
    <cellStyle name="Normal 12 4" xfId="776" xr:uid="{47E9DEBB-A6CF-4115-9274-6550210168BC}"/>
    <cellStyle name="Normal 12 5" xfId="777" xr:uid="{F6D7F056-DB7E-470D-AE42-48CB41187544}"/>
    <cellStyle name="Normal 12 6" xfId="778" xr:uid="{358700E7-38FE-4615-AA2B-70063565EE8E}"/>
    <cellStyle name="Normal 12 7" xfId="779" xr:uid="{36169901-3990-425E-93CF-237CBE925D56}"/>
    <cellStyle name="Normal 12 8" xfId="780" xr:uid="{1104ECAF-E083-4EEC-933A-1E0BAF2B2FA3}"/>
    <cellStyle name="Normal 13" xfId="781" xr:uid="{472E6147-3519-45EA-85E4-99440BBEC3BC}"/>
    <cellStyle name="Normal 13 10" xfId="782" xr:uid="{1001DE0B-4AC5-4CE5-8B3E-8FCCECEC345C}"/>
    <cellStyle name="Normal 13 10 2" xfId="2147" xr:uid="{0367FB1F-7510-4839-B2C2-373ED20FC5A0}"/>
    <cellStyle name="Normal 13 10 2 2" xfId="4339" xr:uid="{DC843A37-5960-4DCB-A75C-0E481E0397FD}"/>
    <cellStyle name="Normal 13 10 3" xfId="4338" xr:uid="{F3A2C3C7-BE05-4EA6-AED1-968D21636F1A}"/>
    <cellStyle name="Normal 13 11" xfId="783" xr:uid="{77B10A36-D5BB-4D0E-8738-276DB723534B}"/>
    <cellStyle name="Normal 13 11 2" xfId="2148" xr:uid="{D8A6BC9B-A166-4692-A814-E719AC4DE4D0}"/>
    <cellStyle name="Normal 13 11 2 2" xfId="4341" xr:uid="{9864F5D6-6996-4E63-A97E-5A0F5B705349}"/>
    <cellStyle name="Normal 13 11 3" xfId="4340" xr:uid="{F6F4E8DA-8D61-49DC-8D32-50F5E3CFFE9A}"/>
    <cellStyle name="Normal 13 12" xfId="784" xr:uid="{C5F8366B-3E61-4B7C-85FF-ABB39F3233F1}"/>
    <cellStyle name="Normal 13 12 2" xfId="4342" xr:uid="{8D836E2B-51BF-42AE-AB18-7741BFF3B80C}"/>
    <cellStyle name="Normal 13 13" xfId="785" xr:uid="{5C3D565C-F49C-4799-9FB8-B072D17B5DC6}"/>
    <cellStyle name="Normal 13 13 2" xfId="2149" xr:uid="{E8A5786B-9A44-4DD7-947E-816F172B1B4E}"/>
    <cellStyle name="Normal 13 13 2 2" xfId="4344" xr:uid="{CC3388B9-5C07-4F2C-A0B0-A18710459E60}"/>
    <cellStyle name="Normal 13 13 3" xfId="4343" xr:uid="{3F60AA8D-8BD1-4480-BBE6-BC76AAA460C4}"/>
    <cellStyle name="Normal 13 14" xfId="786" xr:uid="{C4DD2B60-DBE1-4FB3-A4E0-6FAF7B8B460A}"/>
    <cellStyle name="Normal 13 14 2" xfId="2150" xr:uid="{49956C5C-F301-4A57-8FF3-C6258F541EBE}"/>
    <cellStyle name="Normal 13 14 2 2" xfId="4346" xr:uid="{581E073D-C284-41A7-A414-D13FE8BAA8A8}"/>
    <cellStyle name="Normal 13 14 3" xfId="4345" xr:uid="{0C3BBB68-FE55-46E6-A9EB-E1DE1B6740FF}"/>
    <cellStyle name="Normal 13 15" xfId="787" xr:uid="{2754138F-E4EF-4AC8-8FF5-A518A89103CA}"/>
    <cellStyle name="Normal 13 15 2" xfId="2151" xr:uid="{77A68E19-E414-48A1-95DD-89E35CCE87EE}"/>
    <cellStyle name="Normal 13 15 2 2" xfId="4348" xr:uid="{8823A727-8474-4545-8117-DD2FC67A5D23}"/>
    <cellStyle name="Normal 13 15 3" xfId="4347" xr:uid="{1671C75F-92FE-41CF-989B-1680A4CF0345}"/>
    <cellStyle name="Normal 13 16" xfId="788" xr:uid="{961A2654-F72B-4D5C-9A89-1B70F554CE22}"/>
    <cellStyle name="Normal 13 16 2" xfId="2152" xr:uid="{7C11D8C9-E4C9-4E97-B683-B0DB19BAB6A8}"/>
    <cellStyle name="Normal 13 16 2 2" xfId="4350" xr:uid="{ECD20609-6F4A-4F77-AE6F-5EE84A778757}"/>
    <cellStyle name="Normal 13 16 3" xfId="4349" xr:uid="{EC72AF4B-A65B-46FD-ACD5-7A468B0A2BEB}"/>
    <cellStyle name="Normal 13 17" xfId="789" xr:uid="{CEB6C9C6-8629-45BF-BD6D-05BDDDABE84D}"/>
    <cellStyle name="Normal 13 17 2" xfId="4351" xr:uid="{4093F16E-8335-44BB-9E73-FAC52D54ECA0}"/>
    <cellStyle name="Normal 13 18" xfId="790" xr:uid="{2DEE362A-1773-4464-9091-F1CB36CA2159}"/>
    <cellStyle name="Normal 13 18 2" xfId="4352" xr:uid="{D8EA8309-ED7E-4504-AA97-D090C1AB4165}"/>
    <cellStyle name="Normal 13 19" xfId="791" xr:uid="{BE49CF01-FB42-4ABF-B0BB-869E1BA667C6}"/>
    <cellStyle name="Normal 13 19 2" xfId="4353" xr:uid="{35394842-0A64-4965-A66F-0AF6E08B2189}"/>
    <cellStyle name="Normal 13 2" xfId="792" xr:uid="{E198B619-0FBD-43F1-A409-BC5A012175B8}"/>
    <cellStyle name="Normal 13 2 10" xfId="4355" xr:uid="{639302D7-A1FD-4A7A-B893-4BC668FEFFA0}"/>
    <cellStyle name="Normal 13 2 11" xfId="4354" xr:uid="{713D758B-7BAC-4B12-92B5-09B9E6C0089C}"/>
    <cellStyle name="Normal 13 2 2" xfId="793" xr:uid="{F5291AE4-A203-4E6E-B16D-E3EC753EF125}"/>
    <cellStyle name="Normal 13 2 2 2" xfId="2153" xr:uid="{188955D6-204C-4298-B76E-A9779860FD57}"/>
    <cellStyle name="Normal 13 2 2 2 2" xfId="4357" xr:uid="{ED64265D-B610-4476-B852-C8D9E4C0A944}"/>
    <cellStyle name="Normal 13 2 2 3" xfId="4356" xr:uid="{8689C888-B5FB-4CBB-84F5-F6B58F3C2282}"/>
    <cellStyle name="Normal 13 2 3" xfId="794" xr:uid="{909734CA-681D-4FC4-B1CB-68D1A7255532}"/>
    <cellStyle name="Normal 13 2 3 2" xfId="2154" xr:uid="{661F5B68-2BF6-4440-BC8F-8131B42E7477}"/>
    <cellStyle name="Normal 13 2 3 2 2" xfId="4359" xr:uid="{BEA94338-9CD0-4BE8-ABF9-812B6180566B}"/>
    <cellStyle name="Normal 13 2 3 3" xfId="4358" xr:uid="{77594767-6440-44E7-BC88-1AFBFFB0FEF0}"/>
    <cellStyle name="Normal 13 2 4" xfId="795" xr:uid="{0A845D18-F4BE-4BA7-AB5C-35CBA3970241}"/>
    <cellStyle name="Normal 13 2 4 2" xfId="2155" xr:uid="{F2AC1F1A-2440-4711-9E63-953310E27EA1}"/>
    <cellStyle name="Normal 13 2 4 2 2" xfId="4361" xr:uid="{BB9E11D1-3ED3-4BBE-A152-37F21EC30716}"/>
    <cellStyle name="Normal 13 2 4 3" xfId="4360" xr:uid="{B32BAFBA-BA0F-4F5F-9104-FA8F1BBA60A0}"/>
    <cellStyle name="Normal 13 2 5" xfId="796" xr:uid="{A9ED3066-824C-467D-AB84-3CB2CC9BA744}"/>
    <cellStyle name="Normal 13 2 5 2" xfId="2156" xr:uid="{05EEC354-0259-4CA9-8529-B5841B224EE2}"/>
    <cellStyle name="Normal 13 2 5 2 2" xfId="4363" xr:uid="{A2AC7F2B-359E-4233-BC77-B1AA6E0DC190}"/>
    <cellStyle name="Normal 13 2 5 3" xfId="4362" xr:uid="{B468F1FE-8EF2-4AB8-9CB9-77929E124AE0}"/>
    <cellStyle name="Normal 13 2 6" xfId="797" xr:uid="{C97C8D58-E881-49E1-B691-F07014496C40}"/>
    <cellStyle name="Normal 13 2 6 2" xfId="2157" xr:uid="{0FB0D15F-FDE4-41FC-9B69-FDFE5ABF4728}"/>
    <cellStyle name="Normal 13 2 6 2 2" xfId="4365" xr:uid="{3377A59C-726D-4658-B666-74DCFB86133E}"/>
    <cellStyle name="Normal 13 2 6 3" xfId="4364" xr:uid="{7409D5AD-931B-4EC9-A9D8-AFEFCB74DB3E}"/>
    <cellStyle name="Normal 13 2 7" xfId="798" xr:uid="{9A005136-D822-42A7-9C00-C69ABCD6443E}"/>
    <cellStyle name="Normal 13 2 7 2" xfId="2158" xr:uid="{DE42ABCB-C129-49A9-BD1A-60D1CB257636}"/>
    <cellStyle name="Normal 13 2 7 2 2" xfId="4367" xr:uid="{9BA3D56C-4CF2-4160-BCD5-184A65822D4F}"/>
    <cellStyle name="Normal 13 2 7 3" xfId="4366" xr:uid="{C1A5640F-BCA1-4135-A51C-A34DB85B5E69}"/>
    <cellStyle name="Normal 13 2 8" xfId="799" xr:uid="{3418CA40-96A7-4F6A-8F85-9CD7A36334C9}"/>
    <cellStyle name="Normal 13 2 8 2" xfId="2159" xr:uid="{1CFED6A6-6CA9-4B61-BAD3-2EC959280F8F}"/>
    <cellStyle name="Normal 13 2 8 2 2" xfId="4369" xr:uid="{97D43D70-8D5E-46A3-803B-F9D8E2AD8071}"/>
    <cellStyle name="Normal 13 2 8 3" xfId="4368" xr:uid="{BBAEA4E1-96EA-4274-90A2-848AAFE30B48}"/>
    <cellStyle name="Normal 13 2 9" xfId="4370" xr:uid="{DEEE931F-D487-499A-A2CD-77E02615F77F}"/>
    <cellStyle name="Normal 13 20" xfId="800" xr:uid="{F2B7C6B6-787A-4015-A4CE-D66ACF7C9842}"/>
    <cellStyle name="Normal 13 20 2" xfId="4371" xr:uid="{1C6B1A63-88F8-4F85-8E68-7C8A6F64076E}"/>
    <cellStyle name="Normal 13 21" xfId="801" xr:uid="{730B196E-3BDE-4A2A-A20B-C817F78567EE}"/>
    <cellStyle name="Normal 13 21 2" xfId="4372" xr:uid="{8452F4E5-C0FB-40EF-B82D-7A80A7BC8D87}"/>
    <cellStyle name="Normal 13 22" xfId="802" xr:uid="{05BDFFF5-D76B-4132-9468-684F8BACE682}"/>
    <cellStyle name="Normal 13 22 2" xfId="4373" xr:uid="{C64D3367-E0DA-4ECC-991E-D79D9A5AB327}"/>
    <cellStyle name="Normal 13 23" xfId="803" xr:uid="{D23E92FA-98BA-4A24-AE08-FD3C0B6D685B}"/>
    <cellStyle name="Normal 13 24" xfId="804" xr:uid="{8AD1EAB6-D77E-4F7E-8428-A1CACEAEB48B}"/>
    <cellStyle name="Normal 13 25" xfId="805" xr:uid="{B8072A87-53A0-4596-9DA1-78C97EC8A5E0}"/>
    <cellStyle name="Normal 13 26" xfId="806" xr:uid="{534625C0-5102-4FC2-B49B-4DFC44208F66}"/>
    <cellStyle name="Normal 13 27" xfId="807" xr:uid="{96C60C65-5FBB-4FB0-855E-C136FA2EFC56}"/>
    <cellStyle name="Normal 13 28" xfId="808" xr:uid="{EE66B9E7-56F9-438A-B7FC-F0942E7F5D07}"/>
    <cellStyle name="Normal 13 29" xfId="809" xr:uid="{F6C73240-E8E2-401F-ACF2-E23A0450F62B}"/>
    <cellStyle name="Normal 13 3" xfId="810" xr:uid="{48BF1412-5C14-494C-B6F0-CD26883D0723}"/>
    <cellStyle name="Normal 13 3 2" xfId="2160" xr:uid="{7A622A54-9121-40FE-A06E-42EDE3349F97}"/>
    <cellStyle name="Normal 13 3 2 2" xfId="4376" xr:uid="{B220B1B6-2846-49F5-AD95-80263DD65479}"/>
    <cellStyle name="Normal 13 3 2 3" xfId="4375" xr:uid="{3D189B11-C8E9-48BF-B62A-AB42954DFC9C}"/>
    <cellStyle name="Normal 13 3 3" xfId="4377" xr:uid="{29065FF0-AC26-466C-8A8A-D12A09B0A6FD}"/>
    <cellStyle name="Normal 13 3 4" xfId="4374" xr:uid="{DCA9B087-CF14-48D5-B052-5ED8470294D1}"/>
    <cellStyle name="Normal 13 30" xfId="811" xr:uid="{5BA80739-33F8-424A-A79C-2CA36902399B}"/>
    <cellStyle name="Normal 13 31" xfId="812" xr:uid="{C4683277-78D4-43D1-AB18-E4AF7620843A}"/>
    <cellStyle name="Normal 13 32" xfId="813" xr:uid="{FCFE8CF5-74C6-4622-81FA-C8B034710FA7}"/>
    <cellStyle name="Normal 13 33" xfId="814" xr:uid="{0E0BDAE5-CDEE-4442-9403-86C7597B5463}"/>
    <cellStyle name="Normal 13 34" xfId="815" xr:uid="{2DE116B4-FFB7-40F7-9077-CD74BF686069}"/>
    <cellStyle name="Normal 13 35" xfId="816" xr:uid="{88B55214-C0F9-41E5-97B8-F1D411C10E79}"/>
    <cellStyle name="Normal 13 36" xfId="817" xr:uid="{92344B7A-B010-41B5-8894-6C1C983F899B}"/>
    <cellStyle name="Normal 13 37" xfId="818" xr:uid="{79F64283-1B9E-4440-93E7-3BA2184CB378}"/>
    <cellStyle name="Normal 13 38" xfId="819" xr:uid="{33A14102-C777-46CE-8783-D75BED3356E0}"/>
    <cellStyle name="Normal 13 39" xfId="4378" xr:uid="{D5A178D1-86AC-4E4C-A7B1-2F995C07A30B}"/>
    <cellStyle name="Normal 13 4" xfId="820" xr:uid="{C8DE0B92-9F0B-4CFC-BE39-700BEC30BF97}"/>
    <cellStyle name="Normal 13 4 2" xfId="2161" xr:uid="{9EC0BD6C-8C74-4805-BE3E-0B49198DC07B}"/>
    <cellStyle name="Normal 13 4 2 2" xfId="4381" xr:uid="{708FA3A3-45D5-4FBA-ABD1-B59840A1E2B5}"/>
    <cellStyle name="Normal 13 4 2 3" xfId="4380" xr:uid="{AEFF8F1D-C29B-4ACC-8B17-FAA1FF10C81A}"/>
    <cellStyle name="Normal 13 4 3" xfId="4382" xr:uid="{34B77AF2-A964-4678-BB42-A104973D14E0}"/>
    <cellStyle name="Normal 13 4 4" xfId="4379" xr:uid="{1A3DEF0C-ED92-4053-BCE4-3A1438B579C3}"/>
    <cellStyle name="Normal 13 5" xfId="821" xr:uid="{A3E3A837-0955-4052-A342-B5A3F0B7E3C8}"/>
    <cellStyle name="Normal 13 5 2" xfId="4383" xr:uid="{6EBF666D-969C-4705-B99F-525E4673C697}"/>
    <cellStyle name="Normal 13 6" xfId="822" xr:uid="{EB81475D-4E9C-45C0-A4FE-E0D5B20C2F20}"/>
    <cellStyle name="Normal 13 6 2" xfId="4384" xr:uid="{14540F64-FAAA-486D-A996-455629A40753}"/>
    <cellStyle name="Normal 13 7" xfId="823" xr:uid="{2B7E3F6A-EAA6-4998-82AC-F329E8BAABD5}"/>
    <cellStyle name="Normal 13 7 2" xfId="4385" xr:uid="{AF80BA54-5EC5-408C-8FE4-17F521F76999}"/>
    <cellStyle name="Normal 13 8" xfId="824" xr:uid="{F03A458C-3548-4504-A437-F0A9C19F209F}"/>
    <cellStyle name="Normal 13 8 2" xfId="4386" xr:uid="{A409A578-52E9-4E97-B570-71C2031F8F7C}"/>
    <cellStyle name="Normal 13 9" xfId="825" xr:uid="{2236F159-5CA0-435B-AB16-A542BF8A2AB8}"/>
    <cellStyle name="Normal 13 9 2" xfId="2162" xr:uid="{D523D564-4E5F-408C-BC8D-C64E8C0CE05E}"/>
    <cellStyle name="Normal 13 9 2 2" xfId="4388" xr:uid="{BF585EC7-A463-4225-B86A-01EEF7ADDE1F}"/>
    <cellStyle name="Normal 13 9 3" xfId="4387" xr:uid="{9C4EEA31-2F82-4FC2-AF5C-6364C911C686}"/>
    <cellStyle name="Normal 14" xfId="826" xr:uid="{F6AE4DF6-D6BB-4055-9675-BDD3663EF80A}"/>
    <cellStyle name="Normal 14 10" xfId="827" xr:uid="{E8DA8554-802A-4736-93DA-CB2E0FD8A3EB}"/>
    <cellStyle name="Normal 14 10 2" xfId="2163" xr:uid="{9B8F92D3-5B53-4475-9801-8D9644B8CC2A}"/>
    <cellStyle name="Normal 14 10 2 2" xfId="4390" xr:uid="{34BAF485-E70B-432D-AFCC-0D12B9ECA67B}"/>
    <cellStyle name="Normal 14 10 3" xfId="4389" xr:uid="{6E7BCABF-977A-41A5-8ACB-890E20A67E31}"/>
    <cellStyle name="Normal 14 11" xfId="828" xr:uid="{FA3B916B-2F94-491E-BC25-AD78D50FE9ED}"/>
    <cellStyle name="Normal 14 11 2" xfId="2164" xr:uid="{6E2BD73E-C674-4BAD-91C6-E2C7443C5133}"/>
    <cellStyle name="Normal 14 11 2 2" xfId="4392" xr:uid="{34768102-B4AF-4687-ABCB-97EAC9C36553}"/>
    <cellStyle name="Normal 14 11 3" xfId="4391" xr:uid="{319CD160-AA08-493F-8DBD-E4D92BB45EE8}"/>
    <cellStyle name="Normal 14 12" xfId="829" xr:uid="{B762F016-1646-4920-88E4-8B44D91CA53A}"/>
    <cellStyle name="Normal 14 12 2" xfId="2165" xr:uid="{A0F02101-1C9A-4B8A-9AA3-4A540D82B978}"/>
    <cellStyle name="Normal 14 12 2 2" xfId="4394" xr:uid="{D2BA0E38-1DF7-4633-99C6-0C2BA3059AF6}"/>
    <cellStyle name="Normal 14 12 3" xfId="4393" xr:uid="{5929C966-4D98-4079-AE7A-6DBDD3CF4B06}"/>
    <cellStyle name="Normal 14 13" xfId="830" xr:uid="{93A5288B-C6A4-4F19-B7C1-8E0EC49CB674}"/>
    <cellStyle name="Normal 14 13 2" xfId="2166" xr:uid="{B60DD6C1-F328-41B2-AEC5-B59C06F51D74}"/>
    <cellStyle name="Normal 14 13 2 2" xfId="4396" xr:uid="{F8E04CFE-33B7-4908-B090-0E404C85B480}"/>
    <cellStyle name="Normal 14 13 3" xfId="4395" xr:uid="{66777D3D-4C3E-4C4C-9B55-A13F38186645}"/>
    <cellStyle name="Normal 14 14" xfId="831" xr:uid="{8EA04ABA-4140-48AC-97EE-3210777B988B}"/>
    <cellStyle name="Normal 14 14 2" xfId="2167" xr:uid="{2E253A76-3F01-4302-A073-2CE166504AD7}"/>
    <cellStyle name="Normal 14 14 2 2" xfId="4398" xr:uid="{440F81C1-4322-4D3C-BF17-2983F048D028}"/>
    <cellStyle name="Normal 14 14 3" xfId="4397" xr:uid="{0AA67554-B24E-4CB3-93EB-32BD4191B737}"/>
    <cellStyle name="Normal 14 15" xfId="832" xr:uid="{481BBAAE-9583-46F7-8221-368365009C48}"/>
    <cellStyle name="Normal 14 15 2" xfId="2168" xr:uid="{0650AF28-6232-4018-8FDF-2631406BFECA}"/>
    <cellStyle name="Normal 14 15 2 2" xfId="4400" xr:uid="{897D65EA-11C8-46C8-8669-9547915FE372}"/>
    <cellStyle name="Normal 14 15 3" xfId="4399" xr:uid="{160FD22E-CED5-425E-B96B-8AC5D83B87F3}"/>
    <cellStyle name="Normal 14 16" xfId="1940" xr:uid="{4C8BE541-B296-4A41-927E-2846C15FB71B}"/>
    <cellStyle name="Normal 14 16 2" xfId="4401" xr:uid="{DEAA9269-FFDE-4A96-9429-DD01E0C87D7D}"/>
    <cellStyle name="Normal 14 17" xfId="4402" xr:uid="{B22F4892-981A-43CB-9F3B-6B90984A4AEE}"/>
    <cellStyle name="Normal 14 2" xfId="833" xr:uid="{0699DDF5-CE7A-40B3-AF9E-A7C3BA42E1F0}"/>
    <cellStyle name="Normal 14 2 10" xfId="4403" xr:uid="{643AF552-E98D-4B36-9476-8628882ED02A}"/>
    <cellStyle name="Normal 14 2 2" xfId="834" xr:uid="{90914D58-CD40-4A37-AF9B-6547EE983497}"/>
    <cellStyle name="Normal 14 2 3" xfId="835" xr:uid="{6AD0966F-80F4-413B-8068-812E050448B7}"/>
    <cellStyle name="Normal 14 2 4" xfId="836" xr:uid="{4C7D128A-5F9A-4297-A3C3-1DCBC5008FF7}"/>
    <cellStyle name="Normal 14 2 5" xfId="837" xr:uid="{FB86B484-DF44-4C28-9EB5-E7B892098F27}"/>
    <cellStyle name="Normal 14 2 6" xfId="838" xr:uid="{BC93E993-E956-4D27-BB7A-25EB11743E23}"/>
    <cellStyle name="Normal 14 2 7" xfId="839" xr:uid="{E3A1F0A0-1370-4039-9759-B0D997731E22}"/>
    <cellStyle name="Normal 14 2 8" xfId="2169" xr:uid="{B701FF60-709D-41D4-828D-675287B036F1}"/>
    <cellStyle name="Normal 14 2 8 2" xfId="4405" xr:uid="{C071C872-97BC-4F8A-B272-81EAA351E05E}"/>
    <cellStyle name="Normal 14 2 8 3" xfId="4404" xr:uid="{29B4169F-7DF6-4EE0-B4F0-F858CE16DD4C}"/>
    <cellStyle name="Normal 14 2 9" xfId="4406" xr:uid="{64F5843F-B67D-4297-81F0-142C06702A58}"/>
    <cellStyle name="Normal 14 3" xfId="840" xr:uid="{B0E5EFCE-9948-47FD-9BEB-0D7F6B29F307}"/>
    <cellStyle name="Normal 14 4" xfId="841" xr:uid="{B73C5F4A-0A0D-49DA-A8D6-3F0A432C02B4}"/>
    <cellStyle name="Normal 14 4 2" xfId="2170" xr:uid="{23BBFD61-1FC3-4EDE-B591-6A21A926950B}"/>
    <cellStyle name="Normal 14 4 2 2" xfId="4408" xr:uid="{829453B9-BD5F-4ED9-9552-4CFCAE793C5A}"/>
    <cellStyle name="Normal 14 4 3" xfId="4407" xr:uid="{6BBFA7D8-DE48-4C88-B00D-2A8AE70CB2FA}"/>
    <cellStyle name="Normal 14 5" xfId="842" xr:uid="{72FDFCF9-F12C-4DAA-B4D5-268E5EF8CC93}"/>
    <cellStyle name="Normal 14 5 2" xfId="2171" xr:uid="{9A7FDF52-47A3-4C6E-9CB8-A9EFE2ADCE68}"/>
    <cellStyle name="Normal 14 5 2 2" xfId="4410" xr:uid="{F9B037C5-14EA-4E24-9CA4-90E0D7756140}"/>
    <cellStyle name="Normal 14 5 3" xfId="4409" xr:uid="{38488692-442A-4319-942E-8DBC77B75184}"/>
    <cellStyle name="Normal 14 6" xfId="843" xr:uid="{125E5D01-B37E-4D3B-B5D2-21FA84B0FDE0}"/>
    <cellStyle name="Normal 14 7" xfId="844" xr:uid="{B8296E21-7DDA-48FD-AC0D-B4EAFC83669E}"/>
    <cellStyle name="Normal 14 8" xfId="845" xr:uid="{56F269E5-62BC-4E29-8A8C-DB58EBF289B4}"/>
    <cellStyle name="Normal 14 9" xfId="846" xr:uid="{40AEB742-500B-4403-AFAB-C32E2EA3A523}"/>
    <cellStyle name="Normal 15" xfId="847" xr:uid="{6EAD8B70-2B97-4A41-B2EF-698DC02FC3C6}"/>
    <cellStyle name="Normal 15 2" xfId="848" xr:uid="{34FA96B5-0A8B-4BD5-B31D-B9A6AA52E175}"/>
    <cellStyle name="Normal 15 2 2" xfId="4411" xr:uid="{A165B180-0167-4910-870D-CAFB330610F6}"/>
    <cellStyle name="Normal 15 2 3" xfId="4412" xr:uid="{F45D3A0F-6530-496D-8C91-F48FF89A92DB}"/>
    <cellStyle name="Normal 15 3" xfId="849" xr:uid="{EE90F7E2-69BA-4985-884C-B1FC6ABA76A3}"/>
    <cellStyle name="Normal 15 4" xfId="850" xr:uid="{7608DD61-F96C-4433-8065-C3179FD8370D}"/>
    <cellStyle name="Normal 15 5" xfId="851" xr:uid="{C372425D-CC04-47FF-ACEE-D9796ED9A3C0}"/>
    <cellStyle name="Normal 15 6" xfId="852" xr:uid="{E132D62E-D495-48C8-9DDD-4318B70416E0}"/>
    <cellStyle name="Normal 15 7" xfId="1939" xr:uid="{157C5F75-8BBF-43C6-8F51-29C511B2ABF9}"/>
    <cellStyle name="Normal 15 7 2" xfId="4413" xr:uid="{F8F5EDD0-9459-4335-934F-5D34B849765E}"/>
    <cellStyle name="Normal 16" xfId="853" xr:uid="{FC4FD399-2A94-4911-B4C5-B4F27594D84D}"/>
    <cellStyle name="Normal 16 2" xfId="854" xr:uid="{F754AD13-02AC-42C0-B766-C1C36903A282}"/>
    <cellStyle name="Normal 16 2 2" xfId="4415" xr:uid="{5887D1E7-94DF-4A41-A89F-877F76E02397}"/>
    <cellStyle name="Normal 16 2 3" xfId="4416" xr:uid="{64EACD85-4B3F-457F-822D-B77E9216C1FB}"/>
    <cellStyle name="Normal 16 3" xfId="855" xr:uid="{E4BD69BF-F84E-47D6-8CFF-37CDEF390720}"/>
    <cellStyle name="Normal 16 4" xfId="856" xr:uid="{69300C0D-F4DC-4A17-968B-517FF167118C}"/>
    <cellStyle name="Normal 16 5" xfId="857" xr:uid="{53731B14-2271-40CD-8C83-5781B12CB20A}"/>
    <cellStyle name="Normal 16 6" xfId="858" xr:uid="{211C16DC-CDC3-4129-95B8-0F3F91BC1B54}"/>
    <cellStyle name="Normal 16 7" xfId="2172" xr:uid="{797CFDBB-EF43-412A-A7AE-3003991D3AD3}"/>
    <cellStyle name="Normal 16 7 2" xfId="4418" xr:uid="{0C6952F4-0BFD-4693-B9BB-40BA3B4208BF}"/>
    <cellStyle name="Normal 16 7 3" xfId="4417" xr:uid="{2DDEA1FA-FC66-49C9-839F-F9561A7FA826}"/>
    <cellStyle name="Normal 16 8" xfId="4414" xr:uid="{DA552FD2-5D3C-4D99-AC81-990D1A8DC526}"/>
    <cellStyle name="Normal 17" xfId="859" xr:uid="{123E51F2-198E-4643-9043-BCECA084BCB3}"/>
    <cellStyle name="Normal 17 10" xfId="860" xr:uid="{BD37EE45-C744-45C7-87A0-1DB5BDAAF6DF}"/>
    <cellStyle name="Normal 17 11" xfId="861" xr:uid="{D1BBBFB2-FE48-44AD-8F52-FBEB26C644C8}"/>
    <cellStyle name="Normal 17 12" xfId="862" xr:uid="{2097E1DE-8CF0-4573-A81C-2F381798D4E2}"/>
    <cellStyle name="Normal 17 13" xfId="863" xr:uid="{8FCF9344-CF2F-4F70-81AE-2DF9A86D3137}"/>
    <cellStyle name="Normal 17 14" xfId="2173" xr:uid="{E47D2959-CF38-4DDA-B05C-533F52C970DB}"/>
    <cellStyle name="Normal 17 14 2" xfId="4421" xr:uid="{82B1273D-3A98-4388-BEA6-456CFD83E477}"/>
    <cellStyle name="Normal 17 14 3" xfId="4420" xr:uid="{4689ADE1-0924-4378-8B6E-C0CAA38A15D9}"/>
    <cellStyle name="Normal 17 15" xfId="4419" xr:uid="{5CF099CC-3669-4516-9645-B7495D6B215A}"/>
    <cellStyle name="Normal 17 2" xfId="864" xr:uid="{005388AC-C3FA-4844-A651-FF4523A72FEC}"/>
    <cellStyle name="Normal 17 2 2" xfId="4422" xr:uid="{C4F0BD76-621D-4078-95E3-EC85D445121A}"/>
    <cellStyle name="Normal 17 2 3" xfId="4423" xr:uid="{ED03C872-389B-40FF-BAAA-F2F2601AFB58}"/>
    <cellStyle name="Normal 17 3" xfId="865" xr:uid="{D95F2EE0-6593-43FA-8CE6-3FC4B1748132}"/>
    <cellStyle name="Normal 17 4" xfId="866" xr:uid="{064E3E2A-5FC1-4F5F-88B1-38EC2B75470E}"/>
    <cellStyle name="Normal 17 5" xfId="867" xr:uid="{D35D61D8-B55C-4FC5-8AF4-2149255ECEE3}"/>
    <cellStyle name="Normal 17 6" xfId="868" xr:uid="{BCF05644-8BFF-4C25-B1C1-DC5118630FBE}"/>
    <cellStyle name="Normal 17 7" xfId="869" xr:uid="{6A505006-8567-45E0-BC65-292308199034}"/>
    <cellStyle name="Normal 17 8" xfId="870" xr:uid="{4DEC2E90-4502-40A0-B2BE-13ABA8756A86}"/>
    <cellStyle name="Normal 17 9" xfId="871" xr:uid="{8A5FB0C4-1133-4EF1-9E1B-A4568812998D}"/>
    <cellStyle name="Normal 18" xfId="872" xr:uid="{88683D5E-F5FC-48F0-A7D7-FBAF0BDBED92}"/>
    <cellStyle name="Normal 18 2" xfId="2174" xr:uid="{4FEA73D4-E568-4BB0-92BA-80416572BC44}"/>
    <cellStyle name="Normal 18 2 2" xfId="4425" xr:uid="{E82E70C1-8A0F-4583-8D77-3F8685AC45C7}"/>
    <cellStyle name="Normal 18 3" xfId="4426" xr:uid="{A0A6B48B-D7F6-483F-83A4-129AD16EEC91}"/>
    <cellStyle name="Normal 18 3 2" xfId="4427" xr:uid="{978FEABD-0EAD-4271-87EA-571214721958}"/>
    <cellStyle name="Normal 18 4" xfId="4428" xr:uid="{448743DD-821D-4230-9B0C-B6F74D72C586}"/>
    <cellStyle name="Normal 18 5" xfId="4424" xr:uid="{1A2F36F0-9273-4F41-B6C2-D08FB8939AE6}"/>
    <cellStyle name="Normal 19" xfId="45" xr:uid="{96108FBA-1557-4307-9628-4C6CDA77D743}"/>
    <cellStyle name="Normal 2" xfId="2" xr:uid="{00000000-0005-0000-0000-000002000000}"/>
    <cellStyle name="Normal 2 10" xfId="46" xr:uid="{146DC614-8E76-4BDF-A02F-CDD2B25929D8}"/>
    <cellStyle name="Normal 2 10 2" xfId="4429" xr:uid="{41B01312-5E81-4992-A43A-0FB6057FF4AD}"/>
    <cellStyle name="Normal 2 10 3" xfId="4430" xr:uid="{DAE542B5-3C79-4468-BC25-314B8CCB2311}"/>
    <cellStyle name="Normal 2 10 4" xfId="4431" xr:uid="{7106C704-2103-4398-A603-5C24F03C9346}"/>
    <cellStyle name="Normal 2 11" xfId="873" xr:uid="{3B275A7D-1768-4170-83EB-B738F304B0F9}"/>
    <cellStyle name="Normal 2 12" xfId="874" xr:uid="{9A5C2532-B015-4CAB-B20A-F17BD7E2FD20}"/>
    <cellStyle name="Normal 2 13" xfId="875" xr:uid="{781253A3-DBF4-465A-9F96-663DDFEF28DA}"/>
    <cellStyle name="Normal 2 14" xfId="876" xr:uid="{725CB3B0-5081-411C-83D6-DC6806ADA892}"/>
    <cellStyle name="Normal 2 15" xfId="877" xr:uid="{51A4E572-6B9C-4A4D-8DE9-57C1A9163F57}"/>
    <cellStyle name="Normal 2 16" xfId="878" xr:uid="{A4AAB082-FF68-4902-8277-278F108430A0}"/>
    <cellStyle name="Normal 2 17" xfId="879" xr:uid="{EE7648F5-55D0-41F3-8A21-EFF2CDF6E479}"/>
    <cellStyle name="Normal 2 18" xfId="1657" xr:uid="{8B96CD5C-579E-4838-91D5-962BEC39A7B2}"/>
    <cellStyle name="Normal 2 18 2" xfId="4433" xr:uid="{A0221A40-BD23-4489-8DE2-373E6983D45F}"/>
    <cellStyle name="Normal 2 18 2 2" xfId="4434" xr:uid="{82F7F25D-69A4-4F8F-8D9D-9ED64CBDAAF3}"/>
    <cellStyle name="Normal 2 18 3" xfId="4435" xr:uid="{899B9341-6F60-4E1F-BD20-2E7ED3D39956}"/>
    <cellStyle name="Normal 2 18 4" xfId="4432" xr:uid="{515F3F95-4BD8-4FB6-B1DA-AF98FAEEEFE9}"/>
    <cellStyle name="Normal 2 19" xfId="4436" xr:uid="{356058AD-C6A3-4917-B494-CDC22E91F21A}"/>
    <cellStyle name="Normal 2 2" xfId="880" xr:uid="{DDB44AC9-A968-4E5C-85CD-47F63D565256}"/>
    <cellStyle name="Normal 2 2 10" xfId="881" xr:uid="{103210DD-33FF-4127-9B56-7DCCBE75C3DC}"/>
    <cellStyle name="Normal 2 2 10 2" xfId="2175" xr:uid="{8642DD3C-EA0F-4425-B6FB-509FC07B7D98}"/>
    <cellStyle name="Normal 2 2 10 2 2" xfId="4439" xr:uid="{30756FB1-0E3A-4C4B-B352-5EF4CF57A802}"/>
    <cellStyle name="Normal 2 2 10 3" xfId="4438" xr:uid="{3D9D47D7-E565-48F7-BA41-8CADA377A5F6}"/>
    <cellStyle name="Normal 2 2 11" xfId="882" xr:uid="{F057451A-ED89-4984-A36F-0A70ADCB2140}"/>
    <cellStyle name="Normal 2 2 11 2" xfId="2176" xr:uid="{D31161D5-02B0-4233-8DA1-3757B8503F19}"/>
    <cellStyle name="Normal 2 2 11 2 2" xfId="4441" xr:uid="{01003FCB-6BD0-43DF-9B36-CE4D790C7DC3}"/>
    <cellStyle name="Normal 2 2 11 3" xfId="4440" xr:uid="{64208BB9-1A76-493A-BE6E-C47EA2A1D23E}"/>
    <cellStyle name="Normal 2 2 12" xfId="883" xr:uid="{B0DD4595-1D0D-4FB6-B15F-14776BE3BF00}"/>
    <cellStyle name="Normal 2 2 12 2" xfId="2177" xr:uid="{D626C4A1-98D8-4FC0-AB26-81A02FB57295}"/>
    <cellStyle name="Normal 2 2 12 2 2" xfId="4443" xr:uid="{9C5E98D8-AE92-4B88-BEDE-E06B993B77EC}"/>
    <cellStyle name="Normal 2 2 12 3" xfId="4442" xr:uid="{8485FDE3-1691-4933-91BC-C6B83ED578BF}"/>
    <cellStyle name="Normal 2 2 13" xfId="884" xr:uid="{C1569CDD-69D4-42F6-83DF-EE05C282EDA8}"/>
    <cellStyle name="Normal 2 2 13 2" xfId="2178" xr:uid="{D7CDFB34-F23A-4BD2-B7DC-FE3A82916E9E}"/>
    <cellStyle name="Normal 2 2 13 2 2" xfId="4445" xr:uid="{24DB8824-1A88-449A-BCC9-4D0E41916339}"/>
    <cellStyle name="Normal 2 2 13 3" xfId="4444" xr:uid="{9D2D7DD2-3B2C-4DCB-BF97-2E2A0B72B274}"/>
    <cellStyle name="Normal 2 2 14" xfId="1832" xr:uid="{CB8F81D6-21D9-411E-A567-3610A52C2D47}"/>
    <cellStyle name="Normal 2 2 14 2" xfId="4446" xr:uid="{1033B1DC-A42D-4929-8095-4783B7E39A7E}"/>
    <cellStyle name="Normal 2 2 15" xfId="4447" xr:uid="{5CB95098-1ED6-42BC-8883-C56DB5623DB7}"/>
    <cellStyle name="Normal 2 2 15 2" xfId="4448" xr:uid="{70CC6963-072B-41EB-9AF9-432066E1716A}"/>
    <cellStyle name="Normal 2 2 16" xfId="4437" xr:uid="{A6D86D7B-8DFB-4852-8659-822444421275}"/>
    <cellStyle name="Normal 2 2 2" xfId="885" xr:uid="{795A976D-40CF-457C-8BD3-CEF7231121EC}"/>
    <cellStyle name="Normal 2 2 2 2" xfId="1833" xr:uid="{73DC4439-B898-4E37-BE2F-FB3BE17C2915}"/>
    <cellStyle name="Normal 2 2 2 2 2" xfId="4451" xr:uid="{7C197289-F941-4BE2-9DF0-E41872269960}"/>
    <cellStyle name="Normal 2 2 2 2 3" xfId="4450" xr:uid="{F2529DF1-2B55-4B6F-80A6-209D95D0B483}"/>
    <cellStyle name="Normal 2 2 2 3" xfId="2179" xr:uid="{B0602C1E-DB72-4D70-8A0E-2B3C43294421}"/>
    <cellStyle name="Normal 2 2 2 3 2" xfId="4452" xr:uid="{3DC22441-50EC-4812-A646-82199557D5E5}"/>
    <cellStyle name="Normal 2 2 2 4" xfId="4453" xr:uid="{282D0D2C-28EE-4AD6-B0B0-E6CAC5CDD02A}"/>
    <cellStyle name="Normal 2 2 2 5" xfId="4454" xr:uid="{61642488-36C2-4DE5-93DE-9C20049C1ED2}"/>
    <cellStyle name="Normal 2 2 2 5 2" xfId="4455" xr:uid="{1F73DDA9-B4E2-4412-94EB-921863577E1A}"/>
    <cellStyle name="Normal 2 2 2 6" xfId="4456" xr:uid="{03EF1928-FB21-4D6B-981D-B9EF4B0CC5A9}"/>
    <cellStyle name="Normal 2 2 2 6 2" xfId="4457" xr:uid="{B7F65F48-7528-4914-BB29-E35608CBDF99}"/>
    <cellStyle name="Normal 2 2 2 7" xfId="4458" xr:uid="{5549D7FC-55CC-471A-9E8E-A7E72461E25C}"/>
    <cellStyle name="Normal 2 2 2 8" xfId="4449" xr:uid="{553718D9-F5A2-445E-8FEB-26971C1E79E7}"/>
    <cellStyle name="Normal 2 2 3" xfId="886" xr:uid="{F9208119-8E73-4813-A679-854306BF208C}"/>
    <cellStyle name="Normal 2 2 3 2" xfId="1834" xr:uid="{A538677E-5875-4E0B-98EF-35EE4BFD86DE}"/>
    <cellStyle name="Normal 2 2 3 2 2" xfId="4461" xr:uid="{4C4D2811-C281-4610-B4FD-12D140AA70E5}"/>
    <cellStyle name="Normal 2 2 3 2 3" xfId="4460" xr:uid="{2A1F8609-DB44-439A-A9E8-BF0101875978}"/>
    <cellStyle name="Normal 2 2 3 3" xfId="2180" xr:uid="{B88EDFDB-197D-4E73-A731-205E47BF437F}"/>
    <cellStyle name="Normal 2 2 3 3 2" xfId="4462" xr:uid="{EC341A56-8156-42AC-8092-D7AB77792E88}"/>
    <cellStyle name="Normal 2 2 3 4" xfId="4459" xr:uid="{2F18A062-4135-4F51-B822-ED7001BDFD7A}"/>
    <cellStyle name="Normal 2 2 4" xfId="887" xr:uid="{58737196-3F00-47F9-810B-D5C12212EAEB}"/>
    <cellStyle name="Normal 2 2 4 2" xfId="2181" xr:uid="{4A15E45B-2F85-476D-9460-DCACFEA30AB2}"/>
    <cellStyle name="Normal 2 2 4 2 2" xfId="4464" xr:uid="{FBBF5FC8-8A6B-4AF0-9D75-30A870EAA377}"/>
    <cellStyle name="Normal 2 2 4 3" xfId="4465" xr:uid="{EA69F3AF-888A-4E5A-A1C3-3BF6C70932D5}"/>
    <cellStyle name="Normal 2 2 4 3 2" xfId="4466" xr:uid="{9D2E165B-CEE2-4F6F-81C3-B414D9190F7E}"/>
    <cellStyle name="Normal 2 2 4 4" xfId="4467" xr:uid="{927F33A6-4B1A-4380-9710-39DC91C35513}"/>
    <cellStyle name="Normal 2 2 4 5" xfId="4463" xr:uid="{C78CD856-3134-4112-8A92-6CDB6D0F67C9}"/>
    <cellStyle name="Normal 2 2 5" xfId="888" xr:uid="{903B82ED-6861-45FE-8ADD-557B6A3BFC79}"/>
    <cellStyle name="Normal 2 2 5 2" xfId="2182" xr:uid="{44CC0158-97F2-49C9-AC5E-4EC21C252911}"/>
    <cellStyle name="Normal 2 2 5 2 2" xfId="4470" xr:uid="{93172170-BFC7-4500-9E13-E003F0591FF2}"/>
    <cellStyle name="Normal 2 2 5 2 3" xfId="4469" xr:uid="{2B13C926-8351-4D9B-B077-30C20387A072}"/>
    <cellStyle name="Normal 2 2 5 3" xfId="4471" xr:uid="{961BEC7F-6238-47E0-8D5A-D32E1B6C452E}"/>
    <cellStyle name="Normal 2 2 5 3 2" xfId="4472" xr:uid="{6864F489-C6FE-48BC-BEAA-1C498EC415C5}"/>
    <cellStyle name="Normal 2 2 5 4" xfId="4473" xr:uid="{A49028C2-D6B2-4AAA-9C8C-00C81F7E8B9C}"/>
    <cellStyle name="Normal 2 2 5 5" xfId="4468" xr:uid="{8FC26955-65A0-49BC-81D7-DEB452338464}"/>
    <cellStyle name="Normal 2 2 6" xfId="889" xr:uid="{CA6843FF-D2DC-4926-9E2F-C360BCDB4FF0}"/>
    <cellStyle name="Normal 2 2 6 2" xfId="2183" xr:uid="{39262CE9-D9B7-4C4E-8A3D-BCBFD2B7B7C2}"/>
    <cellStyle name="Normal 2 2 6 2 2" xfId="4476" xr:uid="{CBF8D115-D5C6-46BA-B35A-6E5ACA09CB21}"/>
    <cellStyle name="Normal 2 2 6 2 3" xfId="4475" xr:uid="{C226B5BE-02DB-4188-A4E7-B8DE97F20DFA}"/>
    <cellStyle name="Normal 2 2 6 3" xfId="4477" xr:uid="{81C06F21-EB71-4931-BB9E-D9FB6F669AA2}"/>
    <cellStyle name="Normal 2 2 6 4" xfId="4474" xr:uid="{5B3B8F79-5BBE-4B5E-A899-B035A5F79C0A}"/>
    <cellStyle name="Normal 2 2 7" xfId="890" xr:uid="{BC898471-6F03-4F11-A38A-A6823115D21E}"/>
    <cellStyle name="Normal 2 2 7 2" xfId="2184" xr:uid="{DC42D4B3-1592-420C-BB6E-429AB90D5AA7}"/>
    <cellStyle name="Normal 2 2 7 2 2" xfId="4480" xr:uid="{BB120F66-9F99-4DBB-BC08-C2121AEBCDE8}"/>
    <cellStyle name="Normal 2 2 7 2 3" xfId="4479" xr:uid="{5E1A1FB8-AB48-4A21-9296-C0B90C61F378}"/>
    <cellStyle name="Normal 2 2 7 3" xfId="4481" xr:uid="{88AD5150-3977-44A3-B3F1-5A6F02722E6A}"/>
    <cellStyle name="Normal 2 2 7 4" xfId="4478" xr:uid="{D98CE9CF-DA4C-4339-A041-63FB843BA53D}"/>
    <cellStyle name="Normal 2 2 8" xfId="891" xr:uid="{B3B573DC-A797-44A8-8E5C-801299334D0F}"/>
    <cellStyle name="Normal 2 2 8 2" xfId="2185" xr:uid="{FE1DC4D9-9109-44BD-A709-CEEFE6225A65}"/>
    <cellStyle name="Normal 2 2 8 2 2" xfId="4484" xr:uid="{2604C897-A375-49C6-9B5D-3B74897DB38F}"/>
    <cellStyle name="Normal 2 2 8 2 3" xfId="4483" xr:uid="{B0412E57-ABF2-4528-B6D8-53CC3D82B79B}"/>
    <cellStyle name="Normal 2 2 8 3" xfId="4485" xr:uid="{6CE14141-FF89-47B4-A5B4-E926888ED39B}"/>
    <cellStyle name="Normal 2 2 8 4" xfId="4482" xr:uid="{966727AA-F814-4145-9722-E02F8B6731B0}"/>
    <cellStyle name="Normal 2 2 9" xfId="892" xr:uid="{95F3059B-D936-4849-AD15-262A6E6A673C}"/>
    <cellStyle name="Normal 2 2 9 2" xfId="2186" xr:uid="{262665C8-90BE-454A-BDD0-81CC3B20C794}"/>
    <cellStyle name="Normal 2 2 9 2 2" xfId="4487" xr:uid="{0E241ABF-A061-4891-A089-FCBA49417E94}"/>
    <cellStyle name="Normal 2 2 9 3" xfId="4486" xr:uid="{0FC5B015-A97B-4F7A-B41B-5E55C32CD346}"/>
    <cellStyle name="Normal 2 2_ELC" xfId="4488" xr:uid="{66308FA5-7F4B-4950-993D-5F5773BB6C91}"/>
    <cellStyle name="Normal 2 20" xfId="4489" xr:uid="{2B527BED-7AAE-4744-B53D-E4E9C7EE4A68}"/>
    <cellStyle name="Normal 2 21" xfId="4490" xr:uid="{23DBB404-80DC-4201-91CD-280B0F71399D}"/>
    <cellStyle name="Normal 2 22" xfId="4491" xr:uid="{8B646D38-8629-4E2A-91EC-4AAD8C9535E0}"/>
    <cellStyle name="Normal 2 23" xfId="4492" xr:uid="{E6E267E4-9516-4268-825E-92DF9E8E021B}"/>
    <cellStyle name="Normal 2 24" xfId="4493" xr:uid="{0DA9B333-4C51-4B04-A7BD-0D6924FA6ED5}"/>
    <cellStyle name="Normal 2 25" xfId="4494" xr:uid="{4B574D6D-A6B8-43C1-ACB1-D8D1139120BC}"/>
    <cellStyle name="Normal 2 26" xfId="4495" xr:uid="{9FDF2478-627E-439D-A259-9C729CF70953}"/>
    <cellStyle name="Normal 2 27" xfId="4496" xr:uid="{54CE131E-BEDD-4C61-AB5C-73983741C83C}"/>
    <cellStyle name="Normal 2 28" xfId="4497" xr:uid="{11D2D351-22E7-44F4-A115-3E229E8EBA61}"/>
    <cellStyle name="Normal 2 29" xfId="4498" xr:uid="{30FD2A23-6F32-4CD4-AD31-1C2E9B5F76FC}"/>
    <cellStyle name="Normal 2 3" xfId="893" xr:uid="{9284152B-A5BB-4BD8-8B6D-CF5A1DB0ED90}"/>
    <cellStyle name="Normal 2 3 10" xfId="894" xr:uid="{FBD78E4A-C2C1-47FF-A068-4F7443EB1395}"/>
    <cellStyle name="Normal 2 3 10 2" xfId="2187" xr:uid="{538A2D0E-0995-44A2-B722-88F0A2CCA2F8}"/>
    <cellStyle name="Normal 2 3 10 2 2" xfId="4500" xr:uid="{5C31B24B-3700-460E-9E16-7581D3B58E74}"/>
    <cellStyle name="Normal 2 3 10 3" xfId="4499" xr:uid="{2128AA78-BF33-4C3E-8154-368B48F48E81}"/>
    <cellStyle name="Normal 2 3 11" xfId="895" xr:uid="{06803BA5-D787-4D7A-B602-3BE2723CCA90}"/>
    <cellStyle name="Normal 2 3 11 2" xfId="2188" xr:uid="{B80A5621-18FB-4F95-AB7D-F3C66ABF0AF2}"/>
    <cellStyle name="Normal 2 3 11 2 2" xfId="4502" xr:uid="{650BD412-5205-4290-909D-1329043BDE3A}"/>
    <cellStyle name="Normal 2 3 11 3" xfId="4501" xr:uid="{9BAC2E53-E6F4-47E1-8B5A-DC3C19C81BE6}"/>
    <cellStyle name="Normal 2 3 12" xfId="896" xr:uid="{95BA7E9A-183B-461B-8E17-89BAB9D6BECE}"/>
    <cellStyle name="Normal 2 3 12 2" xfId="2189" xr:uid="{20363017-D32A-41FD-9A46-D8F0D31A80B1}"/>
    <cellStyle name="Normal 2 3 12 2 2" xfId="4504" xr:uid="{29983561-FAD8-4F93-A7E1-ADB2B2372966}"/>
    <cellStyle name="Normal 2 3 12 3" xfId="4503" xr:uid="{FEE1A210-7CC2-4B4B-9420-BA9DAB177300}"/>
    <cellStyle name="Normal 2 3 13" xfId="897" xr:uid="{AE4B04C1-0ED1-472B-BEC7-B7F58C4AA129}"/>
    <cellStyle name="Normal 2 3 13 2" xfId="2190" xr:uid="{7617A845-3C3A-44D4-B54E-B9E7DCC5DBCA}"/>
    <cellStyle name="Normal 2 3 13 2 2" xfId="4506" xr:uid="{89057346-F039-424D-B8A9-F653D58A2A44}"/>
    <cellStyle name="Normal 2 3 13 3" xfId="4505" xr:uid="{C6C70D3C-80F0-434E-8ADC-43A1F985E64E}"/>
    <cellStyle name="Normal 2 3 14" xfId="4507" xr:uid="{C023F99F-605B-4ABB-91D4-C093959997C2}"/>
    <cellStyle name="Normal 2 3 2" xfId="898" xr:uid="{1695D304-B845-4E32-89AF-306C9347A7F2}"/>
    <cellStyle name="Normal 2 3 2 2" xfId="2191" xr:uid="{B510EDE5-18F8-4623-8E80-4AAD5A607682}"/>
    <cellStyle name="Normal 2 3 2 2 2" xfId="4510" xr:uid="{0F78FBBF-E2D6-45F4-BC45-1D2B8434D705}"/>
    <cellStyle name="Normal 2 3 2 2 2 2" xfId="4511" xr:uid="{0845001B-D791-4FFC-A67D-2C12F5E8FD65}"/>
    <cellStyle name="Normal 2 3 2 2 3" xfId="4512" xr:uid="{397911B4-ED3C-4FAA-B263-A1815D895325}"/>
    <cellStyle name="Normal 2 3 2 2 3 2" xfId="4513" xr:uid="{69521990-01AE-4D95-B231-630DACBE6413}"/>
    <cellStyle name="Normal 2 3 2 2 4" xfId="4514" xr:uid="{3F838CAA-9DA9-4216-9FF3-B97F01B74D82}"/>
    <cellStyle name="Normal 2 3 2 2 5" xfId="4509" xr:uid="{04214596-D142-43A4-963C-D8348942F243}"/>
    <cellStyle name="Normal 2 3 2 3" xfId="4515" xr:uid="{4FF7F271-9A0B-4E65-B6AD-FD3A48523080}"/>
    <cellStyle name="Normal 2 3 2 3 2" xfId="4516" xr:uid="{A36A0A95-0592-4419-B53E-DCEA2652587C}"/>
    <cellStyle name="Normal 2 3 2 4" xfId="4517" xr:uid="{D7767207-A7FD-4F6E-A127-A351B5D7F438}"/>
    <cellStyle name="Normal 2 3 2 4 2" xfId="4518" xr:uid="{ED88BE82-8CCC-4ACC-8953-96BEC1C70FF1}"/>
    <cellStyle name="Normal 2 3 2 5" xfId="4519" xr:uid="{7806D4F0-12B9-4348-AF4D-C7069E276CA8}"/>
    <cellStyle name="Normal 2 3 2 5 2" xfId="4520" xr:uid="{5A4FB880-49F2-4527-800F-DCB40FBF35B9}"/>
    <cellStyle name="Normal 2 3 2 6" xfId="4521" xr:uid="{1A561171-6114-43FB-AF71-8179BA9AD978}"/>
    <cellStyle name="Normal 2 3 2 6 2" xfId="4522" xr:uid="{B64B9BEC-E170-4D53-8A0D-38E7CA076567}"/>
    <cellStyle name="Normal 2 3 2 7" xfId="4523" xr:uid="{912C445D-CA77-47A1-9156-8077DD88D30F}"/>
    <cellStyle name="Normal 2 3 2 8" xfId="4508" xr:uid="{C52999A5-2648-4021-B31A-473872FD53D6}"/>
    <cellStyle name="Normal 2 3 3" xfId="899" xr:uid="{6B159BC0-60C1-4FEA-B12E-B7C3CD319AEF}"/>
    <cellStyle name="Normal 2 3 3 2" xfId="1835" xr:uid="{9DB56A7F-8617-402D-990E-C42AB769189F}"/>
    <cellStyle name="Normal 2 3 3 2 2" xfId="4526" xr:uid="{04B046A3-E4B2-46EB-A0D8-4B4B92FBEAFD}"/>
    <cellStyle name="Normal 2 3 3 2 3" xfId="4525" xr:uid="{45F3F230-AF2D-4666-951A-79E935AB7C32}"/>
    <cellStyle name="Normal 2 3 3 3" xfId="2192" xr:uid="{EB6902B8-ADB6-4921-BF84-8762CC12E25A}"/>
    <cellStyle name="Normal 2 3 3 3 2" xfId="4527" xr:uid="{1E8B22BC-C31E-4F0C-A09D-DFFE29DE434C}"/>
    <cellStyle name="Normal 2 3 3 4" xfId="4524" xr:uid="{E1F62CFF-B105-4C02-B66F-18AE2688F640}"/>
    <cellStyle name="Normal 2 3 4" xfId="900" xr:uid="{076260D1-2943-42F6-9E99-992F36CEB02B}"/>
    <cellStyle name="Normal 2 3 4 2" xfId="2193" xr:uid="{5407A941-A971-4995-9BCE-59649C3C91C7}"/>
    <cellStyle name="Normal 2 3 4 2 2" xfId="4530" xr:uid="{87FF5DF0-C9CA-407D-B11D-64383A4C9A5A}"/>
    <cellStyle name="Normal 2 3 4 2 2 2" xfId="4531" xr:uid="{4E722D48-852E-48C9-8D4A-33DF9015C090}"/>
    <cellStyle name="Normal 2 3 4 2 3" xfId="4532" xr:uid="{72A70811-554E-48CC-A54C-29D5990CB126}"/>
    <cellStyle name="Normal 2 3 4 2 4" xfId="4529" xr:uid="{3ACC5AF8-FB99-4DA5-BF4A-BEA47A1C9373}"/>
    <cellStyle name="Normal 2 3 4 3" xfId="4533" xr:uid="{63B37F1E-A2EF-4273-8B61-1D7762EE250B}"/>
    <cellStyle name="Normal 2 3 4 3 2" xfId="4534" xr:uid="{EDB948C6-2596-4B76-8CB0-6B26FC82FB1B}"/>
    <cellStyle name="Normal 2 3 4 4" xfId="4535" xr:uid="{DF35CD94-18BD-4C1C-8EB6-DBCB034B2B9E}"/>
    <cellStyle name="Normal 2 3 4 4 2" xfId="4536" xr:uid="{203F1A35-82D6-402F-8821-A87E8C322490}"/>
    <cellStyle name="Normal 2 3 4 5" xfId="4537" xr:uid="{071F3D4D-F8DA-4E22-880D-C39F5A008E68}"/>
    <cellStyle name="Normal 2 3 4 5 2" xfId="4538" xr:uid="{7A53FC28-9C21-4F5B-ABD0-51866FC75F91}"/>
    <cellStyle name="Normal 2 3 4 6" xfId="4539" xr:uid="{B85A44F0-F591-4CDE-87EA-0FD3C5831A3C}"/>
    <cellStyle name="Normal 2 3 4 7" xfId="4528" xr:uid="{7B5B7BAD-E102-4285-827D-050D6944D027}"/>
    <cellStyle name="Normal 2 3 5" xfId="901" xr:uid="{2011B54A-6A4C-4E9E-8876-4FCE78BAC269}"/>
    <cellStyle name="Normal 2 3 5 2" xfId="2194" xr:uid="{9237913A-02BF-4AEB-A947-0E2C0ADA9188}"/>
    <cellStyle name="Normal 2 3 5 2 2" xfId="4542" xr:uid="{BF75FD0D-FDF2-44D7-A1AB-DA3362689FF6}"/>
    <cellStyle name="Normal 2 3 5 2 3" xfId="4541" xr:uid="{37F66700-5913-44A8-8916-12E461E1985A}"/>
    <cellStyle name="Normal 2 3 5 3" xfId="4543" xr:uid="{75EF1C7E-456E-41DD-A8B0-B172F492DE44}"/>
    <cellStyle name="Normal 2 3 5 3 2" xfId="4544" xr:uid="{83B8F7A1-1E92-41B8-9A6D-6F40B17374F3}"/>
    <cellStyle name="Normal 2 3 5 4" xfId="4545" xr:uid="{C1549F50-792F-42E3-84A7-4B6FE434F810}"/>
    <cellStyle name="Normal 2 3 5 5" xfId="4540" xr:uid="{A374D986-1BE0-4067-AC5D-F4EAC67D80DF}"/>
    <cellStyle name="Normal 2 3 6" xfId="902" xr:uid="{B26CDC99-E741-4454-9EDA-E9E2CF9EEF40}"/>
    <cellStyle name="Normal 2 3 6 2" xfId="2195" xr:uid="{338C93AF-E8C2-43D9-81DC-1DB9FF165A74}"/>
    <cellStyle name="Normal 2 3 6 2 2" xfId="4547" xr:uid="{5EBE5E3A-1066-4D3F-87D1-760857B873CE}"/>
    <cellStyle name="Normal 2 3 6 3" xfId="4548" xr:uid="{B1E266B4-301C-49A4-979E-B06ED636FF9D}"/>
    <cellStyle name="Normal 2 3 6 3 2" xfId="4549" xr:uid="{9983A794-442C-4A0A-93D3-A3E4F8830F8E}"/>
    <cellStyle name="Normal 2 3 6 4" xfId="4550" xr:uid="{E6D53B93-7370-4C09-B6F0-B38A1F647452}"/>
    <cellStyle name="Normal 2 3 6 5" xfId="4546" xr:uid="{26867DE5-7180-4B68-89AA-C710A441D14B}"/>
    <cellStyle name="Normal 2 3 7" xfId="903" xr:uid="{B06A81A8-317A-4523-9A28-2B03C581E38F}"/>
    <cellStyle name="Normal 2 3 7 2" xfId="2196" xr:uid="{C2DF5BDE-1363-48DD-B0AD-E52EA48CD2FA}"/>
    <cellStyle name="Normal 2 3 7 2 2" xfId="4552" xr:uid="{A0490001-071D-456A-9A9F-4561CEAF2BE3}"/>
    <cellStyle name="Normal 2 3 7 3" xfId="4551" xr:uid="{60942857-7F8C-4E77-8202-E0E9ACF9988E}"/>
    <cellStyle name="Normal 2 3 8" xfId="904" xr:uid="{3A70D8BF-D485-41E3-A662-1893DD475E79}"/>
    <cellStyle name="Normal 2 3 8 2" xfId="2197" xr:uid="{54D0DD1C-C337-4A85-A834-8140E65C93DA}"/>
    <cellStyle name="Normal 2 3 8 2 2" xfId="4554" xr:uid="{FEA9FB10-6F86-449C-BA45-EC361AFF43D3}"/>
    <cellStyle name="Normal 2 3 8 3" xfId="4553" xr:uid="{F19F00EB-DD89-415E-8552-E81C59ABBBD3}"/>
    <cellStyle name="Normal 2 3 9" xfId="905" xr:uid="{DEE8066B-AA54-4B28-9076-1D3DE5E67827}"/>
    <cellStyle name="Normal 2 3 9 2" xfId="2198" xr:uid="{5A4F9102-715A-4054-A097-6F0BBE491E44}"/>
    <cellStyle name="Normal 2 3 9 2 2" xfId="4556" xr:uid="{6715FCDD-0F9C-475B-8A37-B6088545ED25}"/>
    <cellStyle name="Normal 2 3 9 3" xfId="4555" xr:uid="{D25B861A-2990-4D76-BB35-E7A27E75476A}"/>
    <cellStyle name="Normal 2 30" xfId="4557" xr:uid="{C9B32EDB-4AF7-4D8A-9EDF-422C46FD860A}"/>
    <cellStyle name="Normal 2 31" xfId="4558" xr:uid="{46AEA787-50E5-4CDF-8197-F53944A7508C}"/>
    <cellStyle name="Normal 2 32" xfId="4559" xr:uid="{9CE9567C-FB90-4620-A0C7-120DA4CD2291}"/>
    <cellStyle name="Normal 2 33" xfId="4560" xr:uid="{CA90F3A1-7E14-47E0-BDAF-81616CF6B416}"/>
    <cellStyle name="Normal 2 34" xfId="4561" xr:uid="{EDAA80BF-FF19-4BCC-846F-FC1B04120887}"/>
    <cellStyle name="Normal 2 35" xfId="4562" xr:uid="{7D13B5DD-76E4-4270-8013-E6259C4CC9CF}"/>
    <cellStyle name="Normal 2 36" xfId="4563" xr:uid="{043DE3C3-2114-438E-AACE-4B9BD88CCFA6}"/>
    <cellStyle name="Normal 2 37" xfId="4564" xr:uid="{B3BD85E7-C4AF-4D16-974B-C061E35C2017}"/>
    <cellStyle name="Normal 2 38" xfId="4565" xr:uid="{67E2DEB9-707A-4725-90C1-61EC46CBBE3C}"/>
    <cellStyle name="Normal 2 39" xfId="4566" xr:uid="{2A25F6DB-5DBB-44F7-B6A1-4051675C6710}"/>
    <cellStyle name="Normal 2 4" xfId="906" xr:uid="{DB93D5D6-F204-4FE2-9F7D-9AC661FACCB3}"/>
    <cellStyle name="Normal 2 4 10" xfId="907" xr:uid="{FDEDB067-DFF0-425D-B745-D3B576AA9167}"/>
    <cellStyle name="Normal 2 4 10 2" xfId="2199" xr:uid="{9C9BE5F0-AFB6-417A-8F68-43B0931BAF64}"/>
    <cellStyle name="Normal 2 4 10 2 2" xfId="4568" xr:uid="{5DA412E2-674A-400B-8A61-C682E9FABF1B}"/>
    <cellStyle name="Normal 2 4 10 3" xfId="4567" xr:uid="{459FC977-40B9-4720-BAF8-B366D265F41E}"/>
    <cellStyle name="Normal 2 4 11" xfId="908" xr:uid="{6C9A45AD-C092-4236-AEAE-71F149BD6D20}"/>
    <cellStyle name="Normal 2 4 11 2" xfId="2200" xr:uid="{448B7442-C739-4D4B-849C-B61F339723E4}"/>
    <cellStyle name="Normal 2 4 11 2 2" xfId="4570" xr:uid="{31487C97-875E-4DA9-BB72-9E6F02CB2AFE}"/>
    <cellStyle name="Normal 2 4 11 3" xfId="4569" xr:uid="{7197B112-8395-4DED-8821-EC873F671BEC}"/>
    <cellStyle name="Normal 2 4 12" xfId="909" xr:uid="{307AAD90-3A87-40F7-B4CF-7ED44F9536F4}"/>
    <cellStyle name="Normal 2 4 12 2" xfId="2201" xr:uid="{DA0DD7D1-FD51-40F0-877E-31E9FF255D48}"/>
    <cellStyle name="Normal 2 4 12 2 2" xfId="4572" xr:uid="{9EA0C6D3-EB07-4EF7-A98F-CA43C86E8808}"/>
    <cellStyle name="Normal 2 4 12 3" xfId="4571" xr:uid="{50836611-8546-4FC1-842F-F0A4D930067A}"/>
    <cellStyle name="Normal 2 4 13" xfId="910" xr:uid="{2096FC15-5E1A-4330-AE95-AE4F538AEFB1}"/>
    <cellStyle name="Normal 2 4 13 2" xfId="2202" xr:uid="{82832225-D03D-4F44-AD3E-44DC9D5689C7}"/>
    <cellStyle name="Normal 2 4 13 2 2" xfId="4574" xr:uid="{7B97A4E6-6B66-40FE-A449-2874AF2C85DA}"/>
    <cellStyle name="Normal 2 4 13 3" xfId="4573" xr:uid="{8C51D172-2E94-4DCF-92D7-3721D9380ECB}"/>
    <cellStyle name="Normal 2 4 14" xfId="4575" xr:uid="{599C889E-FD5B-4F81-AD84-78992BE26432}"/>
    <cellStyle name="Normal 2 4 2" xfId="911" xr:uid="{164D2356-2942-495F-BFFC-F525F474DBEF}"/>
    <cellStyle name="Normal 2 4 2 2" xfId="2203" xr:uid="{22A57C44-E57B-4CFC-88D6-74BFBE852AC3}"/>
    <cellStyle name="Normal 2 4 2 2 2" xfId="4578" xr:uid="{99C57F61-7D17-458A-8ED7-A483D48CF297}"/>
    <cellStyle name="Normal 2 4 2 2 3" xfId="4577" xr:uid="{F4105B01-B757-4BF2-96DD-B0F1CF9EC6E3}"/>
    <cellStyle name="Normal 2 4 2 3" xfId="4579" xr:uid="{5B55F533-2688-42ED-9F95-37F141E9FFE1}"/>
    <cellStyle name="Normal 2 4 2 4" xfId="4576" xr:uid="{6478B44C-5283-4324-BD4A-6F528F4DEB93}"/>
    <cellStyle name="Normal 2 4 3" xfId="912" xr:uid="{060A3930-5940-4DCB-A96E-849471B565E9}"/>
    <cellStyle name="Normal 2 4 3 2" xfId="2204" xr:uid="{B45A31DE-5286-4FF7-A753-F8668C55F488}"/>
    <cellStyle name="Normal 2 4 3 2 2" xfId="4582" xr:uid="{0E3DC334-25C2-4F36-8350-C4E6D923E5AD}"/>
    <cellStyle name="Normal 2 4 3 2 3" xfId="4581" xr:uid="{58D98BDC-D399-4407-9CFE-F22B708B7DDB}"/>
    <cellStyle name="Normal 2 4 3 3" xfId="4583" xr:uid="{FFFC7DF7-D1BE-4DE9-B794-0396BB2EA12E}"/>
    <cellStyle name="Normal 2 4 3 4" xfId="4580" xr:uid="{EE1B6DC5-BC75-420A-A01A-B3D842D01AE4}"/>
    <cellStyle name="Normal 2 4 4" xfId="913" xr:uid="{F72C908C-8F3D-47FD-81B0-81680ADF2E19}"/>
    <cellStyle name="Normal 2 4 4 2" xfId="2205" xr:uid="{C3BB88A1-97CF-45F4-BD22-4B7B7CDCFEBF}"/>
    <cellStyle name="Normal 2 4 4 2 2" xfId="4586" xr:uid="{0467D602-EAC1-4D31-BA85-2E9C112DDA4A}"/>
    <cellStyle name="Normal 2 4 4 2 3" xfId="4585" xr:uid="{57182F47-5AE2-44ED-828F-59DF426BAC9A}"/>
    <cellStyle name="Normal 2 4 4 3" xfId="4587" xr:uid="{8F051621-DAA4-4D2A-AF94-339F0C4892E4}"/>
    <cellStyle name="Normal 2 4 4 4" xfId="4584" xr:uid="{BC7D1CAB-C3A6-44BD-AD20-F9828E8B7BFC}"/>
    <cellStyle name="Normal 2 4 5" xfId="914" xr:uid="{5466BE1C-393A-4B48-BC20-2BE948C1154B}"/>
    <cellStyle name="Normal 2 4 5 2" xfId="2206" xr:uid="{E63CD95E-1FD8-488A-A5D6-0266E28FCAA8}"/>
    <cellStyle name="Normal 2 4 5 2 2" xfId="4590" xr:uid="{D2CD596C-FD0C-4C56-8890-6653B71171A6}"/>
    <cellStyle name="Normal 2 4 5 2 3" xfId="4589" xr:uid="{DC48047C-5A86-4235-901C-F0B81C44E40E}"/>
    <cellStyle name="Normal 2 4 5 3" xfId="4591" xr:uid="{E6E1F460-3CDC-4BFD-90AD-D57C315AC235}"/>
    <cellStyle name="Normal 2 4 5 4" xfId="4588" xr:uid="{DBB13B55-BEE4-4019-8FA3-9F12ECED6120}"/>
    <cellStyle name="Normal 2 4 6" xfId="915" xr:uid="{CC24B1DC-4A1F-4142-A835-FA93B5AAEA69}"/>
    <cellStyle name="Normal 2 4 6 2" xfId="2207" xr:uid="{7B35A216-A4B1-4235-A636-A71A3D9379AE}"/>
    <cellStyle name="Normal 2 4 6 2 2" xfId="4593" xr:uid="{B26A9831-8647-44CA-9FEE-6B06EC3AD3F5}"/>
    <cellStyle name="Normal 2 4 6 3" xfId="4592" xr:uid="{8A8C3C00-A3D8-44E2-BE93-941096734E3E}"/>
    <cellStyle name="Normal 2 4 7" xfId="916" xr:uid="{67CB47D6-4D58-4354-AB1D-3D4FF51CEA80}"/>
    <cellStyle name="Normal 2 4 7 2" xfId="2208" xr:uid="{0EA99043-FDC0-4B73-BB14-CDDC680067DA}"/>
    <cellStyle name="Normal 2 4 7 2 2" xfId="4595" xr:uid="{E4A3DC00-7C40-4AE5-8C86-D3DB0ADEE650}"/>
    <cellStyle name="Normal 2 4 7 3" xfId="4594" xr:uid="{A7476138-C555-444C-8000-72AA66A4B59D}"/>
    <cellStyle name="Normal 2 4 8" xfId="917" xr:uid="{F670B403-69A4-4269-B9A0-46E0F05F7BA4}"/>
    <cellStyle name="Normal 2 4 8 2" xfId="2209" xr:uid="{444508CB-4F18-44D4-9215-9D5F195FDEE5}"/>
    <cellStyle name="Normal 2 4 8 2 2" xfId="4597" xr:uid="{0654D019-207C-4F1D-AB01-7C3DCBB586B6}"/>
    <cellStyle name="Normal 2 4 8 3" xfId="4596" xr:uid="{27E740D6-E862-424B-A407-0474BBBD7381}"/>
    <cellStyle name="Normal 2 4 9" xfId="918" xr:uid="{23AF0F71-42F6-4E6A-A289-08CB4CBE3469}"/>
    <cellStyle name="Normal 2 4 9 2" xfId="2210" xr:uid="{8766EB57-3621-41E0-B7E9-CFF84BCBC478}"/>
    <cellStyle name="Normal 2 4 9 2 2" xfId="4599" xr:uid="{030CAAFB-211C-47E1-A5AC-044838F35A33}"/>
    <cellStyle name="Normal 2 4 9 3" xfId="4598" xr:uid="{CA065809-E98B-44A2-981A-250763F36CD4}"/>
    <cellStyle name="Normal 2 40" xfId="4600" xr:uid="{6D181DBC-000A-4D8D-97E5-A0820149772D}"/>
    <cellStyle name="Normal 2 41" xfId="4601" xr:uid="{CA1BCCF6-D931-4E43-A1E1-7A85627F6F99}"/>
    <cellStyle name="Normal 2 42" xfId="4602" xr:uid="{27B4131A-1A97-431A-A48C-C2E9E7B9D6EE}"/>
    <cellStyle name="Normal 2 43" xfId="4603" xr:uid="{8BC40C6A-F037-4855-9B68-88CC7F7DE246}"/>
    <cellStyle name="Normal 2 44" xfId="4604" xr:uid="{8AFCE198-DC8B-426C-9124-58C3C23CC610}"/>
    <cellStyle name="Normal 2 45" xfId="4605" xr:uid="{7EC2D1A5-FFC6-4906-BFA1-0881BC9F99D6}"/>
    <cellStyle name="Normal 2 45 2" xfId="4606" xr:uid="{4DF689A4-8803-4A40-8C80-8282DBC7B412}"/>
    <cellStyle name="Normal 2 46" xfId="4607" xr:uid="{0A81D55A-9DAF-41B9-A798-AF4BA1C387A8}"/>
    <cellStyle name="Normal 2 46 2" xfId="4608" xr:uid="{65A5CB5B-217D-448D-91E3-55359FB14791}"/>
    <cellStyle name="Normal 2 47" xfId="4609" xr:uid="{4AA7FB87-F646-41C6-A882-B993864E61DE}"/>
    <cellStyle name="Normal 2 47 2" xfId="4610" xr:uid="{50F2C6CD-580B-42FA-BD7A-55CE85321E83}"/>
    <cellStyle name="Normal 2 48" xfId="4611" xr:uid="{8C94A59C-E2D8-443C-B193-5238879E7096}"/>
    <cellStyle name="Normal 2 48 2" xfId="4612" xr:uid="{8F62A5DC-C537-4A64-9D35-A2720D6FE2FA}"/>
    <cellStyle name="Normal 2 49" xfId="4613" xr:uid="{F5B970B8-005C-4295-B84D-8DAFB6F871C8}"/>
    <cellStyle name="Normal 2 5" xfId="919" xr:uid="{691C6ECA-6214-4E7E-9A69-7C379A9D6036}"/>
    <cellStyle name="Normal 2 5 10" xfId="4614" xr:uid="{00C973AB-52D6-407C-8A19-39F13271FBEB}"/>
    <cellStyle name="Normal 2 5 11" xfId="4615" xr:uid="{568BCD2A-9958-44A9-902B-369EB68AC58B}"/>
    <cellStyle name="Normal 2 5 12" xfId="4616" xr:uid="{6FB4E87C-CBF3-4316-A6C8-13BC94DC8194}"/>
    <cellStyle name="Normal 2 5 13" xfId="4617" xr:uid="{ECE99699-DF83-4F6A-9B68-736EE9E067B1}"/>
    <cellStyle name="Normal 2 5 14" xfId="4618" xr:uid="{CF1F07DC-7D07-4126-891A-B436ACD0FD5E}"/>
    <cellStyle name="Normal 2 5 15" xfId="4619" xr:uid="{CA57D14A-B49A-4871-8CF2-F2F83D69AF61}"/>
    <cellStyle name="Normal 2 5 16" xfId="4620" xr:uid="{DA3AC3CD-90DD-4C81-98DE-60FFF0F6D7C6}"/>
    <cellStyle name="Normal 2 5 17" xfId="4621" xr:uid="{46A97CB5-6442-4C3D-911C-23AB01B7C51E}"/>
    <cellStyle name="Normal 2 5 2" xfId="1836" xr:uid="{10D93C63-55BB-4381-B24E-817F722DAABD}"/>
    <cellStyle name="Normal 2 5 2 2" xfId="4623" xr:uid="{986011C8-C6F4-4EFC-A655-1D2AE9E806EF}"/>
    <cellStyle name="Normal 2 5 2 2 2" xfId="4624" xr:uid="{FF7C32E0-211C-4DF8-9856-DE612FE013CE}"/>
    <cellStyle name="Normal 2 5 2 2 3" xfId="4625" xr:uid="{325A1759-71F2-4572-B330-13DFC59DBA91}"/>
    <cellStyle name="Normal 2 5 2 3" xfId="4626" xr:uid="{76E98454-4A0E-41F8-B08D-67EFCBB050AE}"/>
    <cellStyle name="Normal 2 5 2 3 2" xfId="4627" xr:uid="{D34528DB-D74D-4E93-8D0E-67AC8B7CF376}"/>
    <cellStyle name="Normal 2 5 2 4" xfId="4628" xr:uid="{77B27FD8-FC00-472F-8D3C-250440B14CF0}"/>
    <cellStyle name="Normal 2 5 2 4 2" xfId="4629" xr:uid="{F39B5611-0262-46C0-8DB0-00F2F357A4CC}"/>
    <cellStyle name="Normal 2 5 2 5" xfId="4630" xr:uid="{CF593C96-94CE-469B-BB1D-55CB98CEB692}"/>
    <cellStyle name="Normal 2 5 2 5 2" xfId="4631" xr:uid="{20D0B403-273B-4DF7-B848-34E1CB4FC370}"/>
    <cellStyle name="Normal 2 5 2 6" xfId="4632" xr:uid="{2A091585-C0AF-4C1A-915E-EA7820FA39CE}"/>
    <cellStyle name="Normal 2 5 2 7" xfId="4622" xr:uid="{21AD9ABB-937C-4A27-9FD7-5BD189DA1410}"/>
    <cellStyle name="Normal 2 5 3" xfId="4633" xr:uid="{DB49F6A6-7825-4555-8E99-003BEF54AD0C}"/>
    <cellStyle name="Normal 2 5 4" xfId="4634" xr:uid="{60012B9B-3818-4445-A4B9-3A77804B0E9B}"/>
    <cellStyle name="Normal 2 5 5" xfId="4635" xr:uid="{7FFA3A7F-F940-4372-BA88-531966DC3F75}"/>
    <cellStyle name="Normal 2 5 6" xfId="4636" xr:uid="{20EA29B2-B730-4329-853C-A2A033302876}"/>
    <cellStyle name="Normal 2 5 7" xfId="4637" xr:uid="{81C85F39-E7F6-426D-8E72-71B0B234E530}"/>
    <cellStyle name="Normal 2 5 8" xfId="4638" xr:uid="{F53CB517-6797-4C64-B323-484DD6D226B6}"/>
    <cellStyle name="Normal 2 5 9" xfId="4639" xr:uid="{FD9629E3-8A4B-4113-914E-E1457953EC23}"/>
    <cellStyle name="Normal 2 6" xfId="920" xr:uid="{E4B41264-B047-46AD-93F0-F9F8E9DEC33B}"/>
    <cellStyle name="Normal 2 6 10" xfId="4640" xr:uid="{05660B4A-7BD0-4BEC-BFFF-27770E11A39A}"/>
    <cellStyle name="Normal 2 6 11" xfId="4641" xr:uid="{C6786936-72AB-418C-8FF7-159FD65D5044}"/>
    <cellStyle name="Normal 2 6 12" xfId="4642" xr:uid="{1BC6E500-5EFC-404E-8A12-4FC4FD9CEF61}"/>
    <cellStyle name="Normal 2 6 13" xfId="4643" xr:uid="{CA8F92F0-1363-42B8-B63A-3B4885880D6C}"/>
    <cellStyle name="Normal 2 6 14" xfId="4644" xr:uid="{E9CB18E5-B76B-4878-92E4-D19920547B84}"/>
    <cellStyle name="Normal 2 6 15" xfId="4645" xr:uid="{7DA01371-DD81-4452-ABC8-11579BACE0E4}"/>
    <cellStyle name="Normal 2 6 16" xfId="4646" xr:uid="{2CD82A8C-3821-477C-B3FA-63B6DBDFFFF0}"/>
    <cellStyle name="Normal 2 6 17" xfId="4647" xr:uid="{AE7B0691-6A41-4B1F-A581-399A4441461D}"/>
    <cellStyle name="Normal 2 6 17 2" xfId="4648" xr:uid="{F3BFCA01-5802-4596-87BE-F04A9ED87293}"/>
    <cellStyle name="Normal 2 6 18" xfId="4649" xr:uid="{A7866E7B-17BD-4E9B-8F43-5649F311F3C1}"/>
    <cellStyle name="Normal 2 6 18 2" xfId="4650" xr:uid="{B2B0AA08-D6F1-4D0F-AC9D-D3FF437D97C7}"/>
    <cellStyle name="Normal 2 6 19" xfId="4651" xr:uid="{9960FC95-AD01-4942-8439-314C2028A578}"/>
    <cellStyle name="Normal 2 6 2" xfId="1837" xr:uid="{C8E5090E-B487-4239-B677-096CFCC71AF5}"/>
    <cellStyle name="Normal 2 6 2 2" xfId="4653" xr:uid="{AA107B1F-0EAA-4541-8734-C182BCBD92F1}"/>
    <cellStyle name="Normal 2 6 2 3" xfId="4654" xr:uid="{708AAA82-C71B-40FE-A991-E5BD3A990EE9}"/>
    <cellStyle name="Normal 2 6 2 3 2" xfId="4655" xr:uid="{A467FDDB-A166-4267-B797-621240B734C0}"/>
    <cellStyle name="Normal 2 6 2 4" xfId="4656" xr:uid="{77B0A9B2-E22B-49E6-9304-0ECA1BA80D2C}"/>
    <cellStyle name="Normal 2 6 2 4 2" xfId="4657" xr:uid="{ECA3FEEF-AB30-40C1-9958-3210CA7608B6}"/>
    <cellStyle name="Normal 2 6 2 5" xfId="4658" xr:uid="{198C8AF2-CCDB-4CC7-84EF-E4FDB931C485}"/>
    <cellStyle name="Normal 2 6 2 6" xfId="4652" xr:uid="{4E00744E-2725-4F98-BFEA-2FCCC94FBF3D}"/>
    <cellStyle name="Normal 2 6 3" xfId="4659" xr:uid="{54E6FAB1-6C78-45DE-8285-6218390F9D95}"/>
    <cellStyle name="Normal 2 6 3 2" xfId="4660" xr:uid="{E8E751A0-AEC2-426E-BFAA-BF414DEC7D2B}"/>
    <cellStyle name="Normal 2 6 3 3" xfId="4661" xr:uid="{749C2915-9C71-46C3-A026-975D59051D3A}"/>
    <cellStyle name="Normal 2 6 4" xfId="4662" xr:uid="{9BB35C87-AA8D-44D2-8D02-45473B2A6186}"/>
    <cellStyle name="Normal 2 6 5" xfId="4663" xr:uid="{970B7A13-F429-48AC-8E0C-D14BE8245725}"/>
    <cellStyle name="Normal 2 6 6" xfId="4664" xr:uid="{F440D147-0F4B-467C-8FA3-44FD8352C053}"/>
    <cellStyle name="Normal 2 6 7" xfId="4665" xr:uid="{2E812EEB-A5E9-4ECF-AA8B-942CB93C8358}"/>
    <cellStyle name="Normal 2 6 8" xfId="4666" xr:uid="{67C8A311-49B9-4A62-AFAE-E3C5AE783AE4}"/>
    <cellStyle name="Normal 2 6 9" xfId="4667" xr:uid="{76AB2050-A7BC-410F-9377-32AE79CB7FB2}"/>
    <cellStyle name="Normal 2 7" xfId="921" xr:uid="{D1F4FC97-0D53-412F-A0EA-A482DEE4CCF3}"/>
    <cellStyle name="Normal 2 7 2" xfId="1838" xr:uid="{98F9EE21-C6EB-4A05-AC2C-4E9197C6E15D}"/>
    <cellStyle name="Normal 2 7 2 2" xfId="4668" xr:uid="{9C1DE75A-F0BA-4165-A2FC-77AC92433963}"/>
    <cellStyle name="Normal 2 8" xfId="922" xr:uid="{9BF13350-9290-4993-9BDC-B5966183A3C6}"/>
    <cellStyle name="Normal 2 8 2" xfId="4669" xr:uid="{A9CCA092-0D43-4DDB-8799-783BE6FAF75B}"/>
    <cellStyle name="Normal 2 8 3" xfId="4670" xr:uid="{85AF731A-BABF-49D0-A6B8-4BDD85B98BAF}"/>
    <cellStyle name="Normal 2 8 4" xfId="4671" xr:uid="{F8D00FCD-FAB8-4C30-9206-EC69E44C6DE5}"/>
    <cellStyle name="Normal 2 8 4 2" xfId="4672" xr:uid="{3649A04E-4352-49ED-8C1F-9C26DF9C399D}"/>
    <cellStyle name="Normal 2 9" xfId="923" xr:uid="{CA13E548-E397-4E7D-9FC8-DDC2277D750D}"/>
    <cellStyle name="Normal 2 9 2" xfId="4673" xr:uid="{A1CF1A4B-9EAB-4A34-9622-4E34891FA49C}"/>
    <cellStyle name="Normal 2 9 2 2" xfId="4674" xr:uid="{804D4C8F-7FBC-4728-8918-49F4C7A5FB71}"/>
    <cellStyle name="Normal 2 9 2 3" xfId="4675" xr:uid="{70BCEB1B-A284-4A1E-8422-F9C2AF09CFC8}"/>
    <cellStyle name="Normal 2 9 3" xfId="4676" xr:uid="{EA01ADDE-6E7A-4184-BE57-25697F7295CE}"/>
    <cellStyle name="Normal 2 9 3 2" xfId="4677" xr:uid="{65D8E0E1-D613-44B2-9EFA-80A06FB087AE}"/>
    <cellStyle name="Normal 2 9 4" xfId="4678" xr:uid="{5E09F80A-E3CB-4AF6-8C97-16F6E67899BC}"/>
    <cellStyle name="Normal 2 9 5" xfId="4679" xr:uid="{DCABC5C1-A5C4-4B00-A66A-A9DC100D6CD4}"/>
    <cellStyle name="Normal 2_FILL-ICM" xfId="4680" xr:uid="{16CDD0C8-2315-47AC-AC82-3BF92C9CA177}"/>
    <cellStyle name="Normal 20" xfId="924" xr:uid="{1D86703A-CB6D-4D2E-AFA5-E41E17CB323E}"/>
    <cellStyle name="Normal 20 2" xfId="4681" xr:uid="{A6B83B70-594A-4791-BFF8-EE87CE36A498}"/>
    <cellStyle name="Normal 20 3" xfId="4682" xr:uid="{47F912C9-68B7-4E57-AB33-3DFB191623FF}"/>
    <cellStyle name="Normal 20 4" xfId="4683" xr:uid="{31BF7BCE-52DD-420F-8B7A-DA578969B9F1}"/>
    <cellStyle name="Normal 21" xfId="1656" xr:uid="{620EFE2D-1A9F-4DA1-8E1E-5A5E4C9E9D54}"/>
    <cellStyle name="Normal 21 2" xfId="4685" xr:uid="{6D5CB8A8-040A-4466-8476-58D96B3A3B66}"/>
    <cellStyle name="Normal 21 3" xfId="4686" xr:uid="{DA3B6617-1350-4520-ACF9-9FDD33C5C66C}"/>
    <cellStyle name="Normal 21 4" xfId="4687" xr:uid="{FCD291FC-FB52-4534-AC9D-5A16D25243D3}"/>
    <cellStyle name="Normal 21 5" xfId="4684" xr:uid="{B181EAB9-7438-48CB-B22F-52423432937F}"/>
    <cellStyle name="Normal 21_Scen_XBase" xfId="4688" xr:uid="{BCDC2FD0-8080-4627-B769-B4AD047234C1}"/>
    <cellStyle name="Normal 22" xfId="39" xr:uid="{DCC3807E-2C10-47BB-AFD5-32FE0BC63875}"/>
    <cellStyle name="Normal 22 2" xfId="4689" xr:uid="{7314592C-19CB-4F1B-B142-44848B0DE902}"/>
    <cellStyle name="Normal 23" xfId="1948" xr:uid="{84B86EB1-1AB8-4E19-B9F2-488719D77290}"/>
    <cellStyle name="Normal 23 2" xfId="4691" xr:uid="{DAB387F0-C199-4127-A938-3FA3D46FF208}"/>
    <cellStyle name="Normal 23 3" xfId="4692" xr:uid="{A22DEAEE-ABE0-463E-8D2D-DAAA4D134B50}"/>
    <cellStyle name="Normal 23 4" xfId="4690" xr:uid="{E977DE7E-933D-43B0-9B19-C96B18314D0E}"/>
    <cellStyle name="Normal 24" xfId="4693" xr:uid="{764683DC-1E38-4F75-83D5-AD0F962D32E9}"/>
    <cellStyle name="Normal 24 10" xfId="4694" xr:uid="{DE09D06C-33F1-4D1C-ADF5-DD0C3885C805}"/>
    <cellStyle name="Normal 24 11" xfId="4695" xr:uid="{82A0D8E2-1A64-4F29-AE18-19E71877EB02}"/>
    <cellStyle name="Normal 24 12" xfId="4696" xr:uid="{9903CC2F-16B3-44B6-9655-07E7E3FC0615}"/>
    <cellStyle name="Normal 24 13" xfId="4697" xr:uid="{CC7D2FDE-0731-40D1-9520-379B73F73EBE}"/>
    <cellStyle name="Normal 24 14" xfId="4698" xr:uid="{06D660D2-3D1A-4130-BAFF-70C4853D4CC0}"/>
    <cellStyle name="Normal 24 15" xfId="4699" xr:uid="{B1B1E31A-9F33-4DC2-8888-D065778FA943}"/>
    <cellStyle name="Normal 24 16" xfId="4700" xr:uid="{C22ADDA2-48F5-419D-9589-BC89A06AD026}"/>
    <cellStyle name="Normal 24 17" xfId="4701" xr:uid="{F6E9B6F6-1EF5-4450-B1DB-3A970D9FFA61}"/>
    <cellStyle name="Normal 24 18" xfId="4702" xr:uid="{F0C1AD3F-67E1-4D06-AA55-EE48E2AA24C2}"/>
    <cellStyle name="Normal 24 19" xfId="4703" xr:uid="{C61B2893-6C42-45C8-A173-73428E3869E7}"/>
    <cellStyle name="Normal 24 2" xfId="4704" xr:uid="{A82BDF1C-8DF6-45B2-8D52-76F37A6EFE7F}"/>
    <cellStyle name="Normal 24 20" xfId="4705" xr:uid="{2B7CDABB-7447-4255-A091-67BD42AF0064}"/>
    <cellStyle name="Normal 24 3" xfId="4706" xr:uid="{09A8B11F-05A3-4B65-983D-267A31EF8C2E}"/>
    <cellStyle name="Normal 24 4" xfId="4707" xr:uid="{C053124C-FDCB-45C2-9369-7C0E9CF6A4B8}"/>
    <cellStyle name="Normal 24 5" xfId="4708" xr:uid="{A72F8122-C031-4429-9B3C-2A7A30EC3DD3}"/>
    <cellStyle name="Normal 24 6" xfId="4709" xr:uid="{00441C18-996D-42C4-B5EB-6EE58311FB52}"/>
    <cellStyle name="Normal 24 7" xfId="4710" xr:uid="{F9AC6BAF-628A-49A8-8DB1-9EF0C7CE3625}"/>
    <cellStyle name="Normal 24 8" xfId="4711" xr:uid="{9432DED5-FA3E-46DF-BC27-924EFF31314F}"/>
    <cellStyle name="Normal 24 9" xfId="4712" xr:uid="{2B9A44A2-B888-45B5-9ECC-3D4F48467091}"/>
    <cellStyle name="Normal 25" xfId="4713" xr:uid="{01C358AF-34BD-48CD-9E89-9FF05A786F0C}"/>
    <cellStyle name="Normal 26" xfId="925" xr:uid="{0A3899C1-BA95-4E63-BB22-6A2CAE61B8F0}"/>
    <cellStyle name="Normal 26 2" xfId="4714" xr:uid="{AE09D9F0-2616-4075-ABEE-32F930F0F072}"/>
    <cellStyle name="Normal 26 3" xfId="4715" xr:uid="{785C43DB-C387-4E12-A038-049CF42377DF}"/>
    <cellStyle name="Normal 27" xfId="4716" xr:uid="{B6835A7E-B6B4-45EC-BE8E-7E0D4EF79AD9}"/>
    <cellStyle name="Normal 27 2" xfId="4717" xr:uid="{219A0273-54EE-4CBC-BD1C-D352E6404C83}"/>
    <cellStyle name="Normal 28" xfId="4718" xr:uid="{6BAAE322-4DDF-47C1-9ED3-D256C7BAF51C}"/>
    <cellStyle name="Normal 29" xfId="44" xr:uid="{9D8EAF84-85A6-4DF9-9CB3-7D27ECF7FFEF}"/>
    <cellStyle name="Normal 29 2" xfId="1951" xr:uid="{34E55E60-916D-499A-82FA-A61285B2F993}"/>
    <cellStyle name="Normal 29 3" xfId="4719" xr:uid="{8AAEF61C-FD6F-4A46-88C7-A8280666B55B}"/>
    <cellStyle name="Normal 3" xfId="3" xr:uid="{00000000-0005-0000-0000-000003000000}"/>
    <cellStyle name="Normal 3 10" xfId="926" xr:uid="{46F12237-6D24-4DF2-86A9-B2C8F0B901A2}"/>
    <cellStyle name="Normal 3 11" xfId="927" xr:uid="{F4913299-2CBB-449A-B925-EB40662211AC}"/>
    <cellStyle name="Normal 3 12" xfId="928" xr:uid="{216582A3-DAA9-4A11-ACFB-AA520431B67D}"/>
    <cellStyle name="Normal 3 13" xfId="4720" xr:uid="{0FD25AF2-5F44-476D-A011-43510C486D5D}"/>
    <cellStyle name="Normal 3 14" xfId="4721" xr:uid="{DF1AE902-B327-4C0B-A425-2B904DB9D8A0}"/>
    <cellStyle name="Normal 3 15" xfId="4722" xr:uid="{1EBBE9EF-4C9C-4461-B841-6E80704221D8}"/>
    <cellStyle name="Normal 3 16" xfId="4723" xr:uid="{F1CBF26C-9C06-494C-B273-020CAC952062}"/>
    <cellStyle name="Normal 3 17" xfId="4724" xr:uid="{9A053AD8-DA1D-4C81-BE7A-56144599E2A4}"/>
    <cellStyle name="Normal 3 18" xfId="4725" xr:uid="{25B78BAC-3D74-47A1-9A9B-07F20F979238}"/>
    <cellStyle name="Normal 3 19" xfId="4726" xr:uid="{0D984169-F544-45D8-8C2F-E4677F4585C2}"/>
    <cellStyle name="Normal 3 2" xfId="929" xr:uid="{6DF562F0-933C-43DD-AA0D-05CFAAA5110F}"/>
    <cellStyle name="Normal 3 2 10" xfId="4728" xr:uid="{9B7B3D47-F38D-4299-83EA-13564EA8AE28}"/>
    <cellStyle name="Normal 3 2 11" xfId="4729" xr:uid="{38CC0158-A157-4811-83AE-915B892929AC}"/>
    <cellStyle name="Normal 3 2 11 2" xfId="4730" xr:uid="{DCB50D82-41BD-40E9-ABE8-7BCDEED50CBF}"/>
    <cellStyle name="Normal 3 2 12" xfId="4731" xr:uid="{B4CED815-A8F3-4755-955F-E4C6C24CF5BF}"/>
    <cellStyle name="Normal 3 2 13" xfId="4727" xr:uid="{EF9A4730-9179-460E-B812-3BF270E1A7F9}"/>
    <cellStyle name="Normal 3 2 2" xfId="930" xr:uid="{61FC7338-6371-4A4C-B884-991E11A060F5}"/>
    <cellStyle name="Normal 3 2 2 2" xfId="4732" xr:uid="{1ED7B0E3-E70C-4223-9583-E84B267E5918}"/>
    <cellStyle name="Normal 3 2 2 3" xfId="4733" xr:uid="{32488802-85A7-425C-9B2C-15359275DE4B}"/>
    <cellStyle name="Normal 3 2 2 4" xfId="4734" xr:uid="{F9AC64DB-0771-420A-A0FA-AECD11905C37}"/>
    <cellStyle name="Normal 3 2 2 4 2" xfId="4735" xr:uid="{1EF7CBAB-501B-4EC4-A76C-0A96F270AA47}"/>
    <cellStyle name="Normal 3 2 3" xfId="931" xr:uid="{EB9C49DF-4AAC-407A-8596-628E96F5EE96}"/>
    <cellStyle name="Normal 3 2 3 2" xfId="4736" xr:uid="{0151E3AB-3D7A-4DBE-87FF-A8342C20D784}"/>
    <cellStyle name="Normal 3 2 3 3" xfId="4737" xr:uid="{E4544EFD-C960-48CF-979E-73F450ACD26C}"/>
    <cellStyle name="Normal 3 2 3 4" xfId="4738" xr:uid="{F15E7DD0-B59D-4DDD-9655-34FEA9FB9292}"/>
    <cellStyle name="Normal 3 2 4" xfId="932" xr:uid="{AC1A25D2-11F0-4B39-A436-6D2DFEE47993}"/>
    <cellStyle name="Normal 3 2 4 2" xfId="4739" xr:uid="{2D7B7BAF-EB08-4BDC-81FE-8FB4B0FDF8B5}"/>
    <cellStyle name="Normal 3 2 4 3" xfId="4740" xr:uid="{FB26BF46-FB4A-4100-9C1F-CB8ADD60D8D1}"/>
    <cellStyle name="Normal 3 2 5" xfId="933" xr:uid="{C2BFE4B1-63DE-4E97-9FA9-41212EA51FCF}"/>
    <cellStyle name="Normal 3 2 6" xfId="934" xr:uid="{67A9BED2-1A3A-497C-96C9-DACCF5C1BDE6}"/>
    <cellStyle name="Normal 3 2 7" xfId="935" xr:uid="{FC87831C-ADE8-4116-8893-9BB262F7C8DB}"/>
    <cellStyle name="Normal 3 2 8" xfId="936" xr:uid="{66F8FA6B-CF6A-4F07-AE44-3B5650A42F9D}"/>
    <cellStyle name="Normal 3 2 9" xfId="1839" xr:uid="{CFD3A0BC-49B8-493E-A847-863A8B7528C7}"/>
    <cellStyle name="Normal 3 2 9 2" xfId="4742" xr:uid="{89EB090D-F108-489A-ABEF-94C7C033EFE7}"/>
    <cellStyle name="Normal 3 2 9 2 2" xfId="4743" xr:uid="{14AB9FC3-93F9-45A6-BC9C-35B25EB77A28}"/>
    <cellStyle name="Normal 3 2 9 3" xfId="4741" xr:uid="{745AF975-6C50-4253-A4BB-98FD27F77467}"/>
    <cellStyle name="Normal 3 2_ELC" xfId="4744" xr:uid="{ACC8DE93-ABE3-40EE-BB67-715564599FBA}"/>
    <cellStyle name="Normal 3 20" xfId="4745" xr:uid="{87177C58-CF7D-4B4B-8548-2140A7F2F458}"/>
    <cellStyle name="Normal 3 21" xfId="4746" xr:uid="{CBFF69A5-D103-4AED-913D-F8EFB56ECDF7}"/>
    <cellStyle name="Normal 3 22" xfId="4747" xr:uid="{D05B5CA8-1323-4EF1-98CD-1DE548EF6F29}"/>
    <cellStyle name="Normal 3 23" xfId="4748" xr:uid="{BC4157C3-7887-4D2B-9935-9D6C1C4B8076}"/>
    <cellStyle name="Normal 3 24" xfId="4749" xr:uid="{90E3844E-A9BA-4950-B85A-7F9F59F10FB7}"/>
    <cellStyle name="Normal 3 25" xfId="4750" xr:uid="{369BA9F9-5F1B-487B-AD02-0F2D20155C9B}"/>
    <cellStyle name="Normal 3 26" xfId="4751" xr:uid="{0AD4EF6F-632C-4749-A30D-3426210E3ADC}"/>
    <cellStyle name="Normal 3 27" xfId="4752" xr:uid="{DC74F70D-E440-496B-BBC0-A90AB4E84A58}"/>
    <cellStyle name="Normal 3 28" xfId="4753" xr:uid="{39CA2B1C-B964-4E81-B8F3-CE3B4CA7BF3C}"/>
    <cellStyle name="Normal 3 29" xfId="4754" xr:uid="{AB956A79-A25E-4029-AF8F-EE1CE7DAA217}"/>
    <cellStyle name="Normal 3 3" xfId="937" xr:uid="{DC4EAE90-B41E-4C2C-B173-263BA87912DE}"/>
    <cellStyle name="Normal 3 3 2" xfId="938" xr:uid="{64494E8A-C5FE-4087-A196-65A99E60557F}"/>
    <cellStyle name="Normal 3 3 2 2" xfId="4755" xr:uid="{16E5DC75-F10E-4D3D-BCE3-0B0BE3EA2355}"/>
    <cellStyle name="Normal 3 3 2 3" xfId="4756" xr:uid="{D7ABC643-49E5-49A4-9470-7FAC36D84268}"/>
    <cellStyle name="Normal 3 3 3" xfId="939" xr:uid="{D527A192-421E-4057-B57F-F7A9B6149896}"/>
    <cellStyle name="Normal 3 3 4" xfId="940" xr:uid="{06CAD5F3-FC27-4351-BA22-FEED1741F840}"/>
    <cellStyle name="Normal 3 3 5" xfId="941" xr:uid="{19A6766F-6940-4A6C-A410-2EA2AC5F0BF6}"/>
    <cellStyle name="Normal 3 3 6" xfId="942" xr:uid="{9133D2B4-3B74-4363-8391-E19F8FB43729}"/>
    <cellStyle name="Normal 3 3 7" xfId="943" xr:uid="{D452005E-0340-406B-9D02-F518227082D0}"/>
    <cellStyle name="Normal 3 3 8" xfId="944" xr:uid="{08097E3E-CC5D-41D1-BD39-54807A79E2FF}"/>
    <cellStyle name="Normal 3 3 9" xfId="4757" xr:uid="{54DAB706-1D94-4B60-A400-E08E877DF5B0}"/>
    <cellStyle name="Normal 3 30" xfId="4758" xr:uid="{C71C6DB1-E297-43E9-8EBF-CFCB8980593F}"/>
    <cellStyle name="Normal 3 4" xfId="945" xr:uid="{3064B4AC-2DFE-42D5-810A-D2F008473D9C}"/>
    <cellStyle name="Normal 3 4 2" xfId="946" xr:uid="{730D8A08-07FB-45F9-936B-E3565A600525}"/>
    <cellStyle name="Normal 3 4 3" xfId="947" xr:uid="{C56DAB2E-6F57-42A6-A5FE-9EE4C263010A}"/>
    <cellStyle name="Normal 3 4 4" xfId="948" xr:uid="{32A96800-FC2C-4F58-B793-E521F81F867A}"/>
    <cellStyle name="Normal 3 4 4 2" xfId="4759" xr:uid="{A95BBBA5-1514-4629-8F96-C0A770D12D51}"/>
    <cellStyle name="Normal 3 4 4 3" xfId="4760" xr:uid="{BF878C7D-DBE7-44FD-946E-DE371FDDF919}"/>
    <cellStyle name="Normal 3 4 5" xfId="949" xr:uid="{9323D6E8-890F-4731-91CB-3F1CB25692F5}"/>
    <cellStyle name="Normal 3 4 6" xfId="950" xr:uid="{C013982E-D7D9-4B24-927D-507B668A9823}"/>
    <cellStyle name="Normal 3 4 7" xfId="951" xr:uid="{7B7A13DC-33E6-4957-88B5-C43FACE9468E}"/>
    <cellStyle name="Normal 3 4 8" xfId="952" xr:uid="{D6ADDD76-A05D-4674-9674-E1F2CAF5E24A}"/>
    <cellStyle name="Normal 3 5" xfId="953" xr:uid="{2B016F01-F432-440B-A09E-42BEFC11AE33}"/>
    <cellStyle name="Normal 3 5 2" xfId="954" xr:uid="{984B969F-F736-48FF-8CEB-2968A77DD2C9}"/>
    <cellStyle name="Normal 3 5 3" xfId="955" xr:uid="{BA24136A-DC61-4FFD-928D-42E013F96619}"/>
    <cellStyle name="Normal 3 5 3 2" xfId="4761" xr:uid="{34A21A48-474F-481A-BBFB-52FB37803FCD}"/>
    <cellStyle name="Normal 3 5 3 3" xfId="4762" xr:uid="{63BD1F66-FF85-4103-87A6-EC34FD415DC7}"/>
    <cellStyle name="Normal 3 5 4" xfId="956" xr:uid="{00415A5F-767A-408E-8C59-FA724DA0DE7A}"/>
    <cellStyle name="Normal 3 5 4 2" xfId="4763" xr:uid="{1E773A10-34B8-4B03-AA71-01C0AAC06538}"/>
    <cellStyle name="Normal 3 5 4 3" xfId="4764" xr:uid="{0175071C-ED53-4C27-A08B-E86ED0E616C6}"/>
    <cellStyle name="Normal 3 5 4 4" xfId="4765" xr:uid="{B1D94445-CF8D-4252-B2CB-1C1963447A37}"/>
    <cellStyle name="Normal 3 5 5" xfId="957" xr:uid="{4D76E236-6C06-4674-AB61-B2259CC616AF}"/>
    <cellStyle name="Normal 3 5 6" xfId="958" xr:uid="{92422DA9-3AB6-4679-A43F-F310CD32BA4C}"/>
    <cellStyle name="Normal 3 5 7" xfId="959" xr:uid="{22434735-DD1A-4AE9-8D35-FF0C6DB6B868}"/>
    <cellStyle name="Normal 3 5 8" xfId="960" xr:uid="{3D91781D-686B-4906-BE3D-8AB44392F36B}"/>
    <cellStyle name="Normal 3 5 9" xfId="1840" xr:uid="{05E4EBD8-7B1B-4B0A-97EE-1F31ACDF3DD6}"/>
    <cellStyle name="Normal 3 6" xfId="961" xr:uid="{DC306C5E-1287-4FB2-B25C-483BD4E871C5}"/>
    <cellStyle name="Normal 3 6 2" xfId="1841" xr:uid="{1AD20FE0-CC1A-4310-A401-E28D7E8824E2}"/>
    <cellStyle name="Normal 3 6 2 2" xfId="4766" xr:uid="{7E00A444-A803-40CD-99FA-44AA97A22D07}"/>
    <cellStyle name="Normal 3 6 3" xfId="4767" xr:uid="{F0A20A1C-1F7E-41D5-AB15-B31AE6D013B1}"/>
    <cellStyle name="Normal 3 7" xfId="962" xr:uid="{EBBFAF12-79D7-4805-A073-905F54E9F31C}"/>
    <cellStyle name="Normal 3 7 2" xfId="4768" xr:uid="{5FC351AB-2D0D-4C26-AE7A-7E513D81E2C7}"/>
    <cellStyle name="Normal 3 7 3" xfId="4769" xr:uid="{9CF39EDF-3EC0-4159-B77F-309A1A9846D2}"/>
    <cellStyle name="Normal 3 8" xfId="963" xr:uid="{0430F525-2129-4FD0-9FF2-F1FB237ACB4E}"/>
    <cellStyle name="Normal 3 9" xfId="964" xr:uid="{3549F3FC-D66E-4386-A8E9-B6165590919A}"/>
    <cellStyle name="Normal 3_UC_ICM" xfId="4770" xr:uid="{A64ED4E1-A552-45B8-A431-38ACD960AE94}"/>
    <cellStyle name="Normal 30" xfId="43" xr:uid="{893BEB69-C8FE-4168-A14E-EAB7AE68569B}"/>
    <cellStyle name="Normal 30 2" xfId="1950" xr:uid="{B9BE9AD6-B8E0-440D-9771-0E159DB83FF0}"/>
    <cellStyle name="Normal 30 3" xfId="4771" xr:uid="{98393EEC-5223-4044-BF77-8821A05B36E5}"/>
    <cellStyle name="Normal 31" xfId="4772" xr:uid="{F3AAD677-C16C-454C-9169-C13237503788}"/>
    <cellStyle name="Normal 31 2" xfId="4773" xr:uid="{8AADC976-D024-4072-9614-3D786DEAEA61}"/>
    <cellStyle name="Normal 32" xfId="4774" xr:uid="{A9EEDA3E-C529-4196-992A-7FBFF45486E8}"/>
    <cellStyle name="Normal 32 2" xfId="4775" xr:uid="{43BD42D8-4832-4F6D-95F6-C870FF1E856B}"/>
    <cellStyle name="Normal 33" xfId="4776" xr:uid="{5967991A-4C2D-40C7-836D-F52B1A4B53EB}"/>
    <cellStyle name="Normal 33 10" xfId="4777" xr:uid="{4E1089FE-E633-49E0-816C-DB2B5B88DD44}"/>
    <cellStyle name="Normal 33 11" xfId="4778" xr:uid="{DD826D1F-E6AA-49E5-B281-1C8500826C21}"/>
    <cellStyle name="Normal 33 12" xfId="4779" xr:uid="{2625A110-4523-4037-A5A9-99D8D07B12D3}"/>
    <cellStyle name="Normal 33 13" xfId="4780" xr:uid="{A437D55F-F058-4876-901E-2DE979C04477}"/>
    <cellStyle name="Normal 33 2" xfId="4781" xr:uid="{91EF2A71-D0B8-45DB-B215-8A7F62FFC5B4}"/>
    <cellStyle name="Normal 33 3" xfId="4782" xr:uid="{86C21D62-6707-4D47-A02B-B3C1747C501A}"/>
    <cellStyle name="Normal 33 4" xfId="4783" xr:uid="{7EDCE5F0-62CC-4820-9048-F5EF1F029334}"/>
    <cellStyle name="Normal 33 5" xfId="4784" xr:uid="{F58460DE-1214-473C-B35E-2560EB40BA49}"/>
    <cellStyle name="Normal 33 6" xfId="4785" xr:uid="{4AEE1EE5-FDFE-4DEE-9272-F20E0B8360D5}"/>
    <cellStyle name="Normal 33 7" xfId="4786" xr:uid="{235B1005-71D9-4139-9EEA-3D521FF60064}"/>
    <cellStyle name="Normal 33 8" xfId="4787" xr:uid="{DF92E9F7-E993-4DBF-86BF-4943BBD62994}"/>
    <cellStyle name="Normal 33 9" xfId="4788" xr:uid="{316F01B5-0770-476F-B9CE-40B26092B214}"/>
    <cellStyle name="Normal 33_Scen_XBase" xfId="4789" xr:uid="{8FF6E33A-5F8D-4A88-9196-82B715D7D762}"/>
    <cellStyle name="Normal 34" xfId="4790" xr:uid="{1E2130D5-D097-4C96-A631-8524A2DBC2FB}"/>
    <cellStyle name="Normal 35" xfId="4791" xr:uid="{C85DE546-E8E6-43F8-BF75-EE2C26CBF66B}"/>
    <cellStyle name="Normal 35 2" xfId="4792" xr:uid="{1CA8AF29-BFF7-4F62-AF07-FF662A5139B3}"/>
    <cellStyle name="Normal 36" xfId="4793" xr:uid="{DCBAA96D-5FDC-4B34-9BFD-B69609F2795B}"/>
    <cellStyle name="Normal 36 2" xfId="4794" xr:uid="{08F5FC24-2D0F-4997-829B-05469EA2D22F}"/>
    <cellStyle name="Normal 37" xfId="4795" xr:uid="{0568E5F2-7CE3-40CD-B2A8-0C15F8C866C5}"/>
    <cellStyle name="Normal 37 2" xfId="4796" xr:uid="{8D84CA7D-592C-4444-BB0B-E9C2B98807C8}"/>
    <cellStyle name="Normal 38" xfId="4797" xr:uid="{0A6ACE0E-83D6-4527-BD86-901C249BF6AB}"/>
    <cellStyle name="Normal 4" xfId="4" xr:uid="{00000000-0005-0000-0000-000004000000}"/>
    <cellStyle name="Normal 4 10" xfId="965" xr:uid="{25272839-B3C0-40D7-B136-1B429DEC8884}"/>
    <cellStyle name="Normal 4 10 2" xfId="4798" xr:uid="{96BCD9D6-06D6-4A9A-9BFB-7EEAEC11E2FD}"/>
    <cellStyle name="Normal 4 10 3" xfId="4799" xr:uid="{744725BE-8EBE-4EB4-8F95-F7D189EE5A90}"/>
    <cellStyle name="Normal 4 11" xfId="966" xr:uid="{275EDEFB-20EC-424E-BDAC-7EB359E25835}"/>
    <cellStyle name="Normal 4 11 2" xfId="4800" xr:uid="{B9F35570-B4A8-4CA7-AA80-7B54528279AD}"/>
    <cellStyle name="Normal 4 11 3" xfId="4801" xr:uid="{ADD4EF6C-639C-46C6-91CE-6F88FE73BC54}"/>
    <cellStyle name="Normal 4 12" xfId="967" xr:uid="{503E8813-AF7D-4297-B68C-1A550EAC304A}"/>
    <cellStyle name="Normal 4 13" xfId="41" xr:uid="{925B8EB7-E26D-4E92-BFB9-EAE875F171AD}"/>
    <cellStyle name="Normal 4 13 2" xfId="4802" xr:uid="{69F0E005-C7BA-48E0-8FBC-5100E7C03B6D}"/>
    <cellStyle name="Normal 4 2" xfId="968" xr:uid="{C523CA4A-10A0-49B4-95D1-92163F2CC2BE}"/>
    <cellStyle name="Normal 4 2 10" xfId="4804" xr:uid="{430B16D1-F51B-4A07-AF82-4F1D28688D2F}"/>
    <cellStyle name="Normal 4 2 10 2" xfId="4805" xr:uid="{77B83244-B348-4839-8FD2-0A461170569F}"/>
    <cellStyle name="Normal 4 2 11" xfId="4806" xr:uid="{61C4EC88-00B7-4D96-81E3-D24C4E126CBD}"/>
    <cellStyle name="Normal 4 2 12" xfId="4803" xr:uid="{A3722E44-8703-400D-AF55-63E4F3E63AE3}"/>
    <cellStyle name="Normal 4 2 2" xfId="969" xr:uid="{E706336E-6D49-4CA7-A39B-F0ED321ECF29}"/>
    <cellStyle name="Normal 4 2 2 10" xfId="970" xr:uid="{601BE75E-821D-446A-AAFA-C09369585DC8}"/>
    <cellStyle name="Normal 4 2 2 10 2" xfId="2211" xr:uid="{9A524B6C-35FF-47BD-B0F8-B9972E66F775}"/>
    <cellStyle name="Normal 4 2 2 10 2 2" xfId="4808" xr:uid="{84024412-FF76-4E9C-AB50-FDE1EB41AC55}"/>
    <cellStyle name="Normal 4 2 2 10 3" xfId="4807" xr:uid="{ED082C09-8ED2-4F0A-8179-A9DCB8682939}"/>
    <cellStyle name="Normal 4 2 2 11" xfId="971" xr:uid="{1C936B3C-2629-4A9D-85A9-479FB9ED3B96}"/>
    <cellStyle name="Normal 4 2 2 11 2" xfId="2212" xr:uid="{A5374C16-59D7-4BAD-9B0E-736A7FED7160}"/>
    <cellStyle name="Normal 4 2 2 11 2 2" xfId="4810" xr:uid="{C4651EDE-F31A-4696-A1E1-3518956B6F5F}"/>
    <cellStyle name="Normal 4 2 2 11 3" xfId="4809" xr:uid="{69600CF1-EF55-4514-87B9-A11E81FF2CC9}"/>
    <cellStyle name="Normal 4 2 2 12" xfId="972" xr:uid="{5BB35360-8A8D-448B-90AA-4E17C054D307}"/>
    <cellStyle name="Normal 4 2 2 12 2" xfId="2213" xr:uid="{9FFE90B2-82A0-4F82-8102-D3423D8613D0}"/>
    <cellStyle name="Normal 4 2 2 12 2 2" xfId="4812" xr:uid="{C78C3862-7FC5-45C5-986F-B1D11FCA9713}"/>
    <cellStyle name="Normal 4 2 2 12 3" xfId="4811" xr:uid="{9D30AA84-8C85-4FF0-9219-A44D75DDCDCC}"/>
    <cellStyle name="Normal 4 2 2 13" xfId="973" xr:uid="{79D882A6-37A2-4889-A59F-27C597124F3B}"/>
    <cellStyle name="Normal 4 2 2 13 2" xfId="2214" xr:uid="{104B847F-6FC8-40E6-ABE3-58EBF2C28C6F}"/>
    <cellStyle name="Normal 4 2 2 13 2 2" xfId="4814" xr:uid="{7AF15F5D-570C-4354-958D-0162FAA509CE}"/>
    <cellStyle name="Normal 4 2 2 13 3" xfId="4813" xr:uid="{7E1C7AAD-FDCD-416B-8C1F-D6804B35D421}"/>
    <cellStyle name="Normal 4 2 2 14" xfId="1843" xr:uid="{C720CD09-91F6-47BB-90CF-C84ACA93D15E}"/>
    <cellStyle name="Normal 4 2 2 14 2" xfId="4815" xr:uid="{EB875368-CD15-4079-952C-9D34BB96219E}"/>
    <cellStyle name="Normal 4 2 2 2" xfId="974" xr:uid="{66421DC4-83F2-4249-9E4B-EC0CFE7A89DF}"/>
    <cellStyle name="Normal 4 2 2 2 10" xfId="975" xr:uid="{36FF3333-40E6-408B-A171-9D8280835EE0}"/>
    <cellStyle name="Normal 4 2 2 2 11" xfId="976" xr:uid="{C9A94247-682C-4805-B221-66DA4DDC93E6}"/>
    <cellStyle name="Normal 4 2 2 2 12" xfId="977" xr:uid="{92D5545F-7614-4E63-98BA-43CECEE3603D}"/>
    <cellStyle name="Normal 4 2 2 2 13" xfId="978" xr:uid="{327B1BE1-3B05-4198-94DF-040D71B0946C}"/>
    <cellStyle name="Normal 4 2 2 2 14" xfId="2215" xr:uid="{32252BA4-E633-49DD-B73E-E08948612D96}"/>
    <cellStyle name="Normal 4 2 2 2 14 2" xfId="4818" xr:uid="{C6C78968-9CAE-43BA-8C38-6C5AFFA042D6}"/>
    <cellStyle name="Normal 4 2 2 2 14 3" xfId="4817" xr:uid="{FADB7923-F2F4-4811-89CC-DA9D386880D9}"/>
    <cellStyle name="Normal 4 2 2 2 15" xfId="4816" xr:uid="{B288DCE9-7032-418D-ACFA-03D912E73FAE}"/>
    <cellStyle name="Normal 4 2 2 2 2" xfId="979" xr:uid="{0939DB3D-83CA-4F26-8E87-2EFF907AC0C3}"/>
    <cellStyle name="Normal 4 2 2 2 3" xfId="980" xr:uid="{B8DC172E-9908-4D31-A265-A9D121412B50}"/>
    <cellStyle name="Normal 4 2 2 2 4" xfId="981" xr:uid="{3EBB98DF-8DF0-4585-A941-F40546937D42}"/>
    <cellStyle name="Normal 4 2 2 2 5" xfId="982" xr:uid="{3DB4F2D8-7FD6-4FB7-9620-04209A6C4EE9}"/>
    <cellStyle name="Normal 4 2 2 2 6" xfId="983" xr:uid="{55C4B47C-73C6-4AF6-82A1-0D654D142CB2}"/>
    <cellStyle name="Normal 4 2 2 2 7" xfId="984" xr:uid="{9CBD94DB-24CD-4339-A51B-1B8921764BD1}"/>
    <cellStyle name="Normal 4 2 2 2 8" xfId="985" xr:uid="{8E5C4B90-9D4A-4B50-805F-2A8D4ECD1BB5}"/>
    <cellStyle name="Normal 4 2 2 2 9" xfId="986" xr:uid="{59072D5C-D324-4D30-A010-DA170818F3C6}"/>
    <cellStyle name="Normal 4 2 2 3" xfId="987" xr:uid="{F4C35284-7652-493A-8901-82533CB11E36}"/>
    <cellStyle name="Normal 4 2 2 3 2" xfId="2216" xr:uid="{8C4A36EE-28CC-4005-9E4B-9102DBC21BDF}"/>
    <cellStyle name="Normal 4 2 2 3 2 2" xfId="4820" xr:uid="{0EF04BD1-AEEA-4F45-B8D8-32C10E9620C7}"/>
    <cellStyle name="Normal 4 2 2 3 3" xfId="4819" xr:uid="{ADCE47FC-7D74-4B77-B528-FA5E90FF19DB}"/>
    <cellStyle name="Normal 4 2 2 4" xfId="988" xr:uid="{C77670F4-50AB-4E4D-8E26-D9D1022CD313}"/>
    <cellStyle name="Normal 4 2 2 4 2" xfId="2217" xr:uid="{5C7E06E1-6204-4AAB-8ADA-2AF3659EDDB4}"/>
    <cellStyle name="Normal 4 2 2 4 2 2" xfId="4822" xr:uid="{C4C507B5-0659-4914-BF2E-56B878337C39}"/>
    <cellStyle name="Normal 4 2 2 4 3" xfId="4821" xr:uid="{EE6545ED-77A3-4F58-B848-69A945115758}"/>
    <cellStyle name="Normal 4 2 2 5" xfId="989" xr:uid="{00560414-837A-4A92-9FA1-CA29964389FE}"/>
    <cellStyle name="Normal 4 2 2 5 2" xfId="2218" xr:uid="{06AF2540-129A-4ECC-B6BE-7188E78178EA}"/>
    <cellStyle name="Normal 4 2 2 5 2 2" xfId="4824" xr:uid="{548BB679-43C9-4555-A5A5-28AA7BBB069F}"/>
    <cellStyle name="Normal 4 2 2 5 3" xfId="4823" xr:uid="{F878A659-BBD6-4AA7-8ECC-C7E876A03D2C}"/>
    <cellStyle name="Normal 4 2 2 6" xfId="990" xr:uid="{EEDAC529-109F-403D-9988-8FAC81BCE5E4}"/>
    <cellStyle name="Normal 4 2 2 6 2" xfId="2219" xr:uid="{A9B5E335-0F97-40FC-ACDF-46BB58942C27}"/>
    <cellStyle name="Normal 4 2 2 6 2 2" xfId="4826" xr:uid="{94D05E43-24E2-4C43-AD0D-98D450D71FE4}"/>
    <cellStyle name="Normal 4 2 2 6 3" xfId="4825" xr:uid="{EDA2DA12-6592-41F6-B61B-951B363CCCA6}"/>
    <cellStyle name="Normal 4 2 2 7" xfId="991" xr:uid="{FF5246AB-416A-4532-BF3B-0F9D73FE9535}"/>
    <cellStyle name="Normal 4 2 2 7 2" xfId="2220" xr:uid="{FEB37B42-4285-41D9-BB51-745552EA50AF}"/>
    <cellStyle name="Normal 4 2 2 7 2 2" xfId="4828" xr:uid="{A8522093-2473-4679-B121-E65C511A49CC}"/>
    <cellStyle name="Normal 4 2 2 7 3" xfId="4827" xr:uid="{B9F6E00F-EDDC-4469-BE1A-D73F03629D8A}"/>
    <cellStyle name="Normal 4 2 2 8" xfId="992" xr:uid="{E6A8B9B0-5A0E-4DCD-B60B-CB99421FEADB}"/>
    <cellStyle name="Normal 4 2 2 8 2" xfId="2221" xr:uid="{77E4EEE2-7EF7-4701-9B58-7BC125453CC1}"/>
    <cellStyle name="Normal 4 2 2 8 2 2" xfId="4830" xr:uid="{AFBC2791-90E5-44EE-8D99-4C2F486D2223}"/>
    <cellStyle name="Normal 4 2 2 8 3" xfId="4829" xr:uid="{393750D8-965F-451B-A1A2-83367BD59D7F}"/>
    <cellStyle name="Normal 4 2 2 9" xfId="993" xr:uid="{DC43D3FC-1ED0-4ACC-9584-8232849FCC22}"/>
    <cellStyle name="Normal 4 2 2 9 2" xfId="2222" xr:uid="{52B07F63-A8E8-4887-8E66-28B8A005D6AD}"/>
    <cellStyle name="Normal 4 2 2 9 2 2" xfId="4832" xr:uid="{E70C4E9A-6D84-475F-8EFD-8790CCD9F7E6}"/>
    <cellStyle name="Normal 4 2 2 9 3" xfId="4831" xr:uid="{0826DD3D-8041-43E5-A99B-B50736594BC4}"/>
    <cellStyle name="Normal 4 2 3" xfId="994" xr:uid="{D2FEADDB-811C-42D5-8D25-C220778370FC}"/>
    <cellStyle name="Normal 4 2 3 2" xfId="4833" xr:uid="{6037A279-D129-4647-A755-F1ED5DEBAC83}"/>
    <cellStyle name="Normal 4 2 3 2 2" xfId="4834" xr:uid="{F8FE6E24-54D4-446D-B6B5-4B68270FA3FC}"/>
    <cellStyle name="Normal 4 2 3 3" xfId="4835" xr:uid="{975CFEA1-0FE3-4A8F-A17F-F70C20D1FAB4}"/>
    <cellStyle name="Normal 4 2 3 4" xfId="4836" xr:uid="{E727E7C3-267D-4149-9CBE-11848C38DE9C}"/>
    <cellStyle name="Normal 4 2 4" xfId="995" xr:uid="{6E573209-A4F8-44E4-9B0F-A175565BFE63}"/>
    <cellStyle name="Normal 4 2 5" xfId="996" xr:uid="{8ABED414-D4D3-4EBB-AAF9-A955C7C6DA01}"/>
    <cellStyle name="Normal 4 2 6" xfId="997" xr:uid="{FDE0641E-9597-4B32-A098-85B07FFFBF84}"/>
    <cellStyle name="Normal 4 2 7" xfId="998" xr:uid="{60160A95-DDD7-4469-902A-9E8EEE1B53F7}"/>
    <cellStyle name="Normal 4 2 8" xfId="999" xr:uid="{7D229914-E659-4446-ADA3-8EAAC044F7EA}"/>
    <cellStyle name="Normal 4 2 9" xfId="4837" xr:uid="{CAA668D9-2BFE-44FC-87E1-E40067F7E9C4}"/>
    <cellStyle name="Normal 4 2_Scen_XBase" xfId="4838" xr:uid="{4964C0C1-CFBD-418C-9CAE-3AB8A5C12D41}"/>
    <cellStyle name="Normal 4 3" xfId="1000" xr:uid="{3D7D08DE-AEA6-4085-B7C9-570F57342774}"/>
    <cellStyle name="Normal 4 3 10" xfId="4839" xr:uid="{C549649D-4336-4CD4-A0BB-8CA963A5C78C}"/>
    <cellStyle name="Normal 4 3 11" xfId="4840" xr:uid="{D6AEB7CC-E956-4224-B2DB-8197D1F21EFE}"/>
    <cellStyle name="Normal 4 3 2" xfId="1001" xr:uid="{94D698D7-B855-41BF-95A4-7A5A513B500D}"/>
    <cellStyle name="Normal 4 3 2 2" xfId="4841" xr:uid="{3429711C-0927-401B-89CC-0051E2A664F9}"/>
    <cellStyle name="Normal 4 3 2 3" xfId="4842" xr:uid="{03F6FD78-E32D-4006-93AF-83960759580F}"/>
    <cellStyle name="Normal 4 3 3" xfId="1002" xr:uid="{59D36B97-615D-49CF-A94C-315E4BE1A600}"/>
    <cellStyle name="Normal 4 3 3 2" xfId="4843" xr:uid="{16ED49DB-4398-40AF-905A-C82271538ED6}"/>
    <cellStyle name="Normal 4 3 3 2 2" xfId="4844" xr:uid="{80240E85-3856-48B9-B1E7-98E357A4DA60}"/>
    <cellStyle name="Normal 4 3 3 3" xfId="4845" xr:uid="{17D157AB-130A-4472-8D4A-612E0A9731CB}"/>
    <cellStyle name="Normal 4 3 3 4" xfId="4846" xr:uid="{7F5A93BD-BBB8-4232-93CE-C958BE872328}"/>
    <cellStyle name="Normal 4 3 3 5" xfId="4847" xr:uid="{230997B5-62FB-4AC2-9B38-C994DACD0A46}"/>
    <cellStyle name="Normal 4 3 4" xfId="1003" xr:uid="{C923FB90-D166-45C4-AE56-E5D759DF6F24}"/>
    <cellStyle name="Normal 4 3 4 2" xfId="4848" xr:uid="{26D1F3A5-5191-48ED-AF0F-5B39AADE6AB1}"/>
    <cellStyle name="Normal 4 3 4 3" xfId="4849" xr:uid="{21A59B9A-9ECC-4203-8469-B9F4D330E51D}"/>
    <cellStyle name="Normal 4 3 4 4" xfId="4850" xr:uid="{C2F1F8C6-654B-4B8E-8931-DE760015A20A}"/>
    <cellStyle name="Normal 4 3 4 5" xfId="4851" xr:uid="{0841F07D-F329-4851-98B4-9D1FA4C38FC1}"/>
    <cellStyle name="Normal 4 3 5" xfId="1004" xr:uid="{4D7587EB-BF81-489C-AF33-31815B77AFCB}"/>
    <cellStyle name="Normal 4 3 5 2" xfId="4852" xr:uid="{A508C0DB-C1B5-4AC9-AF3F-964B876792C8}"/>
    <cellStyle name="Normal 4 3 5 3" xfId="4853" xr:uid="{08C43089-A5AA-4107-9D46-53A2AE169C44}"/>
    <cellStyle name="Normal 4 3 5 4" xfId="4854" xr:uid="{BCF03905-6134-4B5F-951F-8044CA405DD4}"/>
    <cellStyle name="Normal 4 3 6" xfId="1005" xr:uid="{DAC8A5C7-8E64-4B08-A1EA-881BEF0A7067}"/>
    <cellStyle name="Normal 4 3 7" xfId="1006" xr:uid="{9A2B095C-9F2E-4C31-95F2-4CA44EEBF341}"/>
    <cellStyle name="Normal 4 3 8" xfId="1007" xr:uid="{B1C0E7A0-8B94-4416-A034-BD28A5CCC8CD}"/>
    <cellStyle name="Normal 4 3 9" xfId="1844" xr:uid="{0BE32990-CE97-4909-A2FB-55B39B7B3771}"/>
    <cellStyle name="Normal 4 3 9 2" xfId="4856" xr:uid="{AADBFE8D-9FB9-4902-A39F-83B48A840152}"/>
    <cellStyle name="Normal 4 3 9 3" xfId="4855" xr:uid="{5E1F857C-F22E-4F0C-AB8C-FA277F1D2FC6}"/>
    <cellStyle name="Normal 4 3_Scen_XBase" xfId="4857" xr:uid="{B93C16D2-7FE9-47E8-B978-E3113DDA8EBC}"/>
    <cellStyle name="Normal 4 4" xfId="1008" xr:uid="{F9093F36-3ECE-406A-B636-59E3FE150C89}"/>
    <cellStyle name="Normal 4 4 2" xfId="1009" xr:uid="{249C2084-5AFA-4804-8321-857122D3BB57}"/>
    <cellStyle name="Normal 4 4 3" xfId="1010" xr:uid="{331C87D4-FB0C-44D3-8D71-20EF25D938C4}"/>
    <cellStyle name="Normal 4 4 3 2" xfId="4858" xr:uid="{F92AFFC0-9E85-4399-A2DA-FA187B62B3AD}"/>
    <cellStyle name="Normal 4 4 3 3" xfId="4859" xr:uid="{DDC13D60-8F19-488D-8340-81B7A6E1B7DA}"/>
    <cellStyle name="Normal 4 4 4" xfId="1011" xr:uid="{8C6EE3BD-F05C-4DD4-832A-509DB50FAB53}"/>
    <cellStyle name="Normal 4 4 5" xfId="1012" xr:uid="{3387A9DB-08B1-4E32-B4E6-87BA84BCA9B2}"/>
    <cellStyle name="Normal 4 4 6" xfId="1013" xr:uid="{9194366D-F499-45B9-AD2A-88249912EF06}"/>
    <cellStyle name="Normal 4 4 7" xfId="1014" xr:uid="{21A0A105-F09C-4C07-A648-E56D99D71C9C}"/>
    <cellStyle name="Normal 4 4 8" xfId="1015" xr:uid="{4BD1ABDE-CD55-48C9-BA55-7754F18AAA9D}"/>
    <cellStyle name="Normal 4 4 9" xfId="1845" xr:uid="{33501EF3-C864-4B52-95FA-D0924510EB67}"/>
    <cellStyle name="Normal 4 5" xfId="1016" xr:uid="{BBD8DE57-430B-426F-BAAD-8043C6B5EDB7}"/>
    <cellStyle name="Normal 4 5 10" xfId="4860" xr:uid="{A1A1627A-59FA-4FCF-87E6-4681DA6F5324}"/>
    <cellStyle name="Normal 4 5 11" xfId="4861" xr:uid="{EDC7954D-610C-445B-B9A2-2B85B7A2153B}"/>
    <cellStyle name="Normal 4 5 2" xfId="1017" xr:uid="{BB0C4EC4-22EA-4E9B-B304-C7069157D227}"/>
    <cellStyle name="Normal 4 5 2 2" xfId="4862" xr:uid="{58CB5FB5-948D-4A28-8268-A21BD550970C}"/>
    <cellStyle name="Normal 4 5 2 3" xfId="4863" xr:uid="{999992AA-E110-4610-84E1-27C18F386F1A}"/>
    <cellStyle name="Normal 4 5 2 4" xfId="4864" xr:uid="{023F151B-B463-48B5-B0FD-88B2FCD59811}"/>
    <cellStyle name="Normal 4 5 3" xfId="1018" xr:uid="{EE6A3C97-B12A-4995-A6F6-03625B5F33FE}"/>
    <cellStyle name="Normal 4 5 3 2" xfId="4865" xr:uid="{1CCA0014-24DE-4BA4-A688-8121918B72AE}"/>
    <cellStyle name="Normal 4 5 3 3" xfId="4866" xr:uid="{B93B208F-ABED-433F-9374-E9D89608B9C9}"/>
    <cellStyle name="Normal 4 5 3 4" xfId="4867" xr:uid="{6B2531D3-AF6B-4A87-9C70-F4583DE7C8D1}"/>
    <cellStyle name="Normal 4 5 4" xfId="1019" xr:uid="{29FC55AF-3604-47AA-A744-59CD64737702}"/>
    <cellStyle name="Normal 4 5 5" xfId="1020" xr:uid="{C4385CF3-7155-4EC6-A295-6A84263F625B}"/>
    <cellStyle name="Normal 4 5 6" xfId="1021" xr:uid="{9B556E28-A89F-48BE-B4BB-4F4E9BE2315D}"/>
    <cellStyle name="Normal 4 5 7" xfId="1022" xr:uid="{8DA4E1A1-6E7C-4CA9-8E98-E52887781870}"/>
    <cellStyle name="Normal 4 5 8" xfId="1023" xr:uid="{04A31A88-A345-4ECD-A97B-CA994F045B89}"/>
    <cellStyle name="Normal 4 5 9" xfId="1842" xr:uid="{B89B7A29-30D3-4986-A4B2-9A51CB33B50D}"/>
    <cellStyle name="Normal 4 5 9 2" xfId="4869" xr:uid="{B45C98B0-5AF3-4B77-81A8-F37FF8C186A6}"/>
    <cellStyle name="Normal 4 5 9 3" xfId="4868" xr:uid="{06A456EE-BE75-452E-9761-8E885077F913}"/>
    <cellStyle name="Normal 4 6" xfId="1024" xr:uid="{2561DB08-EDF9-42EF-9D78-CF5885CC9227}"/>
    <cellStyle name="Normal 4 6 2" xfId="4870" xr:uid="{3768CE47-D002-4A6E-BED7-580F2AD1B596}"/>
    <cellStyle name="Normal 4 6 2 2" xfId="4871" xr:uid="{D1A16C95-3F3F-4A64-87F0-ACCC497DB1E1}"/>
    <cellStyle name="Normal 4 6 2 3" xfId="4872" xr:uid="{CC5796D1-86C0-425A-AD98-A4666A6C3F01}"/>
    <cellStyle name="Normal 4 6 3" xfId="4873" xr:uid="{5C328562-4173-441D-A8A0-D3119A3D12B6}"/>
    <cellStyle name="Normal 4 6 4" xfId="4874" xr:uid="{C565D2E6-BD52-435A-86B4-1C922DE1843D}"/>
    <cellStyle name="Normal 4 6 4 2" xfId="4875" xr:uid="{3BA1316D-E235-4315-8C47-95F1B607503C}"/>
    <cellStyle name="Normal 4 6 5" xfId="4876" xr:uid="{3211F3DD-1D89-40A1-9F1A-FFCAD9FA131A}"/>
    <cellStyle name="Normal 4 6 5 2" xfId="4877" xr:uid="{686FADC8-CF77-4075-A554-E33FAECBBBCA}"/>
    <cellStyle name="Normal 4 6 6" xfId="4878" xr:uid="{F6581278-6F94-45BA-9073-5D877CAA2498}"/>
    <cellStyle name="Normal 4 6 7" xfId="4879" xr:uid="{288B4E7A-5E21-4C8B-9306-75582527038F}"/>
    <cellStyle name="Normal 4 7" xfId="1025" xr:uid="{8BFAB831-4A14-4F20-82EF-90A3573BCCF8}"/>
    <cellStyle name="Normal 4 7 2" xfId="4880" xr:uid="{0B42FE81-1166-4120-9579-4C7C96AB275F}"/>
    <cellStyle name="Normal 4 7 2 2" xfId="4881" xr:uid="{F0D960D7-791A-4212-B4CF-192942E9774D}"/>
    <cellStyle name="Normal 4 7 3" xfId="4882" xr:uid="{7B1E4B13-D633-4B10-85AD-2D7220599454}"/>
    <cellStyle name="Normal 4 7 4" xfId="4883" xr:uid="{B2C57346-0BCC-451D-9EAE-48879AD3A415}"/>
    <cellStyle name="Normal 4 7 5" xfId="4884" xr:uid="{44C92569-CF75-4E4B-8EFD-5E4766D848B0}"/>
    <cellStyle name="Normal 4 8" xfId="1026" xr:uid="{D704FEB9-F060-4152-BC77-EE079E2B2A01}"/>
    <cellStyle name="Normal 4 8 2" xfId="4885" xr:uid="{6B894CD4-E9BE-48B3-B550-19CAC590C295}"/>
    <cellStyle name="Normal 4 8 3" xfId="4886" xr:uid="{00FD8C0F-FA0C-4C53-8AD9-3DE0F85F232F}"/>
    <cellStyle name="Normal 4 8 4" xfId="4887" xr:uid="{96F66943-FF65-4450-99CE-1E42414F7CF7}"/>
    <cellStyle name="Normal 4 8 5" xfId="4888" xr:uid="{586F1CF5-8895-499D-8617-5F8713AEACDB}"/>
    <cellStyle name="Normal 4 9" xfId="1027" xr:uid="{5D0FBBE6-399E-4511-AEE2-72D8C7E11146}"/>
    <cellStyle name="Normal 4 9 2" xfId="4889" xr:uid="{3EC53C86-86B3-4D0F-95BF-18F68E7047A8}"/>
    <cellStyle name="Normal 4 9 3" xfId="4890" xr:uid="{C60AECE2-D85B-4710-A1D8-B52BCF21434E}"/>
    <cellStyle name="Normal 4_SUP" xfId="4891" xr:uid="{25AACF26-3C9E-4D3E-8C6F-D9FAF8F42461}"/>
    <cellStyle name="Normal 40" xfId="4892" xr:uid="{EBAF00F1-EE49-4385-B857-4EB50C8D7A13}"/>
    <cellStyle name="Normal 5" xfId="1028" xr:uid="{A00B13F8-DA7A-40F1-A0E7-187A76412252}"/>
    <cellStyle name="Normal 5 10" xfId="1029" xr:uid="{2D8D4759-2B0E-4429-8A1F-592E81A69BE4}"/>
    <cellStyle name="Normal 5 10 2" xfId="4894" xr:uid="{93CFA55F-45CC-4B0F-80C6-D9B3AF901A6D}"/>
    <cellStyle name="Normal 5 10 3" xfId="4895" xr:uid="{8A687B1A-E35B-4E49-991C-1A99C5397459}"/>
    <cellStyle name="Normal 5 11" xfId="1030" xr:uid="{C0C47A73-DC61-426F-B23D-47BAAE5F1D08}"/>
    <cellStyle name="Normal 5 11 2" xfId="4896" xr:uid="{69B89156-663B-4454-82AD-6E25FB9C2EB4}"/>
    <cellStyle name="Normal 5 11 3" xfId="4897" xr:uid="{EABAC424-DF60-4117-8350-E76989EE74BF}"/>
    <cellStyle name="Normal 5 12" xfId="1031" xr:uid="{41139228-6EBF-4416-81D2-24CEE58FF60B}"/>
    <cellStyle name="Normal 5 12 2" xfId="4898" xr:uid="{260734CC-416C-43A3-9ADF-A87E0AE224A1}"/>
    <cellStyle name="Normal 5 12 3" xfId="4899" xr:uid="{667D69DE-A0D5-4030-A818-E97861CCD662}"/>
    <cellStyle name="Normal 5 12 4" xfId="4900" xr:uid="{C941453D-2C8A-4548-BAB1-046E6B87C274}"/>
    <cellStyle name="Normal 5 13" xfId="1846" xr:uid="{29525FA3-D71B-4553-A808-7214AEBEFCA9}"/>
    <cellStyle name="Normal 5 13 2" xfId="4902" xr:uid="{4A66FCB6-BA43-4780-8662-69FEA248DC2B}"/>
    <cellStyle name="Normal 5 13 3" xfId="4901" xr:uid="{E75D6BB9-DA2F-4240-870D-178A80E65F32}"/>
    <cellStyle name="Normal 5 14" xfId="4903" xr:uid="{B52FEB6F-C5E4-4E15-A6F0-68A85D57A8C4}"/>
    <cellStyle name="Normal 5 15" xfId="4893" xr:uid="{149C1BD3-D3AD-4361-860D-F0B7E8B0FBA4}"/>
    <cellStyle name="Normal 5 16" xfId="2288" xr:uid="{546B0248-A2ED-46B5-95F5-4FC58AA460B8}"/>
    <cellStyle name="Normal 5 2" xfId="1032" xr:uid="{AED84B6A-6966-49AD-82E5-5596DC487C39}"/>
    <cellStyle name="Normal 5 2 2" xfId="1033" xr:uid="{47BC5A96-3181-4436-A10A-25C04E23F5DB}"/>
    <cellStyle name="Normal 5 2 2 10" xfId="1034" xr:uid="{0A82789B-4465-46EB-BA8C-386F466FB069}"/>
    <cellStyle name="Normal 5 2 2 10 2" xfId="2223" xr:uid="{9AD520A0-9AB1-487E-B774-57B690C77414}"/>
    <cellStyle name="Normal 5 2 2 10 2 2" xfId="4905" xr:uid="{2A09F13E-16B6-4DCC-8004-7F451E358D58}"/>
    <cellStyle name="Normal 5 2 2 10 3" xfId="4904" xr:uid="{1BCE387D-8408-455A-AA00-09A2B0F03948}"/>
    <cellStyle name="Normal 5 2 2 11" xfId="1035" xr:uid="{B0FD6EEA-B4C1-4058-9EE8-D19A8BB5B958}"/>
    <cellStyle name="Normal 5 2 2 11 2" xfId="2224" xr:uid="{70DE1B21-134E-413D-B473-3BA32F6F679B}"/>
    <cellStyle name="Normal 5 2 2 11 2 2" xfId="4907" xr:uid="{EC4C14F0-A06D-48DA-81CC-F5550F7DEBD1}"/>
    <cellStyle name="Normal 5 2 2 11 3" xfId="4906" xr:uid="{C55B76B9-1FE9-4B26-A79E-5218C11E8EF0}"/>
    <cellStyle name="Normal 5 2 2 12" xfId="1036" xr:uid="{1AF2CE1D-57AA-41A9-A4C4-C3C3821FC297}"/>
    <cellStyle name="Normal 5 2 2 12 2" xfId="2225" xr:uid="{A52B5F2E-9232-48F6-A253-ED990E3A6A8A}"/>
    <cellStyle name="Normal 5 2 2 12 2 2" xfId="4909" xr:uid="{3A01DE28-D384-457C-B798-FC78B77257EE}"/>
    <cellStyle name="Normal 5 2 2 12 3" xfId="4908" xr:uid="{61AFB559-8058-4D4E-A9C3-8671CF49F983}"/>
    <cellStyle name="Normal 5 2 2 13" xfId="1037" xr:uid="{C8658C6A-76B3-49A3-95B0-BA0B04AD3D8E}"/>
    <cellStyle name="Normal 5 2 2 13 2" xfId="2226" xr:uid="{6B81FB26-0058-4EDE-BC1E-E5ECE3AEFD7E}"/>
    <cellStyle name="Normal 5 2 2 13 2 2" xfId="4911" xr:uid="{03450F39-497B-49FE-84CF-30B6B665087D}"/>
    <cellStyle name="Normal 5 2 2 13 3" xfId="4910" xr:uid="{69852E5B-BBB5-4F3F-83F4-7E336D0C848A}"/>
    <cellStyle name="Normal 5 2 2 14" xfId="4912" xr:uid="{CEA1C124-8245-4DD1-BF56-4FC2E1568D8A}"/>
    <cellStyle name="Normal 5 2 2 15" xfId="4913" xr:uid="{CD7338EB-276F-4BF1-BAD2-1B216FB8B9AB}"/>
    <cellStyle name="Normal 5 2 2 2" xfId="1038" xr:uid="{9D32B307-91F8-4C57-B4E5-1A91AB3C93BC}"/>
    <cellStyle name="Normal 5 2 2 2 10" xfId="1039" xr:uid="{CD1C8971-D681-46FD-BA9F-C3B10D7ADEB0}"/>
    <cellStyle name="Normal 5 2 2 2 11" xfId="1040" xr:uid="{EAE8A3FB-3A57-4212-B004-E652B2D06252}"/>
    <cellStyle name="Normal 5 2 2 2 12" xfId="1041" xr:uid="{7BAAEAF2-64BE-4BDB-AA97-505138A810BF}"/>
    <cellStyle name="Normal 5 2 2 2 13" xfId="1042" xr:uid="{72D3A266-CC2A-476E-A2F8-D6B8B8641143}"/>
    <cellStyle name="Normal 5 2 2 2 14" xfId="2227" xr:uid="{6072B801-5D3D-42CD-A48F-D13B3855DEFF}"/>
    <cellStyle name="Normal 5 2 2 2 14 2" xfId="4916" xr:uid="{59016E8E-E25F-4768-8BCB-83BB9D1D3431}"/>
    <cellStyle name="Normal 5 2 2 2 14 3" xfId="4915" xr:uid="{CA13F727-E46E-4F27-8CDE-D5623C0565C1}"/>
    <cellStyle name="Normal 5 2 2 2 15" xfId="4917" xr:uid="{B57EF0FF-9AEC-4793-BBBC-F90E625BE6FA}"/>
    <cellStyle name="Normal 5 2 2 2 16" xfId="4914" xr:uid="{37098C55-8057-4D7C-A8E2-CD8B8899DFFB}"/>
    <cellStyle name="Normal 5 2 2 2 2" xfId="1043" xr:uid="{2F52BC2C-EB5F-4F48-A887-4F4DB219A16B}"/>
    <cellStyle name="Normal 5 2 2 2 3" xfId="1044" xr:uid="{745A7AC3-FF4E-4BB9-9A24-D0E11B0CA1CF}"/>
    <cellStyle name="Normal 5 2 2 2 4" xfId="1045" xr:uid="{EF03270B-DC59-4C12-8C51-DB4139AB23E5}"/>
    <cellStyle name="Normal 5 2 2 2 5" xfId="1046" xr:uid="{C7FC107B-CFE5-4C59-9DBE-A14862D254E8}"/>
    <cellStyle name="Normal 5 2 2 2 6" xfId="1047" xr:uid="{3D14572F-713A-4BFB-859D-AA1433F2F48F}"/>
    <cellStyle name="Normal 5 2 2 2 7" xfId="1048" xr:uid="{420DA078-A66F-4216-8491-E46D864B8DAC}"/>
    <cellStyle name="Normal 5 2 2 2 8" xfId="1049" xr:uid="{F3BDFA70-3ED9-4236-930B-61CF0F15C6D0}"/>
    <cellStyle name="Normal 5 2 2 2 9" xfId="1050" xr:uid="{9FC3E4A0-28C7-4773-B3C9-D82DBF10BCE7}"/>
    <cellStyle name="Normal 5 2 2 3" xfId="1051" xr:uid="{A387C749-EEEC-4752-A354-5E151F67E81D}"/>
    <cellStyle name="Normal 5 2 2 3 2" xfId="2228" xr:uid="{912F6BC6-8FA9-4F70-8CC9-C34EA2FB28E4}"/>
    <cellStyle name="Normal 5 2 2 3 2 2" xfId="4920" xr:uid="{20CB3527-250D-42FA-82EC-4F028D633EC0}"/>
    <cellStyle name="Normal 5 2 2 3 2 3" xfId="4919" xr:uid="{D0B593D3-7AD7-4BE7-9EDA-0ED57C1FC69F}"/>
    <cellStyle name="Normal 5 2 2 3 3" xfId="4921" xr:uid="{AF26517F-802C-43D1-BDD8-CA0812E2FEE9}"/>
    <cellStyle name="Normal 5 2 2 3 4" xfId="4918" xr:uid="{2362423E-E332-4201-B066-1F4A8547D083}"/>
    <cellStyle name="Normal 5 2 2 4" xfId="1052" xr:uid="{5A98D5CF-127E-4978-A576-90D886F180CD}"/>
    <cellStyle name="Normal 5 2 2 4 2" xfId="2229" xr:uid="{8C05DA32-5806-40DB-8403-BA0D2A8635E5}"/>
    <cellStyle name="Normal 5 2 2 4 2 2" xfId="4923" xr:uid="{B1115815-6A4B-46EB-B342-4E8255C20E18}"/>
    <cellStyle name="Normal 5 2 2 4 3" xfId="4922" xr:uid="{42C3B45A-1321-4B31-A647-D4A416167B0E}"/>
    <cellStyle name="Normal 5 2 2 5" xfId="1053" xr:uid="{44DE25BE-8B4E-422C-9FF8-5DC8001C8B9D}"/>
    <cellStyle name="Normal 5 2 2 5 2" xfId="2230" xr:uid="{517C4D6C-EBBE-4A4B-A584-E70E386CB0C0}"/>
    <cellStyle name="Normal 5 2 2 5 2 2" xfId="4925" xr:uid="{9124A00F-ADF6-4264-929D-13AB096ACF52}"/>
    <cellStyle name="Normal 5 2 2 5 3" xfId="4924" xr:uid="{7737754E-83EF-42A2-9359-44C0CEDE8FCA}"/>
    <cellStyle name="Normal 5 2 2 6" xfId="1054" xr:uid="{24ECB647-1558-447B-84C5-42B9CC72660A}"/>
    <cellStyle name="Normal 5 2 2 6 2" xfId="2231" xr:uid="{667CD896-44A0-482A-B54B-E9C51AB43C1A}"/>
    <cellStyle name="Normal 5 2 2 6 2 2" xfId="4927" xr:uid="{CF91DE33-6A72-4B81-94F1-1F02BFFB864C}"/>
    <cellStyle name="Normal 5 2 2 6 3" xfId="4926" xr:uid="{4A27F528-2503-41C1-ADEA-35397BA38002}"/>
    <cellStyle name="Normal 5 2 2 7" xfId="1055" xr:uid="{46C50D27-AC80-44EA-A9EC-30BDB012DC24}"/>
    <cellStyle name="Normal 5 2 2 7 2" xfId="2232" xr:uid="{AE0D0FE5-E179-4D51-B64A-4939E5BDE613}"/>
    <cellStyle name="Normal 5 2 2 7 2 2" xfId="4929" xr:uid="{51F9CB29-F1A1-4C4C-B313-79E0E58AD774}"/>
    <cellStyle name="Normal 5 2 2 7 3" xfId="4928" xr:uid="{2F2743A8-8DCB-431A-B57C-6044E36A8B3E}"/>
    <cellStyle name="Normal 5 2 2 8" xfId="1056" xr:uid="{E36809C1-7D60-4706-A101-694D0AFBBBE6}"/>
    <cellStyle name="Normal 5 2 2 8 2" xfId="2233" xr:uid="{5AEB4B03-A60D-4D2A-86BE-72F763BE8778}"/>
    <cellStyle name="Normal 5 2 2 8 2 2" xfId="4931" xr:uid="{AC711534-3F7C-446F-A017-548F817047EC}"/>
    <cellStyle name="Normal 5 2 2 8 3" xfId="4930" xr:uid="{23B4E2DA-3E91-4506-98CF-C0658B48CA16}"/>
    <cellStyle name="Normal 5 2 2 9" xfId="1057" xr:uid="{7CA1C6EA-B4BC-42A6-9613-611645258DAA}"/>
    <cellStyle name="Normal 5 2 2 9 2" xfId="2234" xr:uid="{FF96056E-7B41-4CCC-BAE9-1DAFF4B8B978}"/>
    <cellStyle name="Normal 5 2 2 9 2 2" xfId="4933" xr:uid="{66974130-30C5-4CF7-B39E-78E4FFE428F0}"/>
    <cellStyle name="Normal 5 2 2 9 3" xfId="4932" xr:uid="{EEABA82D-5CEB-4C7F-91C4-586834BE3B20}"/>
    <cellStyle name="Normal 5 2 3" xfId="1058" xr:uid="{C732A371-26C3-45A1-B899-D33640912597}"/>
    <cellStyle name="Normal 5 2 3 2" xfId="4934" xr:uid="{3E14EEC6-B270-42E9-B995-04D9042B780E}"/>
    <cellStyle name="Normal 5 2 3 3" xfId="4935" xr:uid="{F2CE736C-7764-45FB-A2C8-F305F547B465}"/>
    <cellStyle name="Normal 5 2 3 4" xfId="4936" xr:uid="{F453C1AB-94A0-43C8-BC0A-57A33BC6307C}"/>
    <cellStyle name="Normal 5 2 4" xfId="1059" xr:uid="{83D641A3-E34A-4BFD-82BD-99CB6868747C}"/>
    <cellStyle name="Normal 5 2 5" xfId="1060" xr:uid="{3A54CB61-3084-4713-BDE3-652F3DAD48D8}"/>
    <cellStyle name="Normal 5 2 6" xfId="1061" xr:uid="{600FD79E-42D0-4546-9ABD-B7CC75DBE87C}"/>
    <cellStyle name="Normal 5 2 7" xfId="1062" xr:uid="{E9A3FDD6-8656-4D6B-A84D-B0FA9B2197FE}"/>
    <cellStyle name="Normal 5 2 8" xfId="1063" xr:uid="{3558CC4C-B732-433D-9D0A-DABA3AA41ACB}"/>
    <cellStyle name="Normal 5 3" xfId="1064" xr:uid="{AA1463F1-67B1-4E3D-8574-7D187EAFFFE7}"/>
    <cellStyle name="Normal 5 3 10" xfId="4937" xr:uid="{4DC0CEBA-2556-47A7-8A04-42DAB6D8DBCF}"/>
    <cellStyle name="Normal 5 3 2" xfId="1065" xr:uid="{4A87C6D9-3774-455A-AD8A-D84FEAF1C374}"/>
    <cellStyle name="Normal 5 3 2 2" xfId="4938" xr:uid="{64E59F4F-25FF-4232-A20D-781DFC32DD10}"/>
    <cellStyle name="Normal 5 3 2 3" xfId="4939" xr:uid="{002F894D-5E50-4605-9B3D-8B46F2F39133}"/>
    <cellStyle name="Normal 5 3 3" xfId="1066" xr:uid="{8C8B8EAA-4CA0-46A9-9935-906C1A607CDB}"/>
    <cellStyle name="Normal 5 3 3 2" xfId="4940" xr:uid="{D68CB80D-795C-4A10-882C-FA18BBFABC35}"/>
    <cellStyle name="Normal 5 3 3 3" xfId="4941" xr:uid="{C4D3720E-AFB2-4DBA-B565-09E272724D57}"/>
    <cellStyle name="Normal 5 3 3 4" xfId="4942" xr:uid="{921BFE01-0D39-4A22-937A-1A930970726B}"/>
    <cellStyle name="Normal 5 3 4" xfId="1067" xr:uid="{9395BEC3-145B-4CB3-867D-0A22BC8A3FAC}"/>
    <cellStyle name="Normal 5 3 5" xfId="1068" xr:uid="{A101AAB5-411D-461A-A857-D069D29B66E8}"/>
    <cellStyle name="Normal 5 3 6" xfId="1069" xr:uid="{03FA5502-6A83-4043-A1AA-ED991F14CF9C}"/>
    <cellStyle name="Normal 5 3 7" xfId="1070" xr:uid="{15647BA2-5928-47A1-B5CF-637792A17761}"/>
    <cellStyle name="Normal 5 3 8" xfId="1071" xr:uid="{22786ACA-A1AA-42F2-9407-3029E2BF84A8}"/>
    <cellStyle name="Normal 5 3 9" xfId="1847" xr:uid="{BA2DF472-619C-4B75-9819-0EAA127D897C}"/>
    <cellStyle name="Normal 5 3 9 2" xfId="4943" xr:uid="{517879D9-244C-481E-95D8-85982198A0B8}"/>
    <cellStyle name="Normal 5 4" xfId="1072" xr:uid="{895BA222-4EBF-4E43-B027-07C0E515ED6A}"/>
    <cellStyle name="Normal 5 4 2" xfId="1073" xr:uid="{88A7CAE6-1841-4DD7-9421-B331C8D0C3B8}"/>
    <cellStyle name="Normal 5 4 3" xfId="1074" xr:uid="{E622D1A6-3EAC-4512-8F0D-30FB194B9336}"/>
    <cellStyle name="Normal 5 4 4" xfId="1075" xr:uid="{F2E6514D-9790-40EB-B57A-C41BDFAB1E4C}"/>
    <cellStyle name="Normal 5 4 5" xfId="1076" xr:uid="{ACDFE432-FE55-43B2-B715-AE680C28D605}"/>
    <cellStyle name="Normal 5 4 6" xfId="1077" xr:uid="{A221BC6F-5AC5-4A0B-8204-707D74E192A3}"/>
    <cellStyle name="Normal 5 4 7" xfId="1078" xr:uid="{1CE615CF-6E98-4C3A-8B8C-7839AA0C3573}"/>
    <cellStyle name="Normal 5 4 8" xfId="1079" xr:uid="{C5FF2C90-3EA4-4217-B9EA-F2DB5EE3E016}"/>
    <cellStyle name="Normal 5 5" xfId="1080" xr:uid="{19DC7F60-9918-4A1F-89BD-0D87669AE012}"/>
    <cellStyle name="Normal 5 5 10" xfId="4944" xr:uid="{8DD9ADDE-7095-4F3E-9D94-93CF4743A8AC}"/>
    <cellStyle name="Normal 5 5 11" xfId="4945" xr:uid="{54B085EC-9504-4744-9674-8A8DE6D02053}"/>
    <cellStyle name="Normal 5 5 2" xfId="1081" xr:uid="{28FFD098-5F8E-461F-A85A-2EBB1F9B66DC}"/>
    <cellStyle name="Normal 5 5 2 2" xfId="4946" xr:uid="{37FF2BE7-6054-4121-A12A-C32962535C5B}"/>
    <cellStyle name="Normal 5 5 2 2 2" xfId="4947" xr:uid="{C1642A3E-D3DF-428F-9F2C-1EDE2DB4E74B}"/>
    <cellStyle name="Normal 5 5 2 3" xfId="4948" xr:uid="{E897D546-5581-4EDC-804F-7CD0CF938B9C}"/>
    <cellStyle name="Normal 5 5 2 4" xfId="4949" xr:uid="{0934859F-8215-4787-9511-61F90B00C24E}"/>
    <cellStyle name="Normal 5 5 2 5" xfId="4950" xr:uid="{93A610EE-29BB-457F-8D37-0AFAC421929F}"/>
    <cellStyle name="Normal 5 5 3" xfId="1082" xr:uid="{2DCDA57F-5B7E-4A7F-93D4-C8D25F875E11}"/>
    <cellStyle name="Normal 5 5 3 2" xfId="4951" xr:uid="{EDA72F16-03AD-4559-A278-845D98A82E5C}"/>
    <cellStyle name="Normal 5 5 3 3" xfId="4952" xr:uid="{FBEA1BCF-551C-417E-8D50-928C1CF988CE}"/>
    <cellStyle name="Normal 5 5 3 4" xfId="4953" xr:uid="{19D43DFF-ED90-497B-A158-37F0059A2436}"/>
    <cellStyle name="Normal 5 5 4" xfId="1083" xr:uid="{D20438F3-7FEE-4103-8EC8-4157F28A3428}"/>
    <cellStyle name="Normal 5 5 4 2" xfId="4954" xr:uid="{9192F0E7-8566-48A6-8366-1902FECF7D29}"/>
    <cellStyle name="Normal 5 5 4 3" xfId="4955" xr:uid="{8E40DA30-69DB-41EB-A283-95DDA9572573}"/>
    <cellStyle name="Normal 5 5 4 4" xfId="4956" xr:uid="{805FB256-A312-497E-AE19-A5079547B66E}"/>
    <cellStyle name="Normal 5 5 5" xfId="1084" xr:uid="{9DF3D4FA-02CF-47F4-AE92-058A6912BAB6}"/>
    <cellStyle name="Normal 5 5 6" xfId="1085" xr:uid="{7E6D38AB-6B95-4398-89D9-DCC664CF12F9}"/>
    <cellStyle name="Normal 5 5 7" xfId="1086" xr:uid="{8C90C293-DA0D-46E4-8FE5-1C935ACD2955}"/>
    <cellStyle name="Normal 5 5 8" xfId="1087" xr:uid="{4C6A7E13-3D25-4C14-8C0E-FB165B350CDA}"/>
    <cellStyle name="Normal 5 5 9" xfId="1848" xr:uid="{22D5038D-1A06-422B-88E6-8FB623AA9166}"/>
    <cellStyle name="Normal 5 5 9 2" xfId="4958" xr:uid="{F4A1A4E0-DAA3-4952-B683-010262489A13}"/>
    <cellStyle name="Normal 5 5 9 3" xfId="4957" xr:uid="{C160274C-212C-4645-89A6-1D3B6D01CC66}"/>
    <cellStyle name="Normal 5 6" xfId="1088" xr:uid="{D564D753-F330-4088-B109-FBAD98407465}"/>
    <cellStyle name="Normal 5 6 2" xfId="4959" xr:uid="{C13A3EFF-3E07-4FE5-8A90-83551F1DD0F7}"/>
    <cellStyle name="Normal 5 6 3" xfId="4960" xr:uid="{1ECDEAD0-7739-44D6-B8CF-87597E90CCFA}"/>
    <cellStyle name="Normal 5 7" xfId="1089" xr:uid="{833558DF-64DF-4E80-8F52-C5CB8DE7E479}"/>
    <cellStyle name="Normal 5 8" xfId="1090" xr:uid="{FC0EFA01-B96C-4A07-9087-D8F9309CF514}"/>
    <cellStyle name="Normal 5 9" xfId="1091" xr:uid="{5C0BB54E-0AB3-460D-80F2-08C5C5E695B2}"/>
    <cellStyle name="Normal 50" xfId="4961" xr:uid="{2E8ED8D5-F0C0-4954-BD09-BECAD10062C6}"/>
    <cellStyle name="Normal 51" xfId="4962" xr:uid="{313E6E21-BDEA-4FF9-84A1-41621C45FCA4}"/>
    <cellStyle name="Normal 52" xfId="4963" xr:uid="{4B69FE67-C87B-4C1F-9BF8-579DA65D2C1E}"/>
    <cellStyle name="Normal 53" xfId="4964" xr:uid="{6D19FE4F-BB13-4D6A-8B1B-2CE3E4C4EAFF}"/>
    <cellStyle name="Normal 54" xfId="4965" xr:uid="{C510FD23-EE6D-4B40-8B07-CD99FEF10A29}"/>
    <cellStyle name="Normal 55" xfId="4966" xr:uid="{F366611D-8EA9-4642-A71E-E9A42F6D6283}"/>
    <cellStyle name="Normal 6" xfId="1092" xr:uid="{42707670-A0EC-481D-998F-F6302DE0107E}"/>
    <cellStyle name="Normal 6 10" xfId="1093" xr:uid="{13D5CEC0-10D2-4427-98D8-E2D079844B21}"/>
    <cellStyle name="Normal 6 10 2" xfId="4967" xr:uid="{A8AED0FC-CF40-4F22-B19F-1A02160C6E0F}"/>
    <cellStyle name="Normal 6 10 3" xfId="4968" xr:uid="{EA762FC9-239D-4A7F-9281-45CDC6F0BBF1}"/>
    <cellStyle name="Normal 6 11" xfId="1094" xr:uid="{D1F8ABB5-6A38-478F-89DB-B3E2895E5527}"/>
    <cellStyle name="Normal 6 12" xfId="1095" xr:uid="{70DDB46F-5D20-423E-8CD1-2E5043D7BA2A}"/>
    <cellStyle name="Normal 6 12 2" xfId="4969" xr:uid="{100D56A2-245D-46FA-A3B0-ABACD0914285}"/>
    <cellStyle name="Normal 6 12 3" xfId="4970" xr:uid="{AED78984-0384-439D-9319-AE2409F87395}"/>
    <cellStyle name="Normal 6 13" xfId="1849" xr:uid="{DE9CFDF4-0F57-46D5-8494-7EF6C22432BB}"/>
    <cellStyle name="Normal 6 2" xfId="1096" xr:uid="{37445FC4-CC4A-4AAF-9638-105C8CA9F147}"/>
    <cellStyle name="Normal 6 2 10" xfId="4971" xr:uid="{16950D7D-03FD-4DCC-8368-4DA1D28EF69D}"/>
    <cellStyle name="Normal 6 2 11" xfId="4972" xr:uid="{B1B4AA12-4771-45CB-B373-8DEF7E91C8A3}"/>
    <cellStyle name="Normal 6 2 12" xfId="4973" xr:uid="{841A535E-8525-45A7-9240-EE5379E59E9D}"/>
    <cellStyle name="Normal 6 2 13" xfId="4974" xr:uid="{065DCDDA-5B0C-42A4-8C0E-E1C112817F8E}"/>
    <cellStyle name="Normal 6 2 14" xfId="4975" xr:uid="{6AAE2BDF-30E4-4441-BC50-F70628F0A616}"/>
    <cellStyle name="Normal 6 2 2" xfId="1097" xr:uid="{4E3E3C76-4DFF-4440-A04B-FA58CCEE9D11}"/>
    <cellStyle name="Normal 6 2 2 10" xfId="1098" xr:uid="{CF5DB3F8-87F9-4637-A9EE-9131C5789978}"/>
    <cellStyle name="Normal 6 2 2 10 2" xfId="2235" xr:uid="{0AD2CF24-C9D3-4DEE-BB39-D5E0629FA5DD}"/>
    <cellStyle name="Normal 6 2 2 10 2 2" xfId="4977" xr:uid="{C6E98AF8-387E-4382-9879-01DB0C4CC557}"/>
    <cellStyle name="Normal 6 2 2 10 3" xfId="4976" xr:uid="{0CFD6183-8D0A-4CCB-A725-FE4B5A79C9E4}"/>
    <cellStyle name="Normal 6 2 2 11" xfId="1099" xr:uid="{72030232-FAD1-4807-AC9E-7B908C84911E}"/>
    <cellStyle name="Normal 6 2 2 11 2" xfId="2236" xr:uid="{A8E425E0-4DC0-498D-97F9-80DA552FDE11}"/>
    <cellStyle name="Normal 6 2 2 11 2 2" xfId="4979" xr:uid="{BDDAA1CD-28BD-4E53-BABD-41D63D5EF00B}"/>
    <cellStyle name="Normal 6 2 2 11 3" xfId="4978" xr:uid="{E7E4822E-777E-4670-8EBA-7428412AFA83}"/>
    <cellStyle name="Normal 6 2 2 12" xfId="1100" xr:uid="{2230EED6-594A-468B-8BB6-CA89C88551BF}"/>
    <cellStyle name="Normal 6 2 2 12 2" xfId="2237" xr:uid="{A49616A2-6077-44F5-8CD1-CB95E08FCCE0}"/>
    <cellStyle name="Normal 6 2 2 12 2 2" xfId="4981" xr:uid="{C87D4833-6829-4489-916D-90A430EA280C}"/>
    <cellStyle name="Normal 6 2 2 12 3" xfId="4980" xr:uid="{AB6307AA-7A37-4E90-91D1-FB5BED3A953F}"/>
    <cellStyle name="Normal 6 2 2 13" xfId="1101" xr:uid="{BA72D97C-1F93-443D-9834-3C044B47AB88}"/>
    <cellStyle name="Normal 6 2 2 13 2" xfId="2238" xr:uid="{10B5DD49-8026-4D80-9D34-D7296EFB4836}"/>
    <cellStyle name="Normal 6 2 2 13 2 2" xfId="4983" xr:uid="{20C12D09-1E0A-4070-A58B-03314C1B1E8D}"/>
    <cellStyle name="Normal 6 2 2 13 3" xfId="4982" xr:uid="{0375D5BE-DFF4-43A4-96A7-B67B2C055C22}"/>
    <cellStyle name="Normal 6 2 2 2" xfId="1102" xr:uid="{9A643FFD-E1EB-4DF5-B492-764586B80D3C}"/>
    <cellStyle name="Normal 6 2 2 2 2" xfId="2239" xr:uid="{AEB1E810-4141-4914-B600-A7E5D42F1AAD}"/>
    <cellStyle name="Normal 6 2 2 2 2 2" xfId="4985" xr:uid="{E274B67D-EB06-4D7A-9C43-4EC165DB2BD0}"/>
    <cellStyle name="Normal 6 2 2 2 3" xfId="4984" xr:uid="{4D358DD3-673C-4B99-B106-3CBADB37E483}"/>
    <cellStyle name="Normal 6 2 2 3" xfId="1103" xr:uid="{C6B1F7B5-A68F-4858-A964-0675B5AC9899}"/>
    <cellStyle name="Normal 6 2 2 3 2" xfId="2240" xr:uid="{838265A1-5B70-4F97-960C-192C7ED4FDD5}"/>
    <cellStyle name="Normal 6 2 2 3 2 2" xfId="4987" xr:uid="{6D54768E-60D5-4D96-AA09-B1C657DC76C5}"/>
    <cellStyle name="Normal 6 2 2 3 3" xfId="4986" xr:uid="{946730CB-70E9-4586-A884-D4BDD5E8499E}"/>
    <cellStyle name="Normal 6 2 2 4" xfId="1104" xr:uid="{3BB3F8D1-8931-4A69-A1F7-4E6435604680}"/>
    <cellStyle name="Normal 6 2 2 4 2" xfId="2241" xr:uid="{BC7EEA00-7695-49FD-B537-949468DEE9EA}"/>
    <cellStyle name="Normal 6 2 2 4 2 2" xfId="4989" xr:uid="{286A5034-9067-4E54-B38E-CF5E52F25FC1}"/>
    <cellStyle name="Normal 6 2 2 4 3" xfId="4988" xr:uid="{6425EF94-7834-4B2E-AE83-38C0CC864E2F}"/>
    <cellStyle name="Normal 6 2 2 5" xfId="1105" xr:uid="{108A6513-2F78-463E-844A-7E1E41BA2DC2}"/>
    <cellStyle name="Normal 6 2 2 5 2" xfId="2242" xr:uid="{C429BD2B-DFB6-49FB-84F6-85141016DE49}"/>
    <cellStyle name="Normal 6 2 2 5 2 2" xfId="4991" xr:uid="{C68EE391-2828-49F1-9669-FB0D2A5DA784}"/>
    <cellStyle name="Normal 6 2 2 5 3" xfId="4990" xr:uid="{528FC80F-D30F-4A8C-9DA1-8A3E00E1C425}"/>
    <cellStyle name="Normal 6 2 2 6" xfId="1106" xr:uid="{C7090F3B-B5F7-48DF-AC40-0938018C70F1}"/>
    <cellStyle name="Normal 6 2 2 6 2" xfId="2243" xr:uid="{4212CB33-D94F-4726-B718-53C32AD5F28F}"/>
    <cellStyle name="Normal 6 2 2 6 2 2" xfId="4993" xr:uid="{79F6F4E5-E904-4EA4-A75A-EB034B00126D}"/>
    <cellStyle name="Normal 6 2 2 6 3" xfId="4992" xr:uid="{CBBC2A9C-5906-4ADC-ADFC-2654F714F3C4}"/>
    <cellStyle name="Normal 6 2 2 7" xfId="1107" xr:uid="{62BADD2A-B301-429D-9019-F557DAD58873}"/>
    <cellStyle name="Normal 6 2 2 7 2" xfId="2244" xr:uid="{F5FA8D2B-283C-421B-B87A-240B05CF9926}"/>
    <cellStyle name="Normal 6 2 2 7 2 2" xfId="4995" xr:uid="{FF25291E-A7D7-4E34-B7F8-34FE9253F7E5}"/>
    <cellStyle name="Normal 6 2 2 7 3" xfId="4994" xr:uid="{A8539BF9-162D-4B14-8CE9-E58D566B9EFE}"/>
    <cellStyle name="Normal 6 2 2 8" xfId="1108" xr:uid="{060EB27D-1C76-4A26-AAD6-DE531024F40B}"/>
    <cellStyle name="Normal 6 2 2 8 2" xfId="2245" xr:uid="{39EF4E95-AF68-4F4D-B35C-7D2185E43C3D}"/>
    <cellStyle name="Normal 6 2 2 8 2 2" xfId="4997" xr:uid="{6D39693D-175E-41E3-B6B4-99C9A5812EE9}"/>
    <cellStyle name="Normal 6 2 2 8 3" xfId="4996" xr:uid="{C52DDB9B-C8CD-4A9D-A7C8-8664CD7F0483}"/>
    <cellStyle name="Normal 6 2 2 9" xfId="1109" xr:uid="{1A0E797F-48F2-4FA6-B08F-69881BF17F9E}"/>
    <cellStyle name="Normal 6 2 2 9 2" xfId="2246" xr:uid="{CDC7DC06-397E-461A-B245-7E11D6EE7FDA}"/>
    <cellStyle name="Normal 6 2 2 9 2 2" xfId="4999" xr:uid="{CFADE397-A71F-439F-B6B9-34B5119F3109}"/>
    <cellStyle name="Normal 6 2 2 9 3" xfId="4998" xr:uid="{14AFC71A-C024-4AA2-B8B2-76E6E8AED735}"/>
    <cellStyle name="Normal 6 2 3" xfId="1110" xr:uid="{78FFFD57-D5A0-4F41-BE3F-327BD560A891}"/>
    <cellStyle name="Normal 6 2 4" xfId="1111" xr:uid="{3D43337D-E1DE-455C-85B9-65CB40FBB24F}"/>
    <cellStyle name="Normal 6 2 4 2" xfId="5000" xr:uid="{02E4C5A1-1B84-4C72-916B-CE9C9A49701C}"/>
    <cellStyle name="Normal 6 2 5" xfId="1112" xr:uid="{BE2CAF51-B27B-4342-A579-FC93A9DDFB7F}"/>
    <cellStyle name="Normal 6 2 6" xfId="1113" xr:uid="{6B3C0014-6D65-4E6B-9AF8-BD9DC1F4481B}"/>
    <cellStyle name="Normal 6 2 7" xfId="1114" xr:uid="{F64AD955-5BC2-4058-BE12-D19E9EF53A28}"/>
    <cellStyle name="Normal 6 2 8" xfId="1115" xr:uid="{102633D3-ECFB-4385-B579-213F5AB593A6}"/>
    <cellStyle name="Normal 6 2 9" xfId="5001" xr:uid="{641DB524-07D3-4792-A047-9C4418711D6F}"/>
    <cellStyle name="Normal 6 3" xfId="1116" xr:uid="{6E682675-A962-4BF4-8D8F-6A0C6841F360}"/>
    <cellStyle name="Normal 6 3 10" xfId="5002" xr:uid="{260D95DC-2D40-4BCF-8B2F-6154FA157D18}"/>
    <cellStyle name="Normal 6 3 11" xfId="5003" xr:uid="{6AA49F07-1890-4A6B-BAF2-F867FA79C231}"/>
    <cellStyle name="Normal 6 3 12" xfId="5004" xr:uid="{11C34386-1D7F-423A-9EC6-78063AFE38E9}"/>
    <cellStyle name="Normal 6 3 13" xfId="5005" xr:uid="{6E59B0EE-04C7-4C3C-B3A3-2AAD345BBA40}"/>
    <cellStyle name="Normal 6 3 14" xfId="5006" xr:uid="{E89D0FF8-DDBC-4FEB-9876-AC587B281E67}"/>
    <cellStyle name="Normal 6 3 15" xfId="5007" xr:uid="{F405E4A6-B0B5-4803-A331-B661A08AC6A3}"/>
    <cellStyle name="Normal 6 3 16" xfId="5008" xr:uid="{4599DF4A-4875-41A5-AC54-2AA56B1E2A48}"/>
    <cellStyle name="Normal 6 3 17" xfId="5009" xr:uid="{3D6AC5A3-09EA-489D-BD1C-6345FC56DB1A}"/>
    <cellStyle name="Normal 6 3 17 2" xfId="5010" xr:uid="{17253B13-BCD0-4547-9998-6DE68FE3FBBB}"/>
    <cellStyle name="Normal 6 3 18" xfId="5011" xr:uid="{B9A085B7-2F26-4DD7-8BDD-F0D28A9123A6}"/>
    <cellStyle name="Normal 6 3 2" xfId="1117" xr:uid="{5ECD541E-1C8C-4A59-9E0A-B7B8BC7E3189}"/>
    <cellStyle name="Normal 6 3 3" xfId="1118" xr:uid="{3C098878-D87B-45F7-92BF-F2E43AD6453B}"/>
    <cellStyle name="Normal 6 3 4" xfId="1119" xr:uid="{A94D6B2C-F276-4D95-BB8C-4BAACB6D7637}"/>
    <cellStyle name="Normal 6 3 5" xfId="1120" xr:uid="{E7BDF0D1-7E42-46E4-A07F-3D5096FF0C26}"/>
    <cellStyle name="Normal 6 3 6" xfId="1121" xr:uid="{0242B0D7-AE9F-486D-B1D3-AE9D0FEA14B6}"/>
    <cellStyle name="Normal 6 3 7" xfId="1122" xr:uid="{DB41A0D3-9B52-4269-8B0C-64B1A40E13AF}"/>
    <cellStyle name="Normal 6 3 8" xfId="1123" xr:uid="{EBC44027-BE08-4864-9F67-205D6CB86122}"/>
    <cellStyle name="Normal 6 3 9" xfId="1850" xr:uid="{2260C4DF-9F81-4D0B-90ED-411355A6DC06}"/>
    <cellStyle name="Normal 6 3 9 2" xfId="5012" xr:uid="{99190255-BC48-4F24-8AD5-123395FE8914}"/>
    <cellStyle name="Normal 6 4" xfId="1124" xr:uid="{1C03A507-3CAD-488F-8D7A-9DB7CA812F3E}"/>
    <cellStyle name="Normal 6 4 2" xfId="1125" xr:uid="{948D96D1-CE77-48EC-AF79-83D3591715A8}"/>
    <cellStyle name="Normal 6 4 3" xfId="1126" xr:uid="{02208F41-B276-4B5C-A70D-D7F074B9DC06}"/>
    <cellStyle name="Normal 6 4 4" xfId="1127" xr:uid="{075D87A2-9B8A-44D3-96CD-A059CEA6B3E9}"/>
    <cellStyle name="Normal 6 4 5" xfId="1128" xr:uid="{9D43882E-BA2B-470C-8E53-ED96406D235F}"/>
    <cellStyle name="Normal 6 4 6" xfId="1129" xr:uid="{502DFC1B-9E40-4E64-9064-F571D196EF6E}"/>
    <cellStyle name="Normal 6 4 7" xfId="1130" xr:uid="{2CDDC2A0-A5B8-46D1-BA4F-A9A380CD61D2}"/>
    <cellStyle name="Normal 6 4 8" xfId="1131" xr:uid="{D8718F27-E8D2-46B4-AB37-77EC295ADDEF}"/>
    <cellStyle name="Normal 6 5" xfId="1132" xr:uid="{A28ED768-B770-4C1D-A574-11A03210944D}"/>
    <cellStyle name="Normal 6 5 2" xfId="1133" xr:uid="{532AA142-B582-493B-AA3C-D076A8216C58}"/>
    <cellStyle name="Normal 6 5 3" xfId="1134" xr:uid="{10E9B068-E5C1-44EA-9030-21DC2C8D0327}"/>
    <cellStyle name="Normal 6 5 4" xfId="1135" xr:uid="{1EFCFEBE-E79A-41C6-BDC0-3D81EBC4EB39}"/>
    <cellStyle name="Normal 6 5 5" xfId="1136" xr:uid="{76A97243-D0EF-4E13-B0AD-DF1AD18F7D0A}"/>
    <cellStyle name="Normal 6 5 6" xfId="1137" xr:uid="{0CD5FB2C-A7CB-4C73-9222-5A8304FB1E9C}"/>
    <cellStyle name="Normal 6 5 7" xfId="1138" xr:uid="{C259CC00-DBA9-4FD3-ABD8-2267E735F155}"/>
    <cellStyle name="Normal 6 5 8" xfId="1139" xr:uid="{85F50750-2577-461E-90DD-015AFAA3F76B}"/>
    <cellStyle name="Normal 6 6" xfId="1140" xr:uid="{72F0CE79-9098-4D64-8418-AA449703E7CF}"/>
    <cellStyle name="Normal 6 7" xfId="1141" xr:uid="{46BBFDBD-A85C-45BC-BD2F-7D13F0330380}"/>
    <cellStyle name="Normal 6 8" xfId="1142" xr:uid="{633BA95E-31A3-4096-AE16-0B150EEEF272}"/>
    <cellStyle name="Normal 6 9" xfId="1143" xr:uid="{41E1FED6-EC1A-4DF1-8F70-D6457B64BDEF}"/>
    <cellStyle name="Normal 6_ELC" xfId="5013" xr:uid="{2FDA522C-35DE-4875-878E-8AEE12A42E49}"/>
    <cellStyle name="Normal 7" xfId="1144" xr:uid="{A0038A63-C132-45CA-ABBB-628082E0AAC3}"/>
    <cellStyle name="Normal 7 10" xfId="1145" xr:uid="{048AF052-DF9B-4A61-94B7-3C5C91B642B6}"/>
    <cellStyle name="Normal 7 11" xfId="1146" xr:uid="{422D0D1C-341D-487F-A6DB-46C814D7815D}"/>
    <cellStyle name="Normal 7 12" xfId="1147" xr:uid="{4177E2C4-047B-404C-BD40-6B52D19E774F}"/>
    <cellStyle name="Normal 7 13" xfId="5014" xr:uid="{A01D6B24-67BC-4CCC-8783-E917E0676CC8}"/>
    <cellStyle name="Normal 7 2" xfId="1148" xr:uid="{9EA07068-96F6-40AC-A265-29FAB8ED76FE}"/>
    <cellStyle name="Normal 7 2 2" xfId="1149" xr:uid="{751E83B6-D2DB-4D4A-A63B-86BA82DDF901}"/>
    <cellStyle name="Normal 7 2 3" xfId="1150" xr:uid="{F558A705-A5FF-44DD-A5B0-93851999E5D0}"/>
    <cellStyle name="Normal 7 2 3 2" xfId="5015" xr:uid="{2BD60109-C47E-4998-9345-B7BE80EAC218}"/>
    <cellStyle name="Normal 7 2 3 3" xfId="5016" xr:uid="{02FAD813-A902-41F8-AE26-CCC4A5124C3E}"/>
    <cellStyle name="Normal 7 2 4" xfId="1151" xr:uid="{80AA0945-EDAA-4E54-B5D3-8A72C2522F06}"/>
    <cellStyle name="Normal 7 2 5" xfId="1152" xr:uid="{A060F2E6-A724-4EFA-BC84-0EA31A536261}"/>
    <cellStyle name="Normal 7 2 6" xfId="1153" xr:uid="{C3A79457-8CCA-43BC-8715-FFACED3A60DC}"/>
    <cellStyle name="Normal 7 2 7" xfId="1154" xr:uid="{D8D91C89-1399-43CA-A376-377F345C17D3}"/>
    <cellStyle name="Normal 7 2 8" xfId="1155" xr:uid="{07359EA6-D0A6-4DF9-9FE7-3B4D689BF65B}"/>
    <cellStyle name="Normal 7 2 9" xfId="5017" xr:uid="{1E176351-63D4-43C5-BFC4-F90D404E5167}"/>
    <cellStyle name="Normal 7 2_Scen_XBase" xfId="5018" xr:uid="{6448F2E0-12FA-4639-B410-2E14A2899294}"/>
    <cellStyle name="Normal 7 3" xfId="1156" xr:uid="{6F814B74-BC42-4AA2-9D1D-C918862169DD}"/>
    <cellStyle name="Normal 7 3 10" xfId="5019" xr:uid="{45EE7029-671A-43B2-80D0-E605D060F319}"/>
    <cellStyle name="Normal 7 3 11" xfId="5020" xr:uid="{FAF37536-C935-46E2-AB4A-715FA58FF1A6}"/>
    <cellStyle name="Normal 7 3 2" xfId="1157" xr:uid="{49025EB4-9346-453F-87E0-C45298645908}"/>
    <cellStyle name="Normal 7 3 3" xfId="1158" xr:uid="{542581DA-9256-4C15-AEF0-5B1C7F79BAA0}"/>
    <cellStyle name="Normal 7 3 4" xfId="1159" xr:uid="{7F8F5945-10A6-48C5-B416-5B1E685F59BF}"/>
    <cellStyle name="Normal 7 3 5" xfId="1160" xr:uid="{48979689-02F4-4C7F-8AF5-D4EA1D9757CA}"/>
    <cellStyle name="Normal 7 3 6" xfId="1161" xr:uid="{853536B0-6F55-4322-9AE3-ABD8C83BB3E2}"/>
    <cellStyle name="Normal 7 3 7" xfId="1162" xr:uid="{C6E1DCDD-87CB-4B11-9AC6-644A8DB05206}"/>
    <cellStyle name="Normal 7 3 8" xfId="1163" xr:uid="{4C6D84AB-92A1-4CEC-B49C-3867CCF927C9}"/>
    <cellStyle name="Normal 7 3 9" xfId="5021" xr:uid="{70B0AE43-CD3A-46F6-ABFE-430E30FBEE9A}"/>
    <cellStyle name="Normal 7 4" xfId="1164" xr:uid="{861A7B9B-E9FB-42FA-8F3E-4EA04AF93CD8}"/>
    <cellStyle name="Normal 7 4 2" xfId="1165" xr:uid="{3D4A7C4E-E05B-48AD-9CAC-AD5FB28AB5CF}"/>
    <cellStyle name="Normal 7 4 3" xfId="1166" xr:uid="{F32787D3-CAA5-406C-A81B-004E94FE7E66}"/>
    <cellStyle name="Normal 7 4 4" xfId="1167" xr:uid="{F25CA15C-0600-42ED-830F-D07BAB5E2EF2}"/>
    <cellStyle name="Normal 7 4 5" xfId="1168" xr:uid="{5CB9EDC3-5A36-4219-8730-EE6D158BC6FF}"/>
    <cellStyle name="Normal 7 4 6" xfId="1169" xr:uid="{D286670A-467C-4626-8866-452DFBD465F1}"/>
    <cellStyle name="Normal 7 4 7" xfId="1170" xr:uid="{C232A81F-C68E-4338-A9D0-3468C71C6D24}"/>
    <cellStyle name="Normal 7 4 8" xfId="1171" xr:uid="{8EE9CAD3-E01C-47E3-88B5-7147E1EECC78}"/>
    <cellStyle name="Normal 7 5" xfId="1172" xr:uid="{71B6097F-1BC2-492E-9480-D6361421EA44}"/>
    <cellStyle name="Normal 7 5 2" xfId="1173" xr:uid="{053418A7-CF98-4597-8841-A779802FD679}"/>
    <cellStyle name="Normal 7 5 3" xfId="1174" xr:uid="{17973EF0-F805-4329-99E1-8CD8BDFE64B3}"/>
    <cellStyle name="Normal 7 5 4" xfId="1175" xr:uid="{F4AA7537-53FD-4621-B9FE-B0156AD88422}"/>
    <cellStyle name="Normal 7 5 5" xfId="1176" xr:uid="{EE977292-3E34-4724-BF18-BC0B92A4418F}"/>
    <cellStyle name="Normal 7 5 6" xfId="1177" xr:uid="{E0EBA1F0-0606-4D99-B6AC-6911266FCECD}"/>
    <cellStyle name="Normal 7 5 7" xfId="1178" xr:uid="{93FFF9B6-3221-4758-8C84-5E6BE6E9C84B}"/>
    <cellStyle name="Normal 7 5 8" xfId="1179" xr:uid="{871B0FA4-8E7D-48F7-A805-52524F52BD6C}"/>
    <cellStyle name="Normal 7 6" xfId="1180" xr:uid="{DCF42F44-FD97-4B31-9C66-DBF72415CDB4}"/>
    <cellStyle name="Normal 7 7" xfId="1181" xr:uid="{68736408-2537-4FD8-ACA9-3DB0089292F7}"/>
    <cellStyle name="Normal 7 8" xfId="1182" xr:uid="{7C9CB6B3-6238-4920-A222-0E8B5E682CA0}"/>
    <cellStyle name="Normal 7 9" xfId="1183" xr:uid="{A527144F-B646-4B3F-83FA-6C22F85ABA36}"/>
    <cellStyle name="Normal 8" xfId="1184" xr:uid="{530118CB-06B7-46FA-8A2E-7075BBC05E45}"/>
    <cellStyle name="Normal 8 10" xfId="1185" xr:uid="{C7A149C6-F9EF-4306-AD87-F19D727F0068}"/>
    <cellStyle name="Normal 8 10 2" xfId="5022" xr:uid="{578315B7-4BA1-4059-B530-3E2BE01481A5}"/>
    <cellStyle name="Normal 8 10 3" xfId="5023" xr:uid="{9E82DC83-92E7-48E8-BC09-6C1DFBF28E2F}"/>
    <cellStyle name="Normal 8 11" xfId="1186" xr:uid="{57FBA261-8D8F-495C-AFDB-93280A2B4CAB}"/>
    <cellStyle name="Normal 8 11 2" xfId="5024" xr:uid="{5314A086-1327-43BE-BAF4-60671F21963F}"/>
    <cellStyle name="Normal 8 11 3" xfId="5025" xr:uid="{6E8BF145-0323-4704-AAEA-2A95E618974A}"/>
    <cellStyle name="Normal 8 11 4" xfId="5026" xr:uid="{FDF19D91-5883-404A-A51F-66D9E43B02EE}"/>
    <cellStyle name="Normal 8 12" xfId="1187" xr:uid="{A69B9576-891A-490B-A0FA-ED17BA96014B}"/>
    <cellStyle name="Normal 8 13" xfId="5027" xr:uid="{AB3FE34D-2CCD-4F67-8D96-D6B4B4A6A597}"/>
    <cellStyle name="Normal 8 2" xfId="1188" xr:uid="{EB48BB61-3763-4273-8D9B-24F0C87927E0}"/>
    <cellStyle name="Normal 8 2 2" xfId="1189" xr:uid="{E0F59356-171B-4DAD-ABDF-F6EBA9D1CECE}"/>
    <cellStyle name="Normal 8 2 3" xfId="1190" xr:uid="{5FE6616E-7272-4E10-B5BB-D6BE6FD5CAB3}"/>
    <cellStyle name="Normal 8 2 4" xfId="1191" xr:uid="{0AB326A0-247A-4ECE-BFF1-ADAC77BCF4D5}"/>
    <cellStyle name="Normal 8 2 5" xfId="1192" xr:uid="{7B59B82F-35F8-4FCD-BB9E-63550A582965}"/>
    <cellStyle name="Normal 8 2 6" xfId="1193" xr:uid="{BC37EB75-9BD7-476C-A51E-7AB0B30CF8F0}"/>
    <cellStyle name="Normal 8 2 7" xfId="1194" xr:uid="{2EF8737B-5945-4C0E-BD68-2EBC42713DC0}"/>
    <cellStyle name="Normal 8 2 8" xfId="1195" xr:uid="{FC7A3279-C72D-4791-8C29-D3F2BE705EBE}"/>
    <cellStyle name="Normal 8 2 9" xfId="5028" xr:uid="{3E98BD19-D7EF-46A7-9AAF-B8B58F70EE7F}"/>
    <cellStyle name="Normal 8 3" xfId="1196" xr:uid="{EB5A8F24-DB5C-420C-818C-8C3CB88526F4}"/>
    <cellStyle name="Normal 8 3 2" xfId="1197" xr:uid="{E725E54B-C498-4C09-8279-A0A247A3184D}"/>
    <cellStyle name="Normal 8 3 3" xfId="1198" xr:uid="{E5586537-F9CB-4549-B19A-E879CECF2F17}"/>
    <cellStyle name="Normal 8 3 4" xfId="1199" xr:uid="{3905289C-A719-4F50-B8FC-425F5A1991E1}"/>
    <cellStyle name="Normal 8 3 5" xfId="1200" xr:uid="{84C21DB9-1DE8-475A-B790-4D35643E9223}"/>
    <cellStyle name="Normal 8 3 6" xfId="1201" xr:uid="{76F13B3D-E167-4175-8874-C1238EBF8307}"/>
    <cellStyle name="Normal 8 3 7" xfId="1202" xr:uid="{9AF1787F-95E3-445F-A17F-5A10E0E72E57}"/>
    <cellStyle name="Normal 8 3 8" xfId="1203" xr:uid="{774BC611-A2A5-4F49-9773-1083F9C68660}"/>
    <cellStyle name="Normal 8 3 9" xfId="1929" xr:uid="{AFE8572E-5995-4A8A-8E63-4E48B72EFBF7}"/>
    <cellStyle name="Normal 8 4" xfId="1204" xr:uid="{C0AD6790-BCBF-4306-B410-B1DE913D5728}"/>
    <cellStyle name="Normal 8 4 2" xfId="1205" xr:uid="{D8450660-1F82-4A48-8427-CCEC5D51F204}"/>
    <cellStyle name="Normal 8 4 3" xfId="1206" xr:uid="{0F180DC7-B640-48D5-9F59-FB9EA78F7976}"/>
    <cellStyle name="Normal 8 4 4" xfId="1207" xr:uid="{5A17BF42-8967-4E6F-B767-B8D625D67011}"/>
    <cellStyle name="Normal 8 4 5" xfId="1208" xr:uid="{F1BABA58-C4AD-4824-BC76-F134231324C0}"/>
    <cellStyle name="Normal 8 4 6" xfId="1209" xr:uid="{1C5D69D8-1B26-4363-B682-B3217424A385}"/>
    <cellStyle name="Normal 8 4 7" xfId="1210" xr:uid="{F66279C1-5BB1-4792-80EE-0B65779150CE}"/>
    <cellStyle name="Normal 8 4 8" xfId="1211" xr:uid="{8DB1410C-69E7-43D1-BEF9-B345D4345694}"/>
    <cellStyle name="Normal 8 5" xfId="1212" xr:uid="{C1C1DF6B-6AB1-478D-8C99-04A5CC1B88F8}"/>
    <cellStyle name="Normal 8 5 2" xfId="1213" xr:uid="{085C7E86-0601-4674-95A0-DAF3C116B771}"/>
    <cellStyle name="Normal 8 5 3" xfId="1214" xr:uid="{EE3EB39E-CEE1-4C26-8776-45F2E6063AC7}"/>
    <cellStyle name="Normal 8 5 4" xfId="1215" xr:uid="{E7B96B0E-3477-466E-9CF9-22F405764307}"/>
    <cellStyle name="Normal 8 5 5" xfId="1216" xr:uid="{E4D94AC1-DA8A-4289-961C-F56F3A266ED3}"/>
    <cellStyle name="Normal 8 5 6" xfId="1217" xr:uid="{222B4CC3-89C2-4362-A116-16F0092F6FED}"/>
    <cellStyle name="Normal 8 5 7" xfId="1218" xr:uid="{479353EC-84BC-4191-BA23-06B54B8B3435}"/>
    <cellStyle name="Normal 8 5 8" xfId="1219" xr:uid="{49D1707C-17ED-4CCE-A3A3-F30A9B9C8678}"/>
    <cellStyle name="Normal 8 6" xfId="1220" xr:uid="{B52F8597-A5FA-4D0D-B244-3C958FAB0D49}"/>
    <cellStyle name="Normal 8 7" xfId="1221" xr:uid="{340BD512-DB22-4B67-9F0C-906A58A69A85}"/>
    <cellStyle name="Normal 8 8" xfId="1222" xr:uid="{D8206638-0E6D-4332-A5C9-56BCF6CC06B8}"/>
    <cellStyle name="Normal 8 9" xfId="1223" xr:uid="{47561280-7939-4982-B576-3F747A2F302A}"/>
    <cellStyle name="Normal 9" xfId="1224" xr:uid="{AB093A93-CBEC-48F0-8515-77CCB4419209}"/>
    <cellStyle name="Normal 9 10" xfId="5029" xr:uid="{39B40344-97C6-4881-919A-9BDC3BE5388C}"/>
    <cellStyle name="Normal 9 10 2" xfId="5030" xr:uid="{74977982-E26A-40F9-B0AF-CAFC825E1D81}"/>
    <cellStyle name="Normal 9 11" xfId="5031" xr:uid="{28120300-E7D0-4E1B-89FC-612DE3A94D27}"/>
    <cellStyle name="Normal 9 11 2" xfId="5032" xr:uid="{3549800E-C3DA-43C1-BD4C-EC7955296104}"/>
    <cellStyle name="Normal 9 12" xfId="5033" xr:uid="{4CBEF0AE-609C-46AD-A53E-B6EC74657542}"/>
    <cellStyle name="Normal 9 13" xfId="5034" xr:uid="{E7B265AF-8799-456F-AD1A-03DE5399E713}"/>
    <cellStyle name="Normal 9 2" xfId="1225" xr:uid="{56A4A106-A32D-456E-9E01-A5589C1C4993}"/>
    <cellStyle name="Normal 9 2 2" xfId="5035" xr:uid="{DE65D44C-136E-4420-B882-69F0A90581B4}"/>
    <cellStyle name="Normal 9 2 2 2" xfId="5036" xr:uid="{CD159607-DE6C-4789-BD1F-9A9C7B7B54BF}"/>
    <cellStyle name="Normal 9 2 2 3" xfId="5037" xr:uid="{331359C3-2A97-4B87-8F2F-2A33D3D5EA91}"/>
    <cellStyle name="Normal 9 2 3" xfId="5038" xr:uid="{5B3C9524-61AD-4914-9D47-9D04B635375B}"/>
    <cellStyle name="Normal 9 2 3 2" xfId="5039" xr:uid="{421E5201-124C-4881-B37B-318A0F11D122}"/>
    <cellStyle name="Normal 9 2 4" xfId="5040" xr:uid="{93E308EC-BEA5-42F9-9E53-EA8D72205138}"/>
    <cellStyle name="Normal 9 2 4 2" xfId="5041" xr:uid="{4538D8AE-9F7B-4FAA-8F9C-B1609427E5A3}"/>
    <cellStyle name="Normal 9 2 5" xfId="5042" xr:uid="{7AD4D4B6-62B7-48F7-B251-BFA36EEF5D0C}"/>
    <cellStyle name="Normal 9 2 6" xfId="5043" xr:uid="{A0659C19-4523-47B2-A63B-FA8E707A15D9}"/>
    <cellStyle name="Normal 9 3" xfId="1226" xr:uid="{BD7D9B1A-9B69-4DB6-B6AB-007CBC5EAED7}"/>
    <cellStyle name="Normal 9 3 2" xfId="5044" xr:uid="{BB2F3F34-7B33-4924-B60E-782172EFA4A4}"/>
    <cellStyle name="Normal 9 3 3" xfId="5045" xr:uid="{4D992BEE-DC5F-457D-B6AB-36FFEA6DDB76}"/>
    <cellStyle name="Normal 9 3 4" xfId="5046" xr:uid="{08B69E8E-295B-4AAE-BE92-FFD31C2B65B0}"/>
    <cellStyle name="Normal 9 4" xfId="1227" xr:uid="{1179AEBA-99B0-497C-A63F-2EA243D5FBEF}"/>
    <cellStyle name="Normal 9 5" xfId="1228" xr:uid="{15D182DA-891E-43AB-A906-72E7F5A7AF53}"/>
    <cellStyle name="Normal 9 6" xfId="1229" xr:uid="{A540D634-A6E9-47BB-8F51-97A4DE3278F0}"/>
    <cellStyle name="Normal 9 7" xfId="1230" xr:uid="{C5E766CE-D8D2-4E5B-8A7B-7DC489C5839C}"/>
    <cellStyle name="Normal 9 8" xfId="1231" xr:uid="{614482C2-25A8-4807-9745-F2107811D149}"/>
    <cellStyle name="Normal 9 9" xfId="1851" xr:uid="{D79F4B76-1ECE-44DB-A2F7-B6543E955CA1}"/>
    <cellStyle name="Normal 9 9 2" xfId="5047" xr:uid="{5FF1B78D-B911-41DE-B21C-D849E8527691}"/>
    <cellStyle name="Normal GHG Numbers (0.00)" xfId="1852" xr:uid="{A2E33EEB-AC8A-4687-A814-119085D2F82C}"/>
    <cellStyle name="Normal GHG Textfiels Bold" xfId="1853" xr:uid="{1AF90B44-9C54-46DD-9C6C-5BAE0A5C510C}"/>
    <cellStyle name="Normal GHG whole table" xfId="5048" xr:uid="{7731FA8B-97F3-4ED0-BA92-3A4BCCA3DFCF}"/>
    <cellStyle name="Normal GHG-Shade" xfId="1854" xr:uid="{FB0C7DC6-6D19-4382-937E-D4A0639C54E2}"/>
    <cellStyle name="Normale 2" xfId="1658" xr:uid="{7EB1DAF9-66F7-4C18-A6FA-C4A477006DAA}"/>
    <cellStyle name="Normale_B2020" xfId="5" xr:uid="{00000000-0005-0000-0000-000005000000}"/>
    <cellStyle name="Note 10" xfId="5049" xr:uid="{5C4407E2-149F-4E7D-8057-BDA3E3F5AE9B}"/>
    <cellStyle name="Note 10 2" xfId="5050" xr:uid="{74F5986C-C177-44CB-AF6E-E51CB7DD479E}"/>
    <cellStyle name="Note 10 3" xfId="5051" xr:uid="{A66D4082-749F-4163-B3F6-183036FBC85E}"/>
    <cellStyle name="Note 10 3 2" xfId="5052" xr:uid="{6DF6A2B0-321C-42A7-82E1-C77526C71C93}"/>
    <cellStyle name="Note 10 3_ELC_final" xfId="5053" xr:uid="{6EF358EC-0212-4645-BA39-F5BD81BC6BC4}"/>
    <cellStyle name="Note 10_ELC_final" xfId="5054" xr:uid="{00855D55-B813-4DDA-BC92-8E601ED1ED16}"/>
    <cellStyle name="Note 11" xfId="5055" xr:uid="{F646B3EA-4895-43CF-84C0-F0E3BFAD578C}"/>
    <cellStyle name="Note 11 2" xfId="5056" xr:uid="{EDD6C880-E3C9-4547-9C44-4100BB7599C4}"/>
    <cellStyle name="Note 11_ELC_final" xfId="5057" xr:uid="{3A0C91C0-1D21-4FCE-B0BE-56971BC3B817}"/>
    <cellStyle name="Note 12" xfId="5058" xr:uid="{169E2DDA-CD56-407F-8BBC-B8DCEFBA1176}"/>
    <cellStyle name="Note 12 2" xfId="5059" xr:uid="{603C555D-C1A6-4B5B-A3B8-C3C373BE96D4}"/>
    <cellStyle name="Note 12_ELC_final" xfId="5060" xr:uid="{72D76CBA-9F29-4530-9AA7-E98EAE30C5B2}"/>
    <cellStyle name="Note 13" xfId="5061" xr:uid="{FC4D302C-02B0-45D3-AA9E-D4B79B5387F2}"/>
    <cellStyle name="Note 13 2" xfId="5062" xr:uid="{157AF793-F31F-4A2F-A2FA-AA91B9331D25}"/>
    <cellStyle name="Note 13_ELC_final" xfId="5063" xr:uid="{04003149-9F5A-493A-AF0C-0850686A8205}"/>
    <cellStyle name="Note 14" xfId="5064" xr:uid="{B4E02FAC-E83C-4E11-9309-8D0F1AA0A6D7}"/>
    <cellStyle name="Note 14 2" xfId="5065" xr:uid="{316F149C-B4A8-4EA1-9FBF-41A81C64D527}"/>
    <cellStyle name="Note 14_ELC_final" xfId="5066" xr:uid="{5E3B2C82-F6ED-4A53-BE5D-2F06E305A0FA}"/>
    <cellStyle name="Note 15" xfId="5067" xr:uid="{BDC75088-1108-4470-930D-CE303BBC138D}"/>
    <cellStyle name="Note 15 2" xfId="5068" xr:uid="{A8717537-4C5D-48BE-A7C3-EF4FBA961346}"/>
    <cellStyle name="Note 15_ELC_final" xfId="5069" xr:uid="{3DB7F766-DB2C-4A13-A110-3E361559FA79}"/>
    <cellStyle name="Note 16" xfId="5070" xr:uid="{0BCDED2D-668E-4B58-BCD0-830C4484E898}"/>
    <cellStyle name="Note 16 2" xfId="5071" xr:uid="{931C76D9-5E1F-441E-B8F2-DA45F0AE7346}"/>
    <cellStyle name="Note 16_ELC_final" xfId="5072" xr:uid="{6DC31304-7BB2-4D6F-8BE0-6F8A03585F33}"/>
    <cellStyle name="Note 17" xfId="5073" xr:uid="{867342F9-DDB1-4C61-AF7F-D419C16B3A42}"/>
    <cellStyle name="Note 17 2" xfId="5074" xr:uid="{9EC5AF40-022D-42F9-9F34-A144B8BB8450}"/>
    <cellStyle name="Note 17_ELC_final" xfId="5075" xr:uid="{58AC83A5-7FCE-4FB9-BCA3-842334DDE0FE}"/>
    <cellStyle name="Note 18" xfId="5076" xr:uid="{DDF16AD5-3093-4232-8F7C-3E6C535A8C71}"/>
    <cellStyle name="Note 18 2" xfId="5077" xr:uid="{2B274765-1F9B-4646-BAFB-A1F3FC7E4EF8}"/>
    <cellStyle name="Note 18_ELC_final" xfId="5078" xr:uid="{E9561AB7-70E4-46C0-A14E-CD910F6349E9}"/>
    <cellStyle name="Note 19" xfId="5079" xr:uid="{402996B2-AF0A-4E61-B8D6-EC0684A563D3}"/>
    <cellStyle name="Note 2" xfId="1856" xr:uid="{4519190D-8F22-4663-93C7-0C045C449590}"/>
    <cellStyle name="Note 2 10" xfId="1232" xr:uid="{F92E7D04-E49E-437C-9827-3EB672D20936}"/>
    <cellStyle name="Note 2 11" xfId="1233" xr:uid="{240167BF-9397-4C57-BAED-98D0429A90D7}"/>
    <cellStyle name="Note 2 12" xfId="1234" xr:uid="{73F3929C-F387-4923-A844-5FD457CA5423}"/>
    <cellStyle name="Note 2 13" xfId="1235" xr:uid="{8050B325-E35D-4F8B-B5CB-E21520FDBA1F}"/>
    <cellStyle name="Note 2 14" xfId="1236" xr:uid="{FA31791C-F057-4DCA-A9BA-AB93DCEFA1AA}"/>
    <cellStyle name="Note 2 15" xfId="1237" xr:uid="{764AAE44-215D-457D-A586-BF2D83AEDD05}"/>
    <cellStyle name="Note 2 16" xfId="5080" xr:uid="{B69B232D-6CE6-4A4B-A74B-84240BA56E2E}"/>
    <cellStyle name="Note 2 17" xfId="2289" xr:uid="{8B199BA8-8982-4F61-8BA4-98CD4118BAF8}"/>
    <cellStyle name="Note 2 2" xfId="1238" xr:uid="{65CB4C78-3993-4FB8-A58A-AD2D037E3D49}"/>
    <cellStyle name="Note 2 2 2" xfId="5081" xr:uid="{AC3E8360-AFFF-4C76-BF23-05266EF24884}"/>
    <cellStyle name="Note 2 3" xfId="1239" xr:uid="{2D3678D6-A622-494F-B7B0-A87EA4EC67C8}"/>
    <cellStyle name="Note 2 3 2" xfId="1931" xr:uid="{13731320-C630-4C18-9EE2-3E989CB4DC59}"/>
    <cellStyle name="Note 2 4" xfId="1240" xr:uid="{EA5B9BE9-341A-41D0-BEFD-8D79472D255F}"/>
    <cellStyle name="Note 2 5" xfId="1241" xr:uid="{0FB3450A-5F3D-428E-A0CC-2333F7C7CA0B}"/>
    <cellStyle name="Note 2 6" xfId="1242" xr:uid="{E084AE53-8550-4CE0-95D0-985EAFD31D41}"/>
    <cellStyle name="Note 2 7" xfId="1243" xr:uid="{C1409918-23A7-446F-8DBD-8B5D8DCB3DC4}"/>
    <cellStyle name="Note 2 8" xfId="1244" xr:uid="{8768AD69-269F-40BB-9D03-773C34186201}"/>
    <cellStyle name="Note 2 9" xfId="1245" xr:uid="{2440B7F3-FADE-4EE7-9694-DB522446281E}"/>
    <cellStyle name="Note 2_PrimaryEnergyPrices_TIMES" xfId="5082" xr:uid="{6ACF6989-585E-4A60-BFE2-B2B8E94678FB}"/>
    <cellStyle name="Note 20" xfId="5083" xr:uid="{AAEDC0AD-4B20-4A0D-B496-7D1E6C4A87FB}"/>
    <cellStyle name="Note 21" xfId="5084" xr:uid="{D2209724-D9B9-4455-A7A2-A7E5784D4547}"/>
    <cellStyle name="Note 22" xfId="5085" xr:uid="{57754B97-9107-4F44-B7AF-6A4DF3921E45}"/>
    <cellStyle name="Note 23" xfId="5086" xr:uid="{CDA8B566-4F57-4080-938A-1D7316C818D1}"/>
    <cellStyle name="Note 24" xfId="5087" xr:uid="{4BF3F48D-13E5-4D3E-A303-9440BB3F03E8}"/>
    <cellStyle name="Note 25" xfId="5088" xr:uid="{B35AB31E-F805-4B10-97FE-0E99C805BC9F}"/>
    <cellStyle name="Note 26" xfId="5089" xr:uid="{813C3E96-4C58-4687-AA25-001E2547E98E}"/>
    <cellStyle name="Note 27" xfId="5090" xr:uid="{AB23D0E0-C527-4019-A711-BF9613898480}"/>
    <cellStyle name="Note 28" xfId="5091" xr:uid="{344940DB-178D-403D-AE1A-20C8B5225838}"/>
    <cellStyle name="Note 29" xfId="5092" xr:uid="{38070776-3475-439B-918A-1B696A6003CC}"/>
    <cellStyle name="Note 3" xfId="1246" xr:uid="{392F68C7-F85C-4D2C-9877-DDB7C55CAA76}"/>
    <cellStyle name="Note 3 2" xfId="1857" xr:uid="{D2D0551F-1932-4545-888B-C8238270AC75}"/>
    <cellStyle name="Note 3 2 2" xfId="5093" xr:uid="{5095A27F-274A-488D-9013-65E7B5DC70BE}"/>
    <cellStyle name="Note 3 3" xfId="5094" xr:uid="{DD74AD36-329D-433A-96CF-5B56D3538E2F}"/>
    <cellStyle name="Note 3 4" xfId="5095" xr:uid="{9B47A193-36B8-41F3-B56C-EE97B709DD2C}"/>
    <cellStyle name="Note 3 4 2" xfId="5096" xr:uid="{E8F80F21-60B4-45A9-A209-6CB23C0B9D17}"/>
    <cellStyle name="Note 3 4 3" xfId="5097" xr:uid="{94A58EB7-38DC-45FF-BAE4-A917B45CF5CC}"/>
    <cellStyle name="Note 3 5" xfId="5098" xr:uid="{20C5B4EC-9D12-4569-96FB-CB00E507F841}"/>
    <cellStyle name="Note 3 6" xfId="5099" xr:uid="{E23F3D04-133F-4F78-8193-999B37FAD70F}"/>
    <cellStyle name="Note 3 7" xfId="5100" xr:uid="{D437B7D9-1CE8-46F0-84D7-666D335D1523}"/>
    <cellStyle name="Note 30" xfId="5101" xr:uid="{9108B8C4-4B0B-4F68-9EA4-3EBE788307B4}"/>
    <cellStyle name="Note 31" xfId="5102" xr:uid="{A0EACE26-F225-44CB-B5C7-1CE9F741CB81}"/>
    <cellStyle name="Note 32" xfId="5103" xr:uid="{EDE62C24-58D0-4B47-8016-A9F8F7C49629}"/>
    <cellStyle name="Note 33" xfId="5104" xr:uid="{7B87844D-5636-4640-81B2-512D26B912F4}"/>
    <cellStyle name="Note 34" xfId="5105" xr:uid="{12D3B9D4-8270-49F9-89F4-4BB5A70F1188}"/>
    <cellStyle name="Note 35" xfId="5106" xr:uid="{AAB8D537-27D8-4B7E-B065-5568F049779B}"/>
    <cellStyle name="Note 36" xfId="5107" xr:uid="{156D525B-1F0F-4341-ABA3-D44EC3423666}"/>
    <cellStyle name="Note 37" xfId="5108" xr:uid="{A4773ECF-29E8-4BAF-9D22-3D2798134086}"/>
    <cellStyle name="Note 38" xfId="5109" xr:uid="{F9D14C0A-1080-498D-8F56-27B1C61CCAC8}"/>
    <cellStyle name="Note 39" xfId="5110" xr:uid="{4082AE4C-191C-4AB8-BBE6-C7F17C697E6E}"/>
    <cellStyle name="Note 4" xfId="1247" xr:uid="{64BF3D88-8E6A-4A5D-A9D4-D4302503B785}"/>
    <cellStyle name="Note 4 2" xfId="1858" xr:uid="{BF1C11AE-4CC9-4B79-8A90-E21AF2A91418}"/>
    <cellStyle name="Note 4 3" xfId="1859" xr:uid="{AF0C629B-77B5-4541-99B0-D4AEEB35A506}"/>
    <cellStyle name="Note 4 3 2" xfId="5111" xr:uid="{A23A4BDE-3D3B-4806-93E8-6B216C78F34E}"/>
    <cellStyle name="Note 4 3_ELC_final" xfId="5112" xr:uid="{3B74C959-5A16-424A-9663-AD8B0B90F189}"/>
    <cellStyle name="Note 4 4" xfId="5113" xr:uid="{36E0A980-344F-4B55-A429-9471498DA9F1}"/>
    <cellStyle name="Note 4_ELC_final" xfId="5114" xr:uid="{5BB2C980-DD4F-4C6F-9069-E7FA3EF8407A}"/>
    <cellStyle name="Note 40" xfId="5115" xr:uid="{1FC5935B-CBA2-4C90-92F5-9ADF610560A5}"/>
    <cellStyle name="Note 41" xfId="5116" xr:uid="{FA634926-22D5-4A70-AA06-115EE7965F04}"/>
    <cellStyle name="Note 5" xfId="1248" xr:uid="{CF581108-CB5A-44F3-BF7C-EA242AF2BDE1}"/>
    <cellStyle name="Note 5 2" xfId="5117" xr:uid="{74761B02-6646-44C2-B208-D15676518BC5}"/>
    <cellStyle name="Note 5 3" xfId="5118" xr:uid="{5F251B5A-A0E4-4C96-B582-C1C891D1D853}"/>
    <cellStyle name="Note 5 3 2" xfId="5119" xr:uid="{1A67CD61-E679-4907-8588-C22EAAB65CF4}"/>
    <cellStyle name="Note 5 3_ELC_final" xfId="5120" xr:uid="{D269B6B9-2F37-4FC0-A2FE-3B54C09D194C}"/>
    <cellStyle name="Note 5 4" xfId="5121" xr:uid="{B8316656-1038-4629-B040-8312A9F78792}"/>
    <cellStyle name="Note 5_ELC_final" xfId="5122" xr:uid="{BB262E47-DA22-4D71-8C25-A5E26ACC386A}"/>
    <cellStyle name="Note 6" xfId="1249" xr:uid="{D14C9155-EE97-45B8-9C1C-1E0A901BF336}"/>
    <cellStyle name="Note 6 2" xfId="1860" xr:uid="{5F0D43BB-6FDD-4B32-BD4E-AA0FC85E7FB0}"/>
    <cellStyle name="Note 6 3" xfId="1861" xr:uid="{DFC8EBC6-64F3-4DF8-9520-EDAF7DD7CADC}"/>
    <cellStyle name="Note 6 3 2" xfId="5123" xr:uid="{6A99EAB4-8A5B-4EAA-8365-CED7D2315F0A}"/>
    <cellStyle name="Note 6 3_ELC_final" xfId="5124" xr:uid="{89843D33-EA04-4407-9E1C-2C609F1DD6A2}"/>
    <cellStyle name="Note 6 4" xfId="5125" xr:uid="{9D647CFD-2D21-4582-BE23-2BC40FB89152}"/>
    <cellStyle name="Note 6_ELC_final" xfId="5126" xr:uid="{032055AF-FBDE-4A3A-872F-B582582F2207}"/>
    <cellStyle name="Note 7" xfId="1250" xr:uid="{97A2C308-4B44-4475-9788-2C83986F7696}"/>
    <cellStyle name="Note 7 2" xfId="1862" xr:uid="{8341CB93-9B9B-49D5-9E02-E823CFC01A77}"/>
    <cellStyle name="Note 7 2 2" xfId="5127" xr:uid="{1EDE0144-B99C-437D-AC48-4137498F85B6}"/>
    <cellStyle name="Note 7 3" xfId="5128" xr:uid="{7137DFE0-5C55-49E2-9B3D-17B76D49A0F4}"/>
    <cellStyle name="Note 7 3 2" xfId="5129" xr:uid="{222D46F2-7B0E-462F-B771-5C53074AF7C6}"/>
    <cellStyle name="Note 7 3_ELC_final" xfId="5130" xr:uid="{508662AB-A9F3-4647-98EB-AA211C2147EE}"/>
    <cellStyle name="Note 7 4" xfId="5131" xr:uid="{F3B21C2A-A3D4-42A6-B928-AD55E90D370D}"/>
    <cellStyle name="Note 7_ELC_final" xfId="5132" xr:uid="{85DC9459-A1D7-46A9-BBF2-F54B2E7831CE}"/>
    <cellStyle name="Note 8" xfId="1251" xr:uid="{13655282-03E8-4DF4-93A9-18FC87FD760B}"/>
    <cellStyle name="Note 8 2" xfId="1855" xr:uid="{4F279890-773D-49D5-9D1B-9A4711C6308B}"/>
    <cellStyle name="Note 8 2 2" xfId="5133" xr:uid="{8407C3C2-89FA-4293-A202-8B4C95A07081}"/>
    <cellStyle name="Note 8 3" xfId="5134" xr:uid="{20F53855-5001-4E3E-8605-224D10851C8F}"/>
    <cellStyle name="Note 8 3 2" xfId="5135" xr:uid="{20CEC3A8-E9F9-4C81-8CE8-4D10AD288887}"/>
    <cellStyle name="Note 8 3_ELC_final" xfId="5136" xr:uid="{0450DBD0-9854-468B-A0C5-824FBA1E12EE}"/>
    <cellStyle name="Note 8 4" xfId="5137" xr:uid="{D763EC40-C8E1-46F5-8692-5ED56E412D1D}"/>
    <cellStyle name="Note 8_ELC_final" xfId="5138" xr:uid="{5AB659A0-D988-4A7E-844E-15911CEA1B29}"/>
    <cellStyle name="Note 9" xfId="5139" xr:uid="{BB752AF9-8599-44D2-AA11-C9BCC694E8FC}"/>
    <cellStyle name="Note 9 2" xfId="5140" xr:uid="{359A6324-CD94-48D6-864E-DC75159DF87E}"/>
    <cellStyle name="Note 9 3" xfId="5141" xr:uid="{7349BF82-C48A-4C46-9C42-ADA249780795}"/>
    <cellStyle name="Note 9 3 2" xfId="5142" xr:uid="{A11C2989-37A0-4BAF-B83A-A1EC6C02A0E4}"/>
    <cellStyle name="Note 9 3_ELC_final" xfId="5143" xr:uid="{FD348BCC-6D5F-4BAF-9A48-E7CCAA07A630}"/>
    <cellStyle name="Note 9 4" xfId="5144" xr:uid="{C1CEA2AA-5316-4732-AB2E-2FA60EBA9561}"/>
    <cellStyle name="Note 9_ELC_final" xfId="5145" xr:uid="{E44B5076-4333-49D0-9B78-A4D994333CBC}"/>
    <cellStyle name="Notiz" xfId="5146" xr:uid="{4328CCF1-A31B-4A3B-ACA9-FD2955254F8E}"/>
    <cellStyle name="Notiz 2" xfId="5147" xr:uid="{08E9F383-B545-46D7-9944-9F734752AA81}"/>
    <cellStyle name="Notiz 3" xfId="5148" xr:uid="{16CB67B9-206D-4716-AAB3-C509CD993381}"/>
    <cellStyle name="num_note" xfId="1863" xr:uid="{49E51CE7-E900-4A35-A45C-DE02D3840136}"/>
    <cellStyle name="Nuovo" xfId="1864" xr:uid="{A62FCF27-CA0D-461B-804C-BC430496FC6D}"/>
    <cellStyle name="Nuovo 10" xfId="5149" xr:uid="{558F8D1C-25A9-4F18-8DCB-B8EBE1FF5A97}"/>
    <cellStyle name="Nuovo 11" xfId="5150" xr:uid="{BAEB92DD-C2AD-464F-84B5-D9AD9B7239DC}"/>
    <cellStyle name="Nuovo 12" xfId="5151" xr:uid="{0737442C-E9DF-47B5-9598-65C4CA015486}"/>
    <cellStyle name="Nuovo 13" xfId="5152" xr:uid="{F6DC97A0-4A3F-4354-B25C-148947112ECD}"/>
    <cellStyle name="Nuovo 14" xfId="5153" xr:uid="{CBB38308-31D8-4AC1-8F7B-E29BCC1CDE89}"/>
    <cellStyle name="Nuovo 15" xfId="5154" xr:uid="{3BF0BF10-BD06-4126-A56B-2B82FADD8B37}"/>
    <cellStyle name="Nuovo 16" xfId="5155" xr:uid="{CB786937-AC8C-4D60-85D4-E4D04CC18AE9}"/>
    <cellStyle name="Nuovo 17" xfId="5156" xr:uid="{2166EB51-B901-47B5-AD9D-849453682C11}"/>
    <cellStyle name="Nuovo 18" xfId="5157" xr:uid="{79602A88-FE4A-4AAC-8E1A-E4B8E87BB7D9}"/>
    <cellStyle name="Nuovo 19" xfId="5158" xr:uid="{4F1445E7-30AC-427B-BD63-EE8F6D170D19}"/>
    <cellStyle name="Nuovo 2" xfId="1865" xr:uid="{27B25A28-CC66-4C2C-BAD1-C5B581332DB9}"/>
    <cellStyle name="Nuovo 2 2" xfId="1866" xr:uid="{66242BFF-DC9A-4A4C-A4C4-57D14B131F31}"/>
    <cellStyle name="Nuovo 2 3" xfId="1867" xr:uid="{C45B81B6-C470-4088-A4EF-E2560A3F740F}"/>
    <cellStyle name="Nuovo 20" xfId="5159" xr:uid="{6ACF1638-EDA6-4773-9E33-6C8DA77CA998}"/>
    <cellStyle name="Nuovo 21" xfId="5160" xr:uid="{02B5DF0D-497D-4EB3-9381-05FDCC9D0051}"/>
    <cellStyle name="Nuovo 22" xfId="5161" xr:uid="{C1850793-E077-4DB9-BAA8-B30DB76FECCE}"/>
    <cellStyle name="Nuovo 23" xfId="5162" xr:uid="{9374B9FD-40B6-47BB-B6DA-369C694311BE}"/>
    <cellStyle name="Nuovo 24" xfId="5163" xr:uid="{FC607F3D-36D6-413C-BCA3-EE3F64EE0D3D}"/>
    <cellStyle name="Nuovo 25" xfId="5164" xr:uid="{BB86C99E-FAC4-46AA-B54A-4C9F5AA50F09}"/>
    <cellStyle name="Nuovo 26" xfId="5165" xr:uid="{C29D056B-D520-4209-A25B-862701483AC4}"/>
    <cellStyle name="Nuovo 27" xfId="5166" xr:uid="{9D538718-DE20-481F-BA5F-1CE1E97D9EFB}"/>
    <cellStyle name="Nuovo 28" xfId="5167" xr:uid="{341EB693-9F6A-4B6C-8080-569E307780A8}"/>
    <cellStyle name="Nuovo 29" xfId="5168" xr:uid="{B084811A-DC7A-4BC5-86A7-B93B65EDDB17}"/>
    <cellStyle name="Nuovo 3" xfId="1868" xr:uid="{89DBCAA7-28C8-46C4-932D-EF352CA68311}"/>
    <cellStyle name="Nuovo 30" xfId="5169" xr:uid="{E63C6E15-1545-4C64-B91F-94F11FB395DF}"/>
    <cellStyle name="Nuovo 31" xfId="5170" xr:uid="{FDC4CE7F-C643-471D-96E0-1A0935E2722A}"/>
    <cellStyle name="Nuovo 32" xfId="5171" xr:uid="{4B8F6E61-8E2D-49D9-B74D-86B042D5D5C9}"/>
    <cellStyle name="Nuovo 33" xfId="5172" xr:uid="{DA37487C-72C1-4516-97D7-911E062AA2EC}"/>
    <cellStyle name="Nuovo 34" xfId="5173" xr:uid="{5E11D465-EEB2-4E9F-84EA-1009ED7CD7C5}"/>
    <cellStyle name="Nuovo 35" xfId="5174" xr:uid="{13538C7A-DA11-4EBC-BAF5-30D8A912364E}"/>
    <cellStyle name="Nuovo 36" xfId="5175" xr:uid="{7D72AA05-0F5F-4784-BA6A-A6C6FFE8FFF1}"/>
    <cellStyle name="Nuovo 37" xfId="5176" xr:uid="{70625C76-EFFE-444B-9F41-C11A57465CBF}"/>
    <cellStyle name="Nuovo 38" xfId="5177" xr:uid="{489BBF3E-553D-4989-9951-10F37FE6592D}"/>
    <cellStyle name="Nuovo 4" xfId="1869" xr:uid="{5FC8DC0E-4082-4538-B847-FFA786FF7E5A}"/>
    <cellStyle name="Nuovo 4 2" xfId="5178" xr:uid="{A53C4AA3-FE71-449D-8A3B-B9C413C8144B}"/>
    <cellStyle name="Nuovo 5" xfId="1870" xr:uid="{FE7C8173-FBDA-4BBE-83DA-D0C467F6E557}"/>
    <cellStyle name="Nuovo 6" xfId="5179" xr:uid="{BBB17FC1-1987-4F6A-A3EB-C22F50CC9556}"/>
    <cellStyle name="Nuovo 7" xfId="5180" xr:uid="{B1F2E6EB-930A-4798-B7A1-06ED1BD75AD2}"/>
    <cellStyle name="Nuovo 8" xfId="5181" xr:uid="{A9E9D08B-8D1E-4C83-8B9F-5326988BBA92}"/>
    <cellStyle name="Nuovo 9" xfId="5182" xr:uid="{418CE2BF-6B67-43E1-8DB9-5F288CAB167C}"/>
    <cellStyle name="Output" xfId="14" builtinId="21" customBuiltin="1"/>
    <cellStyle name="Output 10" xfId="5183" xr:uid="{6D3BEB04-351B-4A68-A5A2-B2E58F285D02}"/>
    <cellStyle name="Output 11" xfId="5184" xr:uid="{2698128B-213F-4B6D-99E5-A94D7A983FE8}"/>
    <cellStyle name="Output 12" xfId="5185" xr:uid="{E34E60F7-0515-49A4-A6D7-F485F144C2E4}"/>
    <cellStyle name="Output 13" xfId="5186" xr:uid="{B62F36D7-4C3F-46A0-819D-F2B4D1B03FF3}"/>
    <cellStyle name="Output 14" xfId="5187" xr:uid="{D65C99B9-E544-4EDA-9C9F-B538CFE24CD2}"/>
    <cellStyle name="Output 15" xfId="5188" xr:uid="{04BD294C-950F-44B3-A36B-E04C214BC679}"/>
    <cellStyle name="Output 16" xfId="5189" xr:uid="{04F999A5-E85D-468E-8F58-EDA8F971CBC9}"/>
    <cellStyle name="Output 17" xfId="5190" xr:uid="{67794E2D-243F-49EF-9AE0-3162C37A5381}"/>
    <cellStyle name="Output 18" xfId="5191" xr:uid="{D1DD0192-03EF-4746-8B2C-EA91E7365F33}"/>
    <cellStyle name="Output 19" xfId="5192" xr:uid="{72FB7FDB-6473-4837-877D-6D5F9679830B}"/>
    <cellStyle name="Output 2" xfId="1871" xr:uid="{A77D57CE-1E3F-458B-A273-2A2FBE21DEC1}"/>
    <cellStyle name="Output 2 10" xfId="1252" xr:uid="{C4674728-4A64-4960-9455-192C5618B413}"/>
    <cellStyle name="Output 2 2" xfId="1253" xr:uid="{B11EDC83-70D9-48F9-A6F0-DBFE6673FFCC}"/>
    <cellStyle name="Output 2 3" xfId="1254" xr:uid="{621BDDA9-90CF-41F7-96BC-31A6C29FCD8F}"/>
    <cellStyle name="Output 2 4" xfId="1255" xr:uid="{1B895936-7CAB-498F-8018-19C1B8279546}"/>
    <cellStyle name="Output 2 5" xfId="1256" xr:uid="{9744A9EB-73CA-4CC7-ABCD-8EDB6A914F12}"/>
    <cellStyle name="Output 2 6" xfId="1257" xr:uid="{3A90874B-A95A-4A64-A645-AA5BD4CA45F5}"/>
    <cellStyle name="Output 2 7" xfId="1258" xr:uid="{59AD4EA0-4D65-4D09-A230-8C3D3DF64DF5}"/>
    <cellStyle name="Output 2 8" xfId="1259" xr:uid="{F5C1AA55-CE39-475B-9CCF-6F36AA068070}"/>
    <cellStyle name="Output 2 9" xfId="1260" xr:uid="{68A1D3B4-3FBC-4829-95FC-8E32F9E1AAFA}"/>
    <cellStyle name="Output 20" xfId="5193" xr:uid="{E9798539-045B-4FB0-9E95-3855991ECE23}"/>
    <cellStyle name="Output 21" xfId="5194" xr:uid="{B5FF1BB5-ED5B-4FD1-A67A-6111EE0571DC}"/>
    <cellStyle name="Output 22" xfId="5195" xr:uid="{92FBB126-51D0-41F3-BC45-DBE234905FD3}"/>
    <cellStyle name="Output 23" xfId="5196" xr:uid="{12E0977B-8069-4834-8880-716B370E19F7}"/>
    <cellStyle name="Output 24" xfId="5197" xr:uid="{0D942302-FB80-4B0E-BAAB-C1FC84AD350C}"/>
    <cellStyle name="Output 25" xfId="5198" xr:uid="{96293813-B6C1-4060-A921-2ECA29AFA811}"/>
    <cellStyle name="Output 26" xfId="5199" xr:uid="{A802CB0A-F03A-41CB-9F88-6720324BC9B0}"/>
    <cellStyle name="Output 27" xfId="5200" xr:uid="{24220D55-5543-4E20-AAAA-E83332057377}"/>
    <cellStyle name="Output 28" xfId="5201" xr:uid="{BAEB585A-E81D-408E-A842-B15E56B8FAD3}"/>
    <cellStyle name="Output 29" xfId="5202" xr:uid="{1AABAE83-97EE-45EB-BF57-D0B57F4071D4}"/>
    <cellStyle name="Output 3" xfId="1261" xr:uid="{344EC86D-4974-4AFD-9C03-0C003DA8FF41}"/>
    <cellStyle name="Output 3 2" xfId="1872" xr:uid="{34C6C9BC-D8B5-4939-8D8F-0A22AFE7E6F5}"/>
    <cellStyle name="Output 3 3" xfId="5203" xr:uid="{A7AF149B-BF27-46F8-A3B8-B4E7BA66B11C}"/>
    <cellStyle name="Output 3 4" xfId="5204" xr:uid="{08798464-EF0C-4168-83F9-D6B9147073C9}"/>
    <cellStyle name="Output 30" xfId="5205" xr:uid="{B0B72455-26DB-4D5E-8268-E84D062BA296}"/>
    <cellStyle name="Output 31" xfId="5206" xr:uid="{5FAF6C26-B4F5-4D20-8985-DC584765F603}"/>
    <cellStyle name="Output 32" xfId="5207" xr:uid="{36CD03FB-5E9B-4201-BC01-3F16F8A9986A}"/>
    <cellStyle name="Output 33" xfId="5208" xr:uid="{BC33E3B0-7C26-45A2-B7BE-20FD4997AC53}"/>
    <cellStyle name="Output 34" xfId="5209" xr:uid="{EFA3004B-A590-4522-AFCF-0859A113E7E2}"/>
    <cellStyle name="Output 35" xfId="5210" xr:uid="{3E1988E5-0137-408C-B3D3-8A5338202BE0}"/>
    <cellStyle name="Output 36" xfId="5211" xr:uid="{5C557B36-91AA-4E15-B447-126E2F373BDB}"/>
    <cellStyle name="Output 37" xfId="5212" xr:uid="{56CDBB8E-92A8-4D4B-89A3-266387E52089}"/>
    <cellStyle name="Output 38" xfId="5213" xr:uid="{A571AC68-864E-4170-B29F-19266A895463}"/>
    <cellStyle name="Output 39" xfId="5214" xr:uid="{2EF800FE-68F4-4BA6-9BFA-0DB298F9D4D9}"/>
    <cellStyle name="Output 4" xfId="1873" xr:uid="{1BA2AF81-7F26-4034-A2A0-A64DFB3853F2}"/>
    <cellStyle name="Output 40" xfId="5215" xr:uid="{F1BF2B7B-E111-474A-8B81-F35D5AEC539E}"/>
    <cellStyle name="Output 41" xfId="5216" xr:uid="{0EE30807-CD29-44EF-BFAD-C3A9EC8538E1}"/>
    <cellStyle name="Output 42" xfId="5217" xr:uid="{3CB0CE8A-5045-46C1-A16E-362E0A3EF436}"/>
    <cellStyle name="Output 43" xfId="5218" xr:uid="{CAF5C546-F9F7-4941-ABDC-2783C15D5B09}"/>
    <cellStyle name="Output 5" xfId="1874" xr:uid="{72FE5CA0-0452-41E1-9F45-507883C5A62A}"/>
    <cellStyle name="Output 6" xfId="5219" xr:uid="{FC40B008-C536-430F-BF63-8D27F8800000}"/>
    <cellStyle name="Output 7" xfId="5220" xr:uid="{0E8E52F2-9B71-48C5-BCE8-9EEEAFA61F17}"/>
    <cellStyle name="Output 8" xfId="5221" xr:uid="{4ED6C4D7-E7F4-4C69-BB83-7D3439EB5C66}"/>
    <cellStyle name="Output 9" xfId="5222" xr:uid="{EA8D3766-BF4D-48DC-8F18-0935DF183AFC}"/>
    <cellStyle name="Pattern" xfId="5223" xr:uid="{C875A5D9-91A1-4B7F-A33C-BC641F79DC4B}"/>
    <cellStyle name="Percent 10" xfId="1262" xr:uid="{1016A70E-D0B1-45A1-9DD9-A95529B924BE}"/>
    <cellStyle name="Percent 10 10" xfId="5224" xr:uid="{E1F060B0-01E0-405D-9D14-4D527753F162}"/>
    <cellStyle name="Percent 10 11" xfId="5225" xr:uid="{90057144-DC7E-46F5-95CF-4ED89E7944D0}"/>
    <cellStyle name="Percent 10 12" xfId="5226" xr:uid="{77CB1A55-ADC2-44E9-838F-8E7AE07DEF1E}"/>
    <cellStyle name="Percent 10 13" xfId="5227" xr:uid="{83329D8D-2F30-4F05-87D0-487E4A0C0550}"/>
    <cellStyle name="Percent 10 14" xfId="5228" xr:uid="{B22F4A92-1617-46A2-9FCB-DC1562064290}"/>
    <cellStyle name="Percent 10 15" xfId="5229" xr:uid="{E10E020A-6E4D-4495-829E-69A922863182}"/>
    <cellStyle name="Percent 10 16" xfId="5230" xr:uid="{F5797EE4-9371-4757-AFCC-1A8B384945E4}"/>
    <cellStyle name="Percent 10 17" xfId="5231" xr:uid="{7F0D6B8C-72B0-4A38-B6E4-923F9BEC73B2}"/>
    <cellStyle name="Percent 10 18" xfId="5232" xr:uid="{F43605A1-A723-4E08-9B65-E149AE08D64E}"/>
    <cellStyle name="Percent 10 19" xfId="5233" xr:uid="{233D0E4A-FF4E-4CCE-83B9-1D07FC462EF1}"/>
    <cellStyle name="Percent 10 2" xfId="1263" xr:uid="{0C9FFE2F-B358-4878-9B5E-DF9BF2B81817}"/>
    <cellStyle name="Percent 10 2 2" xfId="5235" xr:uid="{2C6EA532-5635-4DC6-A2C6-54D04B30BA91}"/>
    <cellStyle name="Percent 10 2 3" xfId="5236" xr:uid="{421A6CFA-A45A-4C6E-8A52-5687B328A75A}"/>
    <cellStyle name="Percent 10 2 4" xfId="5234" xr:uid="{1B6D93BD-D2E1-43CF-BC95-92FB1364F648}"/>
    <cellStyle name="Percent 10 20" xfId="5237" xr:uid="{57B0E966-E29F-4925-8ED8-A8CF6BFA6203}"/>
    <cellStyle name="Percent 10 3" xfId="1264" xr:uid="{B8BAA560-3EA3-46A0-89CE-B051379987DC}"/>
    <cellStyle name="Percent 10 3 2" xfId="5239" xr:uid="{2122A2FA-1E9C-4679-AD72-73A508BA2844}"/>
    <cellStyle name="Percent 10 3 3" xfId="5240" xr:uid="{23106A65-92DA-42B3-8CD4-754A1853A92C}"/>
    <cellStyle name="Percent 10 3 4" xfId="5238" xr:uid="{4C0D7F93-3658-4696-9117-9EA501FEEDC1}"/>
    <cellStyle name="Percent 10 4" xfId="1265" xr:uid="{8520AF34-BEF2-4007-98B1-09D569423202}"/>
    <cellStyle name="Percent 10 4 2" xfId="5242" xr:uid="{9434296F-DCCC-4D95-96CB-2E4089559EB8}"/>
    <cellStyle name="Percent 10 4 3" xfId="5243" xr:uid="{BB2C5D55-10A1-47AB-8E87-3FF2B180A963}"/>
    <cellStyle name="Percent 10 4 4" xfId="5241" xr:uid="{2A3078ED-64D2-48AE-A6A0-4739F7BC1814}"/>
    <cellStyle name="Percent 10 5" xfId="1266" xr:uid="{F170E14C-B387-4247-BA61-C5DE34A6A73F}"/>
    <cellStyle name="Percent 10 5 2" xfId="5245" xr:uid="{6D12C7FC-F023-462F-AAED-777ECB3A88DD}"/>
    <cellStyle name="Percent 10 5 3" xfId="5246" xr:uid="{BDD48872-444F-4544-89E1-86DC83A24E19}"/>
    <cellStyle name="Percent 10 5 4" xfId="5244" xr:uid="{B9983DC1-4F38-4A66-8928-8F26A63E8CCD}"/>
    <cellStyle name="Percent 10 6" xfId="1267" xr:uid="{2C8887EA-3A22-4936-AAA8-57A309A7165D}"/>
    <cellStyle name="Percent 10 6 2" xfId="5248" xr:uid="{8666D4E8-B76E-47BD-8099-A2B70E9759CB}"/>
    <cellStyle name="Percent 10 6 3" xfId="5249" xr:uid="{0D58E85A-AC4F-4C55-A11A-ADA314C842FC}"/>
    <cellStyle name="Percent 10 6 4" xfId="5247" xr:uid="{71B979F5-C1AD-4B89-A4BF-482AEAE68568}"/>
    <cellStyle name="Percent 10 7" xfId="1268" xr:uid="{419E4D88-DBC7-4D0A-B97B-931B434BDA3D}"/>
    <cellStyle name="Percent 10 7 2" xfId="5251" xr:uid="{66568B7C-47CC-491A-AB82-4B74FCFE9C5B}"/>
    <cellStyle name="Percent 10 7 3" xfId="5252" xr:uid="{1849E0A3-0975-443D-8109-469EBA9AA4BA}"/>
    <cellStyle name="Percent 10 7 4" xfId="5253" xr:uid="{B8F7AFEA-CC74-4F2B-97F0-DC1A16A4E45A}"/>
    <cellStyle name="Percent 10 7 5" xfId="5254" xr:uid="{8C3E982C-5CF5-4E25-8107-BA734F2DFB49}"/>
    <cellStyle name="Percent 10 7 6" xfId="5250" xr:uid="{71CC19A1-9DDA-469B-90C1-703D4185AA5B}"/>
    <cellStyle name="Percent 10 8" xfId="1269" xr:uid="{E2DC5E71-35C8-42B8-8488-BA966EF97B9C}"/>
    <cellStyle name="Percent 10 8 2" xfId="5256" xr:uid="{361C3AB9-898B-4B15-9A42-1BDBD04F6A20}"/>
    <cellStyle name="Percent 10 8 3" xfId="5257" xr:uid="{83CB62D3-B995-45E3-A6D8-73DFAF967CA7}"/>
    <cellStyle name="Percent 10 8 4" xfId="5255" xr:uid="{9E1341EB-5D10-4C54-BD6C-AF758D037207}"/>
    <cellStyle name="Percent 10 9" xfId="5258" xr:uid="{3AD49653-1146-4526-8556-6DD9D64CDADB}"/>
    <cellStyle name="Percent 11" xfId="1270" xr:uid="{965C1B03-8137-4EA5-980F-13BD402B3868}"/>
    <cellStyle name="Percent 11 10" xfId="5260" xr:uid="{E0B7787D-AB1E-412E-8B34-EB0EA6F03559}"/>
    <cellStyle name="Percent 11 11" xfId="5259" xr:uid="{D3706089-0E05-40B7-A7C2-1FFCFD4248D9}"/>
    <cellStyle name="Percent 11 2" xfId="1271" xr:uid="{CE4C20C0-9138-45CB-BEDA-FD4A47090238}"/>
    <cellStyle name="Percent 11 2 2" xfId="5262" xr:uid="{789FA79B-2715-4DA6-93BE-659345A122D0}"/>
    <cellStyle name="Percent 11 2 3" xfId="5263" xr:uid="{4C804576-4B0A-4997-9DA8-18DAF1E77DBE}"/>
    <cellStyle name="Percent 11 2 4" xfId="5261" xr:uid="{D682D13F-A646-4D85-B392-66D79AE519DB}"/>
    <cellStyle name="Percent 11 3" xfId="1272" xr:uid="{5BD59B01-F40C-4D59-8655-48D51F9F3953}"/>
    <cellStyle name="Percent 11 3 2" xfId="5265" xr:uid="{72149DFF-C487-4965-A0A5-D5A78610FBE1}"/>
    <cellStyle name="Percent 11 3 3" xfId="5266" xr:uid="{A1939DB0-B863-4036-A602-4BA9F96A3EE6}"/>
    <cellStyle name="Percent 11 3 4" xfId="5264" xr:uid="{000DF8FE-FE99-464C-9B0A-7C1271351BB3}"/>
    <cellStyle name="Percent 11 4" xfId="1273" xr:uid="{258DA40B-DD7A-4A7F-BB71-F3CDB45C5A8B}"/>
    <cellStyle name="Percent 11 4 2" xfId="5268" xr:uid="{70380BF5-456A-4844-8BF1-DD5BA9630E8C}"/>
    <cellStyle name="Percent 11 4 3" xfId="5269" xr:uid="{9FEEF71D-C640-40C9-A42A-331625199B91}"/>
    <cellStyle name="Percent 11 4 4" xfId="5267" xr:uid="{242C848D-4E7B-44C1-9789-750F3D8CE90D}"/>
    <cellStyle name="Percent 11 5" xfId="1274" xr:uid="{1184066E-FFAB-4EDF-9504-3091B51FE45B}"/>
    <cellStyle name="Percent 11 5 2" xfId="5271" xr:uid="{3BF4975E-C826-4514-8B92-79CC0E86E2C7}"/>
    <cellStyle name="Percent 11 5 3" xfId="5272" xr:uid="{A13DF8C1-7A4A-4D21-A98C-B1521215E357}"/>
    <cellStyle name="Percent 11 5 4" xfId="5270" xr:uid="{53E19619-4DFE-4775-8994-939F7E69C783}"/>
    <cellStyle name="Percent 11 6" xfId="1275" xr:uid="{8B215849-FB2F-4C50-949B-C44840E2228B}"/>
    <cellStyle name="Percent 11 6 2" xfId="5274" xr:uid="{D95D4F45-D569-4371-8AE2-EEF73E3D0932}"/>
    <cellStyle name="Percent 11 6 3" xfId="5275" xr:uid="{8109450C-F12F-4C4D-8B26-8E8894CC36CA}"/>
    <cellStyle name="Percent 11 6 4" xfId="5273" xr:uid="{D61B0A61-A692-4A07-9EFC-F3014E17DC26}"/>
    <cellStyle name="Percent 11 7" xfId="1276" xr:uid="{795F1717-3DA2-49C2-8316-24127D955303}"/>
    <cellStyle name="Percent 11 7 2" xfId="5277" xr:uid="{6EBAA81D-DDDD-4C26-813D-71C0DB5C8F5E}"/>
    <cellStyle name="Percent 11 7 3" xfId="5278" xr:uid="{BB762848-7945-48D0-98B9-03DAC9F7AF72}"/>
    <cellStyle name="Percent 11 7 4" xfId="5279" xr:uid="{DFA46390-AC30-4D36-8B66-D5E3EFBB2CB1}"/>
    <cellStyle name="Percent 11 7 5" xfId="5280" xr:uid="{C998665B-4911-4C9B-968A-A2372EEA29E7}"/>
    <cellStyle name="Percent 11 7 6" xfId="5276" xr:uid="{AD8005AF-0108-45DE-8989-7C36AE1DB20C}"/>
    <cellStyle name="Percent 11 8" xfId="1277" xr:uid="{03CFADE8-FE92-4DBC-96A4-9A82ECC255ED}"/>
    <cellStyle name="Percent 11 8 2" xfId="5282" xr:uid="{BC26A10A-B7DF-45DB-9A58-8DE03DE944E8}"/>
    <cellStyle name="Percent 11 8 3" xfId="5283" xr:uid="{C7AFA787-9A8A-409A-A2A0-1E2B72E55F77}"/>
    <cellStyle name="Percent 11 8 4" xfId="5281" xr:uid="{F24928A7-16B0-48FC-BE33-6494A8245E5A}"/>
    <cellStyle name="Percent 11 9" xfId="5284" xr:uid="{60219BA7-0334-49CA-A2F1-8E5FDA38DD37}"/>
    <cellStyle name="Percent 12" xfId="1278" xr:uid="{5274FF6D-BDAE-4F39-AB0A-A153948FF5A8}"/>
    <cellStyle name="Percent 12 10" xfId="5286" xr:uid="{37B603AD-C05E-4B26-B3E0-AF40909062D0}"/>
    <cellStyle name="Percent 12 11" xfId="5285" xr:uid="{AEE3FE26-36AE-4225-A6FE-0736643F1CCD}"/>
    <cellStyle name="Percent 12 2" xfId="1279" xr:uid="{FBEA2E24-7996-4685-AA5B-B4375BDD2D99}"/>
    <cellStyle name="Percent 12 2 2" xfId="5288" xr:uid="{EDE66E46-6E56-40D5-A482-133C55A7C481}"/>
    <cellStyle name="Percent 12 2 3" xfId="5289" xr:uid="{32ED15CF-76E2-47E7-8CA0-A19421C91A62}"/>
    <cellStyle name="Percent 12 2 4" xfId="5287" xr:uid="{613F7E79-C0DF-4149-A7DF-FE2303E0143F}"/>
    <cellStyle name="Percent 12 3" xfId="1280" xr:uid="{93527D11-8015-4BFD-8096-FD32356E5287}"/>
    <cellStyle name="Percent 12 3 2" xfId="5291" xr:uid="{C0C33809-FAFA-41F2-A3D0-892ED32CEA6D}"/>
    <cellStyle name="Percent 12 3 3" xfId="5292" xr:uid="{EEFAB270-E8B0-4027-8126-00366D6DE448}"/>
    <cellStyle name="Percent 12 3 4" xfId="5290" xr:uid="{3016C34C-7A6D-4C5D-AC3B-AC7F6C781418}"/>
    <cellStyle name="Percent 12 4" xfId="1281" xr:uid="{6E114B5B-80C9-4E18-95F7-2AAB2246A763}"/>
    <cellStyle name="Percent 12 4 2" xfId="5294" xr:uid="{60F05943-2553-4F56-97BB-72C75FE1A51F}"/>
    <cellStyle name="Percent 12 4 3" xfId="5295" xr:uid="{C424AC14-16F2-4C56-8E2E-990E9EB10408}"/>
    <cellStyle name="Percent 12 4 4" xfId="5293" xr:uid="{2228B5FC-FAAF-419F-92F9-514CC1F2A5B7}"/>
    <cellStyle name="Percent 12 5" xfId="1282" xr:uid="{5A32A106-65F9-472C-A311-B66F56B59C3B}"/>
    <cellStyle name="Percent 12 5 2" xfId="5297" xr:uid="{38545E5B-A329-4EDE-91D9-D0E48E0C60BD}"/>
    <cellStyle name="Percent 12 5 3" xfId="5298" xr:uid="{C5230455-8681-4491-85AE-0692014186AC}"/>
    <cellStyle name="Percent 12 5 4" xfId="5296" xr:uid="{E6857E35-D478-4DC7-9D5B-7438582153FE}"/>
    <cellStyle name="Percent 12 6" xfId="1283" xr:uid="{0F759CA9-D9B2-436B-9680-CA5D7DE26583}"/>
    <cellStyle name="Percent 12 6 2" xfId="5300" xr:uid="{5B41AEEA-DA58-4563-90A7-53B46FFC0DC1}"/>
    <cellStyle name="Percent 12 6 3" xfId="5301" xr:uid="{425720C4-2F40-41D6-864E-0186AE478ECF}"/>
    <cellStyle name="Percent 12 6 4" xfId="5299" xr:uid="{A45926A7-E694-4626-BB18-F53B733F9287}"/>
    <cellStyle name="Percent 12 7" xfId="1284" xr:uid="{BDF1526A-9024-492A-BEB8-FB4825FA0CF0}"/>
    <cellStyle name="Percent 12 7 2" xfId="5303" xr:uid="{3B5A3103-04BF-4996-8015-D8B1D760E0E3}"/>
    <cellStyle name="Percent 12 7 3" xfId="5304" xr:uid="{AEF99427-4E81-4822-A3FC-6584ED5D1B81}"/>
    <cellStyle name="Percent 12 7 4" xfId="5305" xr:uid="{053AEF3F-02EE-4A50-A97A-AE741109024A}"/>
    <cellStyle name="Percent 12 7 5" xfId="5306" xr:uid="{B7E1F8ED-9A9B-446F-ACCE-66C0869A8D91}"/>
    <cellStyle name="Percent 12 7 6" xfId="5302" xr:uid="{79DC1DBF-633A-446A-9AAD-071B531D2308}"/>
    <cellStyle name="Percent 12 8" xfId="1285" xr:uid="{F682B140-24F9-4549-85F1-5F64113689B9}"/>
    <cellStyle name="Percent 12 8 2" xfId="5308" xr:uid="{C0D2C2FE-9BCD-4429-AFEB-A74939948267}"/>
    <cellStyle name="Percent 12 8 3" xfId="5309" xr:uid="{26728AA9-6339-47E9-9640-D0624A3D59E5}"/>
    <cellStyle name="Percent 12 8 4" xfId="5307" xr:uid="{3D3121B0-DD13-4578-B111-0ABE0C6C85AF}"/>
    <cellStyle name="Percent 12 9" xfId="5310" xr:uid="{903D366B-8B6C-4609-B742-327E3CAF3376}"/>
    <cellStyle name="Percent 13" xfId="1286" xr:uid="{89841453-3E62-49A4-A163-94505E956943}"/>
    <cellStyle name="Percent 13 10" xfId="5312" xr:uid="{408677DB-90A1-4551-8A42-C3032BCAFB62}"/>
    <cellStyle name="Percent 13 11" xfId="5311" xr:uid="{1FE6DF73-9BBB-4947-A425-5EA753753AA6}"/>
    <cellStyle name="Percent 13 2" xfId="1287" xr:uid="{1975DE23-2365-4412-ACB7-935BAF0B9B94}"/>
    <cellStyle name="Percent 13 2 2" xfId="5314" xr:uid="{DDB04005-5D88-4C12-9BAC-FFD903CAEE1D}"/>
    <cellStyle name="Percent 13 2 3" xfId="5315" xr:uid="{6B9DC45C-CB3F-4371-9B77-DF6B73A80D7B}"/>
    <cellStyle name="Percent 13 2 4" xfId="5313" xr:uid="{90AB1AF7-2A50-43B1-B145-7493B4DBA097}"/>
    <cellStyle name="Percent 13 3" xfId="1288" xr:uid="{72A079A4-6B88-4B3C-A3B4-54258671DE49}"/>
    <cellStyle name="Percent 13 3 2" xfId="5317" xr:uid="{216E80FF-B8F6-49ED-A113-9CE1FCC2E243}"/>
    <cellStyle name="Percent 13 3 3" xfId="5318" xr:uid="{E8CE88A8-DC08-4E32-B01F-65AE31963908}"/>
    <cellStyle name="Percent 13 3 4" xfId="5316" xr:uid="{6186E271-86C4-4F38-8A03-AE89A71D96D5}"/>
    <cellStyle name="Percent 13 4" xfId="1289" xr:uid="{8B48BCD5-4FA3-490A-AC4D-6AC1D32F56C6}"/>
    <cellStyle name="Percent 13 4 2" xfId="5320" xr:uid="{8378DE43-71BD-4CFC-A676-09471B18717A}"/>
    <cellStyle name="Percent 13 4 3" xfId="5321" xr:uid="{1A44B386-08AE-4B33-A979-40A118FFDB94}"/>
    <cellStyle name="Percent 13 4 4" xfId="5319" xr:uid="{6CB023EC-A72B-4359-95FE-07E3D4A54A26}"/>
    <cellStyle name="Percent 13 5" xfId="1290" xr:uid="{07B1280F-DC90-4617-BB3C-DC2803830BE2}"/>
    <cellStyle name="Percent 13 5 2" xfId="5323" xr:uid="{3FEB514F-48CB-49E9-9AFA-B53D46C44A44}"/>
    <cellStyle name="Percent 13 5 3" xfId="5324" xr:uid="{F1727BE1-235B-4609-B200-4E7D6DE135DC}"/>
    <cellStyle name="Percent 13 5 4" xfId="5322" xr:uid="{0E82D89C-1F4A-4F32-86FD-4241FEAE085E}"/>
    <cellStyle name="Percent 13 6" xfId="1291" xr:uid="{2AE6C003-51A1-498F-84B5-CA7937E0AE27}"/>
    <cellStyle name="Percent 13 6 2" xfId="5326" xr:uid="{06FA5F8F-736B-4206-89B3-6F8DBBBF47CE}"/>
    <cellStyle name="Percent 13 6 3" xfId="5327" xr:uid="{D66FC841-F80B-4106-BBC7-AE94B5147737}"/>
    <cellStyle name="Percent 13 6 4" xfId="5325" xr:uid="{1A51C8E8-8CB7-4D56-9576-6B93D395BF4E}"/>
    <cellStyle name="Percent 13 7" xfId="1292" xr:uid="{3C85167B-9317-42AF-8308-39EBCF88C1F8}"/>
    <cellStyle name="Percent 13 7 2" xfId="5329" xr:uid="{E8F031B3-031D-412B-A384-952C164AD5CF}"/>
    <cellStyle name="Percent 13 7 3" xfId="5330" xr:uid="{4EDE6067-4BFB-4F72-8941-40971C65F705}"/>
    <cellStyle name="Percent 13 7 4" xfId="5331" xr:uid="{129BA8F4-C0CC-40E6-B87B-8018C047B54F}"/>
    <cellStyle name="Percent 13 7 5" xfId="5332" xr:uid="{DEF7EFAE-E414-41D1-83D1-BF0CBCBEEF26}"/>
    <cellStyle name="Percent 13 7 6" xfId="5328" xr:uid="{8917BCFC-B6F0-4640-B84A-57AC044A6BF0}"/>
    <cellStyle name="Percent 13 8" xfId="1293" xr:uid="{845ECCF2-6DEC-4C29-A3D8-1935D51EB717}"/>
    <cellStyle name="Percent 13 8 2" xfId="5334" xr:uid="{A1F13416-F52E-434A-894C-5E365343B999}"/>
    <cellStyle name="Percent 13 8 3" xfId="5335" xr:uid="{E500F601-3B7C-4D0C-B373-425E6E29437E}"/>
    <cellStyle name="Percent 13 8 4" xfId="5333" xr:uid="{6D385495-3D92-4C6A-85A4-7C64227726BA}"/>
    <cellStyle name="Percent 13 9" xfId="5336" xr:uid="{D089D8B5-B59A-494A-BAA2-CC5E6C10CECF}"/>
    <cellStyle name="Percent 14" xfId="1294" xr:uid="{98A2D41F-9946-42A5-A40B-389B434EE3B2}"/>
    <cellStyle name="Percent 14 10" xfId="5338" xr:uid="{2866B5B2-6C16-482A-9000-5142083CBA97}"/>
    <cellStyle name="Percent 14 11" xfId="5337" xr:uid="{AA17F1D4-BE1A-436C-B1DD-616D34D5E11F}"/>
    <cellStyle name="Percent 14 2" xfId="1295" xr:uid="{08980D88-1B27-41AD-8515-3F7E869D72FD}"/>
    <cellStyle name="Percent 14 2 2" xfId="5340" xr:uid="{2766AE81-DA01-459A-AA13-BD4D5868A2E2}"/>
    <cellStyle name="Percent 14 2 3" xfId="5341" xr:uid="{81AF4007-BB2C-47A9-9FC3-B78F2E9F220C}"/>
    <cellStyle name="Percent 14 2 4" xfId="5339" xr:uid="{2304047A-0C26-4A2D-8AA3-DAA39496B071}"/>
    <cellStyle name="Percent 14 3" xfId="1296" xr:uid="{66810114-3DEB-4BAE-80A8-F9C9D99D4150}"/>
    <cellStyle name="Percent 14 3 2" xfId="5343" xr:uid="{0F29D7F0-BC30-436A-BA67-FAC3FBB9A725}"/>
    <cellStyle name="Percent 14 3 3" xfId="5344" xr:uid="{D6CECED7-1384-4D5E-9454-197EB63632DA}"/>
    <cellStyle name="Percent 14 3 4" xfId="5342" xr:uid="{3794D067-23A3-49FD-9A79-C363C6C207AD}"/>
    <cellStyle name="Percent 14 4" xfId="1297" xr:uid="{C281F4F3-66FA-43CD-B639-B11A9FC9C3F3}"/>
    <cellStyle name="Percent 14 4 2" xfId="5346" xr:uid="{D9F227C0-355E-4B01-B4B3-C25249BD570D}"/>
    <cellStyle name="Percent 14 4 3" xfId="5347" xr:uid="{805EFE91-CC3D-4060-BF8C-9773D37627E2}"/>
    <cellStyle name="Percent 14 4 4" xfId="5345" xr:uid="{63F66738-8494-4FA1-B765-0A93CC5B1E33}"/>
    <cellStyle name="Percent 14 5" xfId="1298" xr:uid="{0434CF46-5682-4100-A2B9-5B119D4B51A0}"/>
    <cellStyle name="Percent 14 5 2" xfId="5349" xr:uid="{F050F74A-5CED-4214-9345-B370ECC8D637}"/>
    <cellStyle name="Percent 14 5 3" xfId="5350" xr:uid="{E3717CD1-22D1-432F-AF72-7D4317A4F223}"/>
    <cellStyle name="Percent 14 5 4" xfId="5348" xr:uid="{491BE084-19C2-474B-81D1-709F02214B03}"/>
    <cellStyle name="Percent 14 6" xfId="1299" xr:uid="{A66D5F21-B546-427E-83AF-C2F7567DDE00}"/>
    <cellStyle name="Percent 14 6 2" xfId="5352" xr:uid="{6BE5D161-D96D-4A07-B532-02FE4578DEA0}"/>
    <cellStyle name="Percent 14 6 3" xfId="5353" xr:uid="{FF167E37-5D3D-4DF2-988D-A5CD301AC50A}"/>
    <cellStyle name="Percent 14 6 4" xfId="5351" xr:uid="{CAF2A765-3BB3-4083-B3C0-8F6B11D8F460}"/>
    <cellStyle name="Percent 14 7" xfId="1300" xr:uid="{16C6C996-9686-445D-82E2-50761358DD3E}"/>
    <cellStyle name="Percent 14 7 2" xfId="5355" xr:uid="{DBA5D380-4610-4EA7-AECA-731584F663B7}"/>
    <cellStyle name="Percent 14 7 3" xfId="5356" xr:uid="{E05A8AA9-6DD2-43FC-826D-CE5426430CEC}"/>
    <cellStyle name="Percent 14 7 4" xfId="5357" xr:uid="{C26338AA-FEC4-4364-A6B0-1D7F5FDE4639}"/>
    <cellStyle name="Percent 14 7 5" xfId="5358" xr:uid="{9DCD6ECE-9007-4AEA-90A8-00F135295B6F}"/>
    <cellStyle name="Percent 14 7 6" xfId="5354" xr:uid="{9B9CB8D1-82AE-4C8A-B4E9-7CBFEB80FA5F}"/>
    <cellStyle name="Percent 14 8" xfId="1301" xr:uid="{9D28C2FD-5B09-4B42-AB98-355F43DFC0DC}"/>
    <cellStyle name="Percent 14 8 2" xfId="5360" xr:uid="{80B3A7A9-D749-4C74-9814-792542AEE84D}"/>
    <cellStyle name="Percent 14 8 3" xfId="5361" xr:uid="{8EAEBE9C-0D36-43BE-B155-E9B8AE77CEE0}"/>
    <cellStyle name="Percent 14 8 4" xfId="5359" xr:uid="{B1AF5499-8A07-4CF4-BCCD-4530BBBAC897}"/>
    <cellStyle name="Percent 14 9" xfId="5362" xr:uid="{8434DB11-F722-4658-89DE-96D290805F5E}"/>
    <cellStyle name="Percent 15" xfId="1302" xr:uid="{F1463F42-76D7-48F4-A4DE-76453382ADBE}"/>
    <cellStyle name="Percent 15 10" xfId="1303" xr:uid="{0A922F29-44FD-48EA-8D04-C71AC740F91E}"/>
    <cellStyle name="Percent 15 10 2" xfId="5364" xr:uid="{AF0764EB-12C7-4878-AF98-8E03D7CE904F}"/>
    <cellStyle name="Percent 15 11" xfId="1304" xr:uid="{4D68F033-3DE1-4600-9B26-B559F7E44BD0}"/>
    <cellStyle name="Percent 15 11 2" xfId="5365" xr:uid="{686515CE-3CB5-4F13-9C52-3CBEA216210A}"/>
    <cellStyle name="Percent 15 12" xfId="1305" xr:uid="{2E0DDB13-B07E-4540-B249-696013FA72B7}"/>
    <cellStyle name="Percent 15 12 2" xfId="5366" xr:uid="{F424B479-40A2-4DC3-B107-24C78FB97AA4}"/>
    <cellStyle name="Percent 15 13" xfId="1306" xr:uid="{050FA287-02DD-4233-8F76-D4C71ED42724}"/>
    <cellStyle name="Percent 15 13 2" xfId="5367" xr:uid="{E4A20A24-EEC8-47CC-B029-D3AA59D1C624}"/>
    <cellStyle name="Percent 15 14" xfId="1307" xr:uid="{1DB9F52C-C65B-4360-889F-E913F8161566}"/>
    <cellStyle name="Percent 15 14 2" xfId="5368" xr:uid="{91E58036-99A5-4373-84DB-B4F683D33F84}"/>
    <cellStyle name="Percent 15 15" xfId="5369" xr:uid="{CECB6D05-3E10-4DCF-8112-0C75F8AC5140}"/>
    <cellStyle name="Percent 15 16" xfId="5363" xr:uid="{74390705-A350-497E-9A96-EFB7A43E8E22}"/>
    <cellStyle name="Percent 15 2" xfId="1308" xr:uid="{2C934BC3-B2DA-454B-98D9-2559151CA95F}"/>
    <cellStyle name="Percent 15 2 2" xfId="1309" xr:uid="{DBBDB424-EC8D-4D75-A9F9-4109DD5319C3}"/>
    <cellStyle name="Percent 15 2 2 2" xfId="2247" xr:uid="{4532854C-8FE7-461B-A47E-91359455CA7F}"/>
    <cellStyle name="Percent 15 2 2 3" xfId="5371" xr:uid="{F6909E6F-D9FF-49C7-BD85-3C141E78FC3E}"/>
    <cellStyle name="Percent 15 2 3" xfId="1310" xr:uid="{E7A4BEDE-47F8-4737-8898-CF1D87F41132}"/>
    <cellStyle name="Percent 15 2 3 2" xfId="2248" xr:uid="{D2E01400-ADFF-4A4F-A74D-6EF91742AD8A}"/>
    <cellStyle name="Percent 15 2 3 3" xfId="5372" xr:uid="{311A81E3-8F5B-421C-AFC2-3D59EE9A7155}"/>
    <cellStyle name="Percent 15 2 4" xfId="1311" xr:uid="{FDF64014-246C-4A0A-AEED-311CF3C5793B}"/>
    <cellStyle name="Percent 15 2 4 2" xfId="2249" xr:uid="{AC82A172-351B-468B-AC9F-A6BFC168834C}"/>
    <cellStyle name="Percent 15 2 4 3" xfId="5373" xr:uid="{116EC4D5-6C5B-4EDD-A7FC-0B64F70BDD58}"/>
    <cellStyle name="Percent 15 2 5" xfId="1312" xr:uid="{C6B52D86-D6C6-49C6-A5DF-AA357C19E559}"/>
    <cellStyle name="Percent 15 2 5 2" xfId="2250" xr:uid="{7D2BC42A-79CE-4C69-AB84-61EEA9A00F36}"/>
    <cellStyle name="Percent 15 2 5 3" xfId="5374" xr:uid="{D685DCC6-1E5A-425F-874F-F49E47F77117}"/>
    <cellStyle name="Percent 15 2 6" xfId="1313" xr:uid="{BA44434D-00A6-4941-BDF7-9D6769A583EA}"/>
    <cellStyle name="Percent 15 2 6 2" xfId="2251" xr:uid="{8FF7B260-162D-4642-A1A9-D07687EBA68F}"/>
    <cellStyle name="Percent 15 2 6 3" xfId="5375" xr:uid="{50D9078C-08E2-453F-A772-7887CA69B2C8}"/>
    <cellStyle name="Percent 15 2 7" xfId="1314" xr:uid="{EA711B53-058B-4D2A-92F9-F671F8B5446A}"/>
    <cellStyle name="Percent 15 2 7 2" xfId="2252" xr:uid="{4CE0B68F-F9DE-4FAA-847F-77F2367E17A2}"/>
    <cellStyle name="Percent 15 2 7 3" xfId="5376" xr:uid="{079F4C83-1009-4C5B-A8A3-A06274A0274A}"/>
    <cellStyle name="Percent 15 2 8" xfId="5377" xr:uid="{4D79A7CA-385F-4C9B-92B0-483B88A48473}"/>
    <cellStyle name="Percent 15 2 9" xfId="5370" xr:uid="{917F8BC1-FC51-452C-9274-28018D61229B}"/>
    <cellStyle name="Percent 15 3" xfId="1315" xr:uid="{3958ACE1-D00E-4DA3-B208-E01ED003752B}"/>
    <cellStyle name="Percent 15 3 2" xfId="2253" xr:uid="{3CE5C216-DBB9-411F-9914-CC87E75D8549}"/>
    <cellStyle name="Percent 15 3 3" xfId="5378" xr:uid="{1D66FC44-F7A5-4578-B996-6B11AE8DD67B}"/>
    <cellStyle name="Percent 15 4" xfId="1316" xr:uid="{70E85C2D-4382-4CCB-9DD6-40BE679C4BE1}"/>
    <cellStyle name="Percent 15 4 2" xfId="5380" xr:uid="{E7B455AD-A5F4-4864-8E3A-CDC4E479FB64}"/>
    <cellStyle name="Percent 15 4 3" xfId="5381" xr:uid="{2FBCB555-5797-4627-8B96-6F6E6B5AF25C}"/>
    <cellStyle name="Percent 15 4 4" xfId="5379" xr:uid="{D8B1DA19-0DA2-478A-91A1-4554791684BD}"/>
    <cellStyle name="Percent 15 5" xfId="1317" xr:uid="{DC9A9496-77B3-485C-9A08-5703100C01A0}"/>
    <cellStyle name="Percent 15 5 2" xfId="2254" xr:uid="{FCE1F6C8-113D-4D57-9F01-8D82F61D22AE}"/>
    <cellStyle name="Percent 15 5 3" xfId="5382" xr:uid="{885457B7-0966-4D2D-BD75-1DDF68BD5B8B}"/>
    <cellStyle name="Percent 15 6" xfId="1318" xr:uid="{B9F02E0E-C014-44FF-A53E-E04A85D956B7}"/>
    <cellStyle name="Percent 15 6 2" xfId="2255" xr:uid="{FB63AB7D-782E-4871-887D-0BFE8F535212}"/>
    <cellStyle name="Percent 15 6 3" xfId="5383" xr:uid="{C91D7B54-95F4-4492-A4F6-DED647CED074}"/>
    <cellStyle name="Percent 15 7" xfId="1319" xr:uid="{F8B4298D-AAEF-4AD0-B426-0BD74387DD91}"/>
    <cellStyle name="Percent 15 7 2" xfId="2256" xr:uid="{60799078-6BD6-468D-B038-17BA4BC278A9}"/>
    <cellStyle name="Percent 15 7 2 2" xfId="5385" xr:uid="{E3479F67-8B23-4747-80C4-972A15520B68}"/>
    <cellStyle name="Percent 15 7 3" xfId="5386" xr:uid="{EB6CA30A-BF2A-420E-B57C-2D2CC5D75CB9}"/>
    <cellStyle name="Percent 15 7 4" xfId="5384" xr:uid="{17800989-3B25-444A-993D-91C735E35980}"/>
    <cellStyle name="Percent 15 8" xfId="1320" xr:uid="{0F0AF2D0-137E-4397-8AE4-C24D75AF741A}"/>
    <cellStyle name="Percent 15 8 2" xfId="2257" xr:uid="{7DDB110D-A866-4A9F-B459-EC9F8DF6469C}"/>
    <cellStyle name="Percent 15 8 3" xfId="5387" xr:uid="{768A03CF-AC26-4041-89BD-B9CA975E6FA5}"/>
    <cellStyle name="Percent 15 9" xfId="1321" xr:uid="{2C142F97-3102-4DF6-B547-943E01401586}"/>
    <cellStyle name="Percent 15 9 2" xfId="5388" xr:uid="{6150B928-EF31-4D77-B812-AB6E208E5931}"/>
    <cellStyle name="Percent 16" xfId="40" xr:uid="{2BDDFCA2-AA9A-4B3B-89FF-28E266B83A28}"/>
    <cellStyle name="Percent 16 10" xfId="5389" xr:uid="{83F9D666-9DF8-4AB5-9EAD-BA6D8C1574E5}"/>
    <cellStyle name="Percent 16 2" xfId="1322" xr:uid="{E99BFF15-C253-4F7E-8AFA-03A8EBAF4C68}"/>
    <cellStyle name="Percent 16 2 2" xfId="5391" xr:uid="{B47EE132-2F34-4C1F-AB01-769B031E95D9}"/>
    <cellStyle name="Percent 16 2 3" xfId="5392" xr:uid="{54E540B4-1C6E-458C-99ED-7845F08F7EB3}"/>
    <cellStyle name="Percent 16 2 4" xfId="5390" xr:uid="{E7B3FFC4-607A-4FC2-B6EC-1CE0053C2A46}"/>
    <cellStyle name="Percent 16 3" xfId="1323" xr:uid="{A2FBA101-716E-4E98-B0EB-50886EA91C7A}"/>
    <cellStyle name="Percent 16 3 10" xfId="1324" xr:uid="{A0E2690C-C43C-4D29-A138-03B5FCCE3529}"/>
    <cellStyle name="Percent 16 3 10 2" xfId="5394" xr:uid="{C7DE8EE2-F942-4A45-BDCD-D01DEA9F72F0}"/>
    <cellStyle name="Percent 16 3 11" xfId="1325" xr:uid="{E9DDCF8D-F4AC-4C4B-B730-EBD8CC1C6725}"/>
    <cellStyle name="Percent 16 3 11 2" xfId="5395" xr:uid="{369DDA6A-A01D-4287-A8EE-E232603C8E7D}"/>
    <cellStyle name="Percent 16 3 12" xfId="1326" xr:uid="{FD26E9CF-B0FB-4893-BF29-6CA6AF3DD2BA}"/>
    <cellStyle name="Percent 16 3 12 2" xfId="5396" xr:uid="{03D16472-F928-46CC-AA65-EE14A62984CB}"/>
    <cellStyle name="Percent 16 3 13" xfId="1327" xr:uid="{8E03016A-C393-467F-BE09-D640A0C6E429}"/>
    <cellStyle name="Percent 16 3 13 2" xfId="5397" xr:uid="{B66BA07B-4BF0-40FE-93CB-FB83FDFF0FD7}"/>
    <cellStyle name="Percent 16 3 14" xfId="1328" xr:uid="{E4E9CD46-5716-4832-ADA8-DDE2594561DE}"/>
    <cellStyle name="Percent 16 3 14 2" xfId="5398" xr:uid="{7367697E-BA98-43A9-BB25-7D8ACBDCEF2A}"/>
    <cellStyle name="Percent 16 3 15" xfId="1329" xr:uid="{A742C6BB-BC74-42C8-9151-5F2B47D76836}"/>
    <cellStyle name="Percent 16 3 15 2" xfId="5399" xr:uid="{383B6E0D-B553-4B5A-9170-5FCD264B2FCE}"/>
    <cellStyle name="Percent 16 3 16" xfId="1330" xr:uid="{8FD7BE1B-C391-4D61-B756-586D7E3BE6B4}"/>
    <cellStyle name="Percent 16 3 16 2" xfId="5400" xr:uid="{62F645A7-6BE7-491A-9121-EA04481F034B}"/>
    <cellStyle name="Percent 16 3 17" xfId="1331" xr:uid="{FE63E5E9-6E45-4100-956D-BF235A8A3711}"/>
    <cellStyle name="Percent 16 3 17 2" xfId="5401" xr:uid="{D51E77DC-CF1F-4EBB-B77F-382609E9748F}"/>
    <cellStyle name="Percent 16 3 18" xfId="5402" xr:uid="{402E2899-C5D6-4D9E-86E3-8BB8C6530E18}"/>
    <cellStyle name="Percent 16 3 19" xfId="5403" xr:uid="{BF8A0FC9-449C-4011-BEB9-40FFDF82943C}"/>
    <cellStyle name="Percent 16 3 2" xfId="1332" xr:uid="{8D3572FC-8698-41C0-9744-CD38AA40355B}"/>
    <cellStyle name="Percent 16 3 2 2" xfId="5404" xr:uid="{27F0DBCE-D26B-4B30-9678-22CCE3C260F1}"/>
    <cellStyle name="Percent 16 3 20" xfId="5393" xr:uid="{78407FFE-5308-45D9-BE4D-B54E6477E532}"/>
    <cellStyle name="Percent 16 3 3" xfId="1333" xr:uid="{0D89D767-B8A1-4C00-98C9-231E018DCE76}"/>
    <cellStyle name="Percent 16 3 3 2" xfId="5405" xr:uid="{AF8D7974-4685-448E-8D8C-9171DD2FDAB1}"/>
    <cellStyle name="Percent 16 3 4" xfId="1334" xr:uid="{DC1A0804-07F4-4FF3-89EE-CCFB29252D89}"/>
    <cellStyle name="Percent 16 3 4 2" xfId="5406" xr:uid="{E5E77FDE-25DA-4706-B90D-47E3FCC242F5}"/>
    <cellStyle name="Percent 16 3 5" xfId="1335" xr:uid="{1A9FAAFF-68E1-45BC-BED4-56F818FE6F5D}"/>
    <cellStyle name="Percent 16 3 5 2" xfId="5407" xr:uid="{1B2D9DAD-ECDA-472A-83C2-A00280966917}"/>
    <cellStyle name="Percent 16 3 6" xfId="1336" xr:uid="{CCAAB616-4FD5-4E59-86F4-AE7E7E339617}"/>
    <cellStyle name="Percent 16 3 6 2" xfId="5408" xr:uid="{23C4B14C-0CAF-4D6C-BEB8-7FB82EA0F5DC}"/>
    <cellStyle name="Percent 16 3 7" xfId="1337" xr:uid="{616AEEB5-ED09-4926-8291-9CE94CE6FBB6}"/>
    <cellStyle name="Percent 16 3 7 2" xfId="5409" xr:uid="{B470EBC5-7DEE-4368-B88D-F2F3BA9695F7}"/>
    <cellStyle name="Percent 16 3 8" xfId="1338" xr:uid="{4521C86D-04C6-4D47-B10C-4412E4CA8183}"/>
    <cellStyle name="Percent 16 3 8 2" xfId="5410" xr:uid="{13C88ED5-5550-423B-BFC3-6C48152C7108}"/>
    <cellStyle name="Percent 16 3 9" xfId="1339" xr:uid="{C7B86165-7A62-47E6-83C8-849484EF1A6D}"/>
    <cellStyle name="Percent 16 3 9 2" xfId="5411" xr:uid="{D9B29DAB-4759-46AC-AD86-B987957B2195}"/>
    <cellStyle name="Percent 16 4" xfId="1340" xr:uid="{ACAE7C9E-1499-411F-B5FF-92255334CD9D}"/>
    <cellStyle name="Percent 16 4 10" xfId="1341" xr:uid="{E9CF8066-5B9E-4D0F-B307-F206A647FBB8}"/>
    <cellStyle name="Percent 16 4 10 2" xfId="5413" xr:uid="{52AFA80F-D7B9-4805-AFAF-C0F07F968BAE}"/>
    <cellStyle name="Percent 16 4 11" xfId="1342" xr:uid="{3A11C763-4897-4995-8B7C-51B337AE8A99}"/>
    <cellStyle name="Percent 16 4 11 2" xfId="5414" xr:uid="{3EDDB87A-D668-4BFE-9AB9-EC9FE571F1F4}"/>
    <cellStyle name="Percent 16 4 12" xfId="1343" xr:uid="{1A1EADBD-3C4D-49A8-9EC0-98BAE7294D97}"/>
    <cellStyle name="Percent 16 4 12 2" xfId="5415" xr:uid="{2DA71202-73A7-4D15-AAB0-48E2054BECE2}"/>
    <cellStyle name="Percent 16 4 13" xfId="1344" xr:uid="{3AD02B79-9439-468F-A115-4B5E8EB4745F}"/>
    <cellStyle name="Percent 16 4 13 2" xfId="5416" xr:uid="{EDEACA6C-602C-491A-9D43-A37DC843D42D}"/>
    <cellStyle name="Percent 16 4 14" xfId="1345" xr:uid="{AE122FEB-F5C7-44A8-82D1-631D7DD43E35}"/>
    <cellStyle name="Percent 16 4 14 2" xfId="5417" xr:uid="{34442416-303C-4E03-AB4E-ADB6D6F367D6}"/>
    <cellStyle name="Percent 16 4 15" xfId="1346" xr:uid="{F67D5ADD-D0E4-41B9-A76F-05704CFB0A64}"/>
    <cellStyle name="Percent 16 4 15 2" xfId="5418" xr:uid="{00994378-60C8-4443-B8A5-4AF627F89FD2}"/>
    <cellStyle name="Percent 16 4 16" xfId="1347" xr:uid="{9C5E0357-1237-4D52-A344-A303995DECD5}"/>
    <cellStyle name="Percent 16 4 16 2" xfId="5419" xr:uid="{3D06F67C-54F6-4EBD-8449-8592DB640528}"/>
    <cellStyle name="Percent 16 4 17" xfId="1348" xr:uid="{BBE025B7-3132-4C93-9393-F386B2827F1E}"/>
    <cellStyle name="Percent 16 4 17 2" xfId="5420" xr:uid="{52AA88DA-420F-44A7-9F9A-2548F47D3265}"/>
    <cellStyle name="Percent 16 4 18" xfId="5421" xr:uid="{34811A2E-C6FF-4885-85F6-E7A9512E773B}"/>
    <cellStyle name="Percent 16 4 19" xfId="5422" xr:uid="{F74D62A7-20AB-4FFD-8A32-EAA5CADBC3E3}"/>
    <cellStyle name="Percent 16 4 2" xfId="1349" xr:uid="{C68663E4-5A90-4BF7-BCD0-982D9D577CE5}"/>
    <cellStyle name="Percent 16 4 2 2" xfId="5423" xr:uid="{9F049E3F-90E8-4F09-AE7D-806362714027}"/>
    <cellStyle name="Percent 16 4 20" xfId="5412" xr:uid="{262D4A93-E1AD-45C4-862E-8F569066CAFF}"/>
    <cellStyle name="Percent 16 4 3" xfId="1350" xr:uid="{477F7F03-C553-482A-8AF4-263F04BB28FC}"/>
    <cellStyle name="Percent 16 4 3 2" xfId="5424" xr:uid="{AF7DD5C7-A151-4D31-965D-AD87558537D0}"/>
    <cellStyle name="Percent 16 4 4" xfId="1351" xr:uid="{D533246B-B757-4ABF-9414-04F44CBAA13D}"/>
    <cellStyle name="Percent 16 4 4 2" xfId="5425" xr:uid="{FDBF9203-9F3F-4E61-AF3B-025B9D59D929}"/>
    <cellStyle name="Percent 16 4 5" xfId="1352" xr:uid="{42962ECD-F404-4DDA-A773-015C64F84EFE}"/>
    <cellStyle name="Percent 16 4 5 2" xfId="5426" xr:uid="{974307EA-6C1C-4085-A906-A95156816DA1}"/>
    <cellStyle name="Percent 16 4 6" xfId="1353" xr:uid="{813ACE80-764D-4C1E-B89D-8306165AAF8B}"/>
    <cellStyle name="Percent 16 4 6 2" xfId="5427" xr:uid="{DDD55045-9F55-4E96-97A8-4A057F256839}"/>
    <cellStyle name="Percent 16 4 7" xfId="1354" xr:uid="{4A489FA2-1734-41B3-91F6-7C0564CD328D}"/>
    <cellStyle name="Percent 16 4 7 2" xfId="5428" xr:uid="{19A01E41-CBE0-46E0-BA57-2DF78914F614}"/>
    <cellStyle name="Percent 16 4 8" xfId="1355" xr:uid="{1ACF61E1-3D11-42A7-9BBD-D9E53262DFC8}"/>
    <cellStyle name="Percent 16 4 8 2" xfId="5429" xr:uid="{18EA0429-7CFA-4150-A79A-1CBBBC5F2CB1}"/>
    <cellStyle name="Percent 16 4 9" xfId="1356" xr:uid="{D20CBE09-7D77-4971-BFE4-7841B0B96495}"/>
    <cellStyle name="Percent 16 4 9 2" xfId="5430" xr:uid="{36D2D22F-1481-445B-A00E-B50F4788F8A9}"/>
    <cellStyle name="Percent 16 5" xfId="1357" xr:uid="{3A64353F-362D-418D-8714-6DBDDA60A583}"/>
    <cellStyle name="Percent 16 5 10" xfId="1358" xr:uid="{C4B9AE7A-1855-4014-910E-782E0DBDB8A8}"/>
    <cellStyle name="Percent 16 5 10 2" xfId="5432" xr:uid="{D4DDC578-0FCB-4503-9F14-222954798B1A}"/>
    <cellStyle name="Percent 16 5 11" xfId="1359" xr:uid="{A30CD7E9-71D0-4BBE-A101-FEB44D6BB898}"/>
    <cellStyle name="Percent 16 5 11 2" xfId="5433" xr:uid="{D9A0BA56-3B69-41A6-9586-C1BA7928BF0C}"/>
    <cellStyle name="Percent 16 5 12" xfId="1360" xr:uid="{AC58BDB3-42B2-4572-AF86-FD3452558975}"/>
    <cellStyle name="Percent 16 5 12 2" xfId="5434" xr:uid="{EA3643F7-A1BC-4C69-9B71-33211368D82F}"/>
    <cellStyle name="Percent 16 5 13" xfId="1361" xr:uid="{C2E118E3-29B1-4298-A30D-9F429A138506}"/>
    <cellStyle name="Percent 16 5 13 2" xfId="5435" xr:uid="{19144968-36A7-4EEE-B11D-8DF403BF100A}"/>
    <cellStyle name="Percent 16 5 14" xfId="1362" xr:uid="{08CEE391-5FC1-407F-BDCD-D2414CD306A3}"/>
    <cellStyle name="Percent 16 5 14 2" xfId="5436" xr:uid="{F75FE226-B0BD-46FF-976E-1E8B3CB75AF3}"/>
    <cellStyle name="Percent 16 5 15" xfId="1363" xr:uid="{055D12FE-1502-4319-BBF1-5D44BBC57E6E}"/>
    <cellStyle name="Percent 16 5 15 2" xfId="5437" xr:uid="{13C73B2C-86A9-4673-85E1-D9729A72B814}"/>
    <cellStyle name="Percent 16 5 16" xfId="1364" xr:uid="{3B58F078-09A2-4E54-A79F-161BBDB38A22}"/>
    <cellStyle name="Percent 16 5 16 2" xfId="5438" xr:uid="{3BAAE383-5B2D-44CB-8C08-1619CF603A53}"/>
    <cellStyle name="Percent 16 5 17" xfId="1365" xr:uid="{24CB7876-AF94-4CE3-BA74-E6F54C0E9BCF}"/>
    <cellStyle name="Percent 16 5 17 2" xfId="5439" xr:uid="{8ECAC773-DFAE-42F2-AB34-80C9CC1255DD}"/>
    <cellStyle name="Percent 16 5 18" xfId="5440" xr:uid="{5706E532-41AF-4E66-89EC-EB63DAB05693}"/>
    <cellStyle name="Percent 16 5 19" xfId="5441" xr:uid="{E512B440-6C00-4912-ABD9-8D480F7E05FA}"/>
    <cellStyle name="Percent 16 5 2" xfId="1366" xr:uid="{A4D5A247-2629-49F3-8C40-A77501AD49FB}"/>
    <cellStyle name="Percent 16 5 2 2" xfId="5442" xr:uid="{922AA8DF-7F6A-48CD-A5D1-A828F2DD9EC9}"/>
    <cellStyle name="Percent 16 5 20" xfId="5431" xr:uid="{5E00B595-668F-45BF-932D-6B9B5EF7A20A}"/>
    <cellStyle name="Percent 16 5 3" xfId="1367" xr:uid="{83A310E6-78D6-4EA8-B9D2-961F2A007603}"/>
    <cellStyle name="Percent 16 5 3 2" xfId="5443" xr:uid="{EA612D23-CC3C-4549-8801-081F8123310A}"/>
    <cellStyle name="Percent 16 5 4" xfId="1368" xr:uid="{5D3C8D2E-C5F4-4A41-962D-A7E3A36A01C7}"/>
    <cellStyle name="Percent 16 5 4 2" xfId="5444" xr:uid="{9B18152F-313A-4A6C-A977-56027726464E}"/>
    <cellStyle name="Percent 16 5 5" xfId="1369" xr:uid="{1E1C907D-F2A9-44E6-A35B-6AACF4E3A529}"/>
    <cellStyle name="Percent 16 5 5 2" xfId="5445" xr:uid="{BD9E6A62-78F2-492D-BB9B-537F8FF08D68}"/>
    <cellStyle name="Percent 16 5 6" xfId="1370" xr:uid="{FD79745F-A6F1-47E4-BF5A-8801396326F8}"/>
    <cellStyle name="Percent 16 5 6 2" xfId="5446" xr:uid="{3D921657-E2E8-419C-A06B-C4A42585C567}"/>
    <cellStyle name="Percent 16 5 7" xfId="1371" xr:uid="{2F1723E7-B88C-4BBD-A292-000D46272C9E}"/>
    <cellStyle name="Percent 16 5 7 2" xfId="5447" xr:uid="{F90CE760-FCE3-4F56-A29B-4EEBDFFA8608}"/>
    <cellStyle name="Percent 16 5 8" xfId="1372" xr:uid="{02AFD89F-77AB-45EC-BC62-3902E787FB88}"/>
    <cellStyle name="Percent 16 5 8 2" xfId="5448" xr:uid="{0B2C33CC-3A2B-425B-A75D-B5BF2BBCB5A1}"/>
    <cellStyle name="Percent 16 5 9" xfId="1373" xr:uid="{16144827-B1BE-43FA-A146-71084D1D0677}"/>
    <cellStyle name="Percent 16 5 9 2" xfId="5449" xr:uid="{7D272B2C-FFF0-40B0-9CF5-84232EC49639}"/>
    <cellStyle name="Percent 16 6" xfId="1374" xr:uid="{A27C5FFB-7003-4202-A25A-E4B982090B86}"/>
    <cellStyle name="Percent 16 6 10" xfId="1375" xr:uid="{1278AAD7-7862-4108-8705-68ABADCEC871}"/>
    <cellStyle name="Percent 16 6 10 2" xfId="5451" xr:uid="{F59DDC6F-D9AC-4757-A3E3-E65E2B99165C}"/>
    <cellStyle name="Percent 16 6 11" xfId="1376" xr:uid="{3CD201C1-0E6D-4916-9CF5-92631639D979}"/>
    <cellStyle name="Percent 16 6 11 2" xfId="5452" xr:uid="{BC9FADA8-B017-408E-86AB-9C858B70FB0E}"/>
    <cellStyle name="Percent 16 6 12" xfId="1377" xr:uid="{F5AD7383-5454-4416-98B0-422A4E0C90C5}"/>
    <cellStyle name="Percent 16 6 12 2" xfId="5453" xr:uid="{BAC0E9AC-D67C-473C-A513-24744169C52A}"/>
    <cellStyle name="Percent 16 6 13" xfId="1378" xr:uid="{7541BFC0-3FFA-4C18-9514-88AAEF1D997B}"/>
    <cellStyle name="Percent 16 6 13 2" xfId="5454" xr:uid="{A200E209-6191-4F9E-AA73-B040668B7C21}"/>
    <cellStyle name="Percent 16 6 14" xfId="1379" xr:uid="{612486F5-4D66-4B34-AA8B-4D68145F8532}"/>
    <cellStyle name="Percent 16 6 14 2" xfId="5455" xr:uid="{BDAD45E5-6363-49A1-9D77-FC3A7CFEDE62}"/>
    <cellStyle name="Percent 16 6 15" xfId="1380" xr:uid="{8F799BF6-3951-434D-90E3-F8F146483B65}"/>
    <cellStyle name="Percent 16 6 15 2" xfId="5456" xr:uid="{0BDE3733-CFDE-4F1D-A6CE-145692D1401F}"/>
    <cellStyle name="Percent 16 6 16" xfId="1381" xr:uid="{1239013A-0A02-4489-929C-8ABE173628B5}"/>
    <cellStyle name="Percent 16 6 16 2" xfId="5457" xr:uid="{09D34532-4616-4AF9-8106-1FD8457A44AB}"/>
    <cellStyle name="Percent 16 6 17" xfId="1382" xr:uid="{B59C789F-110C-440E-AF6D-488C17B0BA2D}"/>
    <cellStyle name="Percent 16 6 17 2" xfId="5458" xr:uid="{89FE7BE6-6FE9-4C0F-BFBE-B7EB703C2D52}"/>
    <cellStyle name="Percent 16 6 18" xfId="5459" xr:uid="{0D677C82-4016-4444-928D-F70D221378CA}"/>
    <cellStyle name="Percent 16 6 19" xfId="5460" xr:uid="{97332DDC-2D8B-46E0-8560-6B62281BB436}"/>
    <cellStyle name="Percent 16 6 2" xfId="1383" xr:uid="{B9711DEF-6E6C-42C8-8AA0-65C798376864}"/>
    <cellStyle name="Percent 16 6 2 2" xfId="5461" xr:uid="{C334798B-29E0-4F79-82D5-8638B5FD637B}"/>
    <cellStyle name="Percent 16 6 20" xfId="5450" xr:uid="{6DAD7C93-83E3-4EA9-B870-1275B26601BA}"/>
    <cellStyle name="Percent 16 6 3" xfId="1384" xr:uid="{BA72812E-7991-49A6-901C-7F52F5195A68}"/>
    <cellStyle name="Percent 16 6 3 2" xfId="5462" xr:uid="{3038323A-76F2-48A4-8D7B-B8523F2DBA94}"/>
    <cellStyle name="Percent 16 6 4" xfId="1385" xr:uid="{D6EE40BF-BDF7-41FA-BBD8-662DD347BAE0}"/>
    <cellStyle name="Percent 16 6 4 2" xfId="5463" xr:uid="{70C76CBE-ABA8-43C8-A980-B31E5EB253DA}"/>
    <cellStyle name="Percent 16 6 5" xfId="1386" xr:uid="{C88BA69E-F0F4-4129-8435-F4DC9B106F6A}"/>
    <cellStyle name="Percent 16 6 5 2" xfId="5464" xr:uid="{79A56648-D509-4EBB-8F21-E6A0DC9E7CFC}"/>
    <cellStyle name="Percent 16 6 6" xfId="1387" xr:uid="{2396D6F2-745A-4DA6-B88A-C92805B12426}"/>
    <cellStyle name="Percent 16 6 6 2" xfId="5465" xr:uid="{A9E8D4CE-7BF7-4DAF-90F2-9C0DCF4B66A5}"/>
    <cellStyle name="Percent 16 6 7" xfId="1388" xr:uid="{B3057320-3E38-4B86-92D2-9BCF94A2B7EE}"/>
    <cellStyle name="Percent 16 6 7 2" xfId="5466" xr:uid="{020576C5-7BF3-4CE5-8CD3-046777CC27D6}"/>
    <cellStyle name="Percent 16 6 8" xfId="1389" xr:uid="{023FACC6-851E-4A8F-A282-FD41B9F15006}"/>
    <cellStyle name="Percent 16 6 8 2" xfId="5467" xr:uid="{43675D39-7449-48AB-969E-765F43696C06}"/>
    <cellStyle name="Percent 16 6 9" xfId="1390" xr:uid="{1A0F4E6A-2540-4993-AEA6-4050F4AAF0BF}"/>
    <cellStyle name="Percent 16 6 9 2" xfId="5468" xr:uid="{CBD35FBA-05DE-46FA-BA97-F69C58DB96FA}"/>
    <cellStyle name="Percent 16 7" xfId="1391" xr:uid="{4E9239AD-F9E2-4ADA-8069-B4129C66B9DA}"/>
    <cellStyle name="Percent 16 7 10" xfId="1392" xr:uid="{99F4A54E-D4B0-49BA-92E4-2175CED9C2D2}"/>
    <cellStyle name="Percent 16 7 10 2" xfId="5470" xr:uid="{6A89E46B-6CD7-4CB1-89B6-D045AE4252EE}"/>
    <cellStyle name="Percent 16 7 11" xfId="1393" xr:uid="{84A490D7-1090-47F0-B12F-9833EC0F5366}"/>
    <cellStyle name="Percent 16 7 11 2" xfId="5471" xr:uid="{42CFF1F8-F44D-4840-AD6C-B35A9C587A6F}"/>
    <cellStyle name="Percent 16 7 12" xfId="1394" xr:uid="{C94C1593-3D24-41C1-AEF8-50E640342F9D}"/>
    <cellStyle name="Percent 16 7 12 2" xfId="5472" xr:uid="{1575A503-8749-4419-93FA-68AB4F4C5491}"/>
    <cellStyle name="Percent 16 7 13" xfId="1395" xr:uid="{5D80E42D-AC18-4491-8C9E-BC6D70567E77}"/>
    <cellStyle name="Percent 16 7 13 2" xfId="5473" xr:uid="{FC32C488-8ED6-46EF-91F1-9D350A63E57A}"/>
    <cellStyle name="Percent 16 7 14" xfId="1396" xr:uid="{5C235988-2BC9-4F6F-9858-AB38D1276551}"/>
    <cellStyle name="Percent 16 7 14 2" xfId="5474" xr:uid="{711C03BE-9189-48B6-ABD6-B53AD5F48363}"/>
    <cellStyle name="Percent 16 7 15" xfId="1397" xr:uid="{000C8AC6-29C9-40CE-800A-B8630CDEFD93}"/>
    <cellStyle name="Percent 16 7 15 2" xfId="5475" xr:uid="{D641DDF0-593A-42BA-B997-9A252ADBCB60}"/>
    <cellStyle name="Percent 16 7 16" xfId="1398" xr:uid="{357F2A2A-6B50-4A0B-AD91-6351ABAEDB6C}"/>
    <cellStyle name="Percent 16 7 16 2" xfId="5476" xr:uid="{141B0AA4-DA8D-4783-9A7B-D73B6BB62D66}"/>
    <cellStyle name="Percent 16 7 17" xfId="1399" xr:uid="{B270E47B-7EDF-4C3D-83B2-345C74DF5D32}"/>
    <cellStyle name="Percent 16 7 17 2" xfId="5477" xr:uid="{210600E2-AD1C-4D3F-AA61-4C80669DADD8}"/>
    <cellStyle name="Percent 16 7 18" xfId="5478" xr:uid="{3668CD3C-9FCA-4543-B85E-C3AAE2BC0288}"/>
    <cellStyle name="Percent 16 7 19" xfId="5479" xr:uid="{8E6A9911-5392-4ACB-8F6D-B3FF3C1AD951}"/>
    <cellStyle name="Percent 16 7 2" xfId="1400" xr:uid="{C16BB9AF-4AD5-4734-9933-688092C82A2E}"/>
    <cellStyle name="Percent 16 7 2 2" xfId="5481" xr:uid="{CA6EA542-8347-4471-A082-5911F0851CD0}"/>
    <cellStyle name="Percent 16 7 2 3" xfId="5482" xr:uid="{E3661D90-B844-469F-ABDE-873EEEBE149B}"/>
    <cellStyle name="Percent 16 7 2 4" xfId="5480" xr:uid="{06DBE77B-63EB-466D-8AC5-49C910D9509C}"/>
    <cellStyle name="Percent 16 7 20" xfId="5469" xr:uid="{9F13DC08-4191-495A-A4F1-06BDF3A16013}"/>
    <cellStyle name="Percent 16 7 3" xfId="1401" xr:uid="{90D5C70C-3C03-42DE-A2A6-FB9B3B0C4F3A}"/>
    <cellStyle name="Percent 16 7 3 2" xfId="5484" xr:uid="{8C34A809-07D9-4E90-BC4D-2D9D33C957DD}"/>
    <cellStyle name="Percent 16 7 3 3" xfId="5485" xr:uid="{94872041-ED1F-4608-AB89-07AB28379114}"/>
    <cellStyle name="Percent 16 7 3 4" xfId="5483" xr:uid="{5D2231BB-77C5-4F30-A9AB-D2855A5581FC}"/>
    <cellStyle name="Percent 16 7 4" xfId="1402" xr:uid="{EF66F118-0A83-4521-9DD3-52BC000AC490}"/>
    <cellStyle name="Percent 16 7 4 2" xfId="5486" xr:uid="{C78B0404-F416-493F-ABA5-90ABDAC4E7AD}"/>
    <cellStyle name="Percent 16 7 5" xfId="1403" xr:uid="{42387E68-7AAD-4E6E-BD91-DA9DBFEFD76F}"/>
    <cellStyle name="Percent 16 7 5 2" xfId="5487" xr:uid="{6F0CD9B7-33A8-4FBA-B37E-CAE12BC7A8F2}"/>
    <cellStyle name="Percent 16 7 6" xfId="1404" xr:uid="{73876E43-EC29-4BDF-9DB0-66FD2DB9E132}"/>
    <cellStyle name="Percent 16 7 6 2" xfId="5488" xr:uid="{0C7BEB67-9866-48ED-87CC-CBD6C56D8E35}"/>
    <cellStyle name="Percent 16 7 7" xfId="1405" xr:uid="{EFD05FAB-F660-4BB1-BF48-3AFAAE49E428}"/>
    <cellStyle name="Percent 16 7 7 2" xfId="5489" xr:uid="{17B4C202-D616-475F-B09E-742ED335281E}"/>
    <cellStyle name="Percent 16 7 8" xfId="1406" xr:uid="{EAC3EEA7-8C43-4268-B734-8DCAC903BAFF}"/>
    <cellStyle name="Percent 16 7 8 2" xfId="5490" xr:uid="{35A66C00-77D2-4DDA-84CE-0E9D35CB504F}"/>
    <cellStyle name="Percent 16 7 9" xfId="1407" xr:uid="{796B469C-7B70-403E-ACD0-02836DDB051C}"/>
    <cellStyle name="Percent 16 7 9 2" xfId="5491" xr:uid="{B48D10B6-F62E-47D2-8372-F15779526B1F}"/>
    <cellStyle name="Percent 16 8" xfId="1408" xr:uid="{F0175ACF-29C3-4C3C-B61D-AFEDBF7E7B7E}"/>
    <cellStyle name="Percent 16 8 10" xfId="1409" xr:uid="{2C19A57B-10A5-4F88-9B26-2E807A388BB6}"/>
    <cellStyle name="Percent 16 8 10 2" xfId="5493" xr:uid="{48BAE8D6-9657-4474-BD61-686A9EF1E07C}"/>
    <cellStyle name="Percent 16 8 11" xfId="1410" xr:uid="{3899B67C-D8F9-416A-9275-DBDD71E46EF0}"/>
    <cellStyle name="Percent 16 8 11 2" xfId="5494" xr:uid="{600F6438-895F-4562-944E-937A79B8FDC8}"/>
    <cellStyle name="Percent 16 8 12" xfId="1411" xr:uid="{98D212B5-0FB7-4FB0-BB84-9A69CB6FC66B}"/>
    <cellStyle name="Percent 16 8 12 2" xfId="5495" xr:uid="{5DF627E9-E805-4250-9AF8-E35BB8B1D413}"/>
    <cellStyle name="Percent 16 8 13" xfId="1412" xr:uid="{CDB3DF27-9AE6-4C19-A540-BCC50A7D173D}"/>
    <cellStyle name="Percent 16 8 13 2" xfId="5496" xr:uid="{378751D6-951B-4CDC-9FBE-D436A6ECDB05}"/>
    <cellStyle name="Percent 16 8 14" xfId="1413" xr:uid="{FD60F374-22E2-4B59-80B6-07F7A0FD5161}"/>
    <cellStyle name="Percent 16 8 14 2" xfId="5497" xr:uid="{725E9626-9268-4A2D-B050-01627EF4F959}"/>
    <cellStyle name="Percent 16 8 15" xfId="1414" xr:uid="{E4594844-C5CA-4E30-8A1F-8B0C379D8785}"/>
    <cellStyle name="Percent 16 8 15 2" xfId="5498" xr:uid="{4684DED9-92BF-4FD0-9084-7CC5E30663C4}"/>
    <cellStyle name="Percent 16 8 16" xfId="1415" xr:uid="{313D333C-06DD-4C4C-BC19-8FB972E7491B}"/>
    <cellStyle name="Percent 16 8 16 2" xfId="5499" xr:uid="{A7762934-8952-4F5A-8872-200B6069E25A}"/>
    <cellStyle name="Percent 16 8 17" xfId="1416" xr:uid="{86054601-389F-470C-8674-B8A0B69EC272}"/>
    <cellStyle name="Percent 16 8 17 2" xfId="5500" xr:uid="{E01DE2C4-C709-4475-BAF5-C697B2760015}"/>
    <cellStyle name="Percent 16 8 18" xfId="5492" xr:uid="{AB3CC334-4169-40D4-8F57-7E5FA4B50D5D}"/>
    <cellStyle name="Percent 16 8 2" xfId="1417" xr:uid="{1F2FD8EA-7BEB-4F4D-98F2-41DDC743B619}"/>
    <cellStyle name="Percent 16 8 2 2" xfId="5501" xr:uid="{9A156EF6-69D2-429E-B191-8B0EF2EE5515}"/>
    <cellStyle name="Percent 16 8 3" xfId="1418" xr:uid="{9C4F4D9E-9458-45C3-94AB-65CCC43E266F}"/>
    <cellStyle name="Percent 16 8 3 2" xfId="5502" xr:uid="{4E2ADC44-E481-4454-A08C-39BCDCC8396F}"/>
    <cellStyle name="Percent 16 8 4" xfId="1419" xr:uid="{5D544408-733D-4946-81DD-30D9ED490A61}"/>
    <cellStyle name="Percent 16 8 4 2" xfId="5503" xr:uid="{F43A5B81-45C5-47C4-91FC-90FB555EC6D9}"/>
    <cellStyle name="Percent 16 8 5" xfId="1420" xr:uid="{C42F2A7C-81C9-4E9A-A7A5-AE6225DF538D}"/>
    <cellStyle name="Percent 16 8 5 2" xfId="5504" xr:uid="{2CC69580-DB0E-46C2-984C-CE3F64F3103C}"/>
    <cellStyle name="Percent 16 8 6" xfId="1421" xr:uid="{ADA144A6-77AD-450D-BC94-0FE3DF9E2B2A}"/>
    <cellStyle name="Percent 16 8 6 2" xfId="5505" xr:uid="{42F27B95-1503-40FB-AFD2-07C53A688C2D}"/>
    <cellStyle name="Percent 16 8 7" xfId="1422" xr:uid="{EF0EED66-1B79-4254-8307-BE23B7D2D9BC}"/>
    <cellStyle name="Percent 16 8 7 2" xfId="5506" xr:uid="{36CEAEC2-D868-418B-9511-048E014F6F82}"/>
    <cellStyle name="Percent 16 8 8" xfId="1423" xr:uid="{1BBCE3A1-0E65-4752-8503-CA69B200E081}"/>
    <cellStyle name="Percent 16 8 8 2" xfId="5507" xr:uid="{7889AA00-D3F5-45CB-98BF-89F24F7E3CB3}"/>
    <cellStyle name="Percent 16 8 9" xfId="1424" xr:uid="{556F8ED2-E4D5-42A6-A817-EC452025C6F3}"/>
    <cellStyle name="Percent 16 8 9 2" xfId="5508" xr:uid="{4F37F3FC-3CAC-48FE-9F83-DBCB26F3AE21}"/>
    <cellStyle name="Percent 16 9" xfId="1425" xr:uid="{BA3FF261-1918-4640-8F62-55CA5908F7B8}"/>
    <cellStyle name="Percent 16 9 10" xfId="1426" xr:uid="{777170E1-7A5F-431D-97DF-19E945CE01D4}"/>
    <cellStyle name="Percent 16 9 10 2" xfId="5510" xr:uid="{2AFA17BB-1B93-457A-88C2-562F4B450AB6}"/>
    <cellStyle name="Percent 16 9 11" xfId="1427" xr:uid="{D58F2FC0-3A9D-4CDE-8AAB-C2D0BA75B2CF}"/>
    <cellStyle name="Percent 16 9 11 2" xfId="5511" xr:uid="{F8531483-F7F8-472E-8AF1-679BA4225BC7}"/>
    <cellStyle name="Percent 16 9 12" xfId="1428" xr:uid="{B1EABCC9-24D4-4C61-8B46-3005839651CB}"/>
    <cellStyle name="Percent 16 9 12 2" xfId="5512" xr:uid="{D252759F-196C-4258-B51E-455D71D8AB4F}"/>
    <cellStyle name="Percent 16 9 13" xfId="1429" xr:uid="{9F64D01E-F199-4D99-9ECE-3D31CF8D9013}"/>
    <cellStyle name="Percent 16 9 13 2" xfId="5513" xr:uid="{A8621A75-5A49-481F-A7A1-6B4A576BF9B3}"/>
    <cellStyle name="Percent 16 9 14" xfId="1430" xr:uid="{81C9FEC8-DE2C-4340-B9AB-492745DFA67E}"/>
    <cellStyle name="Percent 16 9 14 2" xfId="5514" xr:uid="{403A0179-563C-4D84-869E-5FB4DC29A826}"/>
    <cellStyle name="Percent 16 9 15" xfId="1431" xr:uid="{0988D9C4-2479-49EC-BB12-890208B791A1}"/>
    <cellStyle name="Percent 16 9 15 2" xfId="5515" xr:uid="{08EF731F-5CC1-4AF7-8801-28CED71D12EA}"/>
    <cellStyle name="Percent 16 9 16" xfId="1432" xr:uid="{C32AD4E2-FC10-4430-A585-E254532275EA}"/>
    <cellStyle name="Percent 16 9 16 2" xfId="5516" xr:uid="{70540817-EEE5-4660-83FF-31D5EEEC9042}"/>
    <cellStyle name="Percent 16 9 17" xfId="1433" xr:uid="{7CD7EB6D-40C8-470A-AEE2-2B65BD4AD3D8}"/>
    <cellStyle name="Percent 16 9 17 2" xfId="5517" xr:uid="{F19016F8-7047-4A6F-B05E-B3ADCBB4A758}"/>
    <cellStyle name="Percent 16 9 18" xfId="5509" xr:uid="{B4BF4CAD-2007-4299-B846-4D1BF0713247}"/>
    <cellStyle name="Percent 16 9 2" xfId="1434" xr:uid="{6083DC36-3EE2-4082-9391-9E561279BC25}"/>
    <cellStyle name="Percent 16 9 2 2" xfId="5518" xr:uid="{EF9DD02F-6A59-44FA-9124-8F1C66D177BB}"/>
    <cellStyle name="Percent 16 9 3" xfId="1435" xr:uid="{64DEDB78-8AC9-40AD-A573-2165342A2113}"/>
    <cellStyle name="Percent 16 9 3 2" xfId="5519" xr:uid="{C320C224-466A-43AE-952F-70FE1E388C54}"/>
    <cellStyle name="Percent 16 9 4" xfId="1436" xr:uid="{E40368F1-E219-4828-BE29-EB137F828156}"/>
    <cellStyle name="Percent 16 9 4 2" xfId="5520" xr:uid="{50120D2A-4443-4A2D-B456-A99BAAE26DC8}"/>
    <cellStyle name="Percent 16 9 5" xfId="1437" xr:uid="{D41BE519-91C3-424C-A571-B73A54E8E2DF}"/>
    <cellStyle name="Percent 16 9 5 2" xfId="5521" xr:uid="{E32159A0-A6D6-4685-BD69-E52D9FC670DD}"/>
    <cellStyle name="Percent 16 9 6" xfId="1438" xr:uid="{13965FA7-30FA-4587-A54E-F8CAA71B48D2}"/>
    <cellStyle name="Percent 16 9 6 2" xfId="5522" xr:uid="{09D85FE8-D14E-4E78-9534-CEA9C5959FF6}"/>
    <cellStyle name="Percent 16 9 7" xfId="1439" xr:uid="{634F8F63-74BB-41E2-B766-287DEBEC28A2}"/>
    <cellStyle name="Percent 16 9 7 2" xfId="5523" xr:uid="{914120E3-25E6-49D8-9A5C-E6E954DBD309}"/>
    <cellStyle name="Percent 16 9 8" xfId="1440" xr:uid="{F51CFC6F-A318-4CE8-9124-530BAC884459}"/>
    <cellStyle name="Percent 16 9 8 2" xfId="5524" xr:uid="{5EF3E1FA-88D5-49EB-A3C3-75FA9DBB323A}"/>
    <cellStyle name="Percent 16 9 9" xfId="1441" xr:uid="{80B3CD27-0879-4B33-A380-BC4EC1AB75CC}"/>
    <cellStyle name="Percent 16 9 9 2" xfId="5525" xr:uid="{5DC8478E-1934-420F-981E-26B91114C286}"/>
    <cellStyle name="Percent 17" xfId="1949" xr:uid="{5594FA70-73A6-4883-B02A-23F97E6F757C}"/>
    <cellStyle name="Percent 17 10" xfId="5526" xr:uid="{3967E654-896E-43C6-9010-DB922C1702F5}"/>
    <cellStyle name="Percent 17 2" xfId="5527" xr:uid="{1C61CF70-4165-46FF-AC36-890D588D6737}"/>
    <cellStyle name="Percent 17 3" xfId="5528" xr:uid="{B9922455-3B7B-4E94-9EF4-B0563FA17111}"/>
    <cellStyle name="Percent 17 4" xfId="5529" xr:uid="{3D99939B-1E14-4312-B8D8-8CA55CEFBDC0}"/>
    <cellStyle name="Percent 17 5" xfId="5530" xr:uid="{09565E65-6AA8-48FA-A18A-FBC88230DD6E}"/>
    <cellStyle name="Percent 17 6" xfId="5531" xr:uid="{4D46A3B1-5915-4964-9B08-851B26A20B9B}"/>
    <cellStyle name="Percent 17 7" xfId="5532" xr:uid="{7FE7CB52-56D8-49FF-BA16-FE8AC69CB863}"/>
    <cellStyle name="Percent 17 7 2" xfId="5533" xr:uid="{520C2839-801F-41BE-B981-7AA337D3D517}"/>
    <cellStyle name="Percent 17 7 3" xfId="5534" xr:uid="{260A7C72-7F66-4F0B-8185-E721AE337D02}"/>
    <cellStyle name="Percent 17 8" xfId="5535" xr:uid="{49517536-7DF2-490D-8699-EC7121BFC3FE}"/>
    <cellStyle name="Percent 17 8 2" xfId="5536" xr:uid="{B72FA7C9-66B3-4C32-9CD0-99CC58E1DA54}"/>
    <cellStyle name="Percent 17 9" xfId="5537" xr:uid="{44C0CA9D-A0AB-4302-8E0B-904B9DD86496}"/>
    <cellStyle name="Percent 18" xfId="5538" xr:uid="{81266CBB-9F5E-43A0-B545-BA846EB884E6}"/>
    <cellStyle name="Percent 18 2" xfId="5539" xr:uid="{218E02D2-897A-45A4-B6CF-AFB7EBAAA67E}"/>
    <cellStyle name="Percent 19" xfId="5540" xr:uid="{F73BC34A-C47B-433A-8313-CCC7BA8A1162}"/>
    <cellStyle name="Percent 19 2" xfId="5541" xr:uid="{BB798343-C12D-4423-A41F-7764A4E13D73}"/>
    <cellStyle name="Percent 2" xfId="42" xr:uid="{C2F6FE33-013A-487D-B83C-43A1E43AE03F}"/>
    <cellStyle name="Percent 2 10" xfId="1442" xr:uid="{40E77310-7B18-4AED-9A87-6C5F0FA68E44}"/>
    <cellStyle name="Percent 2 10 2" xfId="1443" xr:uid="{B81A9E9F-ED5D-4126-8E79-924FD932D009}"/>
    <cellStyle name="Percent 2 10 2 2" xfId="5543" xr:uid="{89B0E2F2-1D8A-4050-9E6F-E5804887D68A}"/>
    <cellStyle name="Percent 2 10 3" xfId="1444" xr:uid="{BF856D01-77A3-4F53-B616-F190CF18ACA2}"/>
    <cellStyle name="Percent 2 10 3 2" xfId="5544" xr:uid="{D28901D7-D154-4AE9-A319-3FFECAE6DB58}"/>
    <cellStyle name="Percent 2 10 4" xfId="1445" xr:uid="{4A294358-A680-4AB8-B8D0-AC5A0F817C6A}"/>
    <cellStyle name="Percent 2 10 4 2" xfId="5545" xr:uid="{4230FF22-ACFC-4442-A0CE-4D91F3EAC46B}"/>
    <cellStyle name="Percent 2 10 5" xfId="1446" xr:uid="{E54E14C4-EBC7-4839-88F6-881671C36C88}"/>
    <cellStyle name="Percent 2 10 5 2" xfId="5546" xr:uid="{D801B8B8-D176-46E6-A3E8-6EC19BC5B911}"/>
    <cellStyle name="Percent 2 10 6" xfId="1447" xr:uid="{16F48B2F-9EDE-4BB9-A9AC-4A685BD2D512}"/>
    <cellStyle name="Percent 2 10 6 2" xfId="5547" xr:uid="{E517A97A-B7C9-4855-9828-25093E7728C3}"/>
    <cellStyle name="Percent 2 10 7" xfId="1448" xr:uid="{ADF1B0F3-9ADE-4525-BF3C-A72281AB41BD}"/>
    <cellStyle name="Percent 2 10 7 2" xfId="5548" xr:uid="{40B2BDFA-2098-4EC0-BF8B-292A2E6D12E3}"/>
    <cellStyle name="Percent 2 10 8" xfId="1449" xr:uid="{5541E134-7088-4074-BEBF-7866222BF9E4}"/>
    <cellStyle name="Percent 2 10 8 2" xfId="5549" xr:uid="{F6E3F39E-8EED-41DB-AB45-A486F38D096F}"/>
    <cellStyle name="Percent 2 10 9" xfId="5542" xr:uid="{EC5F7277-8886-43AF-9FCE-6D0CA5045ACE}"/>
    <cellStyle name="Percent 2 11" xfId="1450" xr:uid="{FCC25636-37ED-462F-8382-D4ED9B26AE01}"/>
    <cellStyle name="Percent 2 11 2" xfId="1451" xr:uid="{2DC5527A-077D-4924-9E8F-69FE6D8B1174}"/>
    <cellStyle name="Percent 2 11 2 2" xfId="5551" xr:uid="{FE06BC32-5C29-4E96-A9DF-02A5207892A0}"/>
    <cellStyle name="Percent 2 11 3" xfId="1452" xr:uid="{BCC7C668-D15D-48E8-B3BA-54BA1A1F7A14}"/>
    <cellStyle name="Percent 2 11 3 2" xfId="5552" xr:uid="{47C670A2-91B1-4E45-BF2B-E8050796E9F1}"/>
    <cellStyle name="Percent 2 11 4" xfId="1453" xr:uid="{4C5ED895-ADE3-4E01-A621-8FDDCB1C7BE6}"/>
    <cellStyle name="Percent 2 11 4 2" xfId="5553" xr:uid="{F1B793C8-9E64-4C40-8E93-BBCB3324E2FB}"/>
    <cellStyle name="Percent 2 11 5" xfId="1454" xr:uid="{DC74076B-51DF-4103-8E35-8D6E01A356EE}"/>
    <cellStyle name="Percent 2 11 5 2" xfId="5554" xr:uid="{2AF0619A-9352-453C-A557-4E8D53FBADDF}"/>
    <cellStyle name="Percent 2 11 6" xfId="1455" xr:uid="{84F0B22D-112D-407D-8B47-8326199A5BDF}"/>
    <cellStyle name="Percent 2 11 6 2" xfId="5555" xr:uid="{96808567-78AC-407D-915B-E5A2DBAC3BC2}"/>
    <cellStyle name="Percent 2 11 7" xfId="1456" xr:uid="{21ED3202-8DF9-4042-9B53-E70326582937}"/>
    <cellStyle name="Percent 2 11 7 2" xfId="5556" xr:uid="{34F99D45-4902-4779-92F9-38192D5ED3F0}"/>
    <cellStyle name="Percent 2 11 8" xfId="1457" xr:uid="{B45D6032-4B34-4C17-AD0D-7DE96F2EF02A}"/>
    <cellStyle name="Percent 2 11 8 2" xfId="5557" xr:uid="{016940E3-9FFC-401F-9935-4A5A88136FFE}"/>
    <cellStyle name="Percent 2 11 9" xfId="5550" xr:uid="{1419A541-A808-4EAA-A043-907B41BD1023}"/>
    <cellStyle name="Percent 2 12" xfId="1458" xr:uid="{71B95B80-15FE-4BAC-81AA-6657A87C4D58}"/>
    <cellStyle name="Percent 2 12 2" xfId="5558" xr:uid="{6D9363F6-C41A-4C76-AAE8-4B89C97E89BE}"/>
    <cellStyle name="Percent 2 13" xfId="1459" xr:uid="{22D9E2EE-9A12-438C-A646-D822C1BE88CC}"/>
    <cellStyle name="Percent 2 13 2" xfId="5559" xr:uid="{72FF91E9-0739-4712-B4EE-D1B55C190C72}"/>
    <cellStyle name="Percent 2 14" xfId="1460" xr:uid="{C67E967E-FD63-428E-9A7A-CF226D8CAAB6}"/>
    <cellStyle name="Percent 2 14 2" xfId="5560" xr:uid="{BB57457F-E3B5-4FF9-8BD8-366DFC7F94D2}"/>
    <cellStyle name="Percent 2 15" xfId="1461" xr:uid="{BAD999A6-1EE4-46AE-9B42-31C5D2CF8C8E}"/>
    <cellStyle name="Percent 2 15 2" xfId="5561" xr:uid="{6C453CF3-A171-4C77-A41B-91D9C1D60666}"/>
    <cellStyle name="Percent 2 16" xfId="1462" xr:uid="{5867491B-2D1B-4271-A8B9-3EAA5152F21B}"/>
    <cellStyle name="Percent 2 16 2" xfId="5562" xr:uid="{20151367-678F-4D6D-85E4-5B77A9A56AC3}"/>
    <cellStyle name="Percent 2 17" xfId="1463" xr:uid="{E19D8C05-FB4A-417E-A7A8-4616F7229F3D}"/>
    <cellStyle name="Percent 2 17 2" xfId="5563" xr:uid="{14FDA47C-073A-4597-ADD1-4BE61543EDD7}"/>
    <cellStyle name="Percent 2 18" xfId="1464" xr:uid="{6BC15427-A83E-4FFB-A406-06B3EFB4C1D0}"/>
    <cellStyle name="Percent 2 18 2" xfId="5564" xr:uid="{6D7BB4D2-F968-445B-A385-FF689CD259EB}"/>
    <cellStyle name="Percent 2 19" xfId="5565" xr:uid="{C0607685-3D9E-43C6-BF3D-21585CE60301}"/>
    <cellStyle name="Percent 2 2" xfId="1465" xr:uid="{BDBC4D54-D396-42A8-85D4-3644DE5262C6}"/>
    <cellStyle name="Percent 2 2 10" xfId="5566" xr:uid="{47777ECF-9F25-4127-B943-7B0856799EE9}"/>
    <cellStyle name="Percent 2 2 2" xfId="1466" xr:uid="{41ACDC30-3061-41B3-817F-F238DA9E80DE}"/>
    <cellStyle name="Percent 2 2 2 2" xfId="5567" xr:uid="{84C875EE-8269-489E-AECE-4BCFB073C611}"/>
    <cellStyle name="Percent 2 2 3" xfId="1467" xr:uid="{1597BE0D-15B9-4503-BE71-82EF5898D30B}"/>
    <cellStyle name="Percent 2 2 3 2" xfId="1876" xr:uid="{60C653DB-EBBA-4487-9DFF-2026B629B6C1}"/>
    <cellStyle name="Percent 2 2 3 2 2" xfId="5569" xr:uid="{AD2622AC-DCAF-4B46-AF55-ABCEF9A622B6}"/>
    <cellStyle name="Percent 2 2 3 3" xfId="5570" xr:uid="{EDA79310-63CE-4D1A-8E41-6F7B25CE08AF}"/>
    <cellStyle name="Percent 2 2 3 4" xfId="5571" xr:uid="{9663C3DE-7734-4936-BA00-41E6740D526C}"/>
    <cellStyle name="Percent 2 2 3 4 2" xfId="5572" xr:uid="{BF563326-EF0D-423B-9BEF-4F727169005A}"/>
    <cellStyle name="Percent 2 2 3 5" xfId="5568" xr:uid="{2E254F4A-E0D4-467F-AA17-E6AE5FAB1C2C}"/>
    <cellStyle name="Percent 2 2 4" xfId="1468" xr:uid="{BE5693AD-A4B8-4A5F-8FE2-8385EABA2D55}"/>
    <cellStyle name="Percent 2 2 4 2" xfId="5574" xr:uid="{425D7E9E-3EF3-4272-A9A3-B53ADB8A5176}"/>
    <cellStyle name="Percent 2 2 4 3" xfId="5575" xr:uid="{CC710FF0-703B-4860-B666-F51C9F8EB325}"/>
    <cellStyle name="Percent 2 2 4 4" xfId="5573" xr:uid="{27141901-3526-4012-A615-CD45ED626C1F}"/>
    <cellStyle name="Percent 2 2 5" xfId="1469" xr:uid="{F57FEEC6-4CB6-4BE8-930B-F6335C287307}"/>
    <cellStyle name="Percent 2 2 5 2" xfId="5576" xr:uid="{A5D7C7AC-7AFB-49CD-BEED-AA7A31EC3CF4}"/>
    <cellStyle name="Percent 2 2 6" xfId="1470" xr:uid="{BC77F7DA-C402-494B-A7BB-05CFB4CB5F55}"/>
    <cellStyle name="Percent 2 2 6 2" xfId="5578" xr:uid="{FAADF436-DC3E-4095-8AB7-FE8956D01622}"/>
    <cellStyle name="Percent 2 2 6 3" xfId="5579" xr:uid="{FA9F6CEB-C810-41D0-8D19-E713FE3FF5B3}"/>
    <cellStyle name="Percent 2 2 6 4" xfId="5577" xr:uid="{45527EFC-6A79-4B6B-96BA-3ED043A2E670}"/>
    <cellStyle name="Percent 2 2 7" xfId="1471" xr:uid="{4517B2BD-A7BD-441F-9172-A21B63AD6119}"/>
    <cellStyle name="Percent 2 2 7 2" xfId="5581" xr:uid="{FCD5D9DD-36AF-4D0D-AADF-27A00D6FDD7E}"/>
    <cellStyle name="Percent 2 2 7 3" xfId="5582" xr:uid="{9E03010D-3526-462D-99FF-97998A6F128B}"/>
    <cellStyle name="Percent 2 2 7 4" xfId="5580" xr:uid="{7FC8EDA1-D9FA-471A-8649-79D62A86332C}"/>
    <cellStyle name="Percent 2 2 8" xfId="1472" xr:uid="{EB8FF954-C8B0-4010-BB1F-73ACAF657DC2}"/>
    <cellStyle name="Percent 2 2 8 2" xfId="5583" xr:uid="{035C66E3-22C6-4F11-816F-0490AB9A648C}"/>
    <cellStyle name="Percent 2 2 9" xfId="5584" xr:uid="{DAFCADD7-455F-44D4-93AF-DCD5FD183FCD}"/>
    <cellStyle name="Percent 2 20" xfId="5585" xr:uid="{4CC335F7-17A7-42A4-B3CC-E2B04E97DDBA}"/>
    <cellStyle name="Percent 2 21" xfId="5586" xr:uid="{17A8A570-6EA9-4FB7-A867-7A0F7A812E71}"/>
    <cellStyle name="Percent 2 22" xfId="5587" xr:uid="{8663F62C-7888-4E63-AB64-3E5C6EB009CB}"/>
    <cellStyle name="Percent 2 23" xfId="5588" xr:uid="{11995BF5-175C-49D9-B2F1-69F86C0B676F}"/>
    <cellStyle name="Percent 2 24" xfId="5589" xr:uid="{207F2408-584A-40AC-8F91-CF9F7EC27FEB}"/>
    <cellStyle name="Percent 2 25" xfId="5590" xr:uid="{6268CFA3-E421-4352-BADD-0AE8E1406A63}"/>
    <cellStyle name="Percent 2 26" xfId="5591" xr:uid="{BF15B129-363F-4FCE-82C7-7C6E7D35453C}"/>
    <cellStyle name="Percent 2 27" xfId="5592" xr:uid="{46D48B6B-BD5B-44E2-BD4C-8C220D5849A7}"/>
    <cellStyle name="Percent 2 28" xfId="5593" xr:uid="{0D847A2E-2A9F-4021-9EBF-A9F4C95AEB78}"/>
    <cellStyle name="Percent 2 29" xfId="5594" xr:uid="{D8E6D898-0DE9-4006-B9B5-0392D976A6BC}"/>
    <cellStyle name="Percent 2 3" xfId="1473" xr:uid="{E8C1C129-11D6-442E-A1A8-3E64B294A130}"/>
    <cellStyle name="Percent 2 3 10" xfId="5596" xr:uid="{3F9CD1B6-CAE0-4B63-91E5-14562DC92F87}"/>
    <cellStyle name="Percent 2 3 11" xfId="5597" xr:uid="{3BF01736-8355-46CB-8CE8-FB9B4AFEFF1E}"/>
    <cellStyle name="Percent 2 3 12" xfId="5598" xr:uid="{406D0DB6-C380-406F-B09B-78B52E8519B2}"/>
    <cellStyle name="Percent 2 3 13" xfId="5599" xr:uid="{2CCE99F6-45E2-4039-8F7B-F3E9A5DFF071}"/>
    <cellStyle name="Percent 2 3 14" xfId="5600" xr:uid="{F6EDF982-384C-4715-9358-8327FC57F52A}"/>
    <cellStyle name="Percent 2 3 15" xfId="5601" xr:uid="{AE3A8A6A-14DE-415D-B6CD-BAF595BF4784}"/>
    <cellStyle name="Percent 2 3 16" xfId="5602" xr:uid="{581D4868-3EC2-449E-B108-7CBA38473433}"/>
    <cellStyle name="Percent 2 3 17" xfId="5595" xr:uid="{58974877-3323-4897-AD7E-040F9D021064}"/>
    <cellStyle name="Percent 2 3 2" xfId="1474" xr:uid="{19359C82-8EB5-464C-A5BB-BFF18B228B8E}"/>
    <cellStyle name="Percent 2 3 2 2" xfId="5603" xr:uid="{B9450E91-7B36-4AA7-8DFE-D6F251CF19C6}"/>
    <cellStyle name="Percent 2 3 3" xfId="1475" xr:uid="{FF91B4E9-28A0-4DDC-9EC2-EB520EB93048}"/>
    <cellStyle name="Percent 2 3 3 2" xfId="1877" xr:uid="{A0979C56-6A73-42B5-AF1D-63E968FFA55E}"/>
    <cellStyle name="Percent 2 3 3 2 2" xfId="5605" xr:uid="{A7781B3A-C9B9-483C-8A24-C92E8657CD72}"/>
    <cellStyle name="Percent 2 3 3 3" xfId="5606" xr:uid="{D75A80A6-4703-458E-B055-1C9A2819C09A}"/>
    <cellStyle name="Percent 2 3 3 3 2" xfId="5607" xr:uid="{D5F76CA4-5807-482F-86C9-92560873222B}"/>
    <cellStyle name="Percent 2 3 3 3 3" xfId="5608" xr:uid="{C8359F44-08C3-4845-BA27-AE4A564F28DF}"/>
    <cellStyle name="Percent 2 3 3 3 4" xfId="5609" xr:uid="{E8EF86AA-DCC4-47F1-9A50-6E882CCC908F}"/>
    <cellStyle name="Percent 2 3 3 3 4 2" xfId="5610" xr:uid="{D387BBC4-C545-4E85-A8D4-DD8CECDA96E1}"/>
    <cellStyle name="Percent 2 3 3 4" xfId="5604" xr:uid="{08C42654-C0B6-486E-822A-4EBB9DF6045F}"/>
    <cellStyle name="Percent 2 3 4" xfId="1476" xr:uid="{40807ECD-BC73-42C5-B4B2-AE30D3221185}"/>
    <cellStyle name="Percent 2 3 4 2" xfId="5611" xr:uid="{E2B27F1E-828C-45CA-804B-A4104E8759C3}"/>
    <cellStyle name="Percent 2 3 5" xfId="1477" xr:uid="{B884AB46-559A-4F88-9B79-4DB6BEBA19FB}"/>
    <cellStyle name="Percent 2 3 5 2" xfId="5613" xr:uid="{291F4878-2868-4F11-BD52-37E4A3938371}"/>
    <cellStyle name="Percent 2 3 5 3" xfId="5612" xr:uid="{C9C3DFCF-DA70-443C-86C4-4A7202AD07D2}"/>
    <cellStyle name="Percent 2 3 6" xfId="1478" xr:uid="{9D47D50E-7521-49FE-89B5-896B25F922B3}"/>
    <cellStyle name="Percent 2 3 6 2" xfId="5614" xr:uid="{A3BCD44E-EFEB-49A8-93EC-01F0838AD1EF}"/>
    <cellStyle name="Percent 2 3 7" xfId="1479" xr:uid="{5B70EFD2-F93E-4B40-8BF2-B7FEA38BE7D0}"/>
    <cellStyle name="Percent 2 3 7 2" xfId="5615" xr:uid="{0AFB207D-26B4-482F-80E4-5AF01BCFB056}"/>
    <cellStyle name="Percent 2 3 8" xfId="1480" xr:uid="{935031EE-DB49-4AA1-A4F5-0095FD71CE2B}"/>
    <cellStyle name="Percent 2 3 8 2" xfId="5616" xr:uid="{499BAFA0-0CB0-4595-9797-17435FA9B9DB}"/>
    <cellStyle name="Percent 2 3 9" xfId="5617" xr:uid="{4297C0C2-70F8-4BE8-AD10-E31AEC5CF8FC}"/>
    <cellStyle name="Percent 2 30" xfId="5618" xr:uid="{9B09A099-B92F-430A-B9A8-46B08B15CFD2}"/>
    <cellStyle name="Percent 2 31" xfId="5619" xr:uid="{B789050B-6511-4D65-A37C-D1185EC05333}"/>
    <cellStyle name="Percent 2 32" xfId="5620" xr:uid="{56EC29AF-CB0C-45C7-BB00-708807BDD778}"/>
    <cellStyle name="Percent 2 33" xfId="5621" xr:uid="{0AA62155-6E23-4369-AB07-F3D5CB9B6A22}"/>
    <cellStyle name="Percent 2 34" xfId="5622" xr:uid="{A1C98CF4-9F17-4973-A35F-651B3F235357}"/>
    <cellStyle name="Percent 2 35" xfId="5623" xr:uid="{19E40DB4-08F8-41E5-8722-09B04ED7B821}"/>
    <cellStyle name="Percent 2 36" xfId="5624" xr:uid="{A01472B4-5FE0-41BC-B852-A24D2BB7CC9E}"/>
    <cellStyle name="Percent 2 37" xfId="5625" xr:uid="{FE206FA7-A4AA-4911-B8F1-DF6CE41172D2}"/>
    <cellStyle name="Percent 2 38" xfId="5626" xr:uid="{F7EB6335-37E6-4EC3-9FCC-2F5D18B7EE91}"/>
    <cellStyle name="Percent 2 39" xfId="5627" xr:uid="{92585748-5A78-4BA3-BE10-317FF6A5600F}"/>
    <cellStyle name="Percent 2 4" xfId="1481" xr:uid="{D77F2938-2496-4536-ABA6-5604AA552428}"/>
    <cellStyle name="Percent 2 4 10" xfId="5629" xr:uid="{0F0D1D87-B645-4038-AADA-C40AA09CC23F}"/>
    <cellStyle name="Percent 2 4 11" xfId="5630" xr:uid="{C29E3648-1886-432B-8732-0EC5538362B1}"/>
    <cellStyle name="Percent 2 4 12" xfId="5631" xr:uid="{1C1E50BF-F198-4AF3-BF87-93B53489A7FB}"/>
    <cellStyle name="Percent 2 4 13" xfId="5632" xr:uid="{683AA957-AE8E-46EE-BA44-37ED0D91C926}"/>
    <cellStyle name="Percent 2 4 14" xfId="5633" xr:uid="{1FA53685-0780-4EBE-A45D-30681500A693}"/>
    <cellStyle name="Percent 2 4 15" xfId="5634" xr:uid="{5F757B2A-A74E-4132-9CB0-3B404FB30F9F}"/>
    <cellStyle name="Percent 2 4 16" xfId="5635" xr:uid="{5DE1A4D5-D370-4F59-A0F5-3C7F36DC4233}"/>
    <cellStyle name="Percent 2 4 17" xfId="5636" xr:uid="{C3F5DBA5-2A56-4FCF-8CF0-4461629A3DA0}"/>
    <cellStyle name="Percent 2 4 18" xfId="5628" xr:uid="{F4673EFD-F60C-4E92-9FBE-FFE0C93A10F1}"/>
    <cellStyle name="Percent 2 4 2" xfId="1482" xr:uid="{E1CCE3DD-437F-43D5-845E-5F24E1C87272}"/>
    <cellStyle name="Percent 2 4 2 2" xfId="5637" xr:uid="{87254C30-C12F-402C-95E4-256E862A9445}"/>
    <cellStyle name="Percent 2 4 3" xfId="1483" xr:uid="{5F80BCCC-3A2A-45D9-B641-070EEB1A7B39}"/>
    <cellStyle name="Percent 2 4 3 2" xfId="5638" xr:uid="{EE3089B5-D735-4B3E-9704-52DA364A22E8}"/>
    <cellStyle name="Percent 2 4 4" xfId="1484" xr:uid="{27934B65-5043-4F08-BF27-95197A052C1B}"/>
    <cellStyle name="Percent 2 4 4 2" xfId="5639" xr:uid="{47AC10FC-4CFA-4097-BCAE-B5BC86421B77}"/>
    <cellStyle name="Percent 2 4 5" xfId="1485" xr:uid="{32AE69AC-0533-4138-A49A-52F93CE866AF}"/>
    <cellStyle name="Percent 2 4 5 2" xfId="5640" xr:uid="{A1C4F8DE-E7C9-4E3E-913F-0BFBB2E223C5}"/>
    <cellStyle name="Percent 2 4 6" xfId="1486" xr:uid="{46B724D5-49A1-413F-88CD-95DC317FFD8A}"/>
    <cellStyle name="Percent 2 4 6 2" xfId="5641" xr:uid="{1FE4C00B-36DA-495A-AF52-A157DA950233}"/>
    <cellStyle name="Percent 2 4 7" xfId="1487" xr:uid="{ADFECFD6-2380-4379-A04B-7985F0F981A6}"/>
    <cellStyle name="Percent 2 4 7 2" xfId="5642" xr:uid="{5F619679-F03D-4FA5-842A-AF47CD0AC7CF}"/>
    <cellStyle name="Percent 2 4 8" xfId="1488" xr:uid="{E772D924-5729-4128-8C6B-003D066F3E3D}"/>
    <cellStyle name="Percent 2 4 8 2" xfId="5643" xr:uid="{D9082BAC-8BC0-4FE9-8C05-6ABCBB7DF55A}"/>
    <cellStyle name="Percent 2 4 9" xfId="1878" xr:uid="{E1465BE0-4F9D-42AF-8DE4-54B1BDA54799}"/>
    <cellStyle name="Percent 2 4 9 2" xfId="5644" xr:uid="{7958C5B9-5682-4CE9-B120-B70DE89FBFD3}"/>
    <cellStyle name="Percent 2 40" xfId="5645" xr:uid="{8DCA2035-9602-4183-BE0B-855C356D3451}"/>
    <cellStyle name="Percent 2 41" xfId="5646" xr:uid="{07E1C684-38D1-40DF-A5CF-63CB9C77B99F}"/>
    <cellStyle name="Percent 2 42" xfId="5647" xr:uid="{880E1B06-5FF3-4DE1-A3AF-5911D40895BC}"/>
    <cellStyle name="Percent 2 43" xfId="5648" xr:uid="{C614201D-18B0-4209-A51D-BBBF65F6739D}"/>
    <cellStyle name="Percent 2 44" xfId="5649" xr:uid="{E9363343-142B-4A85-93E8-F2F25B82AA24}"/>
    <cellStyle name="Percent 2 45" xfId="5650" xr:uid="{90E347C9-BFD4-4E2A-ACA2-1E23E9D8FD52}"/>
    <cellStyle name="Percent 2 46" xfId="5651" xr:uid="{A2EBFC82-BC70-4F45-A754-925023D13CF6}"/>
    <cellStyle name="Percent 2 47" xfId="5652" xr:uid="{A8832962-9E10-4FD8-B018-21217C5C99CD}"/>
    <cellStyle name="Percent 2 48" xfId="5653" xr:uid="{469AEE97-AAE1-4FDE-90E0-BB7BFCDF68C7}"/>
    <cellStyle name="Percent 2 48 2" xfId="5654" xr:uid="{17F94753-C6FD-4108-B45F-6C44965E07AC}"/>
    <cellStyle name="Percent 2 49" xfId="5655" xr:uid="{C6935ADC-813A-4D3B-A462-042A91FD5BE0}"/>
    <cellStyle name="Percent 2 5" xfId="1489" xr:uid="{C1D1F5AC-BA81-42F1-8894-39BB7C3BE188}"/>
    <cellStyle name="Percent 2 5 10" xfId="5657" xr:uid="{FA33FB50-5E16-494D-8484-83C4895E1959}"/>
    <cellStyle name="Percent 2 5 11" xfId="5658" xr:uid="{73D062B1-0A41-456C-BC6D-B254CF751F4C}"/>
    <cellStyle name="Percent 2 5 12" xfId="5659" xr:uid="{6C641190-60BE-4E14-8270-5DC35D77C8BB}"/>
    <cellStyle name="Percent 2 5 13" xfId="5660" xr:uid="{775BD89F-6155-4BEB-B444-695474998789}"/>
    <cellStyle name="Percent 2 5 14" xfId="5661" xr:uid="{28FF65C1-1A54-4EB0-B304-EEC5812620CB}"/>
    <cellStyle name="Percent 2 5 15" xfId="5662" xr:uid="{C3FD2D73-423C-4E29-ADDF-CFBA2F9944AA}"/>
    <cellStyle name="Percent 2 5 16" xfId="5656" xr:uid="{339C15D9-7E48-443A-959C-B2BFCCBEC427}"/>
    <cellStyle name="Percent 2 5 2" xfId="1490" xr:uid="{F1FF7F18-2B37-46B7-AEC2-1F6C363361DB}"/>
    <cellStyle name="Percent 2 5 2 2" xfId="5663" xr:uid="{59B38D4E-5B12-48F5-ACBC-232688BAF14F}"/>
    <cellStyle name="Percent 2 5 3" xfId="1491" xr:uid="{9DC410BB-ACE6-4FA8-B678-D3A5F57F5F8C}"/>
    <cellStyle name="Percent 2 5 3 2" xfId="5664" xr:uid="{62BFD79D-C97F-4739-9AF1-F7C4FEDEE5C9}"/>
    <cellStyle name="Percent 2 5 4" xfId="1492" xr:uid="{C5890DF4-987D-4B10-AA9E-2301D02B9E7E}"/>
    <cellStyle name="Percent 2 5 4 2" xfId="5665" xr:uid="{7C1C77C3-0221-4059-8349-A823D29CF4C8}"/>
    <cellStyle name="Percent 2 5 5" xfId="1493" xr:uid="{FBEADCF1-366E-44E8-8210-948A3659B81C}"/>
    <cellStyle name="Percent 2 5 5 2" xfId="5666" xr:uid="{99B7E45E-F281-464E-A6C5-B6FBEDF273F8}"/>
    <cellStyle name="Percent 2 5 6" xfId="1494" xr:uid="{31B51595-CDC9-4132-AF2A-76E07E08F836}"/>
    <cellStyle name="Percent 2 5 6 2" xfId="5667" xr:uid="{796998C8-B16D-4DA4-AAE5-6585773C97E8}"/>
    <cellStyle name="Percent 2 5 7" xfId="1495" xr:uid="{5F8277F0-51DB-426C-8E31-93684A962CD6}"/>
    <cellStyle name="Percent 2 5 7 2" xfId="5668" xr:uid="{913AA8F6-E5FF-4B93-8169-87DBFB37F0AD}"/>
    <cellStyle name="Percent 2 5 8" xfId="1496" xr:uid="{3BED5AC1-5963-4F50-A5E9-BE697F7F282A}"/>
    <cellStyle name="Percent 2 5 8 2" xfId="5669" xr:uid="{2C35BA2F-E2C5-4791-85AF-2B32A3F2640D}"/>
    <cellStyle name="Percent 2 5 9" xfId="5670" xr:uid="{60FAB2FF-61D6-4A92-AD73-1DC38A7722CA}"/>
    <cellStyle name="Percent 2 6" xfId="1497" xr:uid="{D986D2A2-ADF1-4E19-A2BD-37F288BCE64D}"/>
    <cellStyle name="Percent 2 6 10" xfId="5672" xr:uid="{3CA92DAB-F868-4EAD-AC3C-F8EEBEFAC1AD}"/>
    <cellStyle name="Percent 2 6 11" xfId="5673" xr:uid="{598CBBFF-DF24-4165-B5D7-F5984F7A493D}"/>
    <cellStyle name="Percent 2 6 12" xfId="5674" xr:uid="{5279C1B3-1BCB-42D5-B883-0CDCEFAD5B3B}"/>
    <cellStyle name="Percent 2 6 13" xfId="5675" xr:uid="{66E79C04-3C3A-41C0-9AC9-E86EC4735C86}"/>
    <cellStyle name="Percent 2 6 14" xfId="5676" xr:uid="{9DB2E90A-CC24-457B-9CCE-0D5E71749A73}"/>
    <cellStyle name="Percent 2 6 15" xfId="5677" xr:uid="{977B1DA9-E1FF-4180-89D4-92156088C980}"/>
    <cellStyle name="Percent 2 6 16" xfId="5671" xr:uid="{3F69C96C-F0FB-47DF-B7CD-71CC20E3DB56}"/>
    <cellStyle name="Percent 2 6 2" xfId="1498" xr:uid="{013DE4FF-6FF7-4487-B1DE-5DE817F3A67C}"/>
    <cellStyle name="Percent 2 6 2 2" xfId="5678" xr:uid="{4E6D6004-B9B7-4695-AEEE-094B069C1636}"/>
    <cellStyle name="Percent 2 6 3" xfId="1499" xr:uid="{8BB0D835-D289-4D6F-9491-E15940262D86}"/>
    <cellStyle name="Percent 2 6 3 2" xfId="5679" xr:uid="{A4060ACE-C8C9-44E7-A511-1C30F00B84B8}"/>
    <cellStyle name="Percent 2 6 4" xfId="1500" xr:uid="{511E0E64-A6F0-4AB4-A6BE-FBB987C93570}"/>
    <cellStyle name="Percent 2 6 4 2" xfId="5680" xr:uid="{3AB5F164-D865-43AC-BA54-D06F1C96AC5E}"/>
    <cellStyle name="Percent 2 6 5" xfId="1501" xr:uid="{4B9C034D-52DB-4C32-B243-D2B22C43D974}"/>
    <cellStyle name="Percent 2 6 5 2" xfId="5681" xr:uid="{E97DA9BF-061F-4274-8112-97F52513E363}"/>
    <cellStyle name="Percent 2 6 6" xfId="1502" xr:uid="{D0658F88-4F34-413D-9446-0B623BF7EA1F}"/>
    <cellStyle name="Percent 2 6 6 2" xfId="5682" xr:uid="{4848B5CF-6F2B-4B51-87B2-21AB1DF1A69A}"/>
    <cellStyle name="Percent 2 6 7" xfId="1503" xr:uid="{432C9DD9-CFF7-442F-8ECC-2D25160D2DB3}"/>
    <cellStyle name="Percent 2 6 7 2" xfId="5683" xr:uid="{109C675F-8916-4036-B305-D74AC98BDB13}"/>
    <cellStyle name="Percent 2 6 8" xfId="1504" xr:uid="{97676B58-82D1-4113-B961-5E9C0A70BD45}"/>
    <cellStyle name="Percent 2 6 8 2" xfId="5684" xr:uid="{E5262F2D-9178-4599-8FAB-A282FA9530E5}"/>
    <cellStyle name="Percent 2 6 9" xfId="5685" xr:uid="{F9F0A9CE-AA58-414F-A397-355B339A626E}"/>
    <cellStyle name="Percent 2 7" xfId="1505" xr:uid="{43ACBC4C-B48C-4FE6-9D46-6653202A45F8}"/>
    <cellStyle name="Percent 2 7 2" xfId="1506" xr:uid="{F648AB1F-2F85-49C2-9D55-022D616E1C50}"/>
    <cellStyle name="Percent 2 7 2 2" xfId="5687" xr:uid="{0CD82356-C7AC-4646-93CB-BC889BBC1EA5}"/>
    <cellStyle name="Percent 2 7 3" xfId="1507" xr:uid="{0DC0B5FF-E130-4BE8-A5AA-11C50609631D}"/>
    <cellStyle name="Percent 2 7 3 2" xfId="5688" xr:uid="{A83EFC33-AF6D-4796-8C10-C4159F9B6150}"/>
    <cellStyle name="Percent 2 7 4" xfId="1508" xr:uid="{C8985DB2-84E2-4AD5-B72C-BD0F72F29CA3}"/>
    <cellStyle name="Percent 2 7 4 2" xfId="5689" xr:uid="{B0ECAE57-5BCC-497E-AA79-89484B592702}"/>
    <cellStyle name="Percent 2 7 5" xfId="1509" xr:uid="{67287D52-4A6B-4EE8-8E61-1660754A3A47}"/>
    <cellStyle name="Percent 2 7 5 2" xfId="5690" xr:uid="{FCA80003-AB1E-4812-AAEE-656B1C16CA9F}"/>
    <cellStyle name="Percent 2 7 6" xfId="1510" xr:uid="{EAAC6127-695C-4035-BF00-72DA6F08975B}"/>
    <cellStyle name="Percent 2 7 6 2" xfId="5691" xr:uid="{40C36F54-7B0C-4385-919A-2320A278A6BF}"/>
    <cellStyle name="Percent 2 7 7" xfId="1511" xr:uid="{6C28E398-3275-4BD7-854D-01ED4FFA23BE}"/>
    <cellStyle name="Percent 2 7 7 2" xfId="5692" xr:uid="{3623B840-B434-4725-A5CE-0ABAC17061E0}"/>
    <cellStyle name="Percent 2 7 8" xfId="1512" xr:uid="{97AD46CE-0516-4F24-9EEA-EE4F5F138D2E}"/>
    <cellStyle name="Percent 2 7 8 2" xfId="5693" xr:uid="{65C57D3E-119B-4D01-B2A7-964BBF5025AC}"/>
    <cellStyle name="Percent 2 7 9" xfId="5686" xr:uid="{8CC814E3-1CBE-4229-AE9A-0D847A2BD3FB}"/>
    <cellStyle name="Percent 2 8" xfId="1513" xr:uid="{A09D842D-F791-419C-8D02-9B05A0CD57B8}"/>
    <cellStyle name="Percent 2 8 2" xfId="1514" xr:uid="{8F12D21A-DF5E-4674-877C-7CD8A072FD33}"/>
    <cellStyle name="Percent 2 8 2 2" xfId="5695" xr:uid="{79E39E8B-AFC0-4319-AEE3-3E4134C7FF41}"/>
    <cellStyle name="Percent 2 8 3" xfId="1515" xr:uid="{B53B5BFE-77B3-45F6-8127-E26860562CA0}"/>
    <cellStyle name="Percent 2 8 3 2" xfId="5696" xr:uid="{44E17CE3-261B-4DF7-B431-34DC109B0EC2}"/>
    <cellStyle name="Percent 2 8 4" xfId="1516" xr:uid="{F512358E-B3FB-407E-983B-D88FAEBE6C1E}"/>
    <cellStyle name="Percent 2 8 4 2" xfId="5697" xr:uid="{753D483D-27B4-41C4-97C4-AC33C2E02F80}"/>
    <cellStyle name="Percent 2 8 5" xfId="1517" xr:uid="{C7EA82BF-1E5A-478E-B567-1166902A4D3C}"/>
    <cellStyle name="Percent 2 8 5 2" xfId="5698" xr:uid="{C5687D4A-DAB2-4C90-BCD4-BE2786A3C863}"/>
    <cellStyle name="Percent 2 8 6" xfId="1518" xr:uid="{2561FCA9-6BE1-4AEE-A213-C880AF34F4C9}"/>
    <cellStyle name="Percent 2 8 6 2" xfId="5699" xr:uid="{45A75A53-E110-41DE-A21C-C74757387D5E}"/>
    <cellStyle name="Percent 2 8 7" xfId="1519" xr:uid="{604270EC-5194-4A92-90E5-7210512B8141}"/>
    <cellStyle name="Percent 2 8 7 2" xfId="5700" xr:uid="{6464C9F2-8BAB-46AD-A7AE-3044299568C1}"/>
    <cellStyle name="Percent 2 8 8" xfId="1520" xr:uid="{3180A493-9486-4A10-AB6A-36104616FB57}"/>
    <cellStyle name="Percent 2 8 8 2" xfId="5701" xr:uid="{80AF8B02-E7ED-40DD-A842-04ADC3ECAF19}"/>
    <cellStyle name="Percent 2 8 9" xfId="5694" xr:uid="{E2320948-1046-417C-B0FE-09A80A358956}"/>
    <cellStyle name="Percent 2 9" xfId="1521" xr:uid="{C759A3CB-6430-437B-9491-1FA69ECE42F0}"/>
    <cellStyle name="Percent 2 9 2" xfId="1522" xr:uid="{3D3CE3F0-1CFB-44A3-8F27-57B321583B85}"/>
    <cellStyle name="Percent 2 9 2 2" xfId="5703" xr:uid="{6947C861-BA57-4604-B429-9DCDF2C29F2D}"/>
    <cellStyle name="Percent 2 9 3" xfId="1523" xr:uid="{41E2CCFB-13BB-4DB3-B7B3-9E3DFB2CA529}"/>
    <cellStyle name="Percent 2 9 3 2" xfId="5704" xr:uid="{4E62EDEB-2C66-4410-9BB6-88BA6A2EE9EF}"/>
    <cellStyle name="Percent 2 9 4" xfId="1524" xr:uid="{DEEF1652-97B5-4DCB-8B3E-B0F43A228BB4}"/>
    <cellStyle name="Percent 2 9 4 2" xfId="5705" xr:uid="{1F0D2618-E922-4294-9698-13AEA298962D}"/>
    <cellStyle name="Percent 2 9 5" xfId="1525" xr:uid="{44B6BE56-C5C9-4D0E-A3F8-6396052ADFE7}"/>
    <cellStyle name="Percent 2 9 5 2" xfId="5706" xr:uid="{8BB715E9-5EA2-4C16-8C76-021A571E3683}"/>
    <cellStyle name="Percent 2 9 6" xfId="1526" xr:uid="{8695ED29-EC71-457A-ABC2-7F5BE1F98D29}"/>
    <cellStyle name="Percent 2 9 6 2" xfId="5707" xr:uid="{0D3082D5-A3AB-4C03-B6F1-B2EE8BBF0AC2}"/>
    <cellStyle name="Percent 2 9 7" xfId="1527" xr:uid="{0297D5E3-08A2-4B0D-AF81-807B9352DF95}"/>
    <cellStyle name="Percent 2 9 7 2" xfId="5708" xr:uid="{20ACCFFC-C4AB-4A35-A45A-41DA684F015F}"/>
    <cellStyle name="Percent 2 9 8" xfId="1528" xr:uid="{C1970F5A-CED6-4603-B221-206AB9A186B1}"/>
    <cellStyle name="Percent 2 9 8 2" xfId="5709" xr:uid="{16A0C20A-9741-4805-A538-1D90D615BF1E}"/>
    <cellStyle name="Percent 2 9 9" xfId="5702" xr:uid="{AD1CA487-9A09-4AE1-A942-FC5B5D128710}"/>
    <cellStyle name="Percent 20" xfId="5710" xr:uid="{2BB19F9E-9A2B-4EB8-9FA1-691E749B8A5C}"/>
    <cellStyle name="Percent 20 2" xfId="5711" xr:uid="{B8E9A8B4-87B0-464F-B63A-EFF0F1E5A4BE}"/>
    <cellStyle name="Percent 20 3" xfId="5712" xr:uid="{2AB8844F-198A-446A-872A-1D283340257A}"/>
    <cellStyle name="Percent 20 4" xfId="5713" xr:uid="{044A9BC0-B5D7-4B6E-9E2D-C6F3E1FB7E1E}"/>
    <cellStyle name="Percent 20 5" xfId="5714" xr:uid="{4963F615-5C60-495F-A410-BE59E9470E26}"/>
    <cellStyle name="Percent 20 6" xfId="5715" xr:uid="{94A84150-CC23-475A-93B8-58BC6606AAFA}"/>
    <cellStyle name="Percent 20 7" xfId="5716" xr:uid="{B6CF7C82-6CF9-434B-957E-0D5631A2B4C4}"/>
    <cellStyle name="Percent 20 7 2" xfId="5717" xr:uid="{B9706E69-3E84-4069-8A46-30B2CE4240F7}"/>
    <cellStyle name="Percent 20 7 3" xfId="5718" xr:uid="{86A96980-013D-49D3-A31D-5A9496F9988E}"/>
    <cellStyle name="Percent 21" xfId="5719" xr:uid="{FC713F64-E450-47B1-91F7-1814F31E56A8}"/>
    <cellStyle name="Percent 21 2" xfId="5720" xr:uid="{CAACAE48-6F3D-4BEC-8020-A92E8A79C255}"/>
    <cellStyle name="Percent 21 3" xfId="5721" xr:uid="{4668248B-96C3-42B1-882B-1F611626B090}"/>
    <cellStyle name="Percent 21 4" xfId="5722" xr:uid="{C3A7390E-A177-4A02-A4E0-B7346BD044B0}"/>
    <cellStyle name="Percent 21 5" xfId="5723" xr:uid="{76D022EE-0836-4098-97F1-EB16EA85DA00}"/>
    <cellStyle name="Percent 21 6" xfId="5724" xr:uid="{5A3F1DBB-79DC-495A-952B-3FD083618D13}"/>
    <cellStyle name="Percent 21 7" xfId="5725" xr:uid="{30771939-84D1-4551-81CA-F87519B91798}"/>
    <cellStyle name="Percent 21 7 2" xfId="5726" xr:uid="{F832F424-39C5-49F4-B957-5D6BDCA187CE}"/>
    <cellStyle name="Percent 21 7 3" xfId="5727" xr:uid="{D6B80811-56E0-48B9-936A-F427CC0AAD2A}"/>
    <cellStyle name="Percent 22" xfId="5728" xr:uid="{519B8B13-73A3-4628-932C-02B443B4DA97}"/>
    <cellStyle name="Percent 22 2" xfId="5729" xr:uid="{F46345BE-B7DD-42DF-BC1F-4919F03C3C69}"/>
    <cellStyle name="Percent 22 3" xfId="5730" xr:uid="{B75CD726-5293-43A2-B73F-5C81F2768815}"/>
    <cellStyle name="Percent 22 4" xfId="5731" xr:uid="{C0DD5F44-8AD1-4385-AC4E-AC57EE4550A0}"/>
    <cellStyle name="Percent 22 5" xfId="5732" xr:uid="{289780FA-78EE-4CC8-AAED-8E852CA27E4E}"/>
    <cellStyle name="Percent 22 6" xfId="5733" xr:uid="{C14F1B61-CFC9-4322-8D5F-DB8EA7EFD4E7}"/>
    <cellStyle name="Percent 22 7" xfId="5734" xr:uid="{29CA3910-85F8-4DA1-9C81-9D3C8016513D}"/>
    <cellStyle name="Percent 22 7 2" xfId="5735" xr:uid="{DFC1DDB7-CB70-418E-8019-0291DC42E902}"/>
    <cellStyle name="Percent 22 7 3" xfId="5736" xr:uid="{A305C147-16F4-4BAA-9250-0229C8FD717E}"/>
    <cellStyle name="Percent 23" xfId="5737" xr:uid="{202A0C18-B723-496A-98D5-2D25A5A4AAB6}"/>
    <cellStyle name="Percent 23 2" xfId="5738" xr:uid="{DD231FC5-7828-4578-B3D8-C5D2A0115456}"/>
    <cellStyle name="Percent 23 3" xfId="5739" xr:uid="{8423AA2C-BFFB-48B0-9C69-6B4147C15804}"/>
    <cellStyle name="Percent 23 4" xfId="5740" xr:uid="{140EEFE8-61E6-4C7A-8DFA-EB181E44802E}"/>
    <cellStyle name="Percent 23 5" xfId="5741" xr:uid="{3F05E8DF-338D-42D5-8054-23583F9920EC}"/>
    <cellStyle name="Percent 23 6" xfId="5742" xr:uid="{859C4639-5D2C-4BD1-BE1C-6CFC69FC9FAC}"/>
    <cellStyle name="Percent 23 7" xfId="5743" xr:uid="{974104E1-DB08-40B8-96EA-5BEC27B2A886}"/>
    <cellStyle name="Percent 23 7 2" xfId="5744" xr:uid="{EA804C5F-4D71-46B6-A2B2-390C13B3E03D}"/>
    <cellStyle name="Percent 23 7 3" xfId="5745" xr:uid="{65976623-0FC4-4237-B2CC-BFD72F3A009A}"/>
    <cellStyle name="Percent 24" xfId="5746" xr:uid="{047F4BEC-D609-4E44-861E-DFD91510B7F3}"/>
    <cellStyle name="Percent 24 2" xfId="5747" xr:uid="{453B7363-583E-4C3C-AAAA-51906242E37D}"/>
    <cellStyle name="Percent 24 3" xfId="5748" xr:uid="{DE8C0315-0B04-48E8-8009-C6930E3D3691}"/>
    <cellStyle name="Percent 24 4" xfId="5749" xr:uid="{3965BFA4-DAA4-4502-98DA-C96753214678}"/>
    <cellStyle name="Percent 24 5" xfId="5750" xr:uid="{DABEBDDC-DC25-411D-A6F4-377689410873}"/>
    <cellStyle name="Percent 24 6" xfId="5751" xr:uid="{5BFCFBA2-8C1A-410D-B0C9-25D1605097E6}"/>
    <cellStyle name="Percent 24 7" xfId="5752" xr:uid="{D845E3E4-4DB1-409D-93DB-255A45CDBADF}"/>
    <cellStyle name="Percent 24 7 2" xfId="5753" xr:uid="{7D88C33F-8A19-49EB-A842-465B24AE5270}"/>
    <cellStyle name="Percent 24 7 3" xfId="5754" xr:uid="{96EB13FE-4DE7-441D-89AC-D3398AC40C00}"/>
    <cellStyle name="Percent 24 8" xfId="5755" xr:uid="{4AAAC6D2-641D-4DB0-8C46-8D7009268FCC}"/>
    <cellStyle name="Percent 25" xfId="5756" xr:uid="{9E17E47C-2465-44D1-93FB-1A86E27CDA59}"/>
    <cellStyle name="Percent 25 2" xfId="5757" xr:uid="{CC7F8116-B15C-4DD6-9055-9D5A400C0891}"/>
    <cellStyle name="Percent 25 3" xfId="5758" xr:uid="{50924112-3202-4C88-859A-6456557EFB2A}"/>
    <cellStyle name="Percent 25 4" xfId="5759" xr:uid="{8BD05AC5-35B0-486F-B31C-070B050A2C1E}"/>
    <cellStyle name="Percent 25 5" xfId="5760" xr:uid="{32204812-AE43-4271-92A1-F1C0A264034F}"/>
    <cellStyle name="Percent 25 6" xfId="5761" xr:uid="{538359E7-F10B-467B-8F3E-3B95C3253D61}"/>
    <cellStyle name="Percent 25 7" xfId="5762" xr:uid="{2432DD67-FC63-41D3-B805-5731F2436ECB}"/>
    <cellStyle name="Percent 25 7 2" xfId="5763" xr:uid="{CAAD45C6-C4CF-4341-9AFE-CCD0772A3741}"/>
    <cellStyle name="Percent 25 7 3" xfId="5764" xr:uid="{81EE761F-5ADB-4517-9ADD-CFDA6B476EC2}"/>
    <cellStyle name="Percent 26" xfId="5765" xr:uid="{37089151-8F80-4EB4-AD69-AF685C4FEB73}"/>
    <cellStyle name="Percent 26 2" xfId="5766" xr:uid="{0FC79FD6-47B8-4469-B160-A78EF7EA8492}"/>
    <cellStyle name="Percent 26 3" xfId="5767" xr:uid="{A421CF83-4E49-4943-B7FE-F8C5714A3437}"/>
    <cellStyle name="Percent 26 4" xfId="5768" xr:uid="{DB62355F-EC71-4DE8-AA5C-88D8EBF538A6}"/>
    <cellStyle name="Percent 26 5" xfId="5769" xr:uid="{50A8C735-80C7-47FA-B50C-56008F2A8DDF}"/>
    <cellStyle name="Percent 26 6" xfId="5770" xr:uid="{20382239-75F2-4738-96F4-F5A3FEFDA5DD}"/>
    <cellStyle name="Percent 26 7" xfId="5771" xr:uid="{9CB2536C-5CC6-4F20-8AF0-4F1CC1A6178B}"/>
    <cellStyle name="Percent 26 7 2" xfId="5772" xr:uid="{B8FD3CD6-1128-447F-9795-36C548C9E1B2}"/>
    <cellStyle name="Percent 26 7 3" xfId="5773" xr:uid="{4D85E643-57F4-4E31-A4F7-DE3FAF4FBA7E}"/>
    <cellStyle name="Percent 27" xfId="5774" xr:uid="{36D49E41-3D89-47C9-AF9B-7D0B21E68E37}"/>
    <cellStyle name="Percent 28" xfId="5775" xr:uid="{FB56D717-589A-48F1-A824-34B0EF763677}"/>
    <cellStyle name="Percent 28 2" xfId="5776" xr:uid="{6B6B4FBD-3903-48D8-B0FC-35B6EC3EFF8F}"/>
    <cellStyle name="Percent 3" xfId="1529" xr:uid="{738B62DF-6B04-4622-A2C9-EC7C47930C4E}"/>
    <cellStyle name="Percent 3 10" xfId="5777" xr:uid="{FD672345-62E6-46B2-A5FC-B2B2AAB4D6E4}"/>
    <cellStyle name="Percent 3 10 10" xfId="5778" xr:uid="{2A0AF778-C1BF-4877-BE45-D2A5C9B86C6F}"/>
    <cellStyle name="Percent 3 10 11" xfId="5779" xr:uid="{1BA12E2B-DB52-4813-BB2E-46AAE8C54760}"/>
    <cellStyle name="Percent 3 10 12" xfId="5780" xr:uid="{1879537C-EE4C-4214-8715-A8A5EA43AF13}"/>
    <cellStyle name="Percent 3 10 13" xfId="5781" xr:uid="{D75653BA-2A64-4C74-A0AA-87EA99141AF0}"/>
    <cellStyle name="Percent 3 10 14" xfId="5782" xr:uid="{F954F33A-0C75-4369-92E3-BC7F75EDB599}"/>
    <cellStyle name="Percent 3 10 15" xfId="5783" xr:uid="{D278D28D-FF5C-4B46-9475-B152DFB0E472}"/>
    <cellStyle name="Percent 3 10 2" xfId="5784" xr:uid="{FCDB4201-B0C6-4F2B-93D8-4877F198BF2A}"/>
    <cellStyle name="Percent 3 10 3" xfId="5785" xr:uid="{7836F1B7-75E0-42F8-94A2-DFE86141C351}"/>
    <cellStyle name="Percent 3 10 4" xfId="5786" xr:uid="{B1A24ABA-053A-4654-88E3-124998CD5161}"/>
    <cellStyle name="Percent 3 10 5" xfId="5787" xr:uid="{16B1BEAB-0BF7-4260-9274-4D8884BAD9CA}"/>
    <cellStyle name="Percent 3 10 6" xfId="5788" xr:uid="{87C267D5-529D-4A9D-801E-F1080E6CCC06}"/>
    <cellStyle name="Percent 3 10 7" xfId="5789" xr:uid="{564011DA-8EB5-4C41-8974-77F7EFE869A3}"/>
    <cellStyle name="Percent 3 10 8" xfId="5790" xr:uid="{E14A4917-2583-4721-AF90-3B670DC12EC8}"/>
    <cellStyle name="Percent 3 10 9" xfId="5791" xr:uid="{3B6596E0-B193-4628-BA32-9208D72B5749}"/>
    <cellStyle name="Percent 3 11" xfId="5792" xr:uid="{73014F6D-17CB-44DE-A974-B14ED4AA9057}"/>
    <cellStyle name="Percent 3 12" xfId="5793" xr:uid="{FA249917-D41F-4221-9152-87F2BF93B801}"/>
    <cellStyle name="Percent 3 13" xfId="5794" xr:uid="{72B216B8-8101-4BFF-A81F-4EA862CC3796}"/>
    <cellStyle name="Percent 3 14" xfId="5795" xr:uid="{F1AECBD9-5193-4B0C-B516-DBA2EFF321B6}"/>
    <cellStyle name="Percent 3 15" xfId="5796" xr:uid="{43160FC0-E0EF-42F8-B2AF-FB225F55FBE2}"/>
    <cellStyle name="Percent 3 16" xfId="5797" xr:uid="{58B5B7DD-BE06-437E-905F-BE1634F2B3DA}"/>
    <cellStyle name="Percent 3 17" xfId="5798" xr:uid="{81F486B1-F313-4406-AED5-9556E5789580}"/>
    <cellStyle name="Percent 3 18" xfId="5799" xr:uid="{FFC2EAAF-45F8-42E5-8FEB-AA448C3C3BA1}"/>
    <cellStyle name="Percent 3 19" xfId="5800" xr:uid="{55DA9232-5644-479B-8687-107A86950674}"/>
    <cellStyle name="Percent 3 2" xfId="1530" xr:uid="{24230DC7-BB54-4EC6-AE6F-51C982A79C93}"/>
    <cellStyle name="Percent 3 2 10" xfId="5802" xr:uid="{57DB6EC5-FD34-4721-84FC-A7D075A662AC}"/>
    <cellStyle name="Percent 3 2 11" xfId="5803" xr:uid="{1E3E518B-63E7-4E69-A6E6-8979A5349E8B}"/>
    <cellStyle name="Percent 3 2 12" xfId="5804" xr:uid="{11DD5D71-30F4-4A3B-ABBD-766644A777A7}"/>
    <cellStyle name="Percent 3 2 13" xfId="5805" xr:uid="{36C7C1BB-5AC4-4721-BF2B-E42D29B0F916}"/>
    <cellStyle name="Percent 3 2 14" xfId="5806" xr:uid="{47DB94F4-28CC-4633-8440-65CEBA63D02E}"/>
    <cellStyle name="Percent 3 2 15" xfId="5807" xr:uid="{2BA0628A-CF53-42D0-9477-F120EF4B6D68}"/>
    <cellStyle name="Percent 3 2 16" xfId="5808" xr:uid="{71A583FD-3E98-4372-B8BB-E26BA77E1D7A}"/>
    <cellStyle name="Percent 3 2 17" xfId="5809" xr:uid="{C77415E8-FD0D-4FC9-8A52-B60C97E12C7A}"/>
    <cellStyle name="Percent 3 2 18" xfId="5801" xr:uid="{B52DC3CE-BA41-481A-B290-D9A1C1FF1C15}"/>
    <cellStyle name="Percent 3 2 2" xfId="1879" xr:uid="{644EC2FD-C7EB-419C-8CAE-67EB734E8854}"/>
    <cellStyle name="Percent 3 2 2 2" xfId="5811" xr:uid="{4E58B7F5-B4A8-4A66-B91D-D071162B4F90}"/>
    <cellStyle name="Percent 3 2 2 2 2" xfId="5812" xr:uid="{81D19B2B-FE37-4A6B-9528-8553472E2745}"/>
    <cellStyle name="Percent 3 2 2 2 3" xfId="5813" xr:uid="{E0129D1B-BF1B-45E8-A31A-51849B159DA4}"/>
    <cellStyle name="Percent 3 2 2 3" xfId="5814" xr:uid="{E5A79B85-3FFF-4BF2-95A8-8101840B4D47}"/>
    <cellStyle name="Percent 3 2 2 4" xfId="5810" xr:uid="{243C49F6-F718-4113-8E77-03EF7A333FFA}"/>
    <cellStyle name="Percent 3 2 3" xfId="1880" xr:uid="{EBD3CB01-91A1-4C7A-868A-A094ECBC0F9A}"/>
    <cellStyle name="Percent 3 2 3 2" xfId="5816" xr:uid="{A7CD883B-1EBF-4A44-993F-CAF7C5C4B2C6}"/>
    <cellStyle name="Percent 3 2 3 3" xfId="5817" xr:uid="{047678F8-BC18-49BB-B7FA-2BE16627CE67}"/>
    <cellStyle name="Percent 3 2 3 4" xfId="5815" xr:uid="{B79819D3-AA36-4C96-A065-3253CCA4C3F8}"/>
    <cellStyle name="Percent 3 2 4" xfId="5818" xr:uid="{E927C9C5-EA65-44CF-A1FC-D7B2D8B8D71E}"/>
    <cellStyle name="Percent 3 2 5" xfId="5819" xr:uid="{E34FDD59-AF00-4E8D-95AA-9F031B9BD4E3}"/>
    <cellStyle name="Percent 3 2 6" xfId="5820" xr:uid="{3EF9DDFF-3A3A-4DAA-AB9F-584D29E9E96A}"/>
    <cellStyle name="Percent 3 2 7" xfId="5821" xr:uid="{D2657B3C-14C1-41B9-BF4A-1825B7D76B07}"/>
    <cellStyle name="Percent 3 2 8" xfId="5822" xr:uid="{294AFB53-CF9E-41BD-A3A6-6D1C4EC781DA}"/>
    <cellStyle name="Percent 3 2 9" xfId="5823" xr:uid="{FB3FD139-6AC2-4848-830A-C8AA3E628356}"/>
    <cellStyle name="Percent 3 20" xfId="5824" xr:uid="{3D8C3D06-0C07-41F7-9CA3-0C5B810FFB58}"/>
    <cellStyle name="Percent 3 21" xfId="5825" xr:uid="{283CE481-EAF6-43A3-A0C7-5ECEB6BB8950}"/>
    <cellStyle name="Percent 3 22" xfId="5826" xr:uid="{70BD57C6-23C8-408F-9D93-9EBF700E72C2}"/>
    <cellStyle name="Percent 3 23" xfId="5827" xr:uid="{2578C462-A8CA-4033-99CA-6D02D7996027}"/>
    <cellStyle name="Percent 3 24" xfId="5828" xr:uid="{BD8D9F84-E199-4C56-8A4D-0EC039DF7557}"/>
    <cellStyle name="Percent 3 25" xfId="5829" xr:uid="{2823A6EF-1A4C-44EE-AF10-D1509EC5DFBD}"/>
    <cellStyle name="Percent 3 26" xfId="5830" xr:uid="{05CCA9DF-C445-4F9F-B02B-A033C50E36A7}"/>
    <cellStyle name="Percent 3 27" xfId="5831" xr:uid="{9CD6703D-0CBB-4BE3-BE55-6673F99B3DE6}"/>
    <cellStyle name="Percent 3 28" xfId="5832" xr:uid="{FF5204B0-25A5-4EC1-B721-9D089BBD99F2}"/>
    <cellStyle name="Percent 3 29" xfId="5833" xr:uid="{70A83037-FEAB-4742-908C-50B359DAB2F9}"/>
    <cellStyle name="Percent 3 3" xfId="1531" xr:uid="{6F25C172-9B77-4339-A68A-E6ABDA080FA0}"/>
    <cellStyle name="Percent 3 3 10" xfId="5835" xr:uid="{231EF544-5A64-4BDD-87CB-00A992D399C1}"/>
    <cellStyle name="Percent 3 3 11" xfId="5836" xr:uid="{FEBF2474-62AA-4703-ACD1-48DA960D36CB}"/>
    <cellStyle name="Percent 3 3 12" xfId="5837" xr:uid="{B677E874-7AFF-4291-8866-7BCC9F6E427C}"/>
    <cellStyle name="Percent 3 3 13" xfId="5838" xr:uid="{B000BB1A-4501-40E2-A4BC-8CB9CE4079BC}"/>
    <cellStyle name="Percent 3 3 14" xfId="5839" xr:uid="{D6AA7231-FFE5-4D18-9B3F-B27FB39DBED1}"/>
    <cellStyle name="Percent 3 3 15" xfId="5840" xr:uid="{AD772C2A-A85F-41CE-9364-6DA289592FF6}"/>
    <cellStyle name="Percent 3 3 16" xfId="5834" xr:uid="{324871C4-AA2E-44CE-B805-7AE1F7ACB931}"/>
    <cellStyle name="Percent 3 3 2" xfId="1881" xr:uid="{3DB59CB6-8366-4E9A-A97B-86E279E07F43}"/>
    <cellStyle name="Percent 3 3 2 2" xfId="5841" xr:uid="{68207D65-328F-466A-B9A9-8B4F360AEEC4}"/>
    <cellStyle name="Percent 3 3 3" xfId="1882" xr:uid="{D7925A6A-64D5-4494-9083-432A615B3BC2}"/>
    <cellStyle name="Percent 3 3 3 2" xfId="1883" xr:uid="{907FEE86-FDDB-498A-8CDA-141931094E64}"/>
    <cellStyle name="Percent 3 3 3 2 2" xfId="5843" xr:uid="{95110C01-5179-4DEA-8842-49347ABD80E2}"/>
    <cellStyle name="Percent 3 3 3 3" xfId="5844" xr:uid="{8D24755D-A7D4-42F2-8A74-584998592ECB}"/>
    <cellStyle name="Percent 3 3 3 3 2" xfId="5845" xr:uid="{AB0964FB-5772-42AD-9190-17418CA54AC7}"/>
    <cellStyle name="Percent 3 3 3 3 3" xfId="5846" xr:uid="{C542BA04-0BA1-4AE6-A93E-8B46932B4F61}"/>
    <cellStyle name="Percent 3 3 3 3 4" xfId="5847" xr:uid="{F8C47CF7-5785-4F52-99C2-70A2F807025C}"/>
    <cellStyle name="Percent 3 3 3 3 4 2" xfId="5848" xr:uid="{FE5FC161-9D1E-43F9-B684-E519B8EDB8FA}"/>
    <cellStyle name="Percent 3 3 3 4" xfId="5842" xr:uid="{F21EE1B3-CD61-454A-AD48-898CDE75D326}"/>
    <cellStyle name="Percent 3 3 4" xfId="5849" xr:uid="{0237BCF4-FE60-4350-BD74-506ED38B851B}"/>
    <cellStyle name="Percent 3 3 4 2" xfId="5850" xr:uid="{F05A73EE-5AC7-45A2-B731-91B258F02091}"/>
    <cellStyle name="Percent 3 3 5" xfId="5851" xr:uid="{50724F55-0945-440D-A2FF-61D40F105F01}"/>
    <cellStyle name="Percent 3 3 6" xfId="5852" xr:uid="{F277FBA1-AB02-4F6D-BAA7-0233F19C3630}"/>
    <cellStyle name="Percent 3 3 6 2" xfId="5853" xr:uid="{0E40244E-9628-4F53-B34D-9152852955B3}"/>
    <cellStyle name="Percent 3 3 7" xfId="5854" xr:uid="{A79C3416-74D0-4C5B-A054-2B1C3A3BD71F}"/>
    <cellStyle name="Percent 3 3 8" xfId="5855" xr:uid="{3C0AB8A5-816A-409D-9CC1-FF3B1CE8E892}"/>
    <cellStyle name="Percent 3 3 9" xfId="5856" xr:uid="{D23E3A81-BB8A-43DE-B241-F9F16C1E7162}"/>
    <cellStyle name="Percent 3 30" xfId="5857" xr:uid="{DA53C415-9C22-432B-8E34-21EDF40BE6EF}"/>
    <cellStyle name="Percent 3 4" xfId="1532" xr:uid="{665BADC8-4B8D-4CF5-A090-7C70DEC2038D}"/>
    <cellStyle name="Percent 3 4 10" xfId="5859" xr:uid="{1D2F4CE1-9F7F-4545-96E0-30818A6EBC1B}"/>
    <cellStyle name="Percent 3 4 11" xfId="5860" xr:uid="{4BCDFB6E-4709-4034-9337-CE52E368260B}"/>
    <cellStyle name="Percent 3 4 12" xfId="5861" xr:uid="{19D300EF-06D0-4AEF-9BA0-CD01CE56FA97}"/>
    <cellStyle name="Percent 3 4 13" xfId="5862" xr:uid="{FAEF2774-74A6-4EFB-9F49-DBE9B899DFF5}"/>
    <cellStyle name="Percent 3 4 14" xfId="5863" xr:uid="{C44F02E7-2E76-464A-AC91-2EE4B182B771}"/>
    <cellStyle name="Percent 3 4 15" xfId="5864" xr:uid="{817EB62C-F797-4582-838B-CEBD3762A0EE}"/>
    <cellStyle name="Percent 3 4 16" xfId="5858" xr:uid="{02B4864E-AC1D-4A1F-A641-A7D3EC081FAB}"/>
    <cellStyle name="Percent 3 4 2" xfId="1884" xr:uid="{1F4228AD-79A8-4BF8-AD94-499F870AD19B}"/>
    <cellStyle name="Percent 3 4 2 2" xfId="5865" xr:uid="{BB62C68C-D995-4244-BE5B-6F74AC69BBA1}"/>
    <cellStyle name="Percent 3 4 3" xfId="5866" xr:uid="{D35CC4DC-5AFE-4A84-A04B-1044E6F3DA2E}"/>
    <cellStyle name="Percent 3 4 4" xfId="5867" xr:uid="{F15534A0-59F0-4BD7-A3DB-89309911EEFC}"/>
    <cellStyle name="Percent 3 4 4 2" xfId="5868" xr:uid="{35CA3F54-396B-46C9-AA4C-D578A110228E}"/>
    <cellStyle name="Percent 3 4 5" xfId="5869" xr:uid="{EE52A598-5D27-48A7-89A9-BF59819A3E62}"/>
    <cellStyle name="Percent 3 4 6" xfId="5870" xr:uid="{EBC4443A-B4CF-4AAC-949A-2B65FFD20F21}"/>
    <cellStyle name="Percent 3 4 7" xfId="5871" xr:uid="{0150D366-4290-46B0-A614-8CB8AFB5ABD5}"/>
    <cellStyle name="Percent 3 4 8" xfId="5872" xr:uid="{351CEFB2-9EB9-400B-8E2B-7886C7B8BA24}"/>
    <cellStyle name="Percent 3 4 9" xfId="5873" xr:uid="{F7658C00-C8F6-4DA0-B4A4-467EE40D3027}"/>
    <cellStyle name="Percent 3 5" xfId="1533" xr:uid="{F490B943-8E82-4F10-A840-E31250474464}"/>
    <cellStyle name="Percent 3 5 10" xfId="5875" xr:uid="{CAFC70A0-6A73-4998-8F48-B5258E20F469}"/>
    <cellStyle name="Percent 3 5 11" xfId="5876" xr:uid="{C40CDB16-5EEC-42FD-BA0B-8FED6E95852C}"/>
    <cellStyle name="Percent 3 5 12" xfId="5877" xr:uid="{D4F7600D-A9C5-4C9C-8411-293063FB554E}"/>
    <cellStyle name="Percent 3 5 13" xfId="5878" xr:uid="{7CE50A82-8272-4BA5-926E-56573056BAB9}"/>
    <cellStyle name="Percent 3 5 14" xfId="5879" xr:uid="{C3C5EBED-CE8B-4168-9ADE-CE0E7407FA04}"/>
    <cellStyle name="Percent 3 5 15" xfId="5880" xr:uid="{CA3D523C-AF47-4CF9-99EE-9EDA74477B1B}"/>
    <cellStyle name="Percent 3 5 16" xfId="5881" xr:uid="{1ABA18AA-7690-4889-B57C-BCDCCE9D3E3E}"/>
    <cellStyle name="Percent 3 5 17" xfId="5882" xr:uid="{D1CECE3D-0836-4D4C-BD4C-E9690A47F4BD}"/>
    <cellStyle name="Percent 3 5 18" xfId="5874" xr:uid="{7B3FA25B-6DD0-4877-A632-E52948D580DD}"/>
    <cellStyle name="Percent 3 5 2" xfId="1885" xr:uid="{B41E3603-00A6-4330-B709-81A1F37F3398}"/>
    <cellStyle name="Percent 3 5 2 2" xfId="5883" xr:uid="{DEE468C3-1AD8-4117-9CD8-F68C092FE88B}"/>
    <cellStyle name="Percent 3 5 3" xfId="5884" xr:uid="{AB029CB7-563A-48BB-9872-A602227FB95D}"/>
    <cellStyle name="Percent 3 5 4" xfId="5885" xr:uid="{12EB4618-704F-48D6-BC59-47DE8B486CFF}"/>
    <cellStyle name="Percent 3 5 5" xfId="5886" xr:uid="{D2CBEA57-6BA3-4BEA-A711-50E0B02E8E1C}"/>
    <cellStyle name="Percent 3 5 6" xfId="5887" xr:uid="{ADF9E919-62B0-467A-B868-5D27C628DF22}"/>
    <cellStyle name="Percent 3 5 7" xfId="5888" xr:uid="{51CE2BAA-E107-4512-AE3A-0413230AE008}"/>
    <cellStyle name="Percent 3 5 8" xfId="5889" xr:uid="{D719638E-5B1D-43E4-8338-537C9BA4E282}"/>
    <cellStyle name="Percent 3 5 9" xfId="5890" xr:uid="{E6B01142-D5CB-4F83-9641-DEA21DFA4CB2}"/>
    <cellStyle name="Percent 3 6" xfId="1534" xr:uid="{DA1666A4-6AD3-47ED-A6D2-B17232796C5D}"/>
    <cellStyle name="Percent 3 6 10" xfId="5892" xr:uid="{EC11BE7A-9421-4AC0-8EB4-A73A9FB5DC42}"/>
    <cellStyle name="Percent 3 6 11" xfId="5893" xr:uid="{E8718494-3F08-4139-BEBA-DDA40D3718E1}"/>
    <cellStyle name="Percent 3 6 12" xfId="5894" xr:uid="{21587C6D-2576-41A8-8F1D-E2CF1ADF5FFB}"/>
    <cellStyle name="Percent 3 6 13" xfId="5895" xr:uid="{D1DA2CD1-132B-4CA0-8DFB-DEE18B49E845}"/>
    <cellStyle name="Percent 3 6 14" xfId="5896" xr:uid="{6096871D-CE76-4CDC-ABFF-F8B66C989942}"/>
    <cellStyle name="Percent 3 6 15" xfId="5897" xr:uid="{826B5B26-3294-48A4-BADB-483E0AEF92EB}"/>
    <cellStyle name="Percent 3 6 16" xfId="5891" xr:uid="{DBFDC86D-7ED1-49BD-826B-19DCEA90D282}"/>
    <cellStyle name="Percent 3 6 2" xfId="1886" xr:uid="{99D712DD-6205-4D9C-B0EA-24EBA826A076}"/>
    <cellStyle name="Percent 3 6 2 2" xfId="5898" xr:uid="{BD85D048-563B-438C-90C3-0964A7113904}"/>
    <cellStyle name="Percent 3 6 3" xfId="1887" xr:uid="{6032497F-24A6-4D7D-9030-511D7EBEEA16}"/>
    <cellStyle name="Percent 3 6 3 2" xfId="5899" xr:uid="{E9266098-F866-4C48-9E46-E1565A0D0C08}"/>
    <cellStyle name="Percent 3 6 4" xfId="5900" xr:uid="{952C00F1-C496-42EE-9C2F-CECCAFA5FAB1}"/>
    <cellStyle name="Percent 3 6 5" xfId="5901" xr:uid="{425CAC97-FDA4-4E99-9818-3C95288126A1}"/>
    <cellStyle name="Percent 3 6 6" xfId="5902" xr:uid="{FF5C038F-F414-4A41-84B3-BC85B311BE63}"/>
    <cellStyle name="Percent 3 6 7" xfId="5903" xr:uid="{2C8310E7-6BA2-4496-AD7F-E3F283954631}"/>
    <cellStyle name="Percent 3 6 8" xfId="5904" xr:uid="{E885450C-0EFC-4599-A2F2-D9E14219BDBB}"/>
    <cellStyle name="Percent 3 6 9" xfId="5905" xr:uid="{4B0728EF-2930-4B9D-9A0F-D7C2C070C78C}"/>
    <cellStyle name="Percent 3 7" xfId="1535" xr:uid="{8E2E23BC-B378-40B9-BCBE-F8FCB6554706}"/>
    <cellStyle name="Percent 3 7 10" xfId="5907" xr:uid="{7CB0D243-6205-4B33-9647-79A402836C43}"/>
    <cellStyle name="Percent 3 7 11" xfId="5908" xr:uid="{096CA0B1-B85E-445F-943D-7001BCD9C701}"/>
    <cellStyle name="Percent 3 7 12" xfId="5909" xr:uid="{5941ACE4-36FE-43FB-8326-81D9E1EF23BE}"/>
    <cellStyle name="Percent 3 7 13" xfId="5910" xr:uid="{0333F720-4981-48B2-8DB9-895AB788331F}"/>
    <cellStyle name="Percent 3 7 14" xfId="5911" xr:uid="{7E85E437-7BEF-4B69-95AC-2E69608388A8}"/>
    <cellStyle name="Percent 3 7 15" xfId="5912" xr:uid="{436D9AC7-EEE3-4F10-A3CA-B3FF08C58BC7}"/>
    <cellStyle name="Percent 3 7 16" xfId="5906" xr:uid="{52A37C76-C72F-475D-9C7B-0C1EC4FE83CF}"/>
    <cellStyle name="Percent 3 7 2" xfId="5913" xr:uid="{A85C177D-C314-4179-BE88-258B734173BF}"/>
    <cellStyle name="Percent 3 7 3" xfId="5914" xr:uid="{6F807113-C613-4231-8D9A-15AC9373D1E7}"/>
    <cellStyle name="Percent 3 7 4" xfId="5915" xr:uid="{54DD77C0-A524-4FBC-ACAB-DB7BD311ECA3}"/>
    <cellStyle name="Percent 3 7 5" xfId="5916" xr:uid="{4A4B7835-B125-4E2B-878D-0BD4BD4CEDC6}"/>
    <cellStyle name="Percent 3 7 6" xfId="5917" xr:uid="{B55BAC7A-57F0-4AE3-A21C-6684EEB1B757}"/>
    <cellStyle name="Percent 3 7 7" xfId="5918" xr:uid="{DA132991-0652-4D46-ADBE-8946E271DE94}"/>
    <cellStyle name="Percent 3 7 8" xfId="5919" xr:uid="{60295326-DBE7-4C1C-BC4F-A57286AE1FBE}"/>
    <cellStyle name="Percent 3 7 9" xfId="5920" xr:uid="{670A103B-D000-41D5-A4EC-0392BE28572D}"/>
    <cellStyle name="Percent 3 8" xfId="1536" xr:uid="{6DD06A8D-C441-46D2-8B47-A8BF61FC6778}"/>
    <cellStyle name="Percent 3 8 10" xfId="5922" xr:uid="{3A55C421-F987-4286-9D62-DA21906F2BC3}"/>
    <cellStyle name="Percent 3 8 11" xfId="5923" xr:uid="{42D27028-773A-42FC-B1A9-9C025DCB7A7E}"/>
    <cellStyle name="Percent 3 8 12" xfId="5924" xr:uid="{E05059EF-9539-4BC0-B306-158B08BA3537}"/>
    <cellStyle name="Percent 3 8 13" xfId="5925" xr:uid="{F7B9EC93-BC9A-4A9B-A119-22CF0F1F7D30}"/>
    <cellStyle name="Percent 3 8 14" xfId="5926" xr:uid="{9FB9543D-3AD4-4D3F-A67E-659CBF0498BA}"/>
    <cellStyle name="Percent 3 8 15" xfId="5927" xr:uid="{ADE81D54-5260-4F5C-A768-36C5A7F80F7A}"/>
    <cellStyle name="Percent 3 8 16" xfId="5921" xr:uid="{91E8BF08-95B0-4F99-BAA5-4327428F5501}"/>
    <cellStyle name="Percent 3 8 2" xfId="5928" xr:uid="{3BB85420-6587-4FD8-8B35-E178348686C1}"/>
    <cellStyle name="Percent 3 8 3" xfId="5929" xr:uid="{EDC10252-9331-44AC-AAE3-EB09BEC746D7}"/>
    <cellStyle name="Percent 3 8 4" xfId="5930" xr:uid="{8C40F51E-10A6-4E2E-A672-FDB721540F1A}"/>
    <cellStyle name="Percent 3 8 5" xfId="5931" xr:uid="{7B008716-2BA6-4E66-9475-A67837F6B3A1}"/>
    <cellStyle name="Percent 3 8 6" xfId="5932" xr:uid="{0797D082-43F1-4C57-9FF8-03BB5E8072A9}"/>
    <cellStyle name="Percent 3 8 7" xfId="5933" xr:uid="{397258EC-37DE-49A4-95CC-59F8C3D16A10}"/>
    <cellStyle name="Percent 3 8 8" xfId="5934" xr:uid="{9C1F0670-3CEF-49BD-A9A9-97A047EA009F}"/>
    <cellStyle name="Percent 3 8 9" xfId="5935" xr:uid="{C0EBE862-5245-49D0-960C-B530EE175138}"/>
    <cellStyle name="Percent 3 9" xfId="5936" xr:uid="{A24403BC-E2D3-43A5-8A1B-31992917D42C}"/>
    <cellStyle name="Percent 3 9 10" xfId="5937" xr:uid="{1C8BD380-E488-4938-B70C-644ED5FEF096}"/>
    <cellStyle name="Percent 3 9 11" xfId="5938" xr:uid="{25551F17-701B-4014-82ED-F627CB3B8A07}"/>
    <cellStyle name="Percent 3 9 12" xfId="5939" xr:uid="{10865C04-3499-4643-A3B4-1F2644985ADF}"/>
    <cellStyle name="Percent 3 9 13" xfId="5940" xr:uid="{3796417A-EEB4-4358-8D36-59971E3587FD}"/>
    <cellStyle name="Percent 3 9 14" xfId="5941" xr:uid="{42A148F6-6A68-4898-A3D3-FAE50EF4FFAB}"/>
    <cellStyle name="Percent 3 9 15" xfId="5942" xr:uid="{918D65B5-A059-4BEC-9D37-F22C750EEB97}"/>
    <cellStyle name="Percent 3 9 2" xfId="5943" xr:uid="{5F5772BF-93AB-4A2B-81FF-515EA032E270}"/>
    <cellStyle name="Percent 3 9 3" xfId="5944" xr:uid="{6E88243D-608B-4463-AC24-7E6FC429B5E6}"/>
    <cellStyle name="Percent 3 9 4" xfId="5945" xr:uid="{CA4896C9-A89E-4E79-8BED-AEFC8C550CA9}"/>
    <cellStyle name="Percent 3 9 5" xfId="5946" xr:uid="{79C4A27D-5B2B-43E7-A7DD-F4503B702317}"/>
    <cellStyle name="Percent 3 9 6" xfId="5947" xr:uid="{E86E3F90-5B7A-401E-B1B4-6635A01EDA96}"/>
    <cellStyle name="Percent 3 9 7" xfId="5948" xr:uid="{1E951A99-DB87-491E-ADE8-E71C515C4319}"/>
    <cellStyle name="Percent 3 9 8" xfId="5949" xr:uid="{26902316-0CE5-4A43-B188-B384F8796336}"/>
    <cellStyle name="Percent 3 9 9" xfId="5950" xr:uid="{A14FFE0E-E7F0-4A74-8D15-1B7F931A08E1}"/>
    <cellStyle name="Percent 31" xfId="5951" xr:uid="{D2C92CC4-6B18-45B7-BD9C-B45016EAD834}"/>
    <cellStyle name="Percent 4" xfId="1537" xr:uid="{F46C0CDA-696C-4A1F-A14A-6579A69DF699}"/>
    <cellStyle name="Percent 4 10" xfId="1538" xr:uid="{3FDE7278-A2A5-4AD3-B6C5-73BF34573380}"/>
    <cellStyle name="Percent 4 10 2" xfId="5953" xr:uid="{9271CAEA-CC74-4B51-955F-2C2D47632644}"/>
    <cellStyle name="Percent 4 11" xfId="1539" xr:uid="{C4E71842-7672-41FD-9EBE-217557BBB078}"/>
    <cellStyle name="Percent 4 11 2" xfId="5954" xr:uid="{67976FBF-2311-4917-9F3F-74D4FC593BF2}"/>
    <cellStyle name="Percent 4 12" xfId="1540" xr:uid="{C7853687-2E5A-41C8-82DA-F1757E023BCE}"/>
    <cellStyle name="Percent 4 12 2" xfId="5955" xr:uid="{7CAE8EA0-6FD7-4DDB-95B6-14E2074E4093}"/>
    <cellStyle name="Percent 4 13" xfId="1541" xr:uid="{B4F3A6C2-8D9C-44EF-B4E8-9C68B232A6EA}"/>
    <cellStyle name="Percent 4 13 2" xfId="5956" xr:uid="{9F080417-2C16-4A2F-B93F-FE3CE3268831}"/>
    <cellStyle name="Percent 4 14" xfId="1888" xr:uid="{D31AAEC1-2A5F-4423-A961-ABF5CFCD00D5}"/>
    <cellStyle name="Percent 4 14 2" xfId="5957" xr:uid="{A09FD26D-5727-4001-9B47-487BBF7C0AC7}"/>
    <cellStyle name="Percent 4 15" xfId="5958" xr:uid="{3A42778B-0D44-403E-B07B-FE689CAAE69B}"/>
    <cellStyle name="Percent 4 16" xfId="5959" xr:uid="{279A6544-214E-45EF-9641-299C33764E88}"/>
    <cellStyle name="Percent 4 16 2" xfId="5960" xr:uid="{58002FE4-5AF5-41F8-8BCE-1BDBF8184E4E}"/>
    <cellStyle name="Percent 4 17" xfId="5961" xr:uid="{EE8CFE38-D123-4087-AE84-73BCB73C3F32}"/>
    <cellStyle name="Percent 4 18" xfId="5962" xr:uid="{E9004DBB-F961-47A3-BD9D-2F3635DDA655}"/>
    <cellStyle name="Percent 4 18 2" xfId="5963" xr:uid="{9CCBC475-89C0-47F0-94BE-8C7AAE087C6E}"/>
    <cellStyle name="Percent 4 19" xfId="5964" xr:uid="{6B220F78-9841-498C-8930-59E2B79FE4CC}"/>
    <cellStyle name="Percent 4 2" xfId="1542" xr:uid="{FE793CCD-A69D-458D-804A-27F7852F8FAD}"/>
    <cellStyle name="Percent 4 2 10" xfId="5965" xr:uid="{BD1A7A24-3E3B-49E3-AD51-627327B1189A}"/>
    <cellStyle name="Percent 4 2 2" xfId="1543" xr:uid="{2F588D93-D44D-4015-85F8-5DED5D2EF68F}"/>
    <cellStyle name="Percent 4 2 2 2" xfId="5966" xr:uid="{E0BF0173-D6ED-40A5-939A-0A5EAF785696}"/>
    <cellStyle name="Percent 4 2 3" xfId="1544" xr:uid="{C236E6A9-52A1-466E-9A36-40E4097CCA1B}"/>
    <cellStyle name="Percent 4 2 3 2" xfId="5967" xr:uid="{55BF5015-AB7A-44C6-BE38-0F25957510CF}"/>
    <cellStyle name="Percent 4 2 4" xfId="1545" xr:uid="{7D726229-F256-43A4-A00A-CBB64B10C773}"/>
    <cellStyle name="Percent 4 2 4 2" xfId="5969" xr:uid="{954610F7-84E5-4C2B-9352-13DA8CF22A7B}"/>
    <cellStyle name="Percent 4 2 4 3" xfId="5970" xr:uid="{5C951A94-C301-49E8-84EB-C492EE7333CD}"/>
    <cellStyle name="Percent 4 2 4 4" xfId="5968" xr:uid="{B2748C59-A55E-4031-B4DA-948A7E5640F7}"/>
    <cellStyle name="Percent 4 2 5" xfId="1546" xr:uid="{173DE148-C05A-4784-A10C-715307BE60D5}"/>
    <cellStyle name="Percent 4 2 5 2" xfId="5971" xr:uid="{90B97A63-D4C3-49C3-B99F-541534FF0AB7}"/>
    <cellStyle name="Percent 4 2 6" xfId="1547" xr:uid="{EC14BD22-79E9-4238-8215-17262A3031F2}"/>
    <cellStyle name="Percent 4 2 6 2" xfId="5973" xr:uid="{D8DA47A5-5F6C-4CEC-BDD1-E1AC69B4C73E}"/>
    <cellStyle name="Percent 4 2 6 3" xfId="5974" xr:uid="{52D13910-37AE-4698-9A83-6575900CF575}"/>
    <cellStyle name="Percent 4 2 6 4" xfId="5972" xr:uid="{963B81A4-73B4-430F-A3EF-E031CF6BD656}"/>
    <cellStyle name="Percent 4 2 7" xfId="1548" xr:uid="{E7D9648F-26BE-4264-9AA5-C842E976CCB4}"/>
    <cellStyle name="Percent 4 2 7 2" xfId="5975" xr:uid="{26124C9F-1835-4A7F-BA3F-4D62E95278E6}"/>
    <cellStyle name="Percent 4 2 8" xfId="1549" xr:uid="{5B8D337D-198A-4330-85EC-4945BFBD2ECD}"/>
    <cellStyle name="Percent 4 2 8 2" xfId="5976" xr:uid="{86448293-4B2D-47EC-BD83-0ADF353BE5DE}"/>
    <cellStyle name="Percent 4 2 9" xfId="5977" xr:uid="{F9CB1D65-C06D-477F-BB0E-1171B5479C4F}"/>
    <cellStyle name="Percent 4 20" xfId="5978" xr:uid="{7FFCFA11-E4C7-4869-B887-174962E8439A}"/>
    <cellStyle name="Percent 4 21" xfId="5979" xr:uid="{5B821C35-6D57-4C62-85C2-31748C0286BA}"/>
    <cellStyle name="Percent 4 22" xfId="5980" xr:uid="{52E56EDC-130B-45CB-9424-DB5CE7F03575}"/>
    <cellStyle name="Percent 4 23" xfId="5981" xr:uid="{75E8215C-E182-4F17-961E-787D295F70FC}"/>
    <cellStyle name="Percent 4 24" xfId="5982" xr:uid="{FA351DD9-F288-4E15-810B-55BEF1BB5F1B}"/>
    <cellStyle name="Percent 4 25" xfId="5983" xr:uid="{5B1D2A65-5073-4CFB-9D35-D7FA10995E2E}"/>
    <cellStyle name="Percent 4 26" xfId="5984" xr:uid="{D4AE5B47-AA3B-4C0D-BCE4-CBDDDB421F39}"/>
    <cellStyle name="Percent 4 27" xfId="5985" xr:uid="{B967724B-F830-46EE-B9A2-E20135435D0C}"/>
    <cellStyle name="Percent 4 28" xfId="5986" xr:uid="{277405A6-6CD7-49C5-8E5C-17C42CA89EDB}"/>
    <cellStyle name="Percent 4 29" xfId="5987" xr:uid="{921D0BDF-5DAB-4965-A9DC-397FDE1176AE}"/>
    <cellStyle name="Percent 4 29 2" xfId="5988" xr:uid="{37E07FD9-4C7B-4DCA-9857-CCD62DB0E0C3}"/>
    <cellStyle name="Percent 4 29 3" xfId="5989" xr:uid="{A2FBD0B5-C9A7-4F31-93D4-36FC05A32070}"/>
    <cellStyle name="Percent 4 3" xfId="1550" xr:uid="{55946EAC-DAFC-45DB-817D-2E4D5A372F49}"/>
    <cellStyle name="Percent 4 3 2" xfId="1551" xr:uid="{3D1815E1-D0C4-4A0D-8BD6-4449A5660739}"/>
    <cellStyle name="Percent 4 3 2 2" xfId="5991" xr:uid="{1165D816-8658-46D5-93C5-D4875675CD8F}"/>
    <cellStyle name="Percent 4 3 3" xfId="1552" xr:uid="{F23781D1-1DAD-4317-8B22-C8A8D2EFA111}"/>
    <cellStyle name="Percent 4 3 3 2" xfId="5992" xr:uid="{A49466A2-098B-4855-8D77-80A730812DBE}"/>
    <cellStyle name="Percent 4 3 4" xfId="1553" xr:uid="{85178A7D-D0C6-463A-B4CC-153A67452AB7}"/>
    <cellStyle name="Percent 4 3 4 2" xfId="5993" xr:uid="{26ECDE6C-A420-4E6B-AF25-479CED025DF7}"/>
    <cellStyle name="Percent 4 3 5" xfId="1554" xr:uid="{ABDB8D52-6B72-41AD-8AB7-F28CD2FF5A77}"/>
    <cellStyle name="Percent 4 3 5 2" xfId="5994" xr:uid="{6F820E3F-0EDB-4430-9123-37ADED9393D9}"/>
    <cellStyle name="Percent 4 3 6" xfId="1555" xr:uid="{5A6861F2-EE7C-45FD-97F9-D4070D1FF11C}"/>
    <cellStyle name="Percent 4 3 6 2" xfId="5995" xr:uid="{D2205525-F9E1-4FE8-9D19-08EBD7CD2B46}"/>
    <cellStyle name="Percent 4 3 7" xfId="1556" xr:uid="{29463213-045A-47B7-BF1F-E5BD2E8FA942}"/>
    <cellStyle name="Percent 4 3 7 2" xfId="5996" xr:uid="{B10BE3FD-B8D9-4D58-BB98-B7B0D41BA5AB}"/>
    <cellStyle name="Percent 4 3 8" xfId="1557" xr:uid="{8A5F4CAC-4D6F-4F32-AC1B-004EE68ABAE2}"/>
    <cellStyle name="Percent 4 3 8 2" xfId="5997" xr:uid="{4EDCD996-1D94-4149-B9F9-4CBC5D2ACE2C}"/>
    <cellStyle name="Percent 4 3 9" xfId="5990" xr:uid="{F61202C4-9682-471A-AE22-4ECD4E1AAF80}"/>
    <cellStyle name="Percent 4 30" xfId="5998" xr:uid="{4209F279-5978-4FCF-83AE-818075D7C2D8}"/>
    <cellStyle name="Percent 4 31" xfId="5999" xr:uid="{22D94879-417E-4D28-9790-E6EA63959D32}"/>
    <cellStyle name="Percent 4 32" xfId="5952" xr:uid="{75BFECC3-C59F-4D9B-B7BF-FC0DD9140E42}"/>
    <cellStyle name="Percent 4 4" xfId="1558" xr:uid="{6F92572D-B0D4-4443-85CB-9BA423D0735E}"/>
    <cellStyle name="Percent 4 4 10" xfId="6000" xr:uid="{6E0658E4-2DEE-460C-A2F7-20EFCF56B962}"/>
    <cellStyle name="Percent 4 4 2" xfId="1559" xr:uid="{3B5E2733-8FAC-4646-A51A-C02E071F69EC}"/>
    <cellStyle name="Percent 4 4 2 2" xfId="6001" xr:uid="{8470D998-2E2D-4386-B689-226E9C953BE9}"/>
    <cellStyle name="Percent 4 4 3" xfId="1560" xr:uid="{61C59AC5-5209-4B66-A6E1-CBC8DE69EBCE}"/>
    <cellStyle name="Percent 4 4 3 2" xfId="6002" xr:uid="{B35D8783-5E9B-455C-8EAA-4DA9279742D7}"/>
    <cellStyle name="Percent 4 4 4" xfId="1561" xr:uid="{CADBD778-D824-49CD-8BBB-8269D60BC167}"/>
    <cellStyle name="Percent 4 4 4 2" xfId="6003" xr:uid="{4785DCE8-0A23-4B8E-A390-C89AB3FE3C41}"/>
    <cellStyle name="Percent 4 4 5" xfId="1562" xr:uid="{DBE0F0F2-825E-48D9-9E62-7AD79A8D6433}"/>
    <cellStyle name="Percent 4 4 5 2" xfId="6004" xr:uid="{EB49A121-6D36-4B34-AEBA-A2A3F6F904A5}"/>
    <cellStyle name="Percent 4 4 6" xfId="1563" xr:uid="{0FC51606-C411-4AF4-A4DF-45E3BD2FB2B8}"/>
    <cellStyle name="Percent 4 4 6 2" xfId="6005" xr:uid="{E972FA7B-5DA3-49AB-9A15-A6A37A97047F}"/>
    <cellStyle name="Percent 4 4 7" xfId="1564" xr:uid="{C134FB9E-B844-4D8C-A360-919D4954904A}"/>
    <cellStyle name="Percent 4 4 7 2" xfId="6006" xr:uid="{8BEBDEDC-6F8A-4908-8698-1F3776C3D44B}"/>
    <cellStyle name="Percent 4 4 8" xfId="1565" xr:uid="{33165912-1902-4931-8E4D-20BD84B62CC1}"/>
    <cellStyle name="Percent 4 4 8 2" xfId="6007" xr:uid="{0264C114-19DA-4BEB-B492-997D267CE3FA}"/>
    <cellStyle name="Percent 4 4 9" xfId="1889" xr:uid="{90B6EB91-87E9-4940-92A7-EAE85EFFE118}"/>
    <cellStyle name="Percent 4 4 9 2" xfId="6008" xr:uid="{D2B61C72-0203-4A22-95FF-D2B54C4FB734}"/>
    <cellStyle name="Percent 4 5" xfId="1566" xr:uid="{5160605D-CFCD-470D-913C-264D49A129A3}"/>
    <cellStyle name="Percent 4 5 10" xfId="6009" xr:uid="{F1E66866-E3EA-4299-9696-E636466A99DC}"/>
    <cellStyle name="Percent 4 5 2" xfId="1567" xr:uid="{89A4F78E-7DFD-4D5C-BBA1-93FE6457EE98}"/>
    <cellStyle name="Percent 4 5 2 2" xfId="6010" xr:uid="{E3279394-9FEF-407A-B3C8-0879130B62F4}"/>
    <cellStyle name="Percent 4 5 3" xfId="1568" xr:uid="{8CC65253-D675-45DE-B698-78FE782239E8}"/>
    <cellStyle name="Percent 4 5 3 2" xfId="6011" xr:uid="{B7A099AD-8FFC-4526-880A-4A688B5E9FD4}"/>
    <cellStyle name="Percent 4 5 4" xfId="1569" xr:uid="{A0F2641A-0DC6-4FF0-B934-FC25E613048E}"/>
    <cellStyle name="Percent 4 5 4 2" xfId="6012" xr:uid="{831EB7BB-1FAE-4C4D-A57B-9767E0D57552}"/>
    <cellStyle name="Percent 4 5 5" xfId="1570" xr:uid="{A7E6FD02-C8E7-4B03-94BD-C86057D92815}"/>
    <cellStyle name="Percent 4 5 5 2" xfId="6013" xr:uid="{9578AC98-18AA-4F5C-BD2B-5DC40A378E03}"/>
    <cellStyle name="Percent 4 5 6" xfId="1571" xr:uid="{DF520C60-64D3-4F9A-82C4-92FBED3795C9}"/>
    <cellStyle name="Percent 4 5 6 2" xfId="6014" xr:uid="{4A8EADE1-FF07-42BB-A120-D61F74BE4376}"/>
    <cellStyle name="Percent 4 5 7" xfId="1572" xr:uid="{7132649C-8C30-417A-B3B7-CF20616746BB}"/>
    <cellStyle name="Percent 4 5 7 2" xfId="6015" xr:uid="{1DE15F86-F427-4637-9382-0B2A8DC7A5A3}"/>
    <cellStyle name="Percent 4 5 8" xfId="1573" xr:uid="{9B5D6D30-D421-4EF6-9BD6-EF9FF314053E}"/>
    <cellStyle name="Percent 4 5 8 2" xfId="6016" xr:uid="{166190E7-088A-488D-9848-A17071D79CFA}"/>
    <cellStyle name="Percent 4 5 9" xfId="6017" xr:uid="{AFE35D72-E99D-4367-B38B-15CB51411C46}"/>
    <cellStyle name="Percent 4 6" xfId="1574" xr:uid="{1BA23EB6-3DA5-44C2-8913-FBDA5F97A4B2}"/>
    <cellStyle name="Percent 4 6 2" xfId="1575" xr:uid="{4172577F-0032-4F88-8D29-73A86993749D}"/>
    <cellStyle name="Percent 4 6 2 2" xfId="6019" xr:uid="{F3F3AC72-E404-407A-88EC-FF77DA9AA01A}"/>
    <cellStyle name="Percent 4 6 3" xfId="1576" xr:uid="{2738D818-82A9-4CBD-9038-9241D82C4AA2}"/>
    <cellStyle name="Percent 4 6 3 2" xfId="6020" xr:uid="{29537560-A2AA-4EDD-B950-68A189350893}"/>
    <cellStyle name="Percent 4 6 4" xfId="1577" xr:uid="{3EF2B8B2-AF59-4EF7-8412-C55993D1E18D}"/>
    <cellStyle name="Percent 4 6 4 2" xfId="6021" xr:uid="{71064473-F9E4-4C79-8B2A-AF178CF22A66}"/>
    <cellStyle name="Percent 4 6 5" xfId="1578" xr:uid="{3304A666-0A5C-446D-A3B1-003187FEFE2B}"/>
    <cellStyle name="Percent 4 6 5 2" xfId="6022" xr:uid="{4F118F95-8DC6-454A-9272-705F957EDC41}"/>
    <cellStyle name="Percent 4 6 6" xfId="1579" xr:uid="{C62C49DA-1327-40D5-A0F5-A25033EBE67C}"/>
    <cellStyle name="Percent 4 6 6 2" xfId="6023" xr:uid="{4C54FC7D-3C9D-488F-AE1B-C21BC7D274F7}"/>
    <cellStyle name="Percent 4 6 7" xfId="1580" xr:uid="{2F7E3930-BD0F-42EB-A9CD-F643A922DC72}"/>
    <cellStyle name="Percent 4 6 7 2" xfId="6024" xr:uid="{DA797B11-501D-4156-B454-F82780B90FFC}"/>
    <cellStyle name="Percent 4 6 8" xfId="1581" xr:uid="{0308F662-4650-4FD2-8C1B-FC0EB7B57038}"/>
    <cellStyle name="Percent 4 6 8 2" xfId="6025" xr:uid="{1646A67C-ADBF-465A-953B-F17762FF1D00}"/>
    <cellStyle name="Percent 4 6 9" xfId="6018" xr:uid="{9E8E7966-6633-414C-B703-FAB1CEB6E248}"/>
    <cellStyle name="Percent 4 7" xfId="1582" xr:uid="{EAFFA5E6-484B-4802-9AA0-F088DB853568}"/>
    <cellStyle name="Percent 4 7 2" xfId="6026" xr:uid="{6B319076-B68C-47A3-864B-6DCA89BB0337}"/>
    <cellStyle name="Percent 4 8" xfId="1583" xr:uid="{42EE22C0-3FCA-44A0-932F-EFDA31EE0430}"/>
    <cellStyle name="Percent 4 8 2" xfId="6027" xr:uid="{8860A10A-0487-4DC2-B7D9-9EADDCF6137E}"/>
    <cellStyle name="Percent 4 9" xfId="1584" xr:uid="{3AE4D962-F269-4F1F-9C02-B4B0AB348BD1}"/>
    <cellStyle name="Percent 4 9 2" xfId="6028" xr:uid="{44BF0D8F-9AF5-438B-82C5-FC3CCEA7CB37}"/>
    <cellStyle name="Percent 5" xfId="1585" xr:uid="{A31B6560-829D-4598-998A-5D13E41209EE}"/>
    <cellStyle name="Percent 5 10" xfId="6030" xr:uid="{439C62C0-D694-4319-A1C5-663B99D9DF11}"/>
    <cellStyle name="Percent 5 11" xfId="6031" xr:uid="{F1A180ED-D93E-4CA7-979B-D1C7380ABD2E}"/>
    <cellStyle name="Percent 5 11 2" xfId="6032" xr:uid="{A0C66538-A997-4901-8672-D1D6B6E7215C}"/>
    <cellStyle name="Percent 5 12" xfId="6029" xr:uid="{D312E38F-AE38-4528-B6A5-13B7B041DF5A}"/>
    <cellStyle name="Percent 5 2" xfId="1586" xr:uid="{0EEA9E29-C49E-4E60-9584-C5A17DF6D847}"/>
    <cellStyle name="Percent 5 2 2" xfId="6033" xr:uid="{3FDB3C87-2E6C-4C19-8DFA-D64A6C3B60E3}"/>
    <cellStyle name="Percent 5 3" xfId="1587" xr:uid="{A9C0D65B-EE84-43D0-B583-4AD9FBCCA996}"/>
    <cellStyle name="Percent 5 3 2" xfId="6035" xr:uid="{0D7E189C-F04A-4A3B-8709-063574A5FA98}"/>
    <cellStyle name="Percent 5 3 3" xfId="6034" xr:uid="{36E50957-CB5E-4806-A5C8-A29A41F31CD1}"/>
    <cellStyle name="Percent 5 4" xfId="1588" xr:uid="{B258D37B-0B7E-4AE3-B692-7A750E3C1F0B}"/>
    <cellStyle name="Percent 5 4 2" xfId="6037" xr:uid="{39FCA73A-28FF-491D-8A9D-AF8BD840042E}"/>
    <cellStyle name="Percent 5 4 3" xfId="6036" xr:uid="{7135F339-3C90-47A9-9B28-77876FE4CCD6}"/>
    <cellStyle name="Percent 5 5" xfId="1589" xr:uid="{44C8F534-ED64-4F44-93E9-9CFEE888F1E6}"/>
    <cellStyle name="Percent 5 5 2" xfId="6039" xr:uid="{5FD49DEF-ACDA-4971-8D5F-DE186BB84C99}"/>
    <cellStyle name="Percent 5 5 3" xfId="6040" xr:uid="{96299D4B-ECE0-40BE-BFB6-241FA7F2543A}"/>
    <cellStyle name="Percent 5 5 4" xfId="6038" xr:uid="{DD3A8462-7A03-4D7B-B976-51DA0A34899D}"/>
    <cellStyle name="Percent 5 6" xfId="1590" xr:uid="{0A202F8E-B417-4DFF-AB41-1494B5F21A34}"/>
    <cellStyle name="Percent 5 6 2" xfId="6041" xr:uid="{9766A46E-C901-46D0-A29E-640C743FD117}"/>
    <cellStyle name="Percent 5 7" xfId="1591" xr:uid="{222F73D5-B61F-4CD0-90D6-34832A662354}"/>
    <cellStyle name="Percent 5 7 2" xfId="6042" xr:uid="{B99AD264-2A66-4BE6-971F-98F383151904}"/>
    <cellStyle name="Percent 5 8" xfId="1592" xr:uid="{C2BC4D7B-AF38-4623-9EDA-E6BD3D3D3448}"/>
    <cellStyle name="Percent 5 8 2" xfId="6043" xr:uid="{420F6303-9BB5-49DA-B308-94C2303E4893}"/>
    <cellStyle name="Percent 5 9" xfId="6044" xr:uid="{E6A16C59-C163-4E9F-98EA-DB64FDDB4D04}"/>
    <cellStyle name="Percent 5 9 2" xfId="6045" xr:uid="{9A0468AC-CAD8-4D1B-800A-B418EA090A22}"/>
    <cellStyle name="Percent 5 9 2 2" xfId="6046" xr:uid="{8E7F4090-729F-4018-818D-D459793AD6DB}"/>
    <cellStyle name="Percent 6" xfId="1593" xr:uid="{2412D8CC-F685-4205-890F-6676F30C6584}"/>
    <cellStyle name="Percent 6 10" xfId="6048" xr:uid="{805AFCB3-FA42-4B27-B1EA-5A1461C9159B}"/>
    <cellStyle name="Percent 6 11" xfId="6047" xr:uid="{04707CE0-D5DB-4773-B239-ECFA5973A00C}"/>
    <cellStyle name="Percent 6 2" xfId="1594" xr:uid="{357A5134-E857-432B-BAEE-C1F7E5925805}"/>
    <cellStyle name="Percent 6 2 2" xfId="6049" xr:uid="{D7BC5CC4-09D7-4A90-880D-ABEEA62E07AD}"/>
    <cellStyle name="Percent 6 3" xfId="1595" xr:uid="{F25D58F3-9B19-412E-9165-976F4D6C529A}"/>
    <cellStyle name="Percent 6 3 2" xfId="6051" xr:uid="{B2E2C707-C89B-4C28-BBFF-364888AE5E69}"/>
    <cellStyle name="Percent 6 3 3" xfId="6052" xr:uid="{0C5C69E7-B4F4-4DB4-A743-E73EE194F39F}"/>
    <cellStyle name="Percent 6 3 4" xfId="6050" xr:uid="{214E6F8E-5294-49DE-9FEF-7199E35AE09F}"/>
    <cellStyle name="Percent 6 4" xfId="1596" xr:uid="{E69D6520-95FE-47A9-AFB9-0E133069353B}"/>
    <cellStyle name="Percent 6 4 2" xfId="6053" xr:uid="{6463A8CF-F0BF-4235-B248-98577C24D0C7}"/>
    <cellStyle name="Percent 6 5" xfId="1597" xr:uid="{51C6BD0C-BEFE-46EA-9F43-05DB7EDA1ECF}"/>
    <cellStyle name="Percent 6 5 2" xfId="6054" xr:uid="{133C21D3-000F-488D-97CA-8D983D6E0AC5}"/>
    <cellStyle name="Percent 6 6" xfId="1598" xr:uid="{EB7B5295-C640-4E66-95A4-68BCA4F1033D}"/>
    <cellStyle name="Percent 6 6 2" xfId="6055" xr:uid="{56D8F0C8-E186-496E-B424-4C57B7A29F1A}"/>
    <cellStyle name="Percent 6 7" xfId="1599" xr:uid="{9999B4E7-6F6F-4A72-8EFF-8A61A959A1E2}"/>
    <cellStyle name="Percent 6 7 2" xfId="6056" xr:uid="{6950E6F8-84EA-4285-BB2E-B978485ACADD}"/>
    <cellStyle name="Percent 6 8" xfId="1600" xr:uid="{E9EB0EFE-B21A-4F4D-B1F0-3C224BC31B61}"/>
    <cellStyle name="Percent 6 8 2" xfId="6057" xr:uid="{8E16C9EC-0C47-4CDE-AAB0-CF82A011D950}"/>
    <cellStyle name="Percent 6 9" xfId="1890" xr:uid="{31E22682-61D4-417A-901C-C0BFF55B5CC6}"/>
    <cellStyle name="Percent 6 9 2" xfId="6058" xr:uid="{AB6C1AD7-0D0C-4DBD-9E2C-9A86680D0D06}"/>
    <cellStyle name="Percent 7" xfId="1601" xr:uid="{D42B99EE-F892-4913-B4C8-06DB41202BD2}"/>
    <cellStyle name="Percent 7 10" xfId="6060" xr:uid="{F35B69A0-96F1-44EF-A606-24A2A05A68A3}"/>
    <cellStyle name="Percent 7 11" xfId="6059" xr:uid="{4BC5BEE7-91CA-4837-9EE5-C91255FD7B0B}"/>
    <cellStyle name="Percent 7 2" xfId="1602" xr:uid="{F7CEF574-54F1-49E3-89FA-CA77645A9F1D}"/>
    <cellStyle name="Percent 7 2 2" xfId="6061" xr:uid="{5F475E91-1432-441A-BAF0-2BB8D261831F}"/>
    <cellStyle name="Percent 7 3" xfId="1603" xr:uid="{8FE1397D-CE89-4C97-8C27-9EB6026F04B5}"/>
    <cellStyle name="Percent 7 3 2" xfId="6062" xr:uid="{D0939A88-2760-4032-B895-C0C46ABCF732}"/>
    <cellStyle name="Percent 7 4" xfId="1604" xr:uid="{92872FF3-B231-4790-91A5-8D76868627E2}"/>
    <cellStyle name="Percent 7 4 2" xfId="6063" xr:uid="{D478E282-FC8C-4861-83E1-7E8C9697925C}"/>
    <cellStyle name="Percent 7 5" xfId="1605" xr:uid="{286E86F4-EDAA-485D-BA5E-0222787EC17E}"/>
    <cellStyle name="Percent 7 5 2" xfId="6064" xr:uid="{4FCF03F1-F322-4235-A9BA-FA756E534D07}"/>
    <cellStyle name="Percent 7 6" xfId="1606" xr:uid="{F2117727-C145-41A4-A9C2-DC32E0596854}"/>
    <cellStyle name="Percent 7 6 2" xfId="6065" xr:uid="{A00ABBC0-37CF-4A2A-91CE-F0FC754BB5B1}"/>
    <cellStyle name="Percent 7 7" xfId="1607" xr:uid="{C0C6D8D3-F889-43DA-8C02-6A9AEEF098A7}"/>
    <cellStyle name="Percent 7 7 2" xfId="6066" xr:uid="{03029891-696C-44B8-BEED-91454F4DCD91}"/>
    <cellStyle name="Percent 7 8" xfId="1608" xr:uid="{1F4E026C-BA01-4F91-B245-421A718B18D0}"/>
    <cellStyle name="Percent 7 8 2" xfId="6067" xr:uid="{D0C13D94-95E8-4E21-BD85-F540AB1B702A}"/>
    <cellStyle name="Percent 7 9" xfId="6068" xr:uid="{7DCD4871-2F71-4D63-B0F2-2F8DFE7ED994}"/>
    <cellStyle name="Percent 8" xfId="1609" xr:uid="{26B49236-45F6-4B5F-AC2F-D5DEE905AB7E}"/>
    <cellStyle name="Percent 8 10" xfId="6069" xr:uid="{8107B3B3-AD33-4DAC-93C7-653C11E470EF}"/>
    <cellStyle name="Percent 8 2" xfId="1610" xr:uid="{454E152F-91F8-4535-A031-39D1DB3886F9}"/>
    <cellStyle name="Percent 8 2 2" xfId="6070" xr:uid="{62D2BF73-2A8F-444D-9408-8C086AF4AD83}"/>
    <cellStyle name="Percent 8 3" xfId="1611" xr:uid="{51BC41A8-BE08-47B5-B380-8F78E0549620}"/>
    <cellStyle name="Percent 8 3 2" xfId="6071" xr:uid="{CE3A5E07-C2B2-44E4-9835-3C664DCC7B1A}"/>
    <cellStyle name="Percent 8 4" xfId="1612" xr:uid="{2EDBA01C-2C8E-4C76-8DB7-72E0B8873F10}"/>
    <cellStyle name="Percent 8 4 2" xfId="6072" xr:uid="{C0A232FF-3CAF-4A43-9E6D-1E50EB31716C}"/>
    <cellStyle name="Percent 8 5" xfId="1613" xr:uid="{81AA83C0-517C-4BC3-BCBD-47647B5B3B8E}"/>
    <cellStyle name="Percent 8 5 2" xfId="6073" xr:uid="{5AB7AFA5-912D-4394-A19B-D0E9C893CA09}"/>
    <cellStyle name="Percent 8 6" xfId="1614" xr:uid="{F3ADBE6E-88C1-4ADD-A9E9-3C0144D60441}"/>
    <cellStyle name="Percent 8 6 2" xfId="6074" xr:uid="{E9797517-1BA9-47E3-9FAC-B9177D17D781}"/>
    <cellStyle name="Percent 8 7" xfId="1615" xr:uid="{0AAF1F78-F7A2-4C80-8AC6-0B5C6D01AC14}"/>
    <cellStyle name="Percent 8 7 2" xfId="6075" xr:uid="{4240BD3D-7AA9-4BFF-A9F6-80DC7FE33263}"/>
    <cellStyle name="Percent 8 8" xfId="1616" xr:uid="{16510D80-5FEF-4448-9EBE-7293C1570169}"/>
    <cellStyle name="Percent 8 8 2" xfId="6076" xr:uid="{D02323C5-049D-425E-9F28-2297003C8ADB}"/>
    <cellStyle name="Percent 8 9" xfId="1875" xr:uid="{634BB56E-EAB8-468F-9454-A2E4173985DA}"/>
    <cellStyle name="Percent 9" xfId="1617" xr:uid="{A3393904-A3A7-4197-8C56-41760C9F74CB}"/>
    <cellStyle name="Percent 9 10" xfId="6078" xr:uid="{F2E85A9A-93DA-46BA-AF09-F20CC0020684}"/>
    <cellStyle name="Percent 9 11" xfId="6079" xr:uid="{25E44BFA-DE6D-4E2A-8B30-69506422788E}"/>
    <cellStyle name="Percent 9 12" xfId="6080" xr:uid="{287ABCBB-8533-423C-8098-19084616A838}"/>
    <cellStyle name="Percent 9 13" xfId="6081" xr:uid="{66F271EB-F4E2-4EA8-B458-B49A97665C42}"/>
    <cellStyle name="Percent 9 14" xfId="6082" xr:uid="{D5465020-B013-4FC6-86D0-DBA362A03B8E}"/>
    <cellStyle name="Percent 9 15" xfId="6083" xr:uid="{790B016E-43F5-42EF-98DF-543CFF911A67}"/>
    <cellStyle name="Percent 9 16" xfId="6084" xr:uid="{34429B50-6D6A-4986-B40F-4FB97048673B}"/>
    <cellStyle name="Percent 9 17" xfId="6085" xr:uid="{E21C00CF-5092-40EF-8596-509FDD9F4F3D}"/>
    <cellStyle name="Percent 9 18" xfId="6086" xr:uid="{F6FCD83C-07CD-40EA-A705-67549EB4A300}"/>
    <cellStyle name="Percent 9 19" xfId="6087" xr:uid="{C1B50AF6-9E5F-42A3-A3D0-DD38533F5B1F}"/>
    <cellStyle name="Percent 9 2" xfId="1618" xr:uid="{4EBFBABC-9A34-44B8-A575-3FA48A04A2B7}"/>
    <cellStyle name="Percent 9 2 2" xfId="6089" xr:uid="{B8AB2C76-E36B-4ECF-8278-3F4D6F23B4F8}"/>
    <cellStyle name="Percent 9 2 3" xfId="6090" xr:uid="{CADD58F3-CDAD-4E5B-B67B-8334225F1D5A}"/>
    <cellStyle name="Percent 9 2 4" xfId="6088" xr:uid="{A794E12D-DECC-416B-B4AB-3176B7D8501E}"/>
    <cellStyle name="Percent 9 20" xfId="6091" xr:uid="{5E4A24DB-F929-4366-8E6F-8E8A3237B11A}"/>
    <cellStyle name="Percent 9 21" xfId="6092" xr:uid="{EEE2EE4F-958A-4A51-BED0-6BBE25110171}"/>
    <cellStyle name="Percent 9 22" xfId="6093" xr:uid="{F0FD420D-8C31-47EA-9A50-5EA83438409D}"/>
    <cellStyle name="Percent 9 23" xfId="6077" xr:uid="{85C43BDD-D780-4E1E-A8F2-F76941BA8BCE}"/>
    <cellStyle name="Percent 9 3" xfId="1619" xr:uid="{97257BB8-3D1F-4685-8AE9-8F4099B79C2F}"/>
    <cellStyle name="Percent 9 3 2" xfId="6095" xr:uid="{24F13228-AB0B-48EF-BE5F-2D6F97734190}"/>
    <cellStyle name="Percent 9 3 3" xfId="6096" xr:uid="{6198F00D-7F41-46F0-A258-7734D45DF0A0}"/>
    <cellStyle name="Percent 9 3 4" xfId="6094" xr:uid="{5E0DEEBC-5520-40D5-8E79-485041C7D8E6}"/>
    <cellStyle name="Percent 9 4" xfId="1620" xr:uid="{D09C89DD-520E-4409-9ACA-5F6FA2D8BE25}"/>
    <cellStyle name="Percent 9 4 2" xfId="6098" xr:uid="{A227768E-BE53-40C1-B571-5902D4510A86}"/>
    <cellStyle name="Percent 9 4 3" xfId="6099" xr:uid="{465EC009-6666-46B0-837D-06B6BC878FDB}"/>
    <cellStyle name="Percent 9 4 4" xfId="6097" xr:uid="{791B6CAE-B533-4BB6-8659-3F0C2DC9F8A7}"/>
    <cellStyle name="Percent 9 5" xfId="1621" xr:uid="{D42EF5B7-3C4A-42CD-BBE4-7879BEA37C9C}"/>
    <cellStyle name="Percent 9 5 2" xfId="6101" xr:uid="{1CE7B7D6-B677-495E-9A7C-2A1ED376E55F}"/>
    <cellStyle name="Percent 9 5 3" xfId="6102" xr:uid="{DB4E4315-52A8-4B64-8E50-9DAA57A26269}"/>
    <cellStyle name="Percent 9 5 4" xfId="6100" xr:uid="{14B0ED00-37C9-46E3-9000-B1E74497A51E}"/>
    <cellStyle name="Percent 9 6" xfId="1622" xr:uid="{2B63C149-57EB-4F76-8592-4305BFC1E844}"/>
    <cellStyle name="Percent 9 6 2" xfId="6104" xr:uid="{B49B516C-9920-4C3B-BB68-69C0E899356B}"/>
    <cellStyle name="Percent 9 6 3" xfId="6105" xr:uid="{50D426BB-E1D5-4638-92AE-96E791CFCB51}"/>
    <cellStyle name="Percent 9 6 4" xfId="6103" xr:uid="{56573CC2-F4DE-4ADD-8BDA-C5B8DDA9887A}"/>
    <cellStyle name="Percent 9 7" xfId="1623" xr:uid="{5C757356-C1BB-48AB-A99B-749EA77D2495}"/>
    <cellStyle name="Percent 9 7 2" xfId="6107" xr:uid="{DF3DA587-7359-42EC-A11D-2656B6474C16}"/>
    <cellStyle name="Percent 9 7 3" xfId="6108" xr:uid="{7C728E2C-8056-4625-81F6-EBD8E577489E}"/>
    <cellStyle name="Percent 9 7 4" xfId="6109" xr:uid="{CA8CF8CB-A241-4B6E-B7A6-9C80AF00FCBD}"/>
    <cellStyle name="Percent 9 7 5" xfId="6110" xr:uid="{0EF618EA-C958-4F47-A4AF-03089445CD84}"/>
    <cellStyle name="Percent 9 7 6" xfId="6106" xr:uid="{310F5D8B-1B30-4074-B807-1EF6F803DC9C}"/>
    <cellStyle name="Percent 9 8" xfId="1624" xr:uid="{920D3206-8A95-431D-8CC9-30685F920163}"/>
    <cellStyle name="Percent 9 8 2" xfId="6112" xr:uid="{8767B06C-71B4-4667-88A3-20950DC60097}"/>
    <cellStyle name="Percent 9 8 3" xfId="6113" xr:uid="{0C6FC7D5-24E3-4B91-867E-8389731A9226}"/>
    <cellStyle name="Percent 9 8 4" xfId="6111" xr:uid="{DDBE16C6-1620-40EF-A950-76F2B71F2322}"/>
    <cellStyle name="Percent 9 9" xfId="6114" xr:uid="{84FFC3F3-A4D3-4621-817D-3152E4B5B24A}"/>
    <cellStyle name="Percentagem 2 2" xfId="6115" xr:uid="{493F41C3-1ADB-47BF-9F16-9C36E1DA293A}"/>
    <cellStyle name="Percentagem 2 3" xfId="6116" xr:uid="{A5D73473-5EAE-40B3-BC59-9FC30E483B0A}"/>
    <cellStyle name="Pilkku_Layo9704" xfId="1891" xr:uid="{0FDDC836-B9CD-449F-AD31-4FE9CEA590F2}"/>
    <cellStyle name="Pyör. luku_Layo9704" xfId="1892" xr:uid="{A63549FB-DADE-431F-9A18-A71BE202B2AF}"/>
    <cellStyle name="Pyör. valuutta_Layo9704" xfId="1893" xr:uid="{EBAE5039-9C6B-40D7-93BB-1605034A1760}"/>
    <cellStyle name="Schlecht" xfId="6117" xr:uid="{2B148FDB-97D8-4E33-9013-72ADB8461BDD}"/>
    <cellStyle name="Shade" xfId="6118" xr:uid="{A2C34AC0-A998-4E18-B43E-BBBFF2808A1B}"/>
    <cellStyle name="source" xfId="1894" xr:uid="{D2E4A838-E69D-4CC5-A216-1791F137A261}"/>
    <cellStyle name="source 2" xfId="1895" xr:uid="{032C43D1-0B2F-4AB8-B4C1-5A42B407E2F8}"/>
    <cellStyle name="source 2 2" xfId="6120" xr:uid="{1792C42E-0543-4C17-B9C2-91A7C268B015}"/>
    <cellStyle name="source 3" xfId="1896" xr:uid="{57F16868-A8CC-423D-A9E7-DE0384324F4A}"/>
    <cellStyle name="source 4" xfId="6119" xr:uid="{5F0F2F7E-D3FB-4876-A61D-DD73BAD53EB1}"/>
    <cellStyle name="Standaard_Blad1" xfId="6121" xr:uid="{5B8F883E-DE90-4B76-AB9C-13F05F9E3B41}"/>
    <cellStyle name="Standard 2" xfId="6122" xr:uid="{081234FA-2C88-407B-9093-4264BCA1CCDC}"/>
    <cellStyle name="Standard 3" xfId="6123" xr:uid="{7173311D-E3C6-41B3-9602-B77C8E83EB60}"/>
    <cellStyle name="Standard_Sce_D_Extraction" xfId="1928" xr:uid="{BD5C93FC-E4AE-41A7-9663-C01CED232333}"/>
    <cellStyle name="Style 1" xfId="6124" xr:uid="{CCF83BC6-113A-43A5-98D9-A43BDA3FD1DE}"/>
    <cellStyle name="Style 103" xfId="6125" xr:uid="{732EABB2-C00B-4958-A93A-51C0A6EB9686}"/>
    <cellStyle name="Style 103 2" xfId="6126" xr:uid="{C355F1C0-8BB9-47BA-A675-97D0FF766160}"/>
    <cellStyle name="Style 103 3" xfId="6127" xr:uid="{113CF2DE-E2FA-4091-82A7-5E1941C58990}"/>
    <cellStyle name="Style 104" xfId="6128" xr:uid="{D875A6B0-5E8C-479B-BBDB-58C7C2BF216B}"/>
    <cellStyle name="Style 104 2" xfId="6129" xr:uid="{63EB8A6E-A4BF-4D66-ACF4-0DB276CEBB3B}"/>
    <cellStyle name="Style 104 3" xfId="6130" xr:uid="{29B26C09-6206-42DA-840A-87F26A86309C}"/>
    <cellStyle name="Style 105" xfId="6131" xr:uid="{EE2A43C8-19A0-4F1D-AED3-9BF45879EB3D}"/>
    <cellStyle name="Style 105 2" xfId="6132" xr:uid="{866AC3F4-5AE2-4201-8688-090E13EB36CE}"/>
    <cellStyle name="Style 106" xfId="6133" xr:uid="{26E9AB07-2EBD-45BE-BBDF-86781C469934}"/>
    <cellStyle name="Style 106 2" xfId="6134" xr:uid="{B40608B4-C383-4DD6-9956-A226D62B6A80}"/>
    <cellStyle name="Style 107" xfId="6135" xr:uid="{33469299-487C-4CE0-8592-35A74EAD6237}"/>
    <cellStyle name="Style 107 2" xfId="6136" xr:uid="{8C19B784-83C5-4E7E-B491-B7066FC31EB8}"/>
    <cellStyle name="Style 108" xfId="6137" xr:uid="{EDDEC594-9047-4509-95EA-7B507974F7F9}"/>
    <cellStyle name="Style 108 2" xfId="6138" xr:uid="{62D79927-D078-4C92-B052-C3C174692B1C}"/>
    <cellStyle name="Style 108 3" xfId="6139" xr:uid="{EB9006A5-23A4-4753-B78B-BFB55234B9CC}"/>
    <cellStyle name="Style 109" xfId="6140" xr:uid="{B826CD15-30C2-4904-890E-4A28DAE234AD}"/>
    <cellStyle name="Style 109 2" xfId="6141" xr:uid="{C64D499A-128C-44E6-BEA5-17550628E367}"/>
    <cellStyle name="Style 110" xfId="6142" xr:uid="{D7531F1E-C981-4D6D-BC13-4510ACB05D4B}"/>
    <cellStyle name="Style 110 2" xfId="6143" xr:uid="{898AE4C6-959B-4F29-9F1D-93042FFD6503}"/>
    <cellStyle name="Style 114" xfId="6144" xr:uid="{417F8001-D46F-42B5-A1EE-141C85318102}"/>
    <cellStyle name="Style 114 2" xfId="6145" xr:uid="{DF04E5E9-245F-4498-B448-CA6E18FD85B3}"/>
    <cellStyle name="Style 114 3" xfId="6146" xr:uid="{79CE536A-2423-41AC-A596-6FE4FD4898DE}"/>
    <cellStyle name="Style 115" xfId="6147" xr:uid="{4582173B-8375-455B-912C-C11D2353A85B}"/>
    <cellStyle name="Style 115 2" xfId="6148" xr:uid="{66D7F965-3461-4E97-8B75-96EBA5095A6E}"/>
    <cellStyle name="Style 115 3" xfId="6149" xr:uid="{E2D3101F-474F-471B-A34B-CA12C456659B}"/>
    <cellStyle name="Style 116" xfId="6150" xr:uid="{741B02C3-461B-47CA-A06C-F9D8F69BECB7}"/>
    <cellStyle name="Style 116 2" xfId="6151" xr:uid="{F53DE444-F929-4458-A579-D0F07F3D5D77}"/>
    <cellStyle name="Style 117" xfId="6152" xr:uid="{32AD54BA-98A2-4DC1-A34A-57B149D3EC7A}"/>
    <cellStyle name="Style 117 2" xfId="6153" xr:uid="{CB3D30A1-BA9E-4F0F-8C2F-7910C90B9040}"/>
    <cellStyle name="Style 118" xfId="6154" xr:uid="{01930858-639C-45F9-AA7D-523BC84D0ACF}"/>
    <cellStyle name="Style 118 2" xfId="6155" xr:uid="{2F58D3B7-40D4-45C0-90C0-2472594A37C4}"/>
    <cellStyle name="Style 119" xfId="6156" xr:uid="{6B811661-74BF-48AC-929A-E7980937C790}"/>
    <cellStyle name="Style 119 2" xfId="6157" xr:uid="{67E87B2C-C32D-4732-B75A-9EF6E8AECD8D}"/>
    <cellStyle name="Style 119 3" xfId="6158" xr:uid="{BBC69B13-DCDB-4C4C-94E7-6C788AF5F6CD}"/>
    <cellStyle name="Style 120" xfId="6159" xr:uid="{C5265BBF-E297-4395-9E22-9DDE85D4455D}"/>
    <cellStyle name="Style 120 2" xfId="6160" xr:uid="{D516359D-312B-472D-9031-3CB87E3A2542}"/>
    <cellStyle name="Style 121" xfId="6161" xr:uid="{DDEDC285-0391-444F-803B-DE589B0F9919}"/>
    <cellStyle name="Style 121 2" xfId="6162" xr:uid="{266C0C42-6D87-4429-95A9-D095F0849798}"/>
    <cellStyle name="Style 126" xfId="6163" xr:uid="{152FD993-CC08-481D-84E9-F7151DAADD8B}"/>
    <cellStyle name="Style 126 2" xfId="6164" xr:uid="{012142AC-F8E0-40EF-B4F3-72B3D4E4BF7B}"/>
    <cellStyle name="Style 126 3" xfId="6165" xr:uid="{8CC5991D-767C-4577-BED5-CA1DC69A1D90}"/>
    <cellStyle name="Style 127" xfId="6166" xr:uid="{03CE5E85-D82E-447B-A7CE-E7B4DE294050}"/>
    <cellStyle name="Style 127 2" xfId="6167" xr:uid="{931FE046-E47F-4263-A556-B5B13A9A1715}"/>
    <cellStyle name="Style 128" xfId="6168" xr:uid="{361669FF-901C-4695-8492-5825A947E939}"/>
    <cellStyle name="Style 128 2" xfId="6169" xr:uid="{793CEA7F-7357-442D-91EC-0B6747A7B876}"/>
    <cellStyle name="Style 129" xfId="6170" xr:uid="{65E9283D-57F4-4551-BFB1-FF66A1C6DBDE}"/>
    <cellStyle name="Style 129 2" xfId="6171" xr:uid="{F6F0B050-7297-4F82-874F-B32C9F06E36C}"/>
    <cellStyle name="Style 130" xfId="6172" xr:uid="{383A9399-AF0E-4D9C-B022-55A4F6FBDD52}"/>
    <cellStyle name="Style 130 2" xfId="6173" xr:uid="{DAA2A247-B947-412B-B7C8-E73DC854B1FC}"/>
    <cellStyle name="Style 130 3" xfId="6174" xr:uid="{7DB5EB67-78F4-46B6-99D6-97AE29E1E54D}"/>
    <cellStyle name="Style 131" xfId="6175" xr:uid="{F0E33822-ABDF-40A1-9627-D40880445427}"/>
    <cellStyle name="Style 131 2" xfId="6176" xr:uid="{9B298596-9B33-4B07-810E-6F3B3833BB52}"/>
    <cellStyle name="Style 132" xfId="6177" xr:uid="{372EF501-BBC3-4A8E-A38D-1C32F388FE68}"/>
    <cellStyle name="Style 132 2" xfId="6178" xr:uid="{0CCE60EB-5057-4D00-B952-EEA64FC69DFB}"/>
    <cellStyle name="Style 137" xfId="6179" xr:uid="{051C52F1-C1A7-4E9E-BD1F-1CF12BA860F5}"/>
    <cellStyle name="Style 137 2" xfId="6180" xr:uid="{A197EF29-9C6E-4EE4-BD1D-208C75C5C0C5}"/>
    <cellStyle name="Style 137 3" xfId="6181" xr:uid="{8A7367C1-1F5C-415A-8F6D-3E0F65DFDF0C}"/>
    <cellStyle name="Style 138" xfId="6182" xr:uid="{1B899D9E-CF84-4B8F-A070-80989277A13C}"/>
    <cellStyle name="Style 138 2" xfId="6183" xr:uid="{C974D69A-1936-4E79-A245-143C70A3B2D7}"/>
    <cellStyle name="Style 139" xfId="6184" xr:uid="{9A50A1BF-94BB-4170-B972-27975CFAC963}"/>
    <cellStyle name="Style 139 2" xfId="6185" xr:uid="{315A4BEC-936F-4B8C-84DF-9A24BD2EB88F}"/>
    <cellStyle name="Style 140" xfId="6186" xr:uid="{1086ECF8-B900-4DDA-BF8E-AA50D302A67C}"/>
    <cellStyle name="Style 140 2" xfId="6187" xr:uid="{55AF126D-47EB-4B3A-B32E-FBDE6850DC33}"/>
    <cellStyle name="Style 141" xfId="6188" xr:uid="{A70BAF41-777C-4D46-AEFB-6806AB330378}"/>
    <cellStyle name="Style 141 2" xfId="6189" xr:uid="{0F009F04-8745-4171-B21A-EE149163B626}"/>
    <cellStyle name="Style 141 3" xfId="6190" xr:uid="{E75705A4-5A58-4031-BEE5-97A1AB9C1536}"/>
    <cellStyle name="Style 142" xfId="6191" xr:uid="{B9F7A13B-A026-49D2-A2CB-1694E95A1BBD}"/>
    <cellStyle name="Style 142 2" xfId="6192" xr:uid="{848B7752-6974-4A07-B549-F90049A842CB}"/>
    <cellStyle name="Style 143" xfId="6193" xr:uid="{7EAA3FC5-95F6-4904-AAE2-4EA60BD83975}"/>
    <cellStyle name="Style 143 2" xfId="6194" xr:uid="{D93EAD07-190E-4056-87CB-CCFC0B45AF79}"/>
    <cellStyle name="Style 148" xfId="6195" xr:uid="{BAE430CA-0E8F-4EBB-871E-3C052EFAF794}"/>
    <cellStyle name="Style 148 2" xfId="6196" xr:uid="{E823A90B-8035-4F29-B9F6-C8CBF8D058C2}"/>
    <cellStyle name="Style 148 3" xfId="6197" xr:uid="{720E748A-59D4-453B-9700-0586AF9A968C}"/>
    <cellStyle name="Style 149" xfId="6198" xr:uid="{1AC31AE1-468B-4146-BF67-0EE7EB07D8C3}"/>
    <cellStyle name="Style 149 2" xfId="6199" xr:uid="{9544FAD5-DE7E-4491-B89A-CB7B3104F667}"/>
    <cellStyle name="Style 150" xfId="6200" xr:uid="{E95F1500-BC79-4E55-99FF-25EC30771E05}"/>
    <cellStyle name="Style 150 2" xfId="6201" xr:uid="{14F25119-DEE9-44D6-930B-993E4A0E5F4C}"/>
    <cellStyle name="Style 151" xfId="6202" xr:uid="{CD950993-A95D-4836-8D2A-235FF42FFCE5}"/>
    <cellStyle name="Style 151 2" xfId="6203" xr:uid="{5908C86C-726F-495E-86CB-512655B391BB}"/>
    <cellStyle name="Style 152" xfId="6204" xr:uid="{800D010D-CFDA-40F7-B5D5-8C16AA1ECB24}"/>
    <cellStyle name="Style 152 2" xfId="6205" xr:uid="{14E513F2-D5CB-46B4-A149-CBE9187423F3}"/>
    <cellStyle name="Style 152 3" xfId="6206" xr:uid="{3570BC4E-88F9-4E14-AFC4-510131083F2E}"/>
    <cellStyle name="Style 153" xfId="6207" xr:uid="{A97A0B23-2B77-40B1-A1BE-B066AABB298D}"/>
    <cellStyle name="Style 153 2" xfId="6208" xr:uid="{9BB43C80-F0D9-4E2E-96C3-EAEFC8232B9F}"/>
    <cellStyle name="Style 154" xfId="6209" xr:uid="{A9217E86-8449-4387-9CA8-42DF9402CAC6}"/>
    <cellStyle name="Style 154 2" xfId="6210" xr:uid="{A78FF598-516B-4BBB-8609-133F8112001E}"/>
    <cellStyle name="Style 159" xfId="6211" xr:uid="{B3BDC2B8-7E93-4464-82C4-5BB1621B5546}"/>
    <cellStyle name="Style 159 2" xfId="6212" xr:uid="{DF75A745-BF64-4CBD-A354-A8898FAD9F3B}"/>
    <cellStyle name="Style 159 3" xfId="6213" xr:uid="{D271ED1B-D0BE-43CE-8C7B-AC4BA30A007A}"/>
    <cellStyle name="Style 160" xfId="6214" xr:uid="{DB6A1A2C-1215-4FC4-890E-116175310A61}"/>
    <cellStyle name="Style 160 2" xfId="6215" xr:uid="{AE99CC0F-D4D6-4F6A-995D-D5D976D9AE52}"/>
    <cellStyle name="Style 161" xfId="6216" xr:uid="{D6DC6EAF-37BE-4540-A4E6-0097D8211ECE}"/>
    <cellStyle name="Style 161 2" xfId="6217" xr:uid="{FD785FC5-BDA7-49D8-9857-5ACDFE5A7329}"/>
    <cellStyle name="Style 162" xfId="6218" xr:uid="{70C493FC-61F2-4C9F-887A-DC0019A1542A}"/>
    <cellStyle name="Style 162 2" xfId="6219" xr:uid="{E1D94429-5DB8-46F7-BA95-9388E8D08D4D}"/>
    <cellStyle name="Style 163" xfId="6220" xr:uid="{4D953A0F-26AD-489E-8F1A-FB0949ED0434}"/>
    <cellStyle name="Style 163 2" xfId="6221" xr:uid="{7E2FBB78-59BD-4DE4-9C42-FBD34231EF99}"/>
    <cellStyle name="Style 163 3" xfId="6222" xr:uid="{D26A074E-B503-475A-A094-B9062ABFD977}"/>
    <cellStyle name="Style 164" xfId="6223" xr:uid="{22885A28-F924-48D9-9639-8793C7DD2423}"/>
    <cellStyle name="Style 164 2" xfId="6224" xr:uid="{59B19C8C-C18D-4D5B-9474-9B6A228D18BA}"/>
    <cellStyle name="Style 165" xfId="6225" xr:uid="{08EA576E-8304-467F-93CB-4A88E2F13698}"/>
    <cellStyle name="Style 165 2" xfId="6226" xr:uid="{A9A21CF6-08AE-4499-BCC5-C70015CFA05B}"/>
    <cellStyle name="Style 21" xfId="1897" xr:uid="{44828080-4B54-457A-AB81-BD07CDAE09F3}"/>
    <cellStyle name="Style 21 2" xfId="1898" xr:uid="{1F875EA6-D084-4882-A7B3-95C05241E20B}"/>
    <cellStyle name="Style 21 2 2" xfId="6229" xr:uid="{89074A3F-4FB5-4E49-B58F-586EED83F2A4}"/>
    <cellStyle name="Style 21 2 3" xfId="6230" xr:uid="{E6103DA0-53D2-4630-9671-52854CCA9069}"/>
    <cellStyle name="Style 21 2 4" xfId="6228" xr:uid="{8E4DC14E-7FF2-40EE-B3EC-158A8028241A}"/>
    <cellStyle name="Style 21 3" xfId="6231" xr:uid="{C2ED3965-B504-4763-8E06-218B9A6F992C}"/>
    <cellStyle name="Style 21 3 2" xfId="6232" xr:uid="{DD588EB3-5A84-497D-8A77-D71D6D4FAA3D}"/>
    <cellStyle name="Style 21 3 3" xfId="6233" xr:uid="{6CCFD08F-66E1-4853-AE8C-880BC34BF58C}"/>
    <cellStyle name="Style 21 4" xfId="6234" xr:uid="{42BE8D75-6452-49C4-87CC-803824A7F37D}"/>
    <cellStyle name="Style 21 5" xfId="6235" xr:uid="{14050ACE-47B2-45A0-9919-042DC01FC6BF}"/>
    <cellStyle name="Style 21 6" xfId="6227" xr:uid="{E5869E9E-4594-47E2-A0DB-A5868639B508}"/>
    <cellStyle name="Style 22" xfId="1899" xr:uid="{63762036-3CA5-46EC-8ECA-30DF104A27DE}"/>
    <cellStyle name="Style 22 2" xfId="6237" xr:uid="{80E0CA0B-A7D0-4C65-B7CF-CEC18CFF90A2}"/>
    <cellStyle name="Style 22 3" xfId="6238" xr:uid="{73CF8E94-B35B-4577-8793-6CC89D3C9A1C}"/>
    <cellStyle name="Style 22 4" xfId="6236" xr:uid="{FD048515-0D5B-49D0-8916-33939F2F996B}"/>
    <cellStyle name="Style 23" xfId="1900" xr:uid="{7AC56D0F-E779-47F3-9AF6-99E054FA5337}"/>
    <cellStyle name="Style 23 2" xfId="6240" xr:uid="{DF9F1472-3134-4E3E-B912-D89247569309}"/>
    <cellStyle name="Style 23 3" xfId="6241" xr:uid="{20B11279-D1BC-4B3C-AE74-5B84D27615C6}"/>
    <cellStyle name="Style 23 4" xfId="6239" xr:uid="{83E108B5-C4E5-44BF-87A6-B749AC389EA9}"/>
    <cellStyle name="Style 24" xfId="1901" xr:uid="{7555B95C-53D9-41D3-91EB-AB5EFC43CD28}"/>
    <cellStyle name="Style 24 2" xfId="6243" xr:uid="{1B2ED037-E881-44E9-B133-556E5CC4092E}"/>
    <cellStyle name="Style 24 3" xfId="6244" xr:uid="{4A464E5A-3C31-4158-9C89-AFE2316CFD00}"/>
    <cellStyle name="Style 24 4" xfId="6242" xr:uid="{55B80D17-E1DD-4149-88F1-F546996EB6CE}"/>
    <cellStyle name="Style 25" xfId="1902" xr:uid="{B24A4C4F-D853-4694-A010-C8D6FA5B349E}"/>
    <cellStyle name="Style 25 2" xfId="1903" xr:uid="{593819CF-2410-49DF-BDC7-3D902CEB470F}"/>
    <cellStyle name="Style 25 2 2" xfId="6247" xr:uid="{C91FE14C-466A-44BA-813A-0D9678F57E38}"/>
    <cellStyle name="Style 25 2 3" xfId="6246" xr:uid="{EC0424BF-A0C7-4F0B-BF00-3C5C32D4A36B}"/>
    <cellStyle name="Style 25 3" xfId="6248" xr:uid="{7810D92B-8E90-4416-A816-AA28AA394ED3}"/>
    <cellStyle name="Style 25 3 2" xfId="6249" xr:uid="{F35B4603-C561-4AC6-AA71-F1BE1D3FE3AA}"/>
    <cellStyle name="Style 25 3 3" xfId="6250" xr:uid="{5710B435-2092-4934-852F-341C77CF7AD3}"/>
    <cellStyle name="Style 25 4" xfId="6251" xr:uid="{5A8EFE76-58DD-44C3-92E0-37D990E2871D}"/>
    <cellStyle name="Style 25 5" xfId="6245" xr:uid="{850E8A3D-9158-468E-A0D5-A670DCDC4462}"/>
    <cellStyle name="Style 26" xfId="1904" xr:uid="{26D12450-2B98-4C05-823E-C46178F421B2}"/>
    <cellStyle name="Style 26 2" xfId="6253" xr:uid="{4354C9D7-B0D2-4285-A58E-FEA3FE7986F6}"/>
    <cellStyle name="Style 26 3" xfId="6254" xr:uid="{04AE61C7-C55E-4DBD-866C-4BDD42B2805B}"/>
    <cellStyle name="Style 26 4" xfId="6252" xr:uid="{FE7AC049-4425-4400-8767-C659EBE0B2F4}"/>
    <cellStyle name="Style 27" xfId="6255" xr:uid="{790CF2F5-A51A-4087-BA56-929A89304ECF}"/>
    <cellStyle name="Style 27 2" xfId="6256" xr:uid="{FD4961AB-DB11-4117-8B06-547E016825FB}"/>
    <cellStyle name="Style 35" xfId="6257" xr:uid="{816AA3BA-9174-459F-BAB6-EA49D36A487F}"/>
    <cellStyle name="Style 35 2" xfId="6258" xr:uid="{D03A3D8C-98A1-4887-8611-70892CE5E443}"/>
    <cellStyle name="Style 35 3" xfId="6259" xr:uid="{B5683FE4-B2FB-4538-A3C8-3AED25D967CE}"/>
    <cellStyle name="Style 36" xfId="6260" xr:uid="{8F0DFA72-A0E5-475C-894E-B3198589589E}"/>
    <cellStyle name="Style 36 2" xfId="6261" xr:uid="{2ACADFAE-0F2B-4434-8F13-2FD1F7AB94BD}"/>
    <cellStyle name="Style 37" xfId="6262" xr:uid="{33588769-3E09-4E6B-8D2A-8762E83AAAEE}"/>
    <cellStyle name="Style 37 2" xfId="6263" xr:uid="{5A578D3E-9198-48F9-8BF4-E8DB7DA68D6A}"/>
    <cellStyle name="Style 38" xfId="6264" xr:uid="{022CC3C3-5414-45C3-AC4C-0B328F806C3C}"/>
    <cellStyle name="Style 38 2" xfId="6265" xr:uid="{93378135-CF1C-46BB-B3A8-7D57FC287DD2}"/>
    <cellStyle name="Style 39" xfId="6266" xr:uid="{4F80C93B-8CA3-4DC5-AB2F-A409EB80E8AE}"/>
    <cellStyle name="Style 39 2" xfId="6267" xr:uid="{64E3E400-034C-4A8A-8BEA-0BB15E92ABA6}"/>
    <cellStyle name="Style 39 3" xfId="6268" xr:uid="{3F588D18-0380-43BB-AF7C-B86ECF90D0F4}"/>
    <cellStyle name="Style 40" xfId="6269" xr:uid="{2A8671C3-AD5E-4E7D-94E6-BA2D57CC472A}"/>
    <cellStyle name="Style 40 2" xfId="6270" xr:uid="{2DE3816C-0FF4-4F0B-B7F0-EE791ECF1EEA}"/>
    <cellStyle name="Style 41" xfId="6271" xr:uid="{EC593D4B-4100-451A-9882-51A79215CE84}"/>
    <cellStyle name="Style 41 2" xfId="6272" xr:uid="{3978CAA6-2F50-440E-BCB6-54E33CB2CAED}"/>
    <cellStyle name="Style 46" xfId="6273" xr:uid="{144A8BB1-729E-4468-8E6A-8B4FE09C7CF6}"/>
    <cellStyle name="Style 46 2" xfId="6274" xr:uid="{160BA7F7-77F5-4DCD-8007-49858731363E}"/>
    <cellStyle name="Style 46 3" xfId="6275" xr:uid="{E7AA05B5-4DC0-4B61-BEAD-E0DFA474B883}"/>
    <cellStyle name="Style 47" xfId="6276" xr:uid="{3561E8A8-4F55-42E8-B7E6-C13082E77CA6}"/>
    <cellStyle name="Style 47 2" xfId="6277" xr:uid="{8C9B6896-C575-4173-BC05-03A833AD418F}"/>
    <cellStyle name="Style 48" xfId="6278" xr:uid="{F95B67F5-6D3B-4985-BD80-F29D4A6D1A86}"/>
    <cellStyle name="Style 48 2" xfId="6279" xr:uid="{461F7A3A-389A-4550-97EE-6783BC2653F6}"/>
    <cellStyle name="Style 49" xfId="6280" xr:uid="{D50F1DA0-BE0A-4158-87CF-54192F850C3F}"/>
    <cellStyle name="Style 49 2" xfId="6281" xr:uid="{96C93E38-383A-42AD-8912-23A4723B2437}"/>
    <cellStyle name="Style 50" xfId="6282" xr:uid="{36B5AD60-2963-4DD7-AF99-38F8462C7028}"/>
    <cellStyle name="Style 50 2" xfId="6283" xr:uid="{9D2E51EC-4618-4636-BCBC-5F1863797266}"/>
    <cellStyle name="Style 50 3" xfId="6284" xr:uid="{2833538C-DAE3-4AD8-9280-82FF855E3DED}"/>
    <cellStyle name="Style 51" xfId="6285" xr:uid="{D7CEBE6D-6DAD-4400-A45A-A97C9811DE15}"/>
    <cellStyle name="Style 51 2" xfId="6286" xr:uid="{A3EF5C99-F2DF-4A73-9001-2C6D57E90101}"/>
    <cellStyle name="Style 52" xfId="6287" xr:uid="{4CA86069-6702-46F5-BBE8-4AE58BE4CC94}"/>
    <cellStyle name="Style 52 2" xfId="6288" xr:uid="{2B659924-E2F6-4EA2-88C3-F8F1E0A864D5}"/>
    <cellStyle name="Style 58" xfId="6289" xr:uid="{D6A609D2-6A5E-43B6-86CE-FBD2D003FC01}"/>
    <cellStyle name="Style 58 2" xfId="6290" xr:uid="{8488D082-9A76-4031-898A-12A1ECB31573}"/>
    <cellStyle name="Style 58 3" xfId="6291" xr:uid="{020065AA-F3F3-4E49-BA72-AD5AF591F0F1}"/>
    <cellStyle name="Style 59" xfId="6292" xr:uid="{5268196D-03CF-416B-9603-5FBB0E6965C5}"/>
    <cellStyle name="Style 59 2" xfId="6293" xr:uid="{8B29C87C-36C7-4BB6-915B-34E55E07E859}"/>
    <cellStyle name="Style 60" xfId="6294" xr:uid="{774B8EB9-0749-4F01-87C7-731864A7B9A1}"/>
    <cellStyle name="Style 60 2" xfId="6295" xr:uid="{3515EC49-488F-48D3-892E-4E5A1B7385F9}"/>
    <cellStyle name="Style 61" xfId="6296" xr:uid="{A39D4525-9EB3-44D1-962B-FED02714AB6E}"/>
    <cellStyle name="Style 61 2" xfId="6297" xr:uid="{F4F7CFA7-12A4-4C76-821A-077B612D0C33}"/>
    <cellStyle name="Style 62" xfId="6298" xr:uid="{D8A0252B-FE54-4703-AC93-008DFDC208CC}"/>
    <cellStyle name="Style 62 2" xfId="6299" xr:uid="{75BF408B-B69C-4A87-8140-AE3C15DE3F15}"/>
    <cellStyle name="Style 62 3" xfId="6300" xr:uid="{DA7775AA-FB87-4880-AA89-736850BC4A64}"/>
    <cellStyle name="Style 63" xfId="6301" xr:uid="{82E8DD7A-862E-4FAD-A363-D506E877DE9F}"/>
    <cellStyle name="Style 63 2" xfId="6302" xr:uid="{C4526FF3-F21A-4834-B18B-99936D0011E9}"/>
    <cellStyle name="Style 64" xfId="6303" xr:uid="{50367646-43C9-437E-B5A3-DF44DE0DFC39}"/>
    <cellStyle name="Style 64 2" xfId="6304" xr:uid="{246C72AB-50A2-4680-B7B8-FA913C13CCB5}"/>
    <cellStyle name="Style 69" xfId="6305" xr:uid="{BA2A3BB9-AA0E-48F1-B806-EFA6A102D1DE}"/>
    <cellStyle name="Style 69 2" xfId="6306" xr:uid="{93623893-C2F6-4E43-9F29-4F5F66AF4E54}"/>
    <cellStyle name="Style 69 3" xfId="6307" xr:uid="{D66A3D27-0165-4BF3-9C1C-31A4599E432D}"/>
    <cellStyle name="Style 70" xfId="6308" xr:uid="{2A105E70-FBBE-4271-8877-47F881745A2F}"/>
    <cellStyle name="Style 70 2" xfId="6309" xr:uid="{4426E400-B661-4CC3-A31D-625DC816C03D}"/>
    <cellStyle name="Style 71" xfId="6310" xr:uid="{D3390542-E986-49AC-B8B3-2FE34D1F6783}"/>
    <cellStyle name="Style 71 2" xfId="6311" xr:uid="{CAE6C718-C0DB-47F8-B607-7E6AE6C401C1}"/>
    <cellStyle name="Style 72" xfId="6312" xr:uid="{6E11F474-DDDA-488A-8268-78DD9A6DD979}"/>
    <cellStyle name="Style 72 2" xfId="6313" xr:uid="{4E2CD204-529D-405A-BD85-5696A9B1446F}"/>
    <cellStyle name="Style 73" xfId="6314" xr:uid="{1C3D706C-EF02-4F0A-B1F3-AB3FFAE42ABF}"/>
    <cellStyle name="Style 73 2" xfId="6315" xr:uid="{68B2653B-E3C7-49AD-9FF5-9A0D5DD65664}"/>
    <cellStyle name="Style 73 3" xfId="6316" xr:uid="{CF51B399-E0A4-45C1-90D1-AF1DCBC8EC31}"/>
    <cellStyle name="Style 74" xfId="6317" xr:uid="{47D9B713-9C20-4B9E-826C-84EF1916F234}"/>
    <cellStyle name="Style 74 2" xfId="6318" xr:uid="{2B7871F7-9D22-4AC4-A57D-A63DE67F9312}"/>
    <cellStyle name="Style 75" xfId="6319" xr:uid="{6CB8D80A-3B54-447A-B634-346ED347163D}"/>
    <cellStyle name="Style 75 2" xfId="6320" xr:uid="{6E103975-9A98-44FB-A948-6FEF080C05E8}"/>
    <cellStyle name="Style 80" xfId="6321" xr:uid="{473EB36F-5126-4A78-9E02-E5CCAB886981}"/>
    <cellStyle name="Style 80 2" xfId="6322" xr:uid="{619D1C43-AAB4-4A17-9A22-71F850F05F2B}"/>
    <cellStyle name="Style 80 3" xfId="6323" xr:uid="{C72C627E-128C-4799-B7C2-8F307A732A29}"/>
    <cellStyle name="Style 81" xfId="6324" xr:uid="{D514E656-B493-4109-A673-2C01DB057F10}"/>
    <cellStyle name="Style 81 2" xfId="6325" xr:uid="{8ECA7F52-69C9-4A38-84C2-D7551CF763EB}"/>
    <cellStyle name="Style 81 3" xfId="6326" xr:uid="{A9916C06-D555-4FBD-BEF7-BDF05293C67D}"/>
    <cellStyle name="Style 82" xfId="6327" xr:uid="{9CCE28A1-F637-4EEC-8EA7-B9D1A6148530}"/>
    <cellStyle name="Style 82 2" xfId="6328" xr:uid="{47DE9574-5FD2-43B0-B01B-B9CC4DC713CC}"/>
    <cellStyle name="Style 83" xfId="6329" xr:uid="{D163FA15-E0DB-4294-9DC2-22BDB5B70AAF}"/>
    <cellStyle name="Style 83 2" xfId="6330" xr:uid="{92160A1C-3545-41E8-BF6B-58DEBA2D8901}"/>
    <cellStyle name="Style 84" xfId="6331" xr:uid="{1F15A261-577F-4353-8CB4-1CD6D824F32D}"/>
    <cellStyle name="Style 84 2" xfId="6332" xr:uid="{2160B3BA-F9B5-40FB-A413-6E9E47AF72A0}"/>
    <cellStyle name="Style 85" xfId="6333" xr:uid="{8A257D03-3F2F-48C2-A55D-EB784747A12A}"/>
    <cellStyle name="Style 85 2" xfId="6334" xr:uid="{CE526244-63F0-48E1-B5D1-2940CF84E239}"/>
    <cellStyle name="Style 85 3" xfId="6335" xr:uid="{4932D953-DDC9-4400-B353-1188564E28AB}"/>
    <cellStyle name="Style 86" xfId="6336" xr:uid="{DE78E6C0-23D9-4466-864D-09D0D38D028D}"/>
    <cellStyle name="Style 86 2" xfId="6337" xr:uid="{14C280BD-811E-45D1-8F93-47039744666F}"/>
    <cellStyle name="Style 87" xfId="6338" xr:uid="{03DF1D86-C4A9-4E87-8513-BD0AD62E9A07}"/>
    <cellStyle name="Style 87 2" xfId="6339" xr:uid="{A91912D3-6D56-4F47-BF04-A39C34F7B27F}"/>
    <cellStyle name="Style 93" xfId="6340" xr:uid="{4E806DEB-E03D-4533-BDAA-D11C4F74F7FD}"/>
    <cellStyle name="Style 93 2" xfId="6341" xr:uid="{D60BE6C5-2F51-4841-AC28-6C88DBBE5ABC}"/>
    <cellStyle name="Style 93 3" xfId="6342" xr:uid="{DEA6EAD9-64E2-46E2-BACE-53D66283AC77}"/>
    <cellStyle name="Style 94" xfId="6343" xr:uid="{D67DF05B-16A1-4AF5-A371-A70C322398D2}"/>
    <cellStyle name="Style 94 2" xfId="6344" xr:uid="{AC5BC1C3-DF50-4AC6-8794-EDF6CB1D72B7}"/>
    <cellStyle name="Style 95" xfId="6345" xr:uid="{0188B118-30E2-476E-B180-3F8F21AE6B4B}"/>
    <cellStyle name="Style 95 2" xfId="6346" xr:uid="{A83A4D1A-799B-4F4E-A5E8-259B303D349E}"/>
    <cellStyle name="Style 96" xfId="6347" xr:uid="{5B4951F6-4C10-414F-9362-7B73E139BF96}"/>
    <cellStyle name="Style 96 2" xfId="6348" xr:uid="{9F2E2545-332A-47F4-B2EA-E0F54125CF9B}"/>
    <cellStyle name="Style 97" xfId="6349" xr:uid="{262290A3-5DC0-46AC-B833-B6DB6B8C8657}"/>
    <cellStyle name="Style 97 2" xfId="6350" xr:uid="{A1D53E9A-3EDB-498B-9F77-9429C9F18C6D}"/>
    <cellStyle name="Style 97 3" xfId="6351" xr:uid="{92074FB4-4612-4732-910D-BB49DD4138AC}"/>
    <cellStyle name="Style 98" xfId="6352" xr:uid="{C40FFDEE-E682-4E0E-A6BD-EA23FD4F9994}"/>
    <cellStyle name="Style 98 2" xfId="6353" xr:uid="{6952F6F8-9FB8-4784-92BB-5A5A67FBC38D}"/>
    <cellStyle name="Style 99" xfId="6354" xr:uid="{3CBE9B70-51ED-4AAA-A363-D040FB7739FC}"/>
    <cellStyle name="Style 99 2" xfId="6355" xr:uid="{81CFA32C-AECE-4F0B-B2F5-1C64F8798B10}"/>
    <cellStyle name="tableau | cellule | normal | decimal 1" xfId="1905" xr:uid="{9A3658CB-1CC6-45F3-BE2F-DF95FA2909E8}"/>
    <cellStyle name="tableau | cellule | normal | decimal 1 2" xfId="6356" xr:uid="{386AA057-2692-413D-9196-30681E60F05E}"/>
    <cellStyle name="tableau | cellule | normal | pourcentage | decimal 1" xfId="1906" xr:uid="{0A02E5AE-6BB6-48F0-AF64-73CCAC906EE2}"/>
    <cellStyle name="tableau | cellule | normal | pourcentage | decimal 1 2" xfId="6357" xr:uid="{5C6DB6AD-0D69-41A1-B60E-6DA3B8C47426}"/>
    <cellStyle name="tableau | cellule | total | decimal 1" xfId="1907" xr:uid="{218DB609-C36F-4FEB-A4EF-2BD43795D46A}"/>
    <cellStyle name="tableau | cellule | total | decimal 1 2" xfId="6358" xr:uid="{3AB49535-5342-42E2-B8AD-CA93EE0CEEAA}"/>
    <cellStyle name="tableau | coin superieur gauche" xfId="1908" xr:uid="{2ECE0011-8A53-48F1-A0B8-A75331CCF17E}"/>
    <cellStyle name="tableau | coin superieur gauche 2" xfId="6359" xr:uid="{FF1778DE-7230-4489-B4CA-BFB686A9E35E}"/>
    <cellStyle name="tableau | entete-colonne | series" xfId="1909" xr:uid="{95ADB4CF-A5B9-41A5-8CA4-43EC7371DDC3}"/>
    <cellStyle name="tableau | entete-colonne | series 2" xfId="6360" xr:uid="{D1C7A612-20B6-4408-A633-2C5A35750AC2}"/>
    <cellStyle name="tableau | entete-ligne | normal" xfId="1910" xr:uid="{4F532F5D-4011-4AEE-B41A-DEA637447D77}"/>
    <cellStyle name="tableau | entete-ligne | normal 2" xfId="6361" xr:uid="{E4502CA5-6162-43FB-A562-77EB0D457A88}"/>
    <cellStyle name="tableau | entete-ligne | total" xfId="1911" xr:uid="{CB082D01-7070-4C92-9C6D-B1D682AA4AB4}"/>
    <cellStyle name="tableau | entete-ligne | total 2" xfId="6362" xr:uid="{A7EE969C-643B-4656-867D-840B386191C1}"/>
    <cellStyle name="tableau | ligne-titre | niveau1" xfId="1912" xr:uid="{B74A2F27-C8E7-4BBE-B62E-FD1D79009D75}"/>
    <cellStyle name="tableau | ligne-titre | niveau1 2" xfId="6363" xr:uid="{74DCCA59-C2EA-4B78-A0BC-140DD82EF820}"/>
    <cellStyle name="tableau | ligne-titre | niveau2" xfId="1913" xr:uid="{6DA1ED2C-6531-4ED3-B687-0683354455A8}"/>
    <cellStyle name="tableau | ligne-titre | niveau2 2" xfId="6364" xr:uid="{A232886D-1514-4C57-8458-8A963E39B955}"/>
    <cellStyle name="Title" xfId="6" builtinId="15" customBuiltin="1"/>
    <cellStyle name="Title 10" xfId="6365" xr:uid="{4BF24333-1A4E-4D82-9662-DFD49ABE41B2}"/>
    <cellStyle name="Title 11" xfId="6366" xr:uid="{4EC5B42E-53DC-4D57-A03B-29F3357CB5D9}"/>
    <cellStyle name="Title 12" xfId="6367" xr:uid="{84FCD77A-9703-4D8C-BA35-D6D745D8455F}"/>
    <cellStyle name="Title 13" xfId="6368" xr:uid="{FC6D79C2-EC59-4E8C-A621-512CCA830CCE}"/>
    <cellStyle name="Title 14" xfId="6369" xr:uid="{73D4A3BA-6D0B-4CC1-ADE6-D1D1D40D6AC0}"/>
    <cellStyle name="Title 15" xfId="6370" xr:uid="{B9FBA9F1-36C1-469B-BC44-6500B8C2D5C5}"/>
    <cellStyle name="Title 16" xfId="6371" xr:uid="{2266FE08-8DE2-4F34-96E0-2B8A86D71A55}"/>
    <cellStyle name="Title 17" xfId="6372" xr:uid="{C15AD246-DA1D-4D04-8B93-D1DEFD30C281}"/>
    <cellStyle name="Title 18" xfId="6373" xr:uid="{2B78A119-AAEE-4464-ABC8-C79E4F728591}"/>
    <cellStyle name="Title 19" xfId="6374" xr:uid="{78B35A97-CF2C-4AB4-8CDD-FD62258AF147}"/>
    <cellStyle name="Title 2" xfId="1914" xr:uid="{A53F6A92-FD92-4A17-966A-A3A585452C3D}"/>
    <cellStyle name="Title 2 10" xfId="1625" xr:uid="{CA95A354-7853-4A83-8C2E-C2F93B19BFA2}"/>
    <cellStyle name="Title 2 10 2" xfId="6376" xr:uid="{CAF3FCB9-0F60-4D94-B3EE-2BCEC1493FC7}"/>
    <cellStyle name="Title 2 11" xfId="6375" xr:uid="{C5185C8A-61EF-4315-B260-E79ECE98C9CC}"/>
    <cellStyle name="Title 2 2" xfId="1626" xr:uid="{8D4177BD-B9CF-4F5E-955F-202442121899}"/>
    <cellStyle name="Title 2 2 2" xfId="1915" xr:uid="{CC39C3CC-3DAA-48E8-8951-47C373B15288}"/>
    <cellStyle name="Title 2 2 3" xfId="6377" xr:uid="{F27EAD26-D9C1-4113-8C37-62364BC3158F}"/>
    <cellStyle name="Title 2 3" xfId="1627" xr:uid="{25092CA6-B231-42B8-A225-D3FE5E1E999E}"/>
    <cellStyle name="Title 2 3 2" xfId="6378" xr:uid="{326C4095-2EF4-446D-BF3C-E6A25D1ED862}"/>
    <cellStyle name="Title 2 4" xfId="1628" xr:uid="{56918BC0-F416-4148-BA09-058D6A302B57}"/>
    <cellStyle name="Title 2 4 2" xfId="6379" xr:uid="{1841A154-30A9-423D-AA59-4710919E4F7A}"/>
    <cellStyle name="Title 2 5" xfId="1629" xr:uid="{042A09C8-6EA6-4D32-BF08-DDF0A1FF5742}"/>
    <cellStyle name="Title 2 5 2" xfId="6380" xr:uid="{6A7DA305-B68D-462F-8B58-638E434435BC}"/>
    <cellStyle name="Title 2 6" xfId="1630" xr:uid="{92DF7E16-B20D-41EC-9DB6-CB0E7DEA5031}"/>
    <cellStyle name="Title 2 6 2" xfId="6381" xr:uid="{13F1EBF9-AC4B-4262-9EDC-E9BB96B587C1}"/>
    <cellStyle name="Title 2 7" xfId="1631" xr:uid="{80F6B2CD-2C76-43AD-A477-28E3408668E8}"/>
    <cellStyle name="Title 2 7 2" xfId="6382" xr:uid="{1E200838-E5A6-4EFC-BEAF-0CF29E81A009}"/>
    <cellStyle name="Title 2 8" xfId="1632" xr:uid="{6F604FD4-1BEE-483A-8142-F8727B7DCB15}"/>
    <cellStyle name="Title 2 8 2" xfId="6383" xr:uid="{485F0C89-1781-4044-8698-4EAE4903B6F9}"/>
    <cellStyle name="Title 2 9" xfId="1633" xr:uid="{D49E516C-F797-4057-9F3D-E27CEC37C2C6}"/>
    <cellStyle name="Title 2 9 2" xfId="6384" xr:uid="{E8EDCB40-A329-4D4B-959B-ED9ACF15FA82}"/>
    <cellStyle name="Title 20" xfId="6385" xr:uid="{9C0C0470-9889-4761-9EF9-1B0CEB5B383F}"/>
    <cellStyle name="Title 21" xfId="6386" xr:uid="{57B9F86E-80CF-4C6E-B823-08DED99DB076}"/>
    <cellStyle name="Title 22" xfId="6387" xr:uid="{B06D3C0A-EECD-4F91-9C25-C7631B9515D2}"/>
    <cellStyle name="Title 23" xfId="6388" xr:uid="{093D9A51-C20A-41F8-AEAD-79B3907F973B}"/>
    <cellStyle name="Title 24" xfId="6389" xr:uid="{DB50406B-A440-4C1C-BA83-FF5B47D12F0D}"/>
    <cellStyle name="Title 25" xfId="6390" xr:uid="{65201225-4CAD-4F24-AB42-046299C629FF}"/>
    <cellStyle name="Title 26" xfId="6391" xr:uid="{0B386576-0C21-4927-AC77-52B23EEBBE9B}"/>
    <cellStyle name="Title 27" xfId="6392" xr:uid="{E9DA84E1-1ECD-4737-9F02-914CF35DA59A}"/>
    <cellStyle name="Title 28" xfId="6393" xr:uid="{36F2A081-2D24-4B0E-96D2-CD31ADC4D001}"/>
    <cellStyle name="Title 29" xfId="6394" xr:uid="{DDB227E1-44F6-4077-B3A6-A7CCCCFE043F}"/>
    <cellStyle name="Title 3" xfId="1634" xr:uid="{40571F13-6813-4232-A932-42159272085E}"/>
    <cellStyle name="Title 3 2" xfId="1916" xr:uid="{65EDADB8-A60B-4F42-B51D-6BE4F1861769}"/>
    <cellStyle name="Title 3 2 2" xfId="6396" xr:uid="{97919A61-E19B-496E-AA24-9E07875FCD92}"/>
    <cellStyle name="Title 3 3" xfId="6397" xr:uid="{382160F5-CFB4-48B9-83B3-DBE5BDD932C5}"/>
    <cellStyle name="Title 3 4" xfId="6398" xr:uid="{3801FEAF-5776-432E-B41D-FD660D5E9488}"/>
    <cellStyle name="Title 3 5" xfId="6395" xr:uid="{3513C32B-CF63-4590-A5CF-D64055C0122F}"/>
    <cellStyle name="Title 30" xfId="6399" xr:uid="{099F3BD4-C4E5-46BB-888E-41301B23BD8E}"/>
    <cellStyle name="Title 31" xfId="6400" xr:uid="{D11C7895-DD83-4378-A263-3A7EAB75DC3E}"/>
    <cellStyle name="Title 32" xfId="6401" xr:uid="{7A57F841-AEE4-4695-9B9D-5EC34A7C57AD}"/>
    <cellStyle name="Title 33" xfId="6402" xr:uid="{B2CF79DC-2941-46F4-94AD-32B102F5DDDB}"/>
    <cellStyle name="Title 34" xfId="6403" xr:uid="{DB987B42-E774-4B06-983E-8C2B35692118}"/>
    <cellStyle name="Title 35" xfId="6404" xr:uid="{8994AD93-81EC-46B7-AF55-99A07E996D6F}"/>
    <cellStyle name="Title 36" xfId="6405" xr:uid="{EDE3A9A0-84D0-4645-9EDC-09D75093CC5C}"/>
    <cellStyle name="Title 37" xfId="6406" xr:uid="{548728A5-3882-4E94-89EA-54AB031F17A6}"/>
    <cellStyle name="Title 38" xfId="6407" xr:uid="{C145EC74-0920-460B-9EF4-FA3606F7ECD7}"/>
    <cellStyle name="Title 39" xfId="6408" xr:uid="{F8DD75D1-3C5A-4D7D-8916-0B80CEAC12CC}"/>
    <cellStyle name="Title 4" xfId="1917" xr:uid="{BACE470F-0E87-4F5E-8429-6BCCA7631FCD}"/>
    <cellStyle name="Title 4 2" xfId="6409" xr:uid="{972DEE66-1FD4-4A38-8F2F-93779EA8BA12}"/>
    <cellStyle name="Title 40" xfId="6410" xr:uid="{85782B58-6C26-4126-96D2-7A35668C5881}"/>
    <cellStyle name="Title 41" xfId="6411" xr:uid="{384110EF-BF38-4508-B01A-45FCF0F9DEBE}"/>
    <cellStyle name="Title 42" xfId="6412" xr:uid="{584E314B-AA61-40CC-9299-70E33D27BAEC}"/>
    <cellStyle name="Title 43" xfId="6413" xr:uid="{4CA8CECC-E4A5-4D0E-B308-4F390FAA82FB}"/>
    <cellStyle name="Title 5" xfId="1918" xr:uid="{7012AF2E-ACF4-4173-AF7A-C9934C7C28C5}"/>
    <cellStyle name="Title 5 2" xfId="6414" xr:uid="{156BAB3A-2A5D-43AA-A69D-2FC94DB1418D}"/>
    <cellStyle name="Title 6" xfId="1919" xr:uid="{2D85E68E-7982-49BC-91B0-E468F69EAEBD}"/>
    <cellStyle name="Title 6 2" xfId="6415" xr:uid="{8698C71F-8127-458E-97EA-D98E2F460D13}"/>
    <cellStyle name="Title 7" xfId="6416" xr:uid="{97A3D539-7103-4D4B-ABAE-AA89ABB12796}"/>
    <cellStyle name="Title 8" xfId="6417" xr:uid="{6BCD1A1B-C9B7-4335-B3AA-2366A7A779EB}"/>
    <cellStyle name="Title 9" xfId="6418" xr:uid="{823EFBA3-5DEB-4DB3-9ED2-D6C5CFAAF00D}"/>
    <cellStyle name="Total" xfId="20" builtinId="25" customBuiltin="1"/>
    <cellStyle name="Total 10" xfId="6419" xr:uid="{0D371677-3768-43D1-A926-C1A3919F7443}"/>
    <cellStyle name="Total 11" xfId="6420" xr:uid="{33334E67-1505-4CC1-9049-E056DD722EF1}"/>
    <cellStyle name="Total 12" xfId="6421" xr:uid="{67AE18C0-6688-4D17-8D4A-2C38DD506A25}"/>
    <cellStyle name="Total 13" xfId="6422" xr:uid="{2B67BCF8-977A-4CBA-A022-C7B0E6E60124}"/>
    <cellStyle name="Total 14" xfId="6423" xr:uid="{CE4A3966-9EB1-4C23-BB66-E740217CD496}"/>
    <cellStyle name="Total 15" xfId="6424" xr:uid="{E5CE1639-39A7-450B-8CCB-7279B8EF2099}"/>
    <cellStyle name="Total 16" xfId="6425" xr:uid="{0EF380DD-4E9A-40F9-A40D-11834CBA6A38}"/>
    <cellStyle name="Total 17" xfId="6426" xr:uid="{29F55C45-5175-4897-ABF0-D826D059B7FC}"/>
    <cellStyle name="Total 18" xfId="6427" xr:uid="{42EB5A9B-8E02-4AA7-B8CF-5FE2547AF60D}"/>
    <cellStyle name="Total 19" xfId="6428" xr:uid="{9DD2ED00-01F5-431D-BE79-3D9AA566FB65}"/>
    <cellStyle name="Total 2" xfId="1920" xr:uid="{A0061183-1AA0-45F2-AB8B-B244A5E43437}"/>
    <cellStyle name="Total 2 10" xfId="1635" xr:uid="{86D12681-401B-4C9E-88BF-A1258BA680DB}"/>
    <cellStyle name="Total 2 10 2" xfId="6430" xr:uid="{B8B77AA2-A8C8-41D7-A912-C0E3E6B2446D}"/>
    <cellStyle name="Total 2 11" xfId="6429" xr:uid="{AA37CF41-5930-4BD7-B648-36494B70144F}"/>
    <cellStyle name="Total 2 2" xfId="1636" xr:uid="{FFA6CF48-6023-473E-B0ED-21E8387FF3EB}"/>
    <cellStyle name="Total 2 2 2" xfId="6431" xr:uid="{52B75134-5AEB-4DE8-AEB7-54B6BEFE8B4F}"/>
    <cellStyle name="Total 2 3" xfId="1637" xr:uid="{D370C8AF-E684-49E2-A699-962761EAB857}"/>
    <cellStyle name="Total 2 3 2" xfId="6432" xr:uid="{BF2B484C-5B9A-43AF-AC3E-65A5550457E7}"/>
    <cellStyle name="Total 2 4" xfId="1638" xr:uid="{BF1F1BEC-1D54-42CC-953F-56DEC239605D}"/>
    <cellStyle name="Total 2 4 2" xfId="6433" xr:uid="{7357F53A-4FBB-4007-A036-B6DAA9E81588}"/>
    <cellStyle name="Total 2 5" xfId="1639" xr:uid="{907D48C7-24F8-4B7A-ADE8-B5D52F2569B8}"/>
    <cellStyle name="Total 2 5 2" xfId="6434" xr:uid="{46B9163E-BE60-4499-AEFB-680D121C42E7}"/>
    <cellStyle name="Total 2 6" xfId="1640" xr:uid="{B15D6313-491D-444B-8D27-53C71822F9E8}"/>
    <cellStyle name="Total 2 6 2" xfId="6435" xr:uid="{2D170E6E-252B-45E2-A74C-2C81A90AA665}"/>
    <cellStyle name="Total 2 7" xfId="1641" xr:uid="{C7ED2049-5272-4FB9-BAEB-087AF82151FC}"/>
    <cellStyle name="Total 2 7 2" xfId="6436" xr:uid="{F93BC769-EFAF-45A3-A8B5-1AE075B22FB9}"/>
    <cellStyle name="Total 2 8" xfId="1642" xr:uid="{0F760BE4-5AC7-4A31-BC19-8779FACEE2D6}"/>
    <cellStyle name="Total 2 8 2" xfId="6437" xr:uid="{89FF913F-B40D-41C6-ACEE-81C3B330164B}"/>
    <cellStyle name="Total 2 9" xfId="1643" xr:uid="{5510989B-0142-4091-B7E5-0D19C1A5B7C0}"/>
    <cellStyle name="Total 2 9 2" xfId="6438" xr:uid="{35853E80-744E-4FC7-982A-2B40875746B7}"/>
    <cellStyle name="Total 20" xfId="6439" xr:uid="{54EF573F-6D18-4D43-ACA3-1DE39CCFDFFA}"/>
    <cellStyle name="Total 21" xfId="6440" xr:uid="{242C8574-21CE-40AC-B846-45C57D421689}"/>
    <cellStyle name="Total 22" xfId="6441" xr:uid="{17DEA5AA-51D9-46D3-AC5E-08DFBC4836D6}"/>
    <cellStyle name="Total 23" xfId="6442" xr:uid="{16A41BEE-B339-4AC9-B3A4-1658755E2449}"/>
    <cellStyle name="Total 24" xfId="6443" xr:uid="{0419A2D9-C262-4969-90EB-2DAD44B7CC2E}"/>
    <cellStyle name="Total 25" xfId="6444" xr:uid="{7A0A60E0-FF35-423A-B558-53DB804A2136}"/>
    <cellStyle name="Total 26" xfId="6445" xr:uid="{DB75EA68-06D4-4317-89DF-CAA45987F738}"/>
    <cellStyle name="Total 27" xfId="6446" xr:uid="{2E3D7A04-C3B5-4499-8935-35C2330C91E6}"/>
    <cellStyle name="Total 28" xfId="6447" xr:uid="{8B96B8B7-6841-4A68-8512-658E5F1ACA2D}"/>
    <cellStyle name="Total 29" xfId="6448" xr:uid="{18C5155E-AD14-4694-83B0-CE8270306773}"/>
    <cellStyle name="Total 3" xfId="1644" xr:uid="{3A86968D-549A-4D4D-A7C0-FEC0286F1971}"/>
    <cellStyle name="Total 3 2" xfId="1921" xr:uid="{47D3761A-AA4B-4F2D-B637-39EF3B32AEEB}"/>
    <cellStyle name="Total 3 2 2" xfId="6450" xr:uid="{D4CE8D58-7ACE-49B7-8CBA-1DF979CEC9DB}"/>
    <cellStyle name="Total 3 3" xfId="6451" xr:uid="{A867D8DB-0D5B-41DC-86C8-069986EE9A94}"/>
    <cellStyle name="Total 3 4" xfId="6452" xr:uid="{DB437665-AAFB-4700-BFA0-5427C41B3372}"/>
    <cellStyle name="Total 3 5" xfId="6449" xr:uid="{CE9C5A18-FFEE-418C-B6BB-CC57310E4A72}"/>
    <cellStyle name="Total 30" xfId="6453" xr:uid="{F4C2C1B7-34E6-441C-B7F1-E6524152CBBC}"/>
    <cellStyle name="Total 31" xfId="6454" xr:uid="{7DF9FC2A-3B8A-4A96-851F-6450DACAAE5B}"/>
    <cellStyle name="Total 32" xfId="6455" xr:uid="{820F1780-7AAA-415D-97D9-E6902C9BA8C2}"/>
    <cellStyle name="Total 33" xfId="6456" xr:uid="{F086E1FE-03F3-42DA-A084-B22A4450258C}"/>
    <cellStyle name="Total 34" xfId="6457" xr:uid="{5850EB0A-B369-471D-A08F-8F9C6453CCEA}"/>
    <cellStyle name="Total 35" xfId="6458" xr:uid="{7130C45A-F824-4211-B429-8FF841E2C360}"/>
    <cellStyle name="Total 36" xfId="6459" xr:uid="{66C5FA71-6503-4E77-A5C0-B9BCBDEDD919}"/>
    <cellStyle name="Total 37" xfId="6460" xr:uid="{C1E6B922-BFFF-4221-835E-9C01DE9F1261}"/>
    <cellStyle name="Total 38" xfId="6461" xr:uid="{6C2AEEBD-EAEF-40D9-A915-F5DE15837795}"/>
    <cellStyle name="Total 39" xfId="6462" xr:uid="{9E81384C-E7E1-4CE5-B944-015587F38215}"/>
    <cellStyle name="Total 4" xfId="1922" xr:uid="{17917BBE-F9A5-4FE0-90C2-B99FB1EC3641}"/>
    <cellStyle name="Total 4 2" xfId="6463" xr:uid="{1A4CB67B-59B5-4F42-AA65-EB65AC735443}"/>
    <cellStyle name="Total 40" xfId="6464" xr:uid="{DEF67DED-1AF5-44DA-B376-6E37EB7866B9}"/>
    <cellStyle name="Total 41" xfId="6465" xr:uid="{3B7CC8BB-F8FA-4B7A-99A1-4DF63CE62C13}"/>
    <cellStyle name="Total 42" xfId="6466" xr:uid="{F8715AE8-49E7-433D-B0E0-9F5B5F6A6A42}"/>
    <cellStyle name="Total 5" xfId="1923" xr:uid="{9D129536-C479-49EE-841E-63DA21F85CB5}"/>
    <cellStyle name="Total 5 2" xfId="6467" xr:uid="{5615CA76-543A-42D5-AF2E-247BB6A870EA}"/>
    <cellStyle name="Total 6" xfId="6468" xr:uid="{AB4464FB-981E-4A09-BE8D-312D7683EC31}"/>
    <cellStyle name="Total 7" xfId="6469" xr:uid="{C3CFF472-F1D7-4E32-A95F-5AFAAD38D642}"/>
    <cellStyle name="Total 8" xfId="6470" xr:uid="{1B5242E3-899B-4EB5-B607-A5E98AB67A87}"/>
    <cellStyle name="Total 9" xfId="6471" xr:uid="{5E00AFA4-4BB1-4C49-8557-474DFBC7A8CF}"/>
    <cellStyle name="Überschrift" xfId="6472" xr:uid="{40D70846-E68F-469D-AE2D-A1AF3342C5E0}"/>
    <cellStyle name="Überschrift 1" xfId="6473" xr:uid="{F1E1A35F-55EA-4436-B19B-C631848EB0F4}"/>
    <cellStyle name="Überschrift 2" xfId="6474" xr:uid="{F0697E82-22E0-43BD-8866-F22191C94AAF}"/>
    <cellStyle name="Überschrift 3" xfId="6475" xr:uid="{8CAEFB9D-3859-467F-B813-4024229A0362}"/>
    <cellStyle name="Überschrift 4" xfId="6476" xr:uid="{365A6513-F625-43BB-ABB4-F104890AF47C}"/>
    <cellStyle name="Valuutta_Layo9704" xfId="1924" xr:uid="{4D81D651-355D-4AA9-8D3F-97262440773C}"/>
    <cellStyle name="Verknüpfte Zelle" xfId="6477" xr:uid="{4A6591F8-7652-448D-AC08-127A192F50AC}"/>
    <cellStyle name="Warnender Text" xfId="6478" xr:uid="{B5A724E4-B831-4809-855E-368073754D0E}"/>
    <cellStyle name="Warning Text" xfId="18" builtinId="11" customBuiltin="1"/>
    <cellStyle name="Warning Text 10" xfId="6479" xr:uid="{59471728-4D26-42AA-87A7-A3B47E8B6B8A}"/>
    <cellStyle name="Warning Text 11" xfId="6480" xr:uid="{3217C52E-0991-4B83-A637-4476A656CE6E}"/>
    <cellStyle name="Warning Text 12" xfId="6481" xr:uid="{C1488C93-EC8C-47DB-AD1C-5133CAE69D5B}"/>
    <cellStyle name="Warning Text 13" xfId="6482" xr:uid="{AFE8D844-0A75-475D-9380-32417AB3959C}"/>
    <cellStyle name="Warning Text 14" xfId="6483" xr:uid="{B29902EA-1022-48A5-A01E-BE09F52F8E65}"/>
    <cellStyle name="Warning Text 15" xfId="6484" xr:uid="{D01029F2-B6BE-4E7B-B44B-A5DB75D4974E}"/>
    <cellStyle name="Warning Text 16" xfId="6485" xr:uid="{E721EAA7-76AA-42E3-9AFD-D34116377991}"/>
    <cellStyle name="Warning Text 17" xfId="6486" xr:uid="{D1C907A4-4231-4B0E-B528-17BA7B5D5E25}"/>
    <cellStyle name="Warning Text 18" xfId="6487" xr:uid="{171C1AB1-E4D1-406E-9078-65342118FE92}"/>
    <cellStyle name="Warning Text 19" xfId="6488" xr:uid="{85EB7628-C011-4B5B-A250-6EA09ADB772C}"/>
    <cellStyle name="Warning Text 2" xfId="1925" xr:uid="{017E15C7-4EA0-4343-8FC8-DC00D8525F96}"/>
    <cellStyle name="Warning Text 2 10" xfId="1645" xr:uid="{223D2D6F-9BA0-4D92-9DC4-1FADAA2DA68E}"/>
    <cellStyle name="Warning Text 2 10 2" xfId="6490" xr:uid="{C1516767-3516-4DBF-B3AD-CD29DA3C50DB}"/>
    <cellStyle name="Warning Text 2 11" xfId="6489" xr:uid="{86F5CADD-4534-4B0B-9F2B-6EFEF600A143}"/>
    <cellStyle name="Warning Text 2 2" xfId="1646" xr:uid="{40B5FA03-EB86-4A51-9008-C2842E117AF3}"/>
    <cellStyle name="Warning Text 2 2 2" xfId="6491" xr:uid="{7B407874-F355-4490-878C-111FE9346FE6}"/>
    <cellStyle name="Warning Text 2 3" xfId="1647" xr:uid="{C1A5EFD3-BD53-4070-ABC8-F6275E9FB42E}"/>
    <cellStyle name="Warning Text 2 3 2" xfId="6492" xr:uid="{C7CAB20B-C80D-46AC-A96F-C487FD1CBBD7}"/>
    <cellStyle name="Warning Text 2 4" xfId="1648" xr:uid="{EB3B2ADA-B9F0-4A5A-8581-E041D344209B}"/>
    <cellStyle name="Warning Text 2 4 2" xfId="6493" xr:uid="{7D3D7019-E241-4B46-90A6-73DDFC5111BA}"/>
    <cellStyle name="Warning Text 2 5" xfId="1649" xr:uid="{6AB4135F-AA15-4D20-81AB-8AC41519CFC2}"/>
    <cellStyle name="Warning Text 2 5 2" xfId="6494" xr:uid="{C8CB0245-F4C0-4357-B5BC-662A13DBB802}"/>
    <cellStyle name="Warning Text 2 6" xfId="1650" xr:uid="{2DF169EE-7957-49DC-8143-B73FABDB8264}"/>
    <cellStyle name="Warning Text 2 6 2" xfId="6495" xr:uid="{0C67C374-CD10-4336-893A-3294DDC129A0}"/>
    <cellStyle name="Warning Text 2 7" xfId="1651" xr:uid="{1AF48812-C523-40D2-8570-4FAA1CC60375}"/>
    <cellStyle name="Warning Text 2 7 2" xfId="6496" xr:uid="{90081A0A-55BE-45AC-8E79-E5316CE5BE50}"/>
    <cellStyle name="Warning Text 2 8" xfId="1652" xr:uid="{FE83164F-C337-4C66-A931-0F44F216FC79}"/>
    <cellStyle name="Warning Text 2 8 2" xfId="6497" xr:uid="{870882A7-63AC-4255-9CF2-22B1867EF0B5}"/>
    <cellStyle name="Warning Text 2 9" xfId="1653" xr:uid="{B0E910DC-A785-4501-9C9C-0AE66922D8D1}"/>
    <cellStyle name="Warning Text 2 9 2" xfId="6498" xr:uid="{F67C63B3-52B9-48C6-84B6-E90F5235D775}"/>
    <cellStyle name="Warning Text 20" xfId="6499" xr:uid="{68430085-28A8-4DC6-AF3E-4584816698F9}"/>
    <cellStyle name="Warning Text 21" xfId="6500" xr:uid="{7B465663-2A4F-4591-856D-772E69B25411}"/>
    <cellStyle name="Warning Text 22" xfId="6501" xr:uid="{32CFB948-CF78-4555-A95B-81C565CA5CAB}"/>
    <cellStyle name="Warning Text 23" xfId="6502" xr:uid="{C22F61BE-5099-4409-8EB9-3F0E2F36648A}"/>
    <cellStyle name="Warning Text 24" xfId="6503" xr:uid="{8AA1C32A-DF76-4766-AC9F-B6D2AEB45A8E}"/>
    <cellStyle name="Warning Text 25" xfId="6504" xr:uid="{C5E1FFDE-F341-4AD8-B963-EFA783FC74BC}"/>
    <cellStyle name="Warning Text 26" xfId="6505" xr:uid="{CB31EFB1-482A-4962-87F1-E4C0DD6AF0F8}"/>
    <cellStyle name="Warning Text 27" xfId="6506" xr:uid="{F8DBF25F-D4B0-4905-94E7-9DD52E4C288A}"/>
    <cellStyle name="Warning Text 28" xfId="6507" xr:uid="{E4B9FBA7-AFEC-4197-88E1-1BA8B88F285A}"/>
    <cellStyle name="Warning Text 29" xfId="6508" xr:uid="{71688A7F-85FE-49E6-A228-0387914AE500}"/>
    <cellStyle name="Warning Text 3" xfId="1654" xr:uid="{4ACC7088-2819-4EE9-B559-6E65EABC2207}"/>
    <cellStyle name="Warning Text 3 2" xfId="6510" xr:uid="{D97293BF-53BC-4A89-BA7D-1CA398C30CA3}"/>
    <cellStyle name="Warning Text 3 3" xfId="6509" xr:uid="{468BEF31-5B6D-4C6A-B43E-47DFF470ABAC}"/>
    <cellStyle name="Warning Text 30" xfId="6511" xr:uid="{53AD421F-67A5-4964-8DA0-F87046D47328}"/>
    <cellStyle name="Warning Text 31" xfId="6512" xr:uid="{B6C51460-F74A-487A-AC0A-56417FDF7D1F}"/>
    <cellStyle name="Warning Text 32" xfId="6513" xr:uid="{60FBD37A-2F17-4070-A4D0-76812BC9CAAD}"/>
    <cellStyle name="Warning Text 33" xfId="6514" xr:uid="{757EFEA8-6A2A-44C0-AC2D-3EA035B7F696}"/>
    <cellStyle name="Warning Text 34" xfId="6515" xr:uid="{F9C72377-8B47-426D-BF39-61523337DDCA}"/>
    <cellStyle name="Warning Text 35" xfId="6516" xr:uid="{6F334B00-6EDC-4B72-9474-FB09A9C42920}"/>
    <cellStyle name="Warning Text 36" xfId="6517" xr:uid="{30729E05-82ED-407B-AB63-08C716BDE8E6}"/>
    <cellStyle name="Warning Text 37" xfId="6518" xr:uid="{E65CBF11-DAE9-43E7-8A56-CBE2BCF895BB}"/>
    <cellStyle name="Warning Text 38" xfId="6519" xr:uid="{BD0287B2-08C4-45B9-8074-311CC4727589}"/>
    <cellStyle name="Warning Text 39" xfId="6520" xr:uid="{78CFFC4D-BF52-4AC4-A830-3C52CFAD180A}"/>
    <cellStyle name="Warning Text 4" xfId="1926" xr:uid="{DFA46215-C045-4E0C-91B4-A704C195E2D4}"/>
    <cellStyle name="Warning Text 4 2" xfId="6521" xr:uid="{5A144700-4BC9-4889-99E5-3EEC46A0BCD8}"/>
    <cellStyle name="Warning Text 40" xfId="6522" xr:uid="{6D0B1B46-3489-4B79-8B89-6675F78B599A}"/>
    <cellStyle name="Warning Text 41" xfId="6523" xr:uid="{D1519EA7-E717-4E59-BD57-8733CB00D513}"/>
    <cellStyle name="Warning Text 5" xfId="1927" xr:uid="{266C21EA-9452-4192-84FF-B355CF6F4436}"/>
    <cellStyle name="Warning Text 5 2" xfId="6524" xr:uid="{49AF8E95-E827-477E-B2FE-E4925E049E04}"/>
    <cellStyle name="Warning Text 6" xfId="6525" xr:uid="{2BEA5AC8-7110-48D6-8446-823434C328CF}"/>
    <cellStyle name="Warning Text 7" xfId="6526" xr:uid="{A26C4D4B-DA43-462D-8A0B-277ADB03E521}"/>
    <cellStyle name="Warning Text 8" xfId="6527" xr:uid="{07F9C052-F178-4D0F-8D23-5D6BD813A06F}"/>
    <cellStyle name="Warning Text 9" xfId="6528" xr:uid="{B23A6FEB-A657-4712-A979-5A7AB83BF8B9}"/>
    <cellStyle name="Zelle überprüfen" xfId="6529" xr:uid="{20BE3DD1-E5AF-4BD2-A514-1A515F392C32}"/>
    <cellStyle name="Гиперссылка" xfId="6530" xr:uid="{4F85CD2B-632E-4AD3-AAC4-A4DD5AB5B637}"/>
    <cellStyle name="Обычный_2++" xfId="6531" xr:uid="{166DAF48-3C87-4144-AB82-E0DECD7743F2}"/>
    <cellStyle name="已访问的超链接" xfId="1655" xr:uid="{45B741A5-45D8-4650-AE01-5C208F7D1B5C}"/>
    <cellStyle name="已访问的超链接 2" xfId="6532" xr:uid="{94EB8FC7-691D-43EA-A8AA-6B4FBAC3E76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R28"/>
  <sheetViews>
    <sheetView zoomScaleNormal="100" workbookViewId="0">
      <selection activeCell="C20" sqref="C20"/>
    </sheetView>
  </sheetViews>
  <sheetFormatPr defaultRowHeight="12.75"/>
  <cols>
    <col min="1" max="2" width="10.7109375" bestFit="1" customWidth="1"/>
    <col min="3" max="3" width="14.5703125" bestFit="1" customWidth="1"/>
    <col min="4" max="4" width="41.5703125" bestFit="1" customWidth="1"/>
  </cols>
  <sheetData>
    <row r="1" spans="2:18" ht="21.75" customHeight="1">
      <c r="K1" s="31" t="s">
        <v>151</v>
      </c>
    </row>
    <row r="2" spans="2:18" ht="15">
      <c r="B2" s="27" t="s">
        <v>176</v>
      </c>
      <c r="C2" s="27"/>
      <c r="D2" s="6"/>
      <c r="E2" s="6"/>
      <c r="F2" s="6"/>
      <c r="G2" s="6"/>
      <c r="H2" s="6"/>
      <c r="I2" s="6"/>
      <c r="J2" s="24"/>
    </row>
    <row r="3" spans="2:18" ht="15.75" thickBot="1">
      <c r="B3" s="28" t="s">
        <v>5</v>
      </c>
      <c r="C3" s="28" t="s">
        <v>0</v>
      </c>
      <c r="D3" s="28" t="s">
        <v>3</v>
      </c>
      <c r="E3" s="28" t="s">
        <v>4</v>
      </c>
      <c r="F3" s="28" t="s">
        <v>6</v>
      </c>
      <c r="G3" s="28" t="s">
        <v>7</v>
      </c>
      <c r="H3" s="28" t="s">
        <v>8</v>
      </c>
      <c r="I3" s="28" t="s">
        <v>10</v>
      </c>
      <c r="J3" s="24"/>
    </row>
    <row r="4" spans="2:18" ht="15">
      <c r="B4" s="6" t="s">
        <v>121</v>
      </c>
      <c r="C4" t="s">
        <v>87</v>
      </c>
      <c r="D4" s="6"/>
      <c r="E4" s="6" t="s">
        <v>116</v>
      </c>
      <c r="F4" s="6"/>
      <c r="H4" s="6"/>
      <c r="M4" s="6"/>
      <c r="N4" s="6"/>
      <c r="O4" s="6"/>
      <c r="P4" s="6"/>
      <c r="Q4" s="6"/>
      <c r="R4" s="6"/>
    </row>
    <row r="5" spans="2:18" ht="15">
      <c r="B5" s="24"/>
      <c r="C5" t="s">
        <v>84</v>
      </c>
      <c r="D5" s="6"/>
      <c r="E5" s="6" t="s">
        <v>116</v>
      </c>
      <c r="F5" s="6"/>
      <c r="G5" s="6" t="s">
        <v>119</v>
      </c>
      <c r="H5" s="6"/>
      <c r="I5" s="6" t="s">
        <v>123</v>
      </c>
      <c r="M5" s="6"/>
      <c r="N5" s="6"/>
      <c r="O5" s="6"/>
      <c r="P5" s="6"/>
      <c r="Q5" s="6"/>
      <c r="R5" s="6"/>
    </row>
    <row r="6" spans="2:18" ht="15">
      <c r="B6" s="6"/>
      <c r="C6" t="s">
        <v>85</v>
      </c>
      <c r="E6" s="6" t="s">
        <v>116</v>
      </c>
      <c r="G6" s="6" t="s">
        <v>118</v>
      </c>
      <c r="N6" s="6"/>
    </row>
    <row r="7" spans="2:18" ht="17.25" customHeight="1">
      <c r="B7" s="6"/>
      <c r="C7" t="s">
        <v>136</v>
      </c>
      <c r="D7" s="6"/>
      <c r="E7" s="6" t="s">
        <v>116</v>
      </c>
      <c r="F7" s="6"/>
      <c r="G7" s="6"/>
      <c r="H7" s="6"/>
      <c r="I7" s="6"/>
      <c r="M7" s="6"/>
      <c r="N7" s="6"/>
      <c r="O7" s="6"/>
      <c r="P7" s="6"/>
      <c r="Q7" s="6"/>
      <c r="R7" s="6"/>
    </row>
    <row r="8" spans="2:18" ht="18" customHeight="1">
      <c r="B8" s="6"/>
      <c r="C8" t="s">
        <v>86</v>
      </c>
      <c r="E8" s="6" t="s">
        <v>116</v>
      </c>
      <c r="N8" s="6"/>
    </row>
    <row r="9" spans="2:18" ht="15">
      <c r="B9" s="6"/>
      <c r="C9" t="s">
        <v>97</v>
      </c>
      <c r="E9" s="6" t="s">
        <v>116</v>
      </c>
      <c r="N9" s="6"/>
    </row>
    <row r="10" spans="2:18" ht="15">
      <c r="B10" s="6"/>
      <c r="C10" t="s">
        <v>83</v>
      </c>
      <c r="D10" s="6" t="s">
        <v>122</v>
      </c>
      <c r="E10" s="6" t="s">
        <v>116</v>
      </c>
      <c r="M10" s="6"/>
      <c r="N10" s="6"/>
    </row>
    <row r="11" spans="2:18" ht="15">
      <c r="B11" s="6"/>
      <c r="C11" t="s">
        <v>133</v>
      </c>
      <c r="D11" s="6" t="s">
        <v>129</v>
      </c>
      <c r="E11" s="6" t="s">
        <v>116</v>
      </c>
      <c r="M11" s="6"/>
      <c r="N11" s="6"/>
    </row>
    <row r="12" spans="2:18" ht="15">
      <c r="B12" s="6"/>
      <c r="C12" t="s">
        <v>135</v>
      </c>
      <c r="E12" s="6" t="s">
        <v>116</v>
      </c>
      <c r="N12" s="6"/>
    </row>
    <row r="13" spans="2:18" ht="15">
      <c r="B13" s="6"/>
      <c r="C13" t="s">
        <v>134</v>
      </c>
      <c r="E13" s="6" t="s">
        <v>116</v>
      </c>
      <c r="N13" s="6"/>
    </row>
    <row r="14" spans="2:18" ht="15">
      <c r="B14" s="32" t="s">
        <v>124</v>
      </c>
      <c r="C14" s="32" t="s">
        <v>125</v>
      </c>
      <c r="D14" s="32" t="s">
        <v>126</v>
      </c>
      <c r="E14" s="32" t="s">
        <v>127</v>
      </c>
      <c r="F14" s="32"/>
      <c r="G14" s="32"/>
      <c r="H14" s="32"/>
      <c r="I14" s="33"/>
      <c r="J14" s="24"/>
    </row>
    <row r="15" spans="2:18" ht="15">
      <c r="B15" s="63" t="s">
        <v>128</v>
      </c>
      <c r="C15" s="63" t="s">
        <v>185</v>
      </c>
      <c r="D15" s="34" t="s">
        <v>152</v>
      </c>
      <c r="E15" s="34" t="s">
        <v>116</v>
      </c>
      <c r="F15" s="6"/>
      <c r="G15" s="6"/>
      <c r="H15" s="6"/>
      <c r="I15" s="24"/>
      <c r="J15" s="24"/>
    </row>
    <row r="16" spans="2:18" ht="15">
      <c r="B16" s="6"/>
      <c r="C16" s="74" t="s">
        <v>186</v>
      </c>
      <c r="D16" s="24"/>
      <c r="E16" s="34" t="s">
        <v>116</v>
      </c>
      <c r="F16" s="6"/>
      <c r="G16" s="6"/>
      <c r="H16" s="6"/>
      <c r="I16" s="24"/>
      <c r="J16" s="24"/>
    </row>
    <row r="17" spans="2:10" ht="15">
      <c r="B17" s="24"/>
      <c r="C17" s="74" t="s">
        <v>187</v>
      </c>
      <c r="D17" s="24"/>
      <c r="E17" s="34" t="s">
        <v>116</v>
      </c>
      <c r="F17" s="24"/>
      <c r="G17" s="6"/>
      <c r="H17" s="6"/>
      <c r="I17" s="24"/>
      <c r="J17" s="24"/>
    </row>
    <row r="18" spans="2:10" ht="15">
      <c r="B18" s="6"/>
      <c r="C18" s="74" t="s">
        <v>188</v>
      </c>
      <c r="D18" s="24"/>
      <c r="E18" s="34" t="s">
        <v>116</v>
      </c>
      <c r="F18" s="24"/>
      <c r="G18" s="24"/>
      <c r="H18" s="6"/>
      <c r="I18" s="24"/>
      <c r="J18" s="24"/>
    </row>
    <row r="19" spans="2:10" ht="15">
      <c r="B19" s="6"/>
      <c r="C19" s="74" t="s">
        <v>189</v>
      </c>
      <c r="D19" s="24"/>
      <c r="E19" s="34" t="s">
        <v>116</v>
      </c>
    </row>
    <row r="20" spans="2:10" ht="15">
      <c r="B20" s="6"/>
      <c r="C20" s="74" t="s">
        <v>190</v>
      </c>
      <c r="D20" s="24"/>
      <c r="E20" s="34" t="s">
        <v>116</v>
      </c>
    </row>
    <row r="21" spans="2:10" ht="15">
      <c r="B21" s="6"/>
      <c r="C21" s="74" t="s">
        <v>191</v>
      </c>
      <c r="D21" s="24"/>
      <c r="E21" s="34" t="s">
        <v>116</v>
      </c>
    </row>
    <row r="22" spans="2:10" ht="15">
      <c r="B22" s="6"/>
      <c r="C22" s="74" t="s">
        <v>98</v>
      </c>
      <c r="D22" s="24"/>
      <c r="E22" s="34" t="s">
        <v>116</v>
      </c>
    </row>
    <row r="23" spans="2:10" ht="15">
      <c r="B23" s="6"/>
      <c r="C23" s="74" t="s">
        <v>192</v>
      </c>
      <c r="D23" s="24"/>
      <c r="E23" s="34" t="s">
        <v>116</v>
      </c>
    </row>
    <row r="24" spans="2:10" ht="15">
      <c r="B24" s="6"/>
    </row>
    <row r="28" spans="2:10" ht="15">
      <c r="C28" s="64" t="e">
        <f>#REF!</f>
        <v>#REF!</v>
      </c>
      <c r="D28" s="64"/>
      <c r="E28" s="65" t="s">
        <v>116</v>
      </c>
      <c r="F28" s="6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E45D-F188-4D46-91BA-F75AAAAD1FF4}">
  <dimension ref="A1:FK70"/>
  <sheetViews>
    <sheetView topLeftCell="BW5" workbookViewId="0">
      <selection activeCell="CS11" sqref="CS11:CT11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94"/>
      <c r="B1" s="94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4"/>
      <c r="Z1" s="94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4"/>
      <c r="AX1" s="94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4"/>
      <c r="BV1" s="94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4"/>
      <c r="CT1" s="94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4"/>
      <c r="DR1" s="94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4"/>
      <c r="EP1" s="94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5">
      <c r="A2" s="94"/>
      <c r="B2" s="9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4"/>
      <c r="Z2" s="94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4"/>
      <c r="AX2" s="94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4"/>
      <c r="BV2" s="94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4"/>
      <c r="CT2" s="94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4"/>
      <c r="DR2" s="94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4"/>
      <c r="EP2" s="94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5">
      <c r="A3" s="94"/>
      <c r="B3" s="9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4"/>
      <c r="Z3" s="94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4"/>
      <c r="AX3" s="94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4"/>
      <c r="BV3" s="94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4"/>
      <c r="CT3" s="94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4"/>
      <c r="DR3" s="94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4"/>
      <c r="EP3" s="94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5">
      <c r="A4" s="94"/>
      <c r="B4" s="9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4"/>
      <c r="Z4" s="94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4"/>
      <c r="AX4" s="94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4"/>
      <c r="BV4" s="94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4"/>
      <c r="CT4" s="94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4"/>
      <c r="DR4" s="94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4"/>
      <c r="EP4" s="94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97" t="s">
        <v>25</v>
      </c>
      <c r="B5" s="97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97" t="s">
        <v>25</v>
      </c>
      <c r="Z5" s="97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97" t="s">
        <v>25</v>
      </c>
      <c r="AX5" s="97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97" t="s">
        <v>25</v>
      </c>
      <c r="BV5" s="97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97" t="s">
        <v>25</v>
      </c>
      <c r="CT5" s="97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97" t="s">
        <v>25</v>
      </c>
      <c r="DR5" s="97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97" t="s">
        <v>25</v>
      </c>
      <c r="EP5" s="97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5">
      <c r="A6" s="94"/>
      <c r="B6" s="94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4"/>
      <c r="Z6" s="94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4"/>
      <c r="AX6" s="94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4"/>
      <c r="BV6" s="94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4"/>
      <c r="CT6" s="94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4"/>
      <c r="DR6" s="94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4"/>
      <c r="EP6" s="94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8.75">
      <c r="A7" s="98" t="s">
        <v>26</v>
      </c>
      <c r="B7" s="98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98" t="s">
        <v>76</v>
      </c>
      <c r="Z7" s="98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98" t="s">
        <v>78</v>
      </c>
      <c r="AX7" s="98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98" t="s">
        <v>79</v>
      </c>
      <c r="BV7" s="98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98" t="s">
        <v>80</v>
      </c>
      <c r="CT7" s="98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98" t="s">
        <v>96</v>
      </c>
      <c r="DR7" s="98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98" t="s">
        <v>81</v>
      </c>
      <c r="EP7" s="98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75">
      <c r="A8" s="98" t="s">
        <v>55</v>
      </c>
      <c r="B8" s="9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98" t="s">
        <v>55</v>
      </c>
      <c r="Z8" s="9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98" t="s">
        <v>55</v>
      </c>
      <c r="AX8" s="98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98" t="s">
        <v>55</v>
      </c>
      <c r="BV8" s="98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98" t="s">
        <v>55</v>
      </c>
      <c r="CT8" s="98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8" t="s">
        <v>55</v>
      </c>
      <c r="DR8" s="98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98" t="s">
        <v>55</v>
      </c>
      <c r="EP8" s="9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75">
      <c r="A9" s="94"/>
      <c r="B9" s="94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4"/>
      <c r="Z9" s="94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4"/>
      <c r="AX9" s="94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4"/>
      <c r="BV9" s="94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4"/>
      <c r="CT9" s="94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4"/>
      <c r="DR9" s="94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4"/>
      <c r="EP9" s="94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5">
      <c r="A10" s="94"/>
      <c r="B10" s="9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4"/>
      <c r="Z10" s="94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4"/>
      <c r="AX10" s="94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4"/>
      <c r="BV10" s="94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4"/>
      <c r="CT10" s="94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4"/>
      <c r="DR10" s="94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4"/>
      <c r="EP10" s="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.75" thickBot="1">
      <c r="A11" s="94"/>
      <c r="B11" s="9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4"/>
      <c r="Z11" s="94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4"/>
      <c r="AX11" s="94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4"/>
      <c r="BV11" s="94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4"/>
      <c r="CT11" s="94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4"/>
      <c r="DR11" s="94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4"/>
      <c r="EP11" s="94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5">
      <c r="A12" s="94"/>
      <c r="B12" s="94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4"/>
      <c r="Z12" s="94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4"/>
      <c r="AX12" s="94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4"/>
      <c r="BV12" s="94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4"/>
      <c r="CT12" s="94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4"/>
      <c r="DR12" s="94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4"/>
      <c r="EP12" s="94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>
      <c r="A13" s="13"/>
      <c r="B13" s="16" t="s">
        <v>56</v>
      </c>
      <c r="C13" s="9">
        <v>63.2</v>
      </c>
      <c r="D13" s="9">
        <v>77</v>
      </c>
      <c r="E13" s="9">
        <v>75.7</v>
      </c>
      <c r="F13" s="9">
        <v>72.900000000000006</v>
      </c>
      <c r="G13" s="9">
        <v>72.5</v>
      </c>
      <c r="H13" s="9">
        <v>73</v>
      </c>
      <c r="I13" s="9">
        <v>74.5</v>
      </c>
      <c r="J13" s="9">
        <v>74.599999999999994</v>
      </c>
      <c r="K13" s="9">
        <v>73.900000000000006</v>
      </c>
      <c r="L13" s="9">
        <v>75.5</v>
      </c>
      <c r="M13" s="9">
        <v>79.7</v>
      </c>
      <c r="N13" s="9">
        <v>73.8</v>
      </c>
      <c r="O13" s="9">
        <v>76</v>
      </c>
      <c r="P13" s="9">
        <v>71.099999999999994</v>
      </c>
      <c r="Q13" s="9">
        <v>58.9</v>
      </c>
      <c r="R13" s="9">
        <v>57.3</v>
      </c>
      <c r="S13" s="9">
        <v>62.6</v>
      </c>
      <c r="T13" s="9">
        <v>62.5</v>
      </c>
      <c r="U13" s="9">
        <v>53.2</v>
      </c>
      <c r="V13" s="9">
        <v>59.9</v>
      </c>
      <c r="W13" s="9">
        <v>49.7</v>
      </c>
      <c r="Y13" s="13"/>
      <c r="Z13" s="16" t="s">
        <v>56</v>
      </c>
      <c r="AA13" s="9">
        <v>62.4</v>
      </c>
      <c r="AB13" s="9">
        <v>61.8</v>
      </c>
      <c r="AC13" s="9">
        <v>55.5</v>
      </c>
      <c r="AD13" s="9">
        <v>55.5</v>
      </c>
      <c r="AE13" s="9">
        <v>67.099999999999994</v>
      </c>
      <c r="AF13" s="9">
        <v>64.3</v>
      </c>
      <c r="AG13" s="9">
        <v>68.900000000000006</v>
      </c>
      <c r="AH13" s="9">
        <v>70.3</v>
      </c>
      <c r="AI13" s="9">
        <v>66.3</v>
      </c>
      <c r="AJ13" s="9">
        <v>66.5</v>
      </c>
      <c r="AK13" s="9">
        <v>50</v>
      </c>
      <c r="AL13" s="9">
        <v>43.9</v>
      </c>
      <c r="AM13" s="9">
        <v>41.3</v>
      </c>
      <c r="AN13" s="9">
        <v>38.700000000000003</v>
      </c>
      <c r="AO13" s="9">
        <v>37.4</v>
      </c>
      <c r="AP13" s="9">
        <v>39.9</v>
      </c>
      <c r="AQ13" s="9">
        <v>35.9</v>
      </c>
      <c r="AR13" s="9">
        <v>30.2</v>
      </c>
      <c r="AS13" s="9">
        <v>38.299999999999997</v>
      </c>
      <c r="AT13" s="9">
        <v>34.700000000000003</v>
      </c>
      <c r="AU13" s="9">
        <v>35.4</v>
      </c>
      <c r="AW13" s="13"/>
      <c r="AX13" s="16" t="s">
        <v>56</v>
      </c>
      <c r="AY13" s="9">
        <v>123.5</v>
      </c>
      <c r="AZ13" s="9">
        <v>126.1</v>
      </c>
      <c r="BA13" s="9">
        <v>142.30000000000001</v>
      </c>
      <c r="BB13" s="9">
        <v>140.9</v>
      </c>
      <c r="BC13" s="9">
        <v>134.80000000000001</v>
      </c>
      <c r="BD13" s="9">
        <v>127.9</v>
      </c>
      <c r="BE13" s="9">
        <v>127.9</v>
      </c>
      <c r="BF13" s="9">
        <v>133.69999999999999</v>
      </c>
      <c r="BG13" s="9">
        <v>132.1</v>
      </c>
      <c r="BH13" s="9">
        <v>122.3</v>
      </c>
      <c r="BI13" s="9">
        <v>124.8</v>
      </c>
      <c r="BJ13" s="9">
        <v>120.6</v>
      </c>
      <c r="BK13" s="9">
        <v>119.2</v>
      </c>
      <c r="BL13" s="9">
        <v>104.7</v>
      </c>
      <c r="BM13" s="9">
        <v>106.5</v>
      </c>
      <c r="BN13" s="9">
        <v>97.5</v>
      </c>
      <c r="BO13" s="9">
        <v>94.2</v>
      </c>
      <c r="BP13" s="9">
        <v>61.7</v>
      </c>
      <c r="BQ13" s="9">
        <v>69.2</v>
      </c>
      <c r="BR13" s="9">
        <v>74</v>
      </c>
      <c r="BS13" s="9">
        <v>67.599999999999994</v>
      </c>
      <c r="BU13" s="13"/>
      <c r="BV13" s="16" t="s">
        <v>56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S13" s="13"/>
      <c r="CT13" s="16" t="s">
        <v>56</v>
      </c>
      <c r="CU13" s="9">
        <v>26.8</v>
      </c>
      <c r="CV13" s="9">
        <v>29.6</v>
      </c>
      <c r="CW13" s="9">
        <v>30.3</v>
      </c>
      <c r="CX13" s="9">
        <v>32.9</v>
      </c>
      <c r="CY13" s="9">
        <v>36</v>
      </c>
      <c r="CZ13" s="9">
        <v>29.9</v>
      </c>
      <c r="DA13" s="9">
        <v>32</v>
      </c>
      <c r="DB13" s="9">
        <v>31.6</v>
      </c>
      <c r="DC13" s="9">
        <v>23.5</v>
      </c>
      <c r="DD13" s="9">
        <v>25.5</v>
      </c>
      <c r="DE13" s="9">
        <v>26.9</v>
      </c>
      <c r="DF13" s="9">
        <v>26.4</v>
      </c>
      <c r="DG13" s="9">
        <v>28.9</v>
      </c>
      <c r="DH13" s="9">
        <v>23.2</v>
      </c>
      <c r="DI13" s="9">
        <v>23.2</v>
      </c>
      <c r="DJ13" s="9">
        <v>24.9</v>
      </c>
      <c r="DK13" s="9">
        <v>24.6</v>
      </c>
      <c r="DL13" s="9">
        <v>25</v>
      </c>
      <c r="DM13" s="9">
        <v>22.9</v>
      </c>
      <c r="DN13" s="9">
        <v>23.3</v>
      </c>
      <c r="DO13" s="9">
        <v>22.2</v>
      </c>
      <c r="DQ13" s="13"/>
      <c r="DR13" s="16" t="s">
        <v>56</v>
      </c>
      <c r="DS13" s="9">
        <v>74.8</v>
      </c>
      <c r="DT13" s="9">
        <v>75.7</v>
      </c>
      <c r="DU13" s="9">
        <v>89.6</v>
      </c>
      <c r="DV13" s="9">
        <v>74.099999999999994</v>
      </c>
      <c r="DW13" s="9">
        <v>88.1</v>
      </c>
      <c r="DX13" s="9">
        <v>73.599999999999994</v>
      </c>
      <c r="DY13" s="9">
        <v>74.8</v>
      </c>
      <c r="DZ13" s="9">
        <v>76.8</v>
      </c>
      <c r="EA13" s="9">
        <v>61.4</v>
      </c>
      <c r="EB13" s="9">
        <v>59</v>
      </c>
      <c r="EC13" s="9">
        <v>76.099999999999994</v>
      </c>
      <c r="ED13" s="9">
        <v>76.8</v>
      </c>
      <c r="EE13" s="9">
        <v>78.400000000000006</v>
      </c>
      <c r="EF13" s="9">
        <v>80.5</v>
      </c>
      <c r="EG13" s="9">
        <v>92.8</v>
      </c>
      <c r="EH13" s="9">
        <v>92.8</v>
      </c>
      <c r="EI13" s="9">
        <v>93.2</v>
      </c>
      <c r="EJ13" s="9">
        <v>93.3</v>
      </c>
      <c r="EK13" s="9">
        <v>96</v>
      </c>
      <c r="EL13" s="9">
        <v>100.5</v>
      </c>
      <c r="EM13" s="9">
        <v>90</v>
      </c>
      <c r="EO13" s="13"/>
      <c r="EP13" s="16" t="s">
        <v>56</v>
      </c>
      <c r="EQ13" s="9">
        <v>6.6</v>
      </c>
      <c r="ER13" s="9">
        <v>6.8</v>
      </c>
      <c r="ES13" s="9">
        <v>9.3000000000000007</v>
      </c>
      <c r="ET13" s="9">
        <v>8.8000000000000007</v>
      </c>
      <c r="EU13" s="9">
        <v>17.3</v>
      </c>
      <c r="EV13" s="9">
        <v>9.1999999999999993</v>
      </c>
      <c r="EW13" s="9">
        <v>12.1</v>
      </c>
      <c r="EX13" s="9">
        <v>12.1</v>
      </c>
      <c r="EY13" s="9">
        <v>9.6999999999999993</v>
      </c>
      <c r="EZ13" s="9">
        <v>11.1</v>
      </c>
      <c r="FA13" s="9">
        <v>6.2</v>
      </c>
      <c r="FB13" s="9">
        <v>10.6</v>
      </c>
      <c r="FC13" s="9">
        <v>10.8</v>
      </c>
      <c r="FD13" s="9">
        <v>9.6</v>
      </c>
      <c r="FE13" s="9">
        <v>10.7</v>
      </c>
      <c r="FF13" s="9">
        <v>10.6</v>
      </c>
      <c r="FG13" s="9">
        <v>12.3</v>
      </c>
      <c r="FH13" s="9">
        <v>9.6999999999999993</v>
      </c>
      <c r="FI13" s="9">
        <v>7.4</v>
      </c>
      <c r="FJ13" s="9">
        <v>9.1</v>
      </c>
      <c r="FK13" s="9">
        <v>7.5</v>
      </c>
    </row>
    <row r="14" spans="1:167" ht="1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5">
      <c r="A15" s="12"/>
      <c r="B15" s="17" t="s">
        <v>30</v>
      </c>
      <c r="C15" s="14">
        <v>2.5</v>
      </c>
      <c r="D15" s="14">
        <v>3</v>
      </c>
      <c r="E15" s="14">
        <v>3.1</v>
      </c>
      <c r="F15" s="14">
        <v>3.3</v>
      </c>
      <c r="G15" s="14">
        <v>2.7</v>
      </c>
      <c r="H15" s="14">
        <v>2.6</v>
      </c>
      <c r="I15" s="14">
        <v>3.2</v>
      </c>
      <c r="J15" s="14">
        <v>3.3</v>
      </c>
      <c r="K15" s="14">
        <v>3.3</v>
      </c>
      <c r="L15" s="14">
        <v>3.2</v>
      </c>
      <c r="M15" s="14" t="s">
        <v>33</v>
      </c>
      <c r="N15" s="14" t="s">
        <v>33</v>
      </c>
      <c r="O15" s="14" t="s">
        <v>33</v>
      </c>
      <c r="P15" s="14" t="s">
        <v>33</v>
      </c>
      <c r="Q15" s="14" t="s">
        <v>33</v>
      </c>
      <c r="R15" s="14" t="s">
        <v>33</v>
      </c>
      <c r="S15" s="14" t="s">
        <v>33</v>
      </c>
      <c r="T15" s="14" t="s">
        <v>33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>
        <v>4.4000000000000004</v>
      </c>
      <c r="AB15" s="14">
        <v>4.4000000000000004</v>
      </c>
      <c r="AC15" s="14">
        <v>4.5</v>
      </c>
      <c r="AD15" s="14">
        <v>4.5</v>
      </c>
      <c r="AE15" s="14">
        <v>3.7</v>
      </c>
      <c r="AF15" s="14">
        <v>3.8</v>
      </c>
      <c r="AG15" s="14">
        <v>5</v>
      </c>
      <c r="AH15" s="14">
        <v>5</v>
      </c>
      <c r="AI15" s="14">
        <v>5.3</v>
      </c>
      <c r="AJ15" s="14">
        <v>5.4</v>
      </c>
      <c r="AK15" s="14">
        <v>5.0999999999999996</v>
      </c>
      <c r="AL15" s="14" t="s">
        <v>33</v>
      </c>
      <c r="AM15" s="14" t="s">
        <v>33</v>
      </c>
      <c r="AN15" s="14" t="s">
        <v>33</v>
      </c>
      <c r="AO15" s="14" t="s">
        <v>33</v>
      </c>
      <c r="AP15" s="14" t="s">
        <v>33</v>
      </c>
      <c r="AQ15" s="14" t="s">
        <v>33</v>
      </c>
      <c r="AR15" s="14" t="s">
        <v>33</v>
      </c>
      <c r="AS15" s="14" t="s">
        <v>33</v>
      </c>
      <c r="AT15" s="14" t="s">
        <v>33</v>
      </c>
      <c r="AU15" s="14" t="s">
        <v>33</v>
      </c>
      <c r="AW15" s="12"/>
      <c r="AX15" s="17" t="s">
        <v>30</v>
      </c>
      <c r="AY15" s="14">
        <v>6.4</v>
      </c>
      <c r="AZ15" s="14">
        <v>6.3</v>
      </c>
      <c r="BA15" s="14">
        <v>6.6</v>
      </c>
      <c r="BB15" s="14">
        <v>6.3</v>
      </c>
      <c r="BC15" s="14">
        <v>5.8</v>
      </c>
      <c r="BD15" s="14">
        <v>5.8</v>
      </c>
      <c r="BE15" s="14">
        <v>4.7</v>
      </c>
      <c r="BF15" s="14">
        <v>4.5999999999999996</v>
      </c>
      <c r="BG15" s="14" t="s">
        <v>33</v>
      </c>
      <c r="BH15" s="14">
        <v>5.3</v>
      </c>
      <c r="BI15" s="14" t="s">
        <v>33</v>
      </c>
      <c r="BJ15" s="14" t="s">
        <v>33</v>
      </c>
      <c r="BK15" s="14" t="s">
        <v>33</v>
      </c>
      <c r="BL15" s="14" t="s">
        <v>33</v>
      </c>
      <c r="BM15" s="14">
        <v>4.9000000000000004</v>
      </c>
      <c r="BN15" s="14">
        <v>5</v>
      </c>
      <c r="BO15" s="14">
        <v>4.9000000000000004</v>
      </c>
      <c r="BP15" s="14">
        <v>4.9000000000000004</v>
      </c>
      <c r="BQ15" s="14">
        <v>5</v>
      </c>
      <c r="BR15" s="14">
        <v>4.8</v>
      </c>
      <c r="BS15" s="14">
        <v>4.9000000000000004</v>
      </c>
      <c r="BU15" s="12"/>
      <c r="BV15" s="17" t="s">
        <v>30</v>
      </c>
      <c r="BW15" s="14">
        <v>0</v>
      </c>
      <c r="BX15" s="14">
        <v>0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 t="s">
        <v>33</v>
      </c>
      <c r="CO15" s="14" t="s">
        <v>33</v>
      </c>
      <c r="CP15" s="14">
        <v>0</v>
      </c>
      <c r="CQ15" s="14">
        <v>0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 t="s">
        <v>33</v>
      </c>
      <c r="DB15" s="14" t="s">
        <v>33</v>
      </c>
      <c r="DC15" s="14" t="s">
        <v>33</v>
      </c>
      <c r="DD15" s="14" t="s">
        <v>33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 t="s">
        <v>33</v>
      </c>
      <c r="DM15" s="14" t="s">
        <v>33</v>
      </c>
      <c r="DN15" s="14" t="s">
        <v>33</v>
      </c>
      <c r="DO15" s="14" t="s">
        <v>33</v>
      </c>
      <c r="DQ15" s="12"/>
      <c r="DR15" s="17" t="s">
        <v>30</v>
      </c>
      <c r="DS15" s="14" t="s">
        <v>33</v>
      </c>
      <c r="DT15" s="14" t="s">
        <v>33</v>
      </c>
      <c r="DU15" s="14" t="s">
        <v>33</v>
      </c>
      <c r="DV15" s="14" t="s">
        <v>33</v>
      </c>
      <c r="DW15" s="14" t="s">
        <v>33</v>
      </c>
      <c r="DX15" s="14" t="s">
        <v>33</v>
      </c>
      <c r="DY15" s="14">
        <v>4.4000000000000004</v>
      </c>
      <c r="DZ15" s="14">
        <v>4.7</v>
      </c>
      <c r="EA15" s="14" t="s">
        <v>33</v>
      </c>
      <c r="EB15" s="14" t="s">
        <v>33</v>
      </c>
      <c r="EC15" s="14" t="s">
        <v>33</v>
      </c>
      <c r="ED15" s="14" t="s">
        <v>33</v>
      </c>
      <c r="EE15" s="14" t="s">
        <v>33</v>
      </c>
      <c r="EF15" s="14" t="s">
        <v>33</v>
      </c>
      <c r="EG15" s="14">
        <v>4.8</v>
      </c>
      <c r="EH15" s="14">
        <v>4.5</v>
      </c>
      <c r="EI15" s="14">
        <v>4.3</v>
      </c>
      <c r="EJ15" s="14">
        <v>5.9</v>
      </c>
      <c r="EK15" s="14">
        <v>6.6</v>
      </c>
      <c r="EL15" s="14">
        <v>7.1</v>
      </c>
      <c r="EM15" s="14">
        <v>7.3</v>
      </c>
      <c r="EO15" s="12"/>
      <c r="EP15" s="17" t="s">
        <v>30</v>
      </c>
      <c r="EQ15" s="14">
        <v>0</v>
      </c>
      <c r="ER15" s="14">
        <v>0</v>
      </c>
      <c r="ES15" s="14" t="s">
        <v>33</v>
      </c>
      <c r="ET15" s="14" t="s">
        <v>33</v>
      </c>
      <c r="EU15" s="14" t="s">
        <v>33</v>
      </c>
      <c r="EV15" s="14" t="s">
        <v>33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 t="s">
        <v>33</v>
      </c>
      <c r="FB15" s="14" t="s">
        <v>33</v>
      </c>
      <c r="FC15" s="14" t="s">
        <v>33</v>
      </c>
      <c r="FD15" s="14" t="s">
        <v>33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 t="s">
        <v>33</v>
      </c>
      <c r="FJ15" s="14" t="s">
        <v>33</v>
      </c>
      <c r="FK15" s="14" t="s">
        <v>33</v>
      </c>
    </row>
    <row r="16" spans="1:167" ht="15">
      <c r="A16" s="12"/>
      <c r="B16" s="17" t="s">
        <v>32</v>
      </c>
      <c r="C16" s="14" t="s">
        <v>33</v>
      </c>
      <c r="D16" s="14" t="s">
        <v>33</v>
      </c>
      <c r="E16" s="14" t="s">
        <v>33</v>
      </c>
      <c r="F16" s="14" t="s">
        <v>33</v>
      </c>
      <c r="G16" s="14" t="s">
        <v>33</v>
      </c>
      <c r="H16" s="14" t="s">
        <v>33</v>
      </c>
      <c r="I16" s="14" t="s">
        <v>33</v>
      </c>
      <c r="J16" s="14" t="s">
        <v>33</v>
      </c>
      <c r="K16" s="14" t="s">
        <v>33</v>
      </c>
      <c r="L16" s="14" t="s">
        <v>33</v>
      </c>
      <c r="M16" s="14" t="s">
        <v>33</v>
      </c>
      <c r="N16" s="14" t="s">
        <v>33</v>
      </c>
      <c r="O16" s="14" t="s">
        <v>33</v>
      </c>
      <c r="P16" s="14" t="s">
        <v>33</v>
      </c>
      <c r="Q16" s="14" t="s">
        <v>33</v>
      </c>
      <c r="R16" s="14" t="s">
        <v>33</v>
      </c>
      <c r="S16" s="14" t="s">
        <v>33</v>
      </c>
      <c r="T16" s="14" t="s">
        <v>33</v>
      </c>
      <c r="U16" s="14" t="s">
        <v>33</v>
      </c>
      <c r="V16" s="14" t="s">
        <v>33</v>
      </c>
      <c r="W16" s="14" t="s">
        <v>33</v>
      </c>
      <c r="Y16" s="12"/>
      <c r="Z16" s="17" t="s">
        <v>32</v>
      </c>
      <c r="AA16" s="14">
        <v>9.1</v>
      </c>
      <c r="AB16" s="14">
        <v>7</v>
      </c>
      <c r="AC16" s="14">
        <v>5.5</v>
      </c>
      <c r="AD16" s="14">
        <v>5.0999999999999996</v>
      </c>
      <c r="AE16" s="14">
        <v>6.2</v>
      </c>
      <c r="AF16" s="14">
        <v>7.8</v>
      </c>
      <c r="AG16" s="14">
        <v>8.5</v>
      </c>
      <c r="AH16" s="14">
        <v>8.1</v>
      </c>
      <c r="AI16" s="14">
        <v>8.5</v>
      </c>
      <c r="AJ16" s="14">
        <v>9</v>
      </c>
      <c r="AK16" s="14">
        <v>11.3</v>
      </c>
      <c r="AL16" s="14" t="s">
        <v>33</v>
      </c>
      <c r="AM16" s="14" t="s">
        <v>33</v>
      </c>
      <c r="AN16" s="14" t="s">
        <v>33</v>
      </c>
      <c r="AO16" s="14" t="s">
        <v>33</v>
      </c>
      <c r="AP16" s="14" t="s">
        <v>33</v>
      </c>
      <c r="AQ16" s="14" t="s">
        <v>33</v>
      </c>
      <c r="AR16" s="14" t="s">
        <v>33</v>
      </c>
      <c r="AS16" s="14" t="s">
        <v>33</v>
      </c>
      <c r="AT16" s="14" t="s">
        <v>33</v>
      </c>
      <c r="AU16" s="14" t="s">
        <v>33</v>
      </c>
      <c r="AW16" s="12"/>
      <c r="AX16" s="17" t="s">
        <v>32</v>
      </c>
      <c r="AY16" s="14">
        <v>16.2</v>
      </c>
      <c r="AZ16" s="14">
        <v>19.7</v>
      </c>
      <c r="BA16" s="14">
        <v>24.1</v>
      </c>
      <c r="BB16" s="14">
        <v>23.2</v>
      </c>
      <c r="BC16" s="14">
        <v>12.5</v>
      </c>
      <c r="BD16" s="14">
        <v>10.4</v>
      </c>
      <c r="BE16" s="14">
        <v>6.5</v>
      </c>
      <c r="BF16" s="14">
        <v>6.5</v>
      </c>
      <c r="BG16" s="14">
        <v>6.9</v>
      </c>
      <c r="BH16" s="14">
        <v>6.7</v>
      </c>
      <c r="BI16" s="14">
        <v>6.5</v>
      </c>
      <c r="BJ16" s="14">
        <v>12.1</v>
      </c>
      <c r="BK16" s="14">
        <v>12.3</v>
      </c>
      <c r="BL16" s="14">
        <v>13.3</v>
      </c>
      <c r="BM16" s="14" t="s">
        <v>33</v>
      </c>
      <c r="BN16" s="14" t="s">
        <v>33</v>
      </c>
      <c r="BO16" s="14" t="s">
        <v>33</v>
      </c>
      <c r="BP16" s="14">
        <v>10.8</v>
      </c>
      <c r="BQ16" s="14">
        <v>10</v>
      </c>
      <c r="BR16" s="14">
        <v>11</v>
      </c>
      <c r="BS16" s="14">
        <v>12.1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S16" s="12"/>
      <c r="CT16" s="17" t="s">
        <v>32</v>
      </c>
      <c r="CU16" s="14">
        <v>5.2</v>
      </c>
      <c r="CV16" s="14">
        <v>5.3</v>
      </c>
      <c r="CW16" s="14">
        <v>6.9</v>
      </c>
      <c r="CX16" s="14">
        <v>9.1</v>
      </c>
      <c r="CY16" s="14">
        <v>8.9</v>
      </c>
      <c r="CZ16" s="14">
        <v>8.1999999999999993</v>
      </c>
      <c r="DA16" s="14" t="s">
        <v>33</v>
      </c>
      <c r="DB16" s="14" t="s">
        <v>33</v>
      </c>
      <c r="DC16" s="14" t="s">
        <v>33</v>
      </c>
      <c r="DD16" s="14" t="s">
        <v>33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 t="s">
        <v>33</v>
      </c>
      <c r="DJ16" s="14" t="s">
        <v>33</v>
      </c>
      <c r="DK16" s="14" t="s">
        <v>33</v>
      </c>
      <c r="DL16" s="14" t="s">
        <v>33</v>
      </c>
      <c r="DM16" s="14" t="s">
        <v>33</v>
      </c>
      <c r="DN16" s="14" t="s">
        <v>33</v>
      </c>
      <c r="DO16" s="14" t="s">
        <v>33</v>
      </c>
      <c r="DQ16" s="12"/>
      <c r="DR16" s="17" t="s">
        <v>32</v>
      </c>
      <c r="DS16" s="14" t="s">
        <v>33</v>
      </c>
      <c r="DT16" s="14" t="s">
        <v>33</v>
      </c>
      <c r="DU16" s="14" t="s">
        <v>33</v>
      </c>
      <c r="DV16" s="14" t="s">
        <v>33</v>
      </c>
      <c r="DW16" s="14" t="s">
        <v>33</v>
      </c>
      <c r="DX16" s="14" t="s">
        <v>33</v>
      </c>
      <c r="DY16" s="14">
        <v>18.5</v>
      </c>
      <c r="DZ16" s="14">
        <v>17.7</v>
      </c>
      <c r="EA16" s="14" t="s">
        <v>33</v>
      </c>
      <c r="EB16" s="14" t="s">
        <v>33</v>
      </c>
      <c r="EC16" s="14">
        <v>15.2</v>
      </c>
      <c r="ED16" s="14">
        <v>15.2</v>
      </c>
      <c r="EE16" s="14">
        <v>15.9</v>
      </c>
      <c r="EF16" s="14">
        <v>15.8</v>
      </c>
      <c r="EG16" s="14" t="s">
        <v>33</v>
      </c>
      <c r="EH16" s="14" t="s">
        <v>33</v>
      </c>
      <c r="EI16" s="14">
        <v>14.4</v>
      </c>
      <c r="EJ16" s="14">
        <v>16.600000000000001</v>
      </c>
      <c r="EK16" s="14">
        <v>16</v>
      </c>
      <c r="EL16" s="14">
        <v>17.600000000000001</v>
      </c>
      <c r="EM16" s="14">
        <v>19.3</v>
      </c>
      <c r="EO16" s="12"/>
      <c r="EP16" s="17" t="s">
        <v>32</v>
      </c>
      <c r="EQ16" s="14">
        <v>0</v>
      </c>
      <c r="ER16" s="14">
        <v>0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 t="s">
        <v>33</v>
      </c>
      <c r="FF16" s="14" t="s">
        <v>33</v>
      </c>
      <c r="FG16" s="14" t="s">
        <v>33</v>
      </c>
      <c r="FH16" s="14" t="s">
        <v>33</v>
      </c>
      <c r="FI16" s="14" t="s">
        <v>33</v>
      </c>
      <c r="FJ16" s="14" t="s">
        <v>33</v>
      </c>
      <c r="FK16" s="14" t="s">
        <v>33</v>
      </c>
    </row>
    <row r="17" spans="1:167" ht="15">
      <c r="A17" s="12"/>
      <c r="B17" s="17" t="s">
        <v>34</v>
      </c>
      <c r="C17" s="14">
        <v>0.1</v>
      </c>
      <c r="D17" s="14">
        <v>0.1</v>
      </c>
      <c r="E17" s="14">
        <v>0.1</v>
      </c>
      <c r="F17" s="14">
        <v>0.1</v>
      </c>
      <c r="G17" s="14">
        <v>0.1</v>
      </c>
      <c r="H17" s="14">
        <v>0.1</v>
      </c>
      <c r="I17" s="14">
        <v>0.1</v>
      </c>
      <c r="J17" s="14">
        <v>0.1</v>
      </c>
      <c r="K17" s="14">
        <v>0.1</v>
      </c>
      <c r="L17" s="14">
        <v>0.1</v>
      </c>
      <c r="M17" s="14">
        <v>0.1</v>
      </c>
      <c r="N17" s="14">
        <v>0</v>
      </c>
      <c r="O17" s="14">
        <v>0</v>
      </c>
      <c r="P17" s="14">
        <v>0</v>
      </c>
      <c r="Q17" s="14">
        <v>0</v>
      </c>
      <c r="R17" s="14" t="s">
        <v>33</v>
      </c>
      <c r="S17" s="14" t="s">
        <v>33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0.1</v>
      </c>
      <c r="AG17" s="14">
        <v>0</v>
      </c>
      <c r="AH17" s="14">
        <v>0</v>
      </c>
      <c r="AI17" s="14">
        <v>0</v>
      </c>
      <c r="AJ17" s="14">
        <v>0</v>
      </c>
      <c r="AK17" s="14">
        <v>0.1</v>
      </c>
      <c r="AL17" s="14">
        <v>0.1</v>
      </c>
      <c r="AM17" s="14">
        <v>0</v>
      </c>
      <c r="AN17" s="14">
        <v>0</v>
      </c>
      <c r="AO17" s="14" t="s">
        <v>33</v>
      </c>
      <c r="AP17" s="14" t="s">
        <v>33</v>
      </c>
      <c r="AQ17" s="14" t="s">
        <v>33</v>
      </c>
      <c r="AR17" s="14" t="s">
        <v>33</v>
      </c>
      <c r="AS17" s="14" t="s">
        <v>33</v>
      </c>
      <c r="AT17" s="14">
        <v>0</v>
      </c>
      <c r="AU17" s="14">
        <v>0</v>
      </c>
      <c r="AW17" s="12"/>
      <c r="AX17" s="17" t="s">
        <v>34</v>
      </c>
      <c r="AY17" s="14">
        <v>0.9</v>
      </c>
      <c r="AZ17" s="14">
        <v>0.8</v>
      </c>
      <c r="BA17" s="14">
        <v>0.6</v>
      </c>
      <c r="BB17" s="14">
        <v>0.6</v>
      </c>
      <c r="BC17" s="14">
        <v>0.6</v>
      </c>
      <c r="BD17" s="14">
        <v>0.5</v>
      </c>
      <c r="BE17" s="14">
        <v>0.5</v>
      </c>
      <c r="BF17" s="14">
        <v>0.5</v>
      </c>
      <c r="BG17" s="14">
        <v>0.4</v>
      </c>
      <c r="BH17" s="14">
        <v>0.3</v>
      </c>
      <c r="BI17" s="14">
        <v>0.2</v>
      </c>
      <c r="BJ17" s="14">
        <v>0.1</v>
      </c>
      <c r="BK17" s="14">
        <v>0.1</v>
      </c>
      <c r="BL17" s="14">
        <v>0.3</v>
      </c>
      <c r="BM17" s="14">
        <v>0.3</v>
      </c>
      <c r="BN17" s="14" t="s">
        <v>33</v>
      </c>
      <c r="BO17" s="14" t="s">
        <v>33</v>
      </c>
      <c r="BP17" s="14">
        <v>0.2</v>
      </c>
      <c r="BQ17" s="14">
        <v>0.2</v>
      </c>
      <c r="BR17" s="14">
        <v>0</v>
      </c>
      <c r="BS17" s="14">
        <v>0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Q17" s="12"/>
      <c r="DR17" s="17" t="s">
        <v>34</v>
      </c>
      <c r="DS17" s="14">
        <v>0.6</v>
      </c>
      <c r="DT17" s="14">
        <v>3</v>
      </c>
      <c r="DU17" s="14">
        <v>2.5</v>
      </c>
      <c r="DV17" s="14">
        <v>1.8</v>
      </c>
      <c r="DW17" s="14">
        <v>0.1</v>
      </c>
      <c r="DX17" s="14">
        <v>0.1</v>
      </c>
      <c r="DY17" s="14">
        <v>0.3</v>
      </c>
      <c r="DZ17" s="14">
        <v>0.6</v>
      </c>
      <c r="EA17" s="14">
        <v>0.1</v>
      </c>
      <c r="EB17" s="14">
        <v>0.1</v>
      </c>
      <c r="EC17" s="14">
        <v>1.8</v>
      </c>
      <c r="ED17" s="14">
        <v>0.1</v>
      </c>
      <c r="EE17" s="14">
        <v>0.1</v>
      </c>
      <c r="EF17" s="14">
        <v>0.1</v>
      </c>
      <c r="EG17" s="14">
        <v>0.5</v>
      </c>
      <c r="EH17" s="14">
        <v>0.5</v>
      </c>
      <c r="EI17" s="14">
        <v>0.5</v>
      </c>
      <c r="EJ17" s="14">
        <v>0.2</v>
      </c>
      <c r="EK17" s="14">
        <v>0</v>
      </c>
      <c r="EL17" s="14">
        <v>0</v>
      </c>
      <c r="EM17" s="14">
        <v>0</v>
      </c>
      <c r="EO17" s="12"/>
      <c r="EP17" s="17" t="s">
        <v>34</v>
      </c>
      <c r="EQ17" s="14">
        <v>0</v>
      </c>
      <c r="ER17" s="14">
        <v>0</v>
      </c>
      <c r="ES17" s="14" t="s">
        <v>33</v>
      </c>
      <c r="ET17" s="14" t="s">
        <v>33</v>
      </c>
      <c r="EU17" s="14" t="s">
        <v>33</v>
      </c>
      <c r="EV17" s="14" t="s">
        <v>33</v>
      </c>
      <c r="EW17" s="14">
        <v>0</v>
      </c>
      <c r="EX17" s="14">
        <v>0</v>
      </c>
      <c r="EY17" s="14" t="s">
        <v>33</v>
      </c>
      <c r="EZ17" s="14">
        <v>0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>
        <v>0</v>
      </c>
      <c r="FH17" s="14">
        <v>0</v>
      </c>
      <c r="FI17" s="14">
        <v>0</v>
      </c>
      <c r="FJ17" s="14">
        <v>0</v>
      </c>
      <c r="FK17" s="14">
        <v>0</v>
      </c>
    </row>
    <row r="18" spans="1:167" ht="15">
      <c r="A18" s="12"/>
      <c r="B18" s="17" t="s">
        <v>35</v>
      </c>
      <c r="C18" s="14">
        <v>14.2</v>
      </c>
      <c r="D18" s="14">
        <v>10.3</v>
      </c>
      <c r="E18" s="14">
        <v>14.1</v>
      </c>
      <c r="F18" s="14">
        <v>15</v>
      </c>
      <c r="G18" s="14">
        <v>15.4</v>
      </c>
      <c r="H18" s="14">
        <v>11.5</v>
      </c>
      <c r="I18" s="14">
        <v>10.6</v>
      </c>
      <c r="J18" s="14">
        <v>10.6</v>
      </c>
      <c r="K18" s="14">
        <v>8.6</v>
      </c>
      <c r="L18" s="14">
        <v>9.9</v>
      </c>
      <c r="M18" s="14">
        <v>9.1999999999999993</v>
      </c>
      <c r="N18" s="14">
        <v>8</v>
      </c>
      <c r="O18" s="14">
        <v>8.1999999999999993</v>
      </c>
      <c r="P18" s="14">
        <v>7.3</v>
      </c>
      <c r="Q18" s="14">
        <v>7</v>
      </c>
      <c r="R18" s="14" t="s">
        <v>33</v>
      </c>
      <c r="S18" s="14" t="s">
        <v>33</v>
      </c>
      <c r="T18" s="14">
        <v>6.9</v>
      </c>
      <c r="U18" s="14">
        <v>5.9</v>
      </c>
      <c r="V18" s="14">
        <v>5.4</v>
      </c>
      <c r="W18" s="14">
        <v>0.1</v>
      </c>
      <c r="Y18" s="12"/>
      <c r="Z18" s="17" t="s">
        <v>35</v>
      </c>
      <c r="AA18" s="14">
        <v>9.9</v>
      </c>
      <c r="AB18" s="14">
        <v>6.7</v>
      </c>
      <c r="AC18" s="14">
        <v>6</v>
      </c>
      <c r="AD18" s="14">
        <v>6.9</v>
      </c>
      <c r="AE18" s="14">
        <v>8</v>
      </c>
      <c r="AF18" s="14">
        <v>7.1</v>
      </c>
      <c r="AG18" s="14">
        <v>7.5</v>
      </c>
      <c r="AH18" s="14">
        <v>6.5</v>
      </c>
      <c r="AI18" s="14">
        <v>6.2</v>
      </c>
      <c r="AJ18" s="14">
        <v>4.8</v>
      </c>
      <c r="AK18" s="14">
        <v>2.4</v>
      </c>
      <c r="AL18" s="14">
        <v>0.2</v>
      </c>
      <c r="AM18" s="14">
        <v>0.6</v>
      </c>
      <c r="AN18" s="14">
        <v>0.7</v>
      </c>
      <c r="AO18" s="14">
        <v>0.6</v>
      </c>
      <c r="AP18" s="14" t="s">
        <v>33</v>
      </c>
      <c r="AQ18" s="14" t="s">
        <v>33</v>
      </c>
      <c r="AR18" s="14">
        <v>0.1</v>
      </c>
      <c r="AS18" s="14">
        <v>0.3</v>
      </c>
      <c r="AT18" s="14">
        <v>0.3</v>
      </c>
      <c r="AU18" s="14">
        <v>0.1</v>
      </c>
      <c r="AW18" s="12"/>
      <c r="AX18" s="17" t="s">
        <v>35</v>
      </c>
      <c r="AY18" s="14">
        <v>16.100000000000001</v>
      </c>
      <c r="AZ18" s="14">
        <v>13</v>
      </c>
      <c r="BA18" s="14">
        <v>11.7</v>
      </c>
      <c r="BB18" s="14">
        <v>12.9</v>
      </c>
      <c r="BC18" s="14">
        <v>14.1</v>
      </c>
      <c r="BD18" s="14">
        <v>13.6</v>
      </c>
      <c r="BE18" s="14">
        <v>10.8</v>
      </c>
      <c r="BF18" s="14">
        <v>10.9</v>
      </c>
      <c r="BG18" s="14">
        <v>9.1999999999999993</v>
      </c>
      <c r="BH18" s="14">
        <v>7.9</v>
      </c>
      <c r="BI18" s="14">
        <v>3.2</v>
      </c>
      <c r="BJ18" s="14">
        <v>2.7</v>
      </c>
      <c r="BK18" s="14">
        <v>1.8</v>
      </c>
      <c r="BL18" s="14">
        <v>1.9</v>
      </c>
      <c r="BM18" s="14">
        <v>1.6</v>
      </c>
      <c r="BN18" s="14" t="s">
        <v>33</v>
      </c>
      <c r="BO18" s="14" t="s">
        <v>33</v>
      </c>
      <c r="BP18" s="14">
        <v>0.2</v>
      </c>
      <c r="BQ18" s="14">
        <v>0.1</v>
      </c>
      <c r="BR18" s="14">
        <v>0.2</v>
      </c>
      <c r="BS18" s="14">
        <v>0.1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 t="s">
        <v>33</v>
      </c>
      <c r="CV18" s="14" t="s">
        <v>33</v>
      </c>
      <c r="CW18" s="14" t="s">
        <v>33</v>
      </c>
      <c r="CX18" s="14" t="s">
        <v>33</v>
      </c>
      <c r="CY18" s="14" t="s">
        <v>33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5">
      <c r="A19" s="12"/>
      <c r="B19" s="17" t="s">
        <v>36</v>
      </c>
      <c r="C19" s="14" t="s">
        <v>33</v>
      </c>
      <c r="D19" s="14" t="s">
        <v>33</v>
      </c>
      <c r="E19" s="14" t="s">
        <v>33</v>
      </c>
      <c r="F19" s="14" t="s">
        <v>33</v>
      </c>
      <c r="G19" s="14" t="s">
        <v>33</v>
      </c>
      <c r="H19" s="14" t="s">
        <v>33</v>
      </c>
      <c r="I19" s="14" t="s">
        <v>33</v>
      </c>
      <c r="J19" s="14" t="s">
        <v>33</v>
      </c>
      <c r="K19" s="14" t="s">
        <v>33</v>
      </c>
      <c r="L19" s="14" t="s">
        <v>33</v>
      </c>
      <c r="M19" s="14" t="s">
        <v>33</v>
      </c>
      <c r="N19" s="14" t="s">
        <v>33</v>
      </c>
      <c r="O19" s="14" t="s">
        <v>33</v>
      </c>
      <c r="P19" s="14" t="s">
        <v>33</v>
      </c>
      <c r="Q19" s="14" t="s">
        <v>33</v>
      </c>
      <c r="R19" s="14" t="s">
        <v>33</v>
      </c>
      <c r="S19" s="14" t="s">
        <v>33</v>
      </c>
      <c r="T19" s="14" t="s">
        <v>33</v>
      </c>
      <c r="U19" s="14" t="s">
        <v>33</v>
      </c>
      <c r="V19" s="14" t="s">
        <v>33</v>
      </c>
      <c r="W19" s="14" t="s">
        <v>33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 t="s">
        <v>33</v>
      </c>
      <c r="AM19" s="14" t="s">
        <v>33</v>
      </c>
      <c r="AN19" s="14" t="s">
        <v>33</v>
      </c>
      <c r="AO19" s="14" t="s">
        <v>33</v>
      </c>
      <c r="AP19" s="14" t="s">
        <v>33</v>
      </c>
      <c r="AQ19" s="14" t="s">
        <v>33</v>
      </c>
      <c r="AR19" s="14" t="s">
        <v>33</v>
      </c>
      <c r="AS19" s="14" t="s">
        <v>33</v>
      </c>
      <c r="AT19" s="14">
        <v>19.600000000000001</v>
      </c>
      <c r="AU19" s="14">
        <v>17.7</v>
      </c>
      <c r="AW19" s="12"/>
      <c r="AX19" s="17" t="s">
        <v>36</v>
      </c>
      <c r="AY19" s="14">
        <v>81.8</v>
      </c>
      <c r="AZ19" s="14">
        <v>84.8</v>
      </c>
      <c r="BA19" s="14">
        <v>98.5</v>
      </c>
      <c r="BB19" s="14">
        <v>97.3</v>
      </c>
      <c r="BC19" s="14">
        <v>101.1</v>
      </c>
      <c r="BD19" s="14">
        <v>97</v>
      </c>
      <c r="BE19" s="14">
        <v>104.9</v>
      </c>
      <c r="BF19" s="14">
        <v>110.7</v>
      </c>
      <c r="BG19" s="14">
        <v>110.2</v>
      </c>
      <c r="BH19" s="14">
        <v>101.8</v>
      </c>
      <c r="BI19" s="14">
        <v>106.9</v>
      </c>
      <c r="BJ19" s="14">
        <v>99.5</v>
      </c>
      <c r="BK19" s="14">
        <v>99.4</v>
      </c>
      <c r="BL19" s="14">
        <v>83.9</v>
      </c>
      <c r="BM19" s="14" t="s">
        <v>33</v>
      </c>
      <c r="BN19" s="14" t="s">
        <v>33</v>
      </c>
      <c r="BO19" s="14" t="s">
        <v>33</v>
      </c>
      <c r="BP19" s="14" t="s">
        <v>33</v>
      </c>
      <c r="BQ19" s="14" t="s">
        <v>33</v>
      </c>
      <c r="BR19" s="14">
        <v>57.3</v>
      </c>
      <c r="BS19" s="14">
        <v>50.1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 t="s">
        <v>33</v>
      </c>
      <c r="CV19" s="14" t="s">
        <v>33</v>
      </c>
      <c r="CW19" s="14" t="s">
        <v>33</v>
      </c>
      <c r="CX19" s="14" t="s">
        <v>33</v>
      </c>
      <c r="CY19" s="14" t="s">
        <v>33</v>
      </c>
      <c r="CZ19" s="14" t="s">
        <v>33</v>
      </c>
      <c r="DA19" s="14" t="s">
        <v>33</v>
      </c>
      <c r="DB19" s="14" t="s">
        <v>33</v>
      </c>
      <c r="DC19" s="14" t="s">
        <v>33</v>
      </c>
      <c r="DD19" s="14" t="s">
        <v>33</v>
      </c>
      <c r="DE19" s="14" t="s">
        <v>33</v>
      </c>
      <c r="DF19" s="14" t="s">
        <v>33</v>
      </c>
      <c r="DG19" s="14" t="s">
        <v>33</v>
      </c>
      <c r="DH19" s="14" t="s">
        <v>33</v>
      </c>
      <c r="DI19" s="14">
        <v>9.3000000000000007</v>
      </c>
      <c r="DJ19" s="14" t="s">
        <v>33</v>
      </c>
      <c r="DK19" s="14" t="s">
        <v>33</v>
      </c>
      <c r="DL19" s="14">
        <v>10.9</v>
      </c>
      <c r="DM19" s="14" t="s">
        <v>33</v>
      </c>
      <c r="DN19" s="14">
        <v>10.1</v>
      </c>
      <c r="DO19" s="14">
        <v>9.1</v>
      </c>
      <c r="DQ19" s="12"/>
      <c r="DR19" s="17" t="s">
        <v>36</v>
      </c>
      <c r="DS19" s="14">
        <v>51.6</v>
      </c>
      <c r="DT19" s="14">
        <v>51.9</v>
      </c>
      <c r="DU19" s="14">
        <v>63.2</v>
      </c>
      <c r="DV19" s="14">
        <v>50.1</v>
      </c>
      <c r="DW19" s="14">
        <v>69.599999999999994</v>
      </c>
      <c r="DX19" s="14">
        <v>55</v>
      </c>
      <c r="DY19" s="14">
        <v>51.6</v>
      </c>
      <c r="DZ19" s="14">
        <v>53.7</v>
      </c>
      <c r="EA19" s="14">
        <v>37.5</v>
      </c>
      <c r="EB19" s="14">
        <v>39.200000000000003</v>
      </c>
      <c r="EC19" s="14">
        <v>54.6</v>
      </c>
      <c r="ED19" s="14">
        <v>57.1</v>
      </c>
      <c r="EE19" s="14">
        <v>57.9</v>
      </c>
      <c r="EF19" s="14">
        <v>60</v>
      </c>
      <c r="EG19" s="14">
        <v>71.2</v>
      </c>
      <c r="EH19" s="14">
        <v>71.2</v>
      </c>
      <c r="EI19" s="14">
        <v>73.900000000000006</v>
      </c>
      <c r="EJ19" s="14">
        <v>70.400000000000006</v>
      </c>
      <c r="EK19" s="14">
        <v>72.900000000000006</v>
      </c>
      <c r="EL19" s="14">
        <v>75.7</v>
      </c>
      <c r="EM19" s="14">
        <v>63.4</v>
      </c>
      <c r="EO19" s="12"/>
      <c r="EP19" s="17" t="s">
        <v>36</v>
      </c>
      <c r="EQ19" s="14" t="s">
        <v>33</v>
      </c>
      <c r="ER19" s="14" t="s">
        <v>33</v>
      </c>
      <c r="ES19" s="14" t="s">
        <v>33</v>
      </c>
      <c r="ET19" s="14" t="s">
        <v>33</v>
      </c>
      <c r="EU19" s="14" t="s">
        <v>33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 t="s">
        <v>33</v>
      </c>
      <c r="FC19" s="14" t="s">
        <v>33</v>
      </c>
      <c r="FD19" s="14" t="s">
        <v>33</v>
      </c>
      <c r="FE19" s="14" t="s">
        <v>33</v>
      </c>
      <c r="FF19" s="14" t="s">
        <v>33</v>
      </c>
      <c r="FG19" s="14" t="s">
        <v>33</v>
      </c>
      <c r="FH19" s="14" t="s">
        <v>33</v>
      </c>
      <c r="FI19" s="14" t="s">
        <v>33</v>
      </c>
      <c r="FJ19" s="14" t="s">
        <v>33</v>
      </c>
      <c r="FK19" s="14" t="s">
        <v>33</v>
      </c>
    </row>
    <row r="20" spans="1:167" ht="15">
      <c r="A20" s="12"/>
      <c r="B20" s="17" t="s">
        <v>37</v>
      </c>
      <c r="C20" s="14" t="s">
        <v>33</v>
      </c>
      <c r="D20" s="14" t="s">
        <v>33</v>
      </c>
      <c r="E20" s="14" t="s">
        <v>33</v>
      </c>
      <c r="F20" s="14" t="s">
        <v>33</v>
      </c>
      <c r="G20" s="14" t="s">
        <v>33</v>
      </c>
      <c r="H20" s="14" t="s">
        <v>33</v>
      </c>
      <c r="I20" s="14" t="s">
        <v>33</v>
      </c>
      <c r="J20" s="14" t="s">
        <v>33</v>
      </c>
      <c r="K20" s="14" t="s">
        <v>33</v>
      </c>
      <c r="L20" s="14" t="s">
        <v>33</v>
      </c>
      <c r="M20" s="14" t="s">
        <v>33</v>
      </c>
      <c r="N20" s="14" t="s">
        <v>33</v>
      </c>
      <c r="O20" s="14" t="s">
        <v>33</v>
      </c>
      <c r="P20" s="14" t="s">
        <v>33</v>
      </c>
      <c r="Q20" s="14" t="s">
        <v>33</v>
      </c>
      <c r="R20" s="14" t="s">
        <v>33</v>
      </c>
      <c r="S20" s="14" t="s">
        <v>33</v>
      </c>
      <c r="T20" s="14" t="s">
        <v>33</v>
      </c>
      <c r="U20" s="14" t="s">
        <v>33</v>
      </c>
      <c r="V20" s="14">
        <v>0</v>
      </c>
      <c r="W20" s="14" t="s">
        <v>33</v>
      </c>
      <c r="Y20" s="12"/>
      <c r="Z20" s="17" t="s">
        <v>37</v>
      </c>
      <c r="AA20" s="14" t="s">
        <v>33</v>
      </c>
      <c r="AB20" s="14" t="s">
        <v>33</v>
      </c>
      <c r="AC20" s="14" t="s">
        <v>33</v>
      </c>
      <c r="AD20" s="14" t="s">
        <v>33</v>
      </c>
      <c r="AE20" s="14" t="s">
        <v>33</v>
      </c>
      <c r="AF20" s="14" t="s">
        <v>33</v>
      </c>
      <c r="AG20" s="14">
        <v>0</v>
      </c>
      <c r="AH20" s="14" t="s">
        <v>33</v>
      </c>
      <c r="AI20" s="14">
        <v>0</v>
      </c>
      <c r="AJ20" s="14" t="s">
        <v>33</v>
      </c>
      <c r="AK20" s="14" t="s">
        <v>33</v>
      </c>
      <c r="AL20" s="14" t="s">
        <v>33</v>
      </c>
      <c r="AM20" s="14" t="s">
        <v>33</v>
      </c>
      <c r="AN20" s="14" t="s">
        <v>33</v>
      </c>
      <c r="AO20" s="14" t="s">
        <v>33</v>
      </c>
      <c r="AP20" s="14" t="s">
        <v>33</v>
      </c>
      <c r="AQ20" s="14">
        <v>0.5</v>
      </c>
      <c r="AR20" s="14">
        <v>0.2</v>
      </c>
      <c r="AS20" s="14">
        <v>0.4</v>
      </c>
      <c r="AT20" s="14">
        <v>0.3</v>
      </c>
      <c r="AU20" s="14">
        <v>0.3</v>
      </c>
      <c r="AW20" s="12"/>
      <c r="AX20" s="17" t="s">
        <v>37</v>
      </c>
      <c r="AY20" s="14">
        <v>2.1</v>
      </c>
      <c r="AZ20" s="14">
        <v>1.5</v>
      </c>
      <c r="BA20" s="14">
        <v>0.8</v>
      </c>
      <c r="BB20" s="14">
        <v>0.7</v>
      </c>
      <c r="BC20" s="14">
        <v>0.7</v>
      </c>
      <c r="BD20" s="14">
        <v>0.5</v>
      </c>
      <c r="BE20" s="14">
        <v>0.5</v>
      </c>
      <c r="BF20" s="14">
        <v>0.5</v>
      </c>
      <c r="BG20" s="14">
        <v>0.4</v>
      </c>
      <c r="BH20" s="14">
        <v>0.2</v>
      </c>
      <c r="BI20" s="14">
        <v>3</v>
      </c>
      <c r="BJ20" s="14">
        <v>1.3</v>
      </c>
      <c r="BK20" s="14">
        <v>0.6</v>
      </c>
      <c r="BL20" s="14" t="s">
        <v>33</v>
      </c>
      <c r="BM20" s="14" t="s">
        <v>33</v>
      </c>
      <c r="BN20" s="14" t="s">
        <v>33</v>
      </c>
      <c r="BO20" s="14" t="s">
        <v>33</v>
      </c>
      <c r="BP20" s="14">
        <v>0.6</v>
      </c>
      <c r="BQ20" s="14">
        <v>1</v>
      </c>
      <c r="BR20" s="14">
        <v>0.7</v>
      </c>
      <c r="BS20" s="14">
        <v>0.4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 t="s">
        <v>33</v>
      </c>
      <c r="CV20" s="14" t="s">
        <v>33</v>
      </c>
      <c r="CW20" s="14" t="s">
        <v>33</v>
      </c>
      <c r="CX20" s="14" t="s">
        <v>33</v>
      </c>
      <c r="CY20" s="14" t="s">
        <v>33</v>
      </c>
      <c r="CZ20" s="14" t="s">
        <v>33</v>
      </c>
      <c r="DA20" s="14" t="s">
        <v>33</v>
      </c>
      <c r="DB20" s="14" t="s">
        <v>33</v>
      </c>
      <c r="DC20" s="14" t="s">
        <v>33</v>
      </c>
      <c r="DD20" s="14" t="s">
        <v>33</v>
      </c>
      <c r="DE20" s="14" t="s">
        <v>33</v>
      </c>
      <c r="DF20" s="14" t="s">
        <v>33</v>
      </c>
      <c r="DG20" s="14" t="s">
        <v>33</v>
      </c>
      <c r="DH20" s="14" t="s">
        <v>33</v>
      </c>
      <c r="DI20" s="14" t="s">
        <v>33</v>
      </c>
      <c r="DJ20" s="14" t="s">
        <v>33</v>
      </c>
      <c r="DK20" s="14" t="s">
        <v>33</v>
      </c>
      <c r="DL20" s="14">
        <v>0.5</v>
      </c>
      <c r="DM20" s="14">
        <v>0.9</v>
      </c>
      <c r="DN20" s="14">
        <v>0.2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0.1</v>
      </c>
      <c r="EK20" s="14">
        <v>0.5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2.1</v>
      </c>
      <c r="FH20" s="14" t="s">
        <v>33</v>
      </c>
      <c r="FI20" s="14">
        <v>0</v>
      </c>
      <c r="FJ20" s="14">
        <v>0</v>
      </c>
      <c r="FK20" s="14">
        <v>0</v>
      </c>
    </row>
    <row r="21" spans="1:167" ht="1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0</v>
      </c>
      <c r="EZ21" s="14">
        <v>0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5">
      <c r="A25" s="94"/>
      <c r="B25" s="9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4"/>
      <c r="Z25" s="9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4"/>
      <c r="AX25" s="9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4"/>
      <c r="BV25" s="9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4"/>
      <c r="CT25" s="9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4"/>
      <c r="DR25" s="9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4"/>
      <c r="EP25" s="9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5">
      <c r="A27" s="12"/>
      <c r="B27" s="17" t="s">
        <v>30</v>
      </c>
      <c r="C27" s="14">
        <v>4</v>
      </c>
      <c r="D27" s="14">
        <v>3.9</v>
      </c>
      <c r="E27" s="14">
        <v>4.0999999999999996</v>
      </c>
      <c r="F27" s="14">
        <v>4.5</v>
      </c>
      <c r="G27" s="14">
        <v>3.8</v>
      </c>
      <c r="H27" s="14">
        <v>3.5</v>
      </c>
      <c r="I27" s="14">
        <v>4.3</v>
      </c>
      <c r="J27" s="14">
        <v>4.5</v>
      </c>
      <c r="K27" s="14">
        <v>4.4000000000000004</v>
      </c>
      <c r="L27" s="14">
        <v>4.3</v>
      </c>
      <c r="M27" s="14" t="s">
        <v>33</v>
      </c>
      <c r="N27" s="14" t="s">
        <v>33</v>
      </c>
      <c r="O27" s="14" t="s">
        <v>33</v>
      </c>
      <c r="P27" s="14" t="s">
        <v>33</v>
      </c>
      <c r="Q27" s="14" t="s">
        <v>33</v>
      </c>
      <c r="R27" s="14" t="s">
        <v>33</v>
      </c>
      <c r="S27" s="14" t="s">
        <v>33</v>
      </c>
      <c r="T27" s="14" t="s">
        <v>33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>
        <v>7.1</v>
      </c>
      <c r="AB27" s="14">
        <v>7.1</v>
      </c>
      <c r="AC27" s="14">
        <v>8.1</v>
      </c>
      <c r="AD27" s="14">
        <v>8.1999999999999993</v>
      </c>
      <c r="AE27" s="14">
        <v>5.5</v>
      </c>
      <c r="AF27" s="14">
        <v>5.9</v>
      </c>
      <c r="AG27" s="14">
        <v>7.3</v>
      </c>
      <c r="AH27" s="14">
        <v>7.1</v>
      </c>
      <c r="AI27" s="14">
        <v>8</v>
      </c>
      <c r="AJ27" s="14">
        <v>8.1999999999999993</v>
      </c>
      <c r="AK27" s="14">
        <v>10.199999999999999</v>
      </c>
      <c r="AL27" s="14" t="s">
        <v>33</v>
      </c>
      <c r="AM27" s="14" t="s">
        <v>33</v>
      </c>
      <c r="AN27" s="14" t="s">
        <v>33</v>
      </c>
      <c r="AO27" s="14" t="s">
        <v>33</v>
      </c>
      <c r="AP27" s="14" t="s">
        <v>33</v>
      </c>
      <c r="AQ27" s="14" t="s">
        <v>33</v>
      </c>
      <c r="AR27" s="14" t="s">
        <v>33</v>
      </c>
      <c r="AS27" s="14" t="s">
        <v>33</v>
      </c>
      <c r="AT27" s="14" t="s">
        <v>33</v>
      </c>
      <c r="AU27" s="14" t="s">
        <v>33</v>
      </c>
      <c r="AW27" s="12"/>
      <c r="AX27" s="17" t="s">
        <v>30</v>
      </c>
      <c r="AY27" s="14">
        <v>5.2</v>
      </c>
      <c r="AZ27" s="14">
        <v>5</v>
      </c>
      <c r="BA27" s="14">
        <v>4.5999999999999996</v>
      </c>
      <c r="BB27" s="14">
        <v>4.5</v>
      </c>
      <c r="BC27" s="14">
        <v>4.3</v>
      </c>
      <c r="BD27" s="14">
        <v>4.5</v>
      </c>
      <c r="BE27" s="14">
        <v>3.7</v>
      </c>
      <c r="BF27" s="14">
        <v>3.4</v>
      </c>
      <c r="BG27" s="14" t="s">
        <v>33</v>
      </c>
      <c r="BH27" s="14">
        <v>4.3</v>
      </c>
      <c r="BI27" s="14" t="s">
        <v>33</v>
      </c>
      <c r="BJ27" s="14" t="s">
        <v>33</v>
      </c>
      <c r="BK27" s="14" t="s">
        <v>33</v>
      </c>
      <c r="BL27" s="14" t="s">
        <v>33</v>
      </c>
      <c r="BM27" s="14">
        <v>4.5999999999999996</v>
      </c>
      <c r="BN27" s="14">
        <v>5.0999999999999996</v>
      </c>
      <c r="BO27" s="14">
        <v>5.2</v>
      </c>
      <c r="BP27" s="14">
        <v>8</v>
      </c>
      <c r="BQ27" s="14">
        <v>7.2</v>
      </c>
      <c r="BR27" s="14">
        <v>6.4</v>
      </c>
      <c r="BS27" s="14">
        <v>7.2</v>
      </c>
      <c r="BU27" s="12"/>
      <c r="BV27" s="17" t="s">
        <v>30</v>
      </c>
      <c r="BW27" s="14">
        <v>0</v>
      </c>
      <c r="BX27" s="14">
        <v>0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 t="s">
        <v>33</v>
      </c>
      <c r="CO27" s="14" t="s">
        <v>33</v>
      </c>
      <c r="CP27" s="14">
        <v>100</v>
      </c>
      <c r="CQ27" s="14">
        <v>100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 t="s">
        <v>33</v>
      </c>
      <c r="DB27" s="14" t="s">
        <v>33</v>
      </c>
      <c r="DC27" s="14" t="s">
        <v>33</v>
      </c>
      <c r="DD27" s="14" t="s">
        <v>33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 t="s">
        <v>33</v>
      </c>
      <c r="DM27" s="14" t="s">
        <v>33</v>
      </c>
      <c r="DN27" s="14" t="s">
        <v>33</v>
      </c>
      <c r="DO27" s="14" t="s">
        <v>33</v>
      </c>
      <c r="DQ27" s="12"/>
      <c r="DR27" s="17" t="s">
        <v>30</v>
      </c>
      <c r="DS27" s="14" t="s">
        <v>33</v>
      </c>
      <c r="DT27" s="14" t="s">
        <v>33</v>
      </c>
      <c r="DU27" s="14" t="s">
        <v>33</v>
      </c>
      <c r="DV27" s="14" t="s">
        <v>33</v>
      </c>
      <c r="DW27" s="14" t="s">
        <v>33</v>
      </c>
      <c r="DX27" s="14" t="s">
        <v>33</v>
      </c>
      <c r="DY27" s="14">
        <v>5.9</v>
      </c>
      <c r="DZ27" s="14">
        <v>6.1</v>
      </c>
      <c r="EA27" s="14" t="s">
        <v>33</v>
      </c>
      <c r="EB27" s="14" t="s">
        <v>33</v>
      </c>
      <c r="EC27" s="14" t="s">
        <v>33</v>
      </c>
      <c r="ED27" s="14" t="s">
        <v>33</v>
      </c>
      <c r="EE27" s="14" t="s">
        <v>33</v>
      </c>
      <c r="EF27" s="14" t="s">
        <v>33</v>
      </c>
      <c r="EG27" s="14">
        <v>5.0999999999999996</v>
      </c>
      <c r="EH27" s="14">
        <v>4.8</v>
      </c>
      <c r="EI27" s="14">
        <v>4.7</v>
      </c>
      <c r="EJ27" s="14">
        <v>6.3</v>
      </c>
      <c r="EK27" s="14">
        <v>6.9</v>
      </c>
      <c r="EL27" s="14">
        <v>7.1</v>
      </c>
      <c r="EM27" s="14">
        <v>8.1</v>
      </c>
      <c r="EO27" s="12"/>
      <c r="EP27" s="17" t="s">
        <v>30</v>
      </c>
      <c r="EQ27" s="14">
        <v>0</v>
      </c>
      <c r="ER27" s="14">
        <v>0</v>
      </c>
      <c r="ES27" s="14" t="s">
        <v>33</v>
      </c>
      <c r="ET27" s="14" t="s">
        <v>33</v>
      </c>
      <c r="EU27" s="14" t="s">
        <v>33</v>
      </c>
      <c r="EV27" s="14" t="s">
        <v>33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 t="s">
        <v>33</v>
      </c>
      <c r="FB27" s="14" t="s">
        <v>33</v>
      </c>
      <c r="FC27" s="14" t="s">
        <v>33</v>
      </c>
      <c r="FD27" s="14" t="s">
        <v>33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 t="s">
        <v>33</v>
      </c>
      <c r="FJ27" s="14" t="s">
        <v>33</v>
      </c>
      <c r="FK27" s="14" t="s">
        <v>33</v>
      </c>
    </row>
    <row r="28" spans="1:167" ht="15">
      <c r="A28" s="12"/>
      <c r="B28" s="17" t="s">
        <v>32</v>
      </c>
      <c r="C28" s="14" t="s">
        <v>33</v>
      </c>
      <c r="D28" s="14" t="s">
        <v>33</v>
      </c>
      <c r="E28" s="14" t="s">
        <v>33</v>
      </c>
      <c r="F28" s="14" t="s">
        <v>33</v>
      </c>
      <c r="G28" s="14" t="s">
        <v>33</v>
      </c>
      <c r="H28" s="14" t="s">
        <v>33</v>
      </c>
      <c r="I28" s="14" t="s">
        <v>33</v>
      </c>
      <c r="J28" s="14" t="s">
        <v>33</v>
      </c>
      <c r="K28" s="14" t="s">
        <v>33</v>
      </c>
      <c r="L28" s="14" t="s">
        <v>33</v>
      </c>
      <c r="M28" s="14" t="s">
        <v>33</v>
      </c>
      <c r="N28" s="14" t="s">
        <v>33</v>
      </c>
      <c r="O28" s="14" t="s">
        <v>33</v>
      </c>
      <c r="P28" s="14" t="s">
        <v>33</v>
      </c>
      <c r="Q28" s="14" t="s">
        <v>33</v>
      </c>
      <c r="R28" s="14" t="s">
        <v>33</v>
      </c>
      <c r="S28" s="14" t="s">
        <v>33</v>
      </c>
      <c r="T28" s="14" t="s">
        <v>33</v>
      </c>
      <c r="U28" s="14" t="s">
        <v>33</v>
      </c>
      <c r="V28" s="14" t="s">
        <v>33</v>
      </c>
      <c r="W28" s="14" t="s">
        <v>33</v>
      </c>
      <c r="Y28" s="12"/>
      <c r="Z28" s="17" t="s">
        <v>32</v>
      </c>
      <c r="AA28" s="14">
        <v>14.5</v>
      </c>
      <c r="AB28" s="14">
        <v>11.4</v>
      </c>
      <c r="AC28" s="14">
        <v>9.9</v>
      </c>
      <c r="AD28" s="14">
        <v>9.1</v>
      </c>
      <c r="AE28" s="14">
        <v>9.1999999999999993</v>
      </c>
      <c r="AF28" s="14">
        <v>12.1</v>
      </c>
      <c r="AG28" s="14">
        <v>12.4</v>
      </c>
      <c r="AH28" s="14">
        <v>11.5</v>
      </c>
      <c r="AI28" s="14">
        <v>12.8</v>
      </c>
      <c r="AJ28" s="14">
        <v>13.6</v>
      </c>
      <c r="AK28" s="14">
        <v>22.7</v>
      </c>
      <c r="AL28" s="14" t="s">
        <v>33</v>
      </c>
      <c r="AM28" s="14" t="s">
        <v>33</v>
      </c>
      <c r="AN28" s="14" t="s">
        <v>33</v>
      </c>
      <c r="AO28" s="14" t="s">
        <v>33</v>
      </c>
      <c r="AP28" s="14" t="s">
        <v>33</v>
      </c>
      <c r="AQ28" s="14" t="s">
        <v>33</v>
      </c>
      <c r="AR28" s="14" t="s">
        <v>33</v>
      </c>
      <c r="AS28" s="14" t="s">
        <v>33</v>
      </c>
      <c r="AT28" s="14" t="s">
        <v>33</v>
      </c>
      <c r="AU28" s="14" t="s">
        <v>33</v>
      </c>
      <c r="AW28" s="12"/>
      <c r="AX28" s="17" t="s">
        <v>32</v>
      </c>
      <c r="AY28" s="14">
        <v>13.1</v>
      </c>
      <c r="AZ28" s="14">
        <v>15.6</v>
      </c>
      <c r="BA28" s="14">
        <v>16.899999999999999</v>
      </c>
      <c r="BB28" s="14">
        <v>16.399999999999999</v>
      </c>
      <c r="BC28" s="14">
        <v>9.1999999999999993</v>
      </c>
      <c r="BD28" s="14">
        <v>8.1999999999999993</v>
      </c>
      <c r="BE28" s="14">
        <v>5</v>
      </c>
      <c r="BF28" s="14">
        <v>4.9000000000000004</v>
      </c>
      <c r="BG28" s="14">
        <v>5.2</v>
      </c>
      <c r="BH28" s="14">
        <v>5.5</v>
      </c>
      <c r="BI28" s="14">
        <v>5.2</v>
      </c>
      <c r="BJ28" s="14">
        <v>10</v>
      </c>
      <c r="BK28" s="14">
        <v>10.3</v>
      </c>
      <c r="BL28" s="14">
        <v>12.7</v>
      </c>
      <c r="BM28" s="14" t="s">
        <v>33</v>
      </c>
      <c r="BN28" s="14" t="s">
        <v>33</v>
      </c>
      <c r="BO28" s="14" t="s">
        <v>33</v>
      </c>
      <c r="BP28" s="14">
        <v>17.5</v>
      </c>
      <c r="BQ28" s="14">
        <v>14.4</v>
      </c>
      <c r="BR28" s="14">
        <v>14.9</v>
      </c>
      <c r="BS28" s="14">
        <v>17.8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S28" s="12"/>
      <c r="CT28" s="17" t="s">
        <v>32</v>
      </c>
      <c r="CU28" s="14">
        <v>19.399999999999999</v>
      </c>
      <c r="CV28" s="14">
        <v>17.7</v>
      </c>
      <c r="CW28" s="14">
        <v>22.9</v>
      </c>
      <c r="CX28" s="14">
        <v>27.7</v>
      </c>
      <c r="CY28" s="14">
        <v>24.7</v>
      </c>
      <c r="CZ28" s="14">
        <v>27.5</v>
      </c>
      <c r="DA28" s="14" t="s">
        <v>33</v>
      </c>
      <c r="DB28" s="14" t="s">
        <v>33</v>
      </c>
      <c r="DC28" s="14" t="s">
        <v>33</v>
      </c>
      <c r="DD28" s="14" t="s">
        <v>33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 t="s">
        <v>33</v>
      </c>
      <c r="DJ28" s="14" t="s">
        <v>33</v>
      </c>
      <c r="DK28" s="14" t="s">
        <v>33</v>
      </c>
      <c r="DL28" s="14" t="s">
        <v>33</v>
      </c>
      <c r="DM28" s="14" t="s">
        <v>33</v>
      </c>
      <c r="DN28" s="14" t="s">
        <v>33</v>
      </c>
      <c r="DO28" s="14" t="s">
        <v>33</v>
      </c>
      <c r="DQ28" s="12"/>
      <c r="DR28" s="17" t="s">
        <v>32</v>
      </c>
      <c r="DS28" s="14" t="s">
        <v>33</v>
      </c>
      <c r="DT28" s="14" t="s">
        <v>33</v>
      </c>
      <c r="DU28" s="14" t="s">
        <v>33</v>
      </c>
      <c r="DV28" s="14" t="s">
        <v>33</v>
      </c>
      <c r="DW28" s="14" t="s">
        <v>33</v>
      </c>
      <c r="DX28" s="14" t="s">
        <v>33</v>
      </c>
      <c r="DY28" s="14">
        <v>24.8</v>
      </c>
      <c r="DZ28" s="14">
        <v>23.1</v>
      </c>
      <c r="EA28" s="14" t="s">
        <v>33</v>
      </c>
      <c r="EB28" s="14" t="s">
        <v>33</v>
      </c>
      <c r="EC28" s="14">
        <v>20</v>
      </c>
      <c r="ED28" s="14">
        <v>19.7</v>
      </c>
      <c r="EE28" s="14">
        <v>20.3</v>
      </c>
      <c r="EF28" s="14">
        <v>19.600000000000001</v>
      </c>
      <c r="EG28" s="14" t="s">
        <v>33</v>
      </c>
      <c r="EH28" s="14" t="s">
        <v>33</v>
      </c>
      <c r="EI28" s="14">
        <v>15.5</v>
      </c>
      <c r="EJ28" s="14">
        <v>17.8</v>
      </c>
      <c r="EK28" s="14">
        <v>16.600000000000001</v>
      </c>
      <c r="EL28" s="14">
        <v>17.600000000000001</v>
      </c>
      <c r="EM28" s="14">
        <v>21.5</v>
      </c>
      <c r="EO28" s="12"/>
      <c r="EP28" s="17" t="s">
        <v>32</v>
      </c>
      <c r="EQ28" s="14">
        <v>0</v>
      </c>
      <c r="ER28" s="14">
        <v>0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 t="s">
        <v>33</v>
      </c>
      <c r="FF28" s="14" t="s">
        <v>33</v>
      </c>
      <c r="FG28" s="14" t="s">
        <v>33</v>
      </c>
      <c r="FH28" s="14" t="s">
        <v>33</v>
      </c>
      <c r="FI28" s="14" t="s">
        <v>33</v>
      </c>
      <c r="FJ28" s="14" t="s">
        <v>33</v>
      </c>
      <c r="FK28" s="14" t="s">
        <v>33</v>
      </c>
    </row>
    <row r="29" spans="1:167" ht="15">
      <c r="A29" s="12"/>
      <c r="B29" s="17" t="s">
        <v>34</v>
      </c>
      <c r="C29" s="14">
        <v>0.1</v>
      </c>
      <c r="D29" s="14">
        <v>0.1</v>
      </c>
      <c r="E29" s="14">
        <v>0.1</v>
      </c>
      <c r="F29" s="14">
        <v>0.1</v>
      </c>
      <c r="G29" s="14">
        <v>0.1</v>
      </c>
      <c r="H29" s="14">
        <v>0.1</v>
      </c>
      <c r="I29" s="14">
        <v>0.2</v>
      </c>
      <c r="J29" s="14">
        <v>0.2</v>
      </c>
      <c r="K29" s="14">
        <v>0.2</v>
      </c>
      <c r="L29" s="14">
        <v>0.2</v>
      </c>
      <c r="M29" s="14">
        <v>0.2</v>
      </c>
      <c r="N29" s="14">
        <v>0</v>
      </c>
      <c r="O29" s="14">
        <v>0</v>
      </c>
      <c r="P29" s="14">
        <v>0</v>
      </c>
      <c r="Q29" s="14">
        <v>0</v>
      </c>
      <c r="R29" s="14" t="s">
        <v>33</v>
      </c>
      <c r="S29" s="14" t="s">
        <v>33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>
        <v>0</v>
      </c>
      <c r="AB29" s="14">
        <v>0.1</v>
      </c>
      <c r="AC29" s="14">
        <v>0</v>
      </c>
      <c r="AD29" s="14">
        <v>0</v>
      </c>
      <c r="AE29" s="14">
        <v>0.1</v>
      </c>
      <c r="AF29" s="14">
        <v>0.1</v>
      </c>
      <c r="AG29" s="14">
        <v>0</v>
      </c>
      <c r="AH29" s="14">
        <v>0</v>
      </c>
      <c r="AI29" s="14">
        <v>0</v>
      </c>
      <c r="AJ29" s="14">
        <v>0.1</v>
      </c>
      <c r="AK29" s="14">
        <v>0.2</v>
      </c>
      <c r="AL29" s="14">
        <v>0.1</v>
      </c>
      <c r="AM29" s="14">
        <v>0</v>
      </c>
      <c r="AN29" s="14">
        <v>0</v>
      </c>
      <c r="AO29" s="14" t="s">
        <v>33</v>
      </c>
      <c r="AP29" s="14" t="s">
        <v>33</v>
      </c>
      <c r="AQ29" s="14" t="s">
        <v>33</v>
      </c>
      <c r="AR29" s="14" t="s">
        <v>33</v>
      </c>
      <c r="AS29" s="14" t="s">
        <v>33</v>
      </c>
      <c r="AT29" s="14">
        <v>0</v>
      </c>
      <c r="AU29" s="14">
        <v>0</v>
      </c>
      <c r="AW29" s="12"/>
      <c r="AX29" s="17" t="s">
        <v>34</v>
      </c>
      <c r="AY29" s="14">
        <v>0.7</v>
      </c>
      <c r="AZ29" s="14">
        <v>0.7</v>
      </c>
      <c r="BA29" s="14">
        <v>0.4</v>
      </c>
      <c r="BB29" s="14">
        <v>0.4</v>
      </c>
      <c r="BC29" s="14">
        <v>0.5</v>
      </c>
      <c r="BD29" s="14">
        <v>0.4</v>
      </c>
      <c r="BE29" s="14">
        <v>0.4</v>
      </c>
      <c r="BF29" s="14">
        <v>0.4</v>
      </c>
      <c r="BG29" s="14">
        <v>0.3</v>
      </c>
      <c r="BH29" s="14">
        <v>0.3</v>
      </c>
      <c r="BI29" s="14">
        <v>0.2</v>
      </c>
      <c r="BJ29" s="14">
        <v>0.1</v>
      </c>
      <c r="BK29" s="14">
        <v>0.1</v>
      </c>
      <c r="BL29" s="14">
        <v>0.3</v>
      </c>
      <c r="BM29" s="14">
        <v>0.2</v>
      </c>
      <c r="BN29" s="14" t="s">
        <v>33</v>
      </c>
      <c r="BO29" s="14" t="s">
        <v>33</v>
      </c>
      <c r="BP29" s="14">
        <v>0.3</v>
      </c>
      <c r="BQ29" s="14">
        <v>0.3</v>
      </c>
      <c r="BR29" s="14">
        <v>0</v>
      </c>
      <c r="BS29" s="14">
        <v>0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S29" s="12"/>
      <c r="CT29" s="17" t="s">
        <v>34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Q29" s="12"/>
      <c r="DR29" s="17" t="s">
        <v>34</v>
      </c>
      <c r="DS29" s="14">
        <v>0.8</v>
      </c>
      <c r="DT29" s="14">
        <v>3.9</v>
      </c>
      <c r="DU29" s="14">
        <v>2.8</v>
      </c>
      <c r="DV29" s="14">
        <v>2.4</v>
      </c>
      <c r="DW29" s="14">
        <v>0.2</v>
      </c>
      <c r="DX29" s="14">
        <v>0.1</v>
      </c>
      <c r="DY29" s="14">
        <v>0.4</v>
      </c>
      <c r="DZ29" s="14">
        <v>0.8</v>
      </c>
      <c r="EA29" s="14">
        <v>0.2</v>
      </c>
      <c r="EB29" s="14">
        <v>0.2</v>
      </c>
      <c r="EC29" s="14">
        <v>2.2999999999999998</v>
      </c>
      <c r="ED29" s="14">
        <v>0.1</v>
      </c>
      <c r="EE29" s="14">
        <v>0.2</v>
      </c>
      <c r="EF29" s="14">
        <v>0.2</v>
      </c>
      <c r="EG29" s="14">
        <v>0.5</v>
      </c>
      <c r="EH29" s="14">
        <v>0.5</v>
      </c>
      <c r="EI29" s="14">
        <v>0.5</v>
      </c>
      <c r="EJ29" s="14">
        <v>0.3</v>
      </c>
      <c r="EK29" s="14">
        <v>0</v>
      </c>
      <c r="EL29" s="14">
        <v>0</v>
      </c>
      <c r="EM29" s="14">
        <v>0</v>
      </c>
      <c r="EO29" s="12"/>
      <c r="EP29" s="17" t="s">
        <v>34</v>
      </c>
      <c r="EQ29" s="14">
        <v>0</v>
      </c>
      <c r="ER29" s="14">
        <v>0</v>
      </c>
      <c r="ES29" s="14" t="s">
        <v>33</v>
      </c>
      <c r="ET29" s="14" t="s">
        <v>33</v>
      </c>
      <c r="EU29" s="14" t="s">
        <v>33</v>
      </c>
      <c r="EV29" s="14" t="s">
        <v>33</v>
      </c>
      <c r="EW29" s="14">
        <v>0</v>
      </c>
      <c r="EX29" s="14">
        <v>0</v>
      </c>
      <c r="EY29" s="14" t="s">
        <v>33</v>
      </c>
      <c r="EZ29" s="14">
        <v>0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>
        <v>0</v>
      </c>
      <c r="FH29" s="14">
        <v>0</v>
      </c>
      <c r="FI29" s="14">
        <v>0</v>
      </c>
      <c r="FJ29" s="14">
        <v>0</v>
      </c>
      <c r="FK29" s="14">
        <v>0</v>
      </c>
    </row>
    <row r="30" spans="1:167" ht="15">
      <c r="A30" s="12"/>
      <c r="B30" s="17" t="s">
        <v>35</v>
      </c>
      <c r="C30" s="14">
        <v>22.5</v>
      </c>
      <c r="D30" s="14">
        <v>13.4</v>
      </c>
      <c r="E30" s="14">
        <v>18.600000000000001</v>
      </c>
      <c r="F30" s="14">
        <v>20.6</v>
      </c>
      <c r="G30" s="14">
        <v>21.3</v>
      </c>
      <c r="H30" s="14">
        <v>15.8</v>
      </c>
      <c r="I30" s="14">
        <v>14.2</v>
      </c>
      <c r="J30" s="14">
        <v>14.1</v>
      </c>
      <c r="K30" s="14">
        <v>11.7</v>
      </c>
      <c r="L30" s="14">
        <v>13.2</v>
      </c>
      <c r="M30" s="14">
        <v>11.6</v>
      </c>
      <c r="N30" s="14">
        <v>10.8</v>
      </c>
      <c r="O30" s="14">
        <v>10.8</v>
      </c>
      <c r="P30" s="14">
        <v>10.3</v>
      </c>
      <c r="Q30" s="14">
        <v>11.9</v>
      </c>
      <c r="R30" s="14" t="s">
        <v>33</v>
      </c>
      <c r="S30" s="14" t="s">
        <v>33</v>
      </c>
      <c r="T30" s="14">
        <v>11</v>
      </c>
      <c r="U30" s="14">
        <v>11.1</v>
      </c>
      <c r="V30" s="14">
        <v>9</v>
      </c>
      <c r="W30" s="14">
        <v>0.2</v>
      </c>
      <c r="Y30" s="12"/>
      <c r="Z30" s="17" t="s">
        <v>35</v>
      </c>
      <c r="AA30" s="14">
        <v>15.8</v>
      </c>
      <c r="AB30" s="14">
        <v>10.8</v>
      </c>
      <c r="AC30" s="14">
        <v>10.9</v>
      </c>
      <c r="AD30" s="14">
        <v>12.4</v>
      </c>
      <c r="AE30" s="14">
        <v>11.9</v>
      </c>
      <c r="AF30" s="14">
        <v>11.1</v>
      </c>
      <c r="AG30" s="14">
        <v>10.8</v>
      </c>
      <c r="AH30" s="14">
        <v>9.1999999999999993</v>
      </c>
      <c r="AI30" s="14">
        <v>9.4</v>
      </c>
      <c r="AJ30" s="14">
        <v>7.2</v>
      </c>
      <c r="AK30" s="14">
        <v>4.8</v>
      </c>
      <c r="AL30" s="14">
        <v>0.5</v>
      </c>
      <c r="AM30" s="14">
        <v>1.4</v>
      </c>
      <c r="AN30" s="14">
        <v>1.7</v>
      </c>
      <c r="AO30" s="14">
        <v>1.5</v>
      </c>
      <c r="AP30" s="14" t="s">
        <v>33</v>
      </c>
      <c r="AQ30" s="14" t="s">
        <v>33</v>
      </c>
      <c r="AR30" s="14">
        <v>0.2</v>
      </c>
      <c r="AS30" s="14">
        <v>0.9</v>
      </c>
      <c r="AT30" s="14">
        <v>0.7</v>
      </c>
      <c r="AU30" s="14">
        <v>0.4</v>
      </c>
      <c r="AW30" s="12"/>
      <c r="AX30" s="17" t="s">
        <v>35</v>
      </c>
      <c r="AY30" s="14">
        <v>13</v>
      </c>
      <c r="AZ30" s="14">
        <v>10.3</v>
      </c>
      <c r="BA30" s="14">
        <v>8.1999999999999993</v>
      </c>
      <c r="BB30" s="14">
        <v>9.1</v>
      </c>
      <c r="BC30" s="14">
        <v>10.5</v>
      </c>
      <c r="BD30" s="14">
        <v>10.7</v>
      </c>
      <c r="BE30" s="14">
        <v>8.5</v>
      </c>
      <c r="BF30" s="14">
        <v>8.1</v>
      </c>
      <c r="BG30" s="14">
        <v>6.9</v>
      </c>
      <c r="BH30" s="14">
        <v>6.5</v>
      </c>
      <c r="BI30" s="14">
        <v>2.5</v>
      </c>
      <c r="BJ30" s="14">
        <v>2.2000000000000002</v>
      </c>
      <c r="BK30" s="14">
        <v>1.5</v>
      </c>
      <c r="BL30" s="14">
        <v>1.8</v>
      </c>
      <c r="BM30" s="14">
        <v>1.5</v>
      </c>
      <c r="BN30" s="14" t="s">
        <v>33</v>
      </c>
      <c r="BO30" s="14" t="s">
        <v>33</v>
      </c>
      <c r="BP30" s="14">
        <v>0.4</v>
      </c>
      <c r="BQ30" s="14">
        <v>0.2</v>
      </c>
      <c r="BR30" s="14">
        <v>0.2</v>
      </c>
      <c r="BS30" s="14">
        <v>0.1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 t="s">
        <v>33</v>
      </c>
      <c r="CV30" s="14" t="s">
        <v>33</v>
      </c>
      <c r="CW30" s="14" t="s">
        <v>33</v>
      </c>
      <c r="CX30" s="14" t="s">
        <v>33</v>
      </c>
      <c r="CY30" s="14" t="s">
        <v>33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>
        <v>0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5">
      <c r="A31" s="12"/>
      <c r="B31" s="17" t="s">
        <v>36</v>
      </c>
      <c r="C31" s="14" t="s">
        <v>33</v>
      </c>
      <c r="D31" s="14" t="s">
        <v>33</v>
      </c>
      <c r="E31" s="14" t="s">
        <v>33</v>
      </c>
      <c r="F31" s="14" t="s">
        <v>33</v>
      </c>
      <c r="G31" s="14" t="s">
        <v>33</v>
      </c>
      <c r="H31" s="14" t="s">
        <v>33</v>
      </c>
      <c r="I31" s="14" t="s">
        <v>33</v>
      </c>
      <c r="J31" s="14" t="s">
        <v>33</v>
      </c>
      <c r="K31" s="14" t="s">
        <v>33</v>
      </c>
      <c r="L31" s="14" t="s">
        <v>33</v>
      </c>
      <c r="M31" s="14" t="s">
        <v>33</v>
      </c>
      <c r="N31" s="14" t="s">
        <v>33</v>
      </c>
      <c r="O31" s="14" t="s">
        <v>33</v>
      </c>
      <c r="P31" s="14" t="s">
        <v>33</v>
      </c>
      <c r="Q31" s="14" t="s">
        <v>33</v>
      </c>
      <c r="R31" s="14" t="s">
        <v>33</v>
      </c>
      <c r="S31" s="14" t="s">
        <v>33</v>
      </c>
      <c r="T31" s="14" t="s">
        <v>33</v>
      </c>
      <c r="U31" s="14" t="s">
        <v>33</v>
      </c>
      <c r="V31" s="14" t="s">
        <v>33</v>
      </c>
      <c r="W31" s="14" t="s">
        <v>33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 t="s">
        <v>33</v>
      </c>
      <c r="AM31" s="14" t="s">
        <v>33</v>
      </c>
      <c r="AN31" s="14" t="s">
        <v>33</v>
      </c>
      <c r="AO31" s="14" t="s">
        <v>33</v>
      </c>
      <c r="AP31" s="14" t="s">
        <v>33</v>
      </c>
      <c r="AQ31" s="14" t="s">
        <v>33</v>
      </c>
      <c r="AR31" s="14" t="s">
        <v>33</v>
      </c>
      <c r="AS31" s="14" t="s">
        <v>33</v>
      </c>
      <c r="AT31" s="14">
        <v>56.3</v>
      </c>
      <c r="AU31" s="14">
        <v>50</v>
      </c>
      <c r="AW31" s="12"/>
      <c r="AX31" s="17" t="s">
        <v>36</v>
      </c>
      <c r="AY31" s="14">
        <v>66.2</v>
      </c>
      <c r="AZ31" s="14">
        <v>67.3</v>
      </c>
      <c r="BA31" s="14">
        <v>69.2</v>
      </c>
      <c r="BB31" s="14">
        <v>69.099999999999994</v>
      </c>
      <c r="BC31" s="14">
        <v>75</v>
      </c>
      <c r="BD31" s="14">
        <v>75.900000000000006</v>
      </c>
      <c r="BE31" s="14">
        <v>82</v>
      </c>
      <c r="BF31" s="14">
        <v>82.8</v>
      </c>
      <c r="BG31" s="14">
        <v>83.4</v>
      </c>
      <c r="BH31" s="14">
        <v>83.2</v>
      </c>
      <c r="BI31" s="14">
        <v>85.6</v>
      </c>
      <c r="BJ31" s="14">
        <v>82.5</v>
      </c>
      <c r="BK31" s="14">
        <v>83.4</v>
      </c>
      <c r="BL31" s="14">
        <v>80.2</v>
      </c>
      <c r="BM31" s="14" t="s">
        <v>33</v>
      </c>
      <c r="BN31" s="14" t="s">
        <v>33</v>
      </c>
      <c r="BO31" s="14" t="s">
        <v>33</v>
      </c>
      <c r="BP31" s="14" t="s">
        <v>33</v>
      </c>
      <c r="BQ31" s="14" t="s">
        <v>33</v>
      </c>
      <c r="BR31" s="14">
        <v>77.5</v>
      </c>
      <c r="BS31" s="14">
        <v>74.2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 t="s">
        <v>33</v>
      </c>
      <c r="CV31" s="14" t="s">
        <v>33</v>
      </c>
      <c r="CW31" s="14" t="s">
        <v>33</v>
      </c>
      <c r="CX31" s="14" t="s">
        <v>33</v>
      </c>
      <c r="CY31" s="14" t="s">
        <v>33</v>
      </c>
      <c r="CZ31" s="14" t="s">
        <v>33</v>
      </c>
      <c r="DA31" s="14" t="s">
        <v>33</v>
      </c>
      <c r="DB31" s="14" t="s">
        <v>33</v>
      </c>
      <c r="DC31" s="14" t="s">
        <v>33</v>
      </c>
      <c r="DD31" s="14" t="s">
        <v>33</v>
      </c>
      <c r="DE31" s="14" t="s">
        <v>33</v>
      </c>
      <c r="DF31" s="14" t="s">
        <v>33</v>
      </c>
      <c r="DG31" s="14" t="s">
        <v>33</v>
      </c>
      <c r="DH31" s="14" t="s">
        <v>33</v>
      </c>
      <c r="DI31" s="14">
        <v>40.299999999999997</v>
      </c>
      <c r="DJ31" s="14" t="s">
        <v>33</v>
      </c>
      <c r="DK31" s="14" t="s">
        <v>33</v>
      </c>
      <c r="DL31" s="14">
        <v>43.8</v>
      </c>
      <c r="DM31" s="14" t="s">
        <v>33</v>
      </c>
      <c r="DN31" s="14">
        <v>43.4</v>
      </c>
      <c r="DO31" s="14">
        <v>41.2</v>
      </c>
      <c r="DQ31" s="12"/>
      <c r="DR31" s="17" t="s">
        <v>36</v>
      </c>
      <c r="DS31" s="14">
        <v>68.900000000000006</v>
      </c>
      <c r="DT31" s="14">
        <v>68.5</v>
      </c>
      <c r="DU31" s="14">
        <v>70.5</v>
      </c>
      <c r="DV31" s="14">
        <v>67.7</v>
      </c>
      <c r="DW31" s="14">
        <v>79</v>
      </c>
      <c r="DX31" s="14">
        <v>74.7</v>
      </c>
      <c r="DY31" s="14">
        <v>69</v>
      </c>
      <c r="DZ31" s="14">
        <v>70</v>
      </c>
      <c r="EA31" s="14">
        <v>61</v>
      </c>
      <c r="EB31" s="14">
        <v>66.400000000000006</v>
      </c>
      <c r="EC31" s="14">
        <v>71.7</v>
      </c>
      <c r="ED31" s="14">
        <v>74.3</v>
      </c>
      <c r="EE31" s="14">
        <v>73.8</v>
      </c>
      <c r="EF31" s="14">
        <v>74.599999999999994</v>
      </c>
      <c r="EG31" s="14">
        <v>76.8</v>
      </c>
      <c r="EH31" s="14">
        <v>76.7</v>
      </c>
      <c r="EI31" s="14">
        <v>79.400000000000006</v>
      </c>
      <c r="EJ31" s="14">
        <v>75.5</v>
      </c>
      <c r="EK31" s="14">
        <v>75.900000000000006</v>
      </c>
      <c r="EL31" s="14">
        <v>75.3</v>
      </c>
      <c r="EM31" s="14">
        <v>70.400000000000006</v>
      </c>
      <c r="EO31" s="12"/>
      <c r="EP31" s="17" t="s">
        <v>36</v>
      </c>
      <c r="EQ31" s="14" t="s">
        <v>33</v>
      </c>
      <c r="ER31" s="14" t="s">
        <v>33</v>
      </c>
      <c r="ES31" s="14" t="s">
        <v>33</v>
      </c>
      <c r="ET31" s="14" t="s">
        <v>33</v>
      </c>
      <c r="EU31" s="14" t="s">
        <v>33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 t="s">
        <v>33</v>
      </c>
      <c r="FC31" s="14" t="s">
        <v>33</v>
      </c>
      <c r="FD31" s="14" t="s">
        <v>33</v>
      </c>
      <c r="FE31" s="14" t="s">
        <v>33</v>
      </c>
      <c r="FF31" s="14" t="s">
        <v>33</v>
      </c>
      <c r="FG31" s="14" t="s">
        <v>33</v>
      </c>
      <c r="FH31" s="14" t="s">
        <v>33</v>
      </c>
      <c r="FI31" s="14" t="s">
        <v>33</v>
      </c>
      <c r="FJ31" s="14" t="s">
        <v>33</v>
      </c>
      <c r="FK31" s="14" t="s">
        <v>33</v>
      </c>
    </row>
    <row r="32" spans="1:167" ht="15">
      <c r="A32" s="12"/>
      <c r="B32" s="17" t="s">
        <v>37</v>
      </c>
      <c r="C32" s="14" t="s">
        <v>33</v>
      </c>
      <c r="D32" s="14" t="s">
        <v>33</v>
      </c>
      <c r="E32" s="14" t="s">
        <v>33</v>
      </c>
      <c r="F32" s="14" t="s">
        <v>33</v>
      </c>
      <c r="G32" s="14" t="s">
        <v>33</v>
      </c>
      <c r="H32" s="14" t="s">
        <v>33</v>
      </c>
      <c r="I32" s="14" t="s">
        <v>33</v>
      </c>
      <c r="J32" s="14" t="s">
        <v>33</v>
      </c>
      <c r="K32" s="14" t="s">
        <v>33</v>
      </c>
      <c r="L32" s="14" t="s">
        <v>33</v>
      </c>
      <c r="M32" s="14" t="s">
        <v>33</v>
      </c>
      <c r="N32" s="14" t="s">
        <v>33</v>
      </c>
      <c r="O32" s="14" t="s">
        <v>33</v>
      </c>
      <c r="P32" s="14" t="s">
        <v>33</v>
      </c>
      <c r="Q32" s="14" t="s">
        <v>33</v>
      </c>
      <c r="R32" s="14" t="s">
        <v>33</v>
      </c>
      <c r="S32" s="14" t="s">
        <v>33</v>
      </c>
      <c r="T32" s="14" t="s">
        <v>33</v>
      </c>
      <c r="U32" s="14" t="s">
        <v>33</v>
      </c>
      <c r="V32" s="14">
        <v>0</v>
      </c>
      <c r="W32" s="14" t="s">
        <v>33</v>
      </c>
      <c r="Y32" s="12"/>
      <c r="Z32" s="17" t="s">
        <v>37</v>
      </c>
      <c r="AA32" s="14" t="s">
        <v>33</v>
      </c>
      <c r="AB32" s="14" t="s">
        <v>33</v>
      </c>
      <c r="AC32" s="14" t="s">
        <v>33</v>
      </c>
      <c r="AD32" s="14" t="s">
        <v>33</v>
      </c>
      <c r="AE32" s="14" t="s">
        <v>33</v>
      </c>
      <c r="AF32" s="14" t="s">
        <v>33</v>
      </c>
      <c r="AG32" s="14">
        <v>0</v>
      </c>
      <c r="AH32" s="14" t="s">
        <v>33</v>
      </c>
      <c r="AI32" s="14">
        <v>0</v>
      </c>
      <c r="AJ32" s="14" t="s">
        <v>33</v>
      </c>
      <c r="AK32" s="14" t="s">
        <v>33</v>
      </c>
      <c r="AL32" s="14" t="s">
        <v>33</v>
      </c>
      <c r="AM32" s="14" t="s">
        <v>33</v>
      </c>
      <c r="AN32" s="14" t="s">
        <v>33</v>
      </c>
      <c r="AO32" s="14" t="s">
        <v>33</v>
      </c>
      <c r="AP32" s="14" t="s">
        <v>33</v>
      </c>
      <c r="AQ32" s="14">
        <v>1.3</v>
      </c>
      <c r="AR32" s="14">
        <v>0.5</v>
      </c>
      <c r="AS32" s="14">
        <v>1</v>
      </c>
      <c r="AT32" s="14">
        <v>1</v>
      </c>
      <c r="AU32" s="14">
        <v>0.8</v>
      </c>
      <c r="AW32" s="12"/>
      <c r="AX32" s="17" t="s">
        <v>37</v>
      </c>
      <c r="AY32" s="14">
        <v>1.7</v>
      </c>
      <c r="AZ32" s="14">
        <v>1.2</v>
      </c>
      <c r="BA32" s="14">
        <v>0.6</v>
      </c>
      <c r="BB32" s="14">
        <v>0.5</v>
      </c>
      <c r="BC32" s="14">
        <v>0.5</v>
      </c>
      <c r="BD32" s="14">
        <v>0.4</v>
      </c>
      <c r="BE32" s="14">
        <v>0.4</v>
      </c>
      <c r="BF32" s="14">
        <v>0.3</v>
      </c>
      <c r="BG32" s="14">
        <v>0.3</v>
      </c>
      <c r="BH32" s="14">
        <v>0.2</v>
      </c>
      <c r="BI32" s="14">
        <v>2.4</v>
      </c>
      <c r="BJ32" s="14">
        <v>1.1000000000000001</v>
      </c>
      <c r="BK32" s="14">
        <v>0.5</v>
      </c>
      <c r="BL32" s="14" t="s">
        <v>33</v>
      </c>
      <c r="BM32" s="14" t="s">
        <v>33</v>
      </c>
      <c r="BN32" s="14" t="s">
        <v>33</v>
      </c>
      <c r="BO32" s="14" t="s">
        <v>33</v>
      </c>
      <c r="BP32" s="14">
        <v>0.9</v>
      </c>
      <c r="BQ32" s="14">
        <v>1.4</v>
      </c>
      <c r="BR32" s="14">
        <v>0.9</v>
      </c>
      <c r="BS32" s="14">
        <v>0.6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S32" s="12"/>
      <c r="CT32" s="17" t="s">
        <v>37</v>
      </c>
      <c r="CU32" s="14" t="s">
        <v>33</v>
      </c>
      <c r="CV32" s="14" t="s">
        <v>33</v>
      </c>
      <c r="CW32" s="14" t="s">
        <v>33</v>
      </c>
      <c r="CX32" s="14" t="s">
        <v>33</v>
      </c>
      <c r="CY32" s="14" t="s">
        <v>33</v>
      </c>
      <c r="CZ32" s="14" t="s">
        <v>33</v>
      </c>
      <c r="DA32" s="14" t="s">
        <v>33</v>
      </c>
      <c r="DB32" s="14" t="s">
        <v>33</v>
      </c>
      <c r="DC32" s="14" t="s">
        <v>33</v>
      </c>
      <c r="DD32" s="14" t="s">
        <v>33</v>
      </c>
      <c r="DE32" s="14" t="s">
        <v>33</v>
      </c>
      <c r="DF32" s="14" t="s">
        <v>33</v>
      </c>
      <c r="DG32" s="14" t="s">
        <v>33</v>
      </c>
      <c r="DH32" s="14" t="s">
        <v>33</v>
      </c>
      <c r="DI32" s="14" t="s">
        <v>33</v>
      </c>
      <c r="DJ32" s="14" t="s">
        <v>33</v>
      </c>
      <c r="DK32" s="14" t="s">
        <v>33</v>
      </c>
      <c r="DL32" s="14">
        <v>2.1</v>
      </c>
      <c r="DM32" s="14">
        <v>4</v>
      </c>
      <c r="DN32" s="14">
        <v>0.7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0.1</v>
      </c>
      <c r="EK32" s="14">
        <v>0.5</v>
      </c>
      <c r="EL32" s="14">
        <v>0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</v>
      </c>
      <c r="EW32" s="14">
        <v>0</v>
      </c>
      <c r="EX32" s="14">
        <v>0</v>
      </c>
      <c r="EY32" s="14">
        <v>0</v>
      </c>
      <c r="EZ32" s="14">
        <v>0</v>
      </c>
      <c r="FA32" s="14">
        <v>0</v>
      </c>
      <c r="FB32" s="14">
        <v>0</v>
      </c>
      <c r="FC32" s="14">
        <v>0</v>
      </c>
      <c r="FD32" s="14">
        <v>0</v>
      </c>
      <c r="FE32" s="14">
        <v>0</v>
      </c>
      <c r="FF32" s="14">
        <v>0</v>
      </c>
      <c r="FG32" s="14">
        <v>17.100000000000001</v>
      </c>
      <c r="FH32" s="14" t="s">
        <v>33</v>
      </c>
      <c r="FI32" s="14">
        <v>0</v>
      </c>
      <c r="FJ32" s="14">
        <v>0</v>
      </c>
      <c r="FK32" s="14">
        <v>0</v>
      </c>
    </row>
    <row r="33" spans="1:167" ht="1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5">
      <c r="A37" s="94"/>
      <c r="B37" s="9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4"/>
      <c r="Z37" s="9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4"/>
      <c r="AX37" s="9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4"/>
      <c r="BV37" s="9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4"/>
      <c r="CT37" s="9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4"/>
      <c r="DR37" s="9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4"/>
      <c r="EP37" s="9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54.5">
      <c r="A38" s="13"/>
      <c r="B38" s="19" t="s">
        <v>57</v>
      </c>
      <c r="C38" s="9">
        <v>3.6</v>
      </c>
      <c r="D38" s="9">
        <v>4.2</v>
      </c>
      <c r="E38" s="9">
        <v>4.2</v>
      </c>
      <c r="F38" s="9">
        <v>4</v>
      </c>
      <c r="G38" s="9">
        <v>4.3</v>
      </c>
      <c r="H38" s="9">
        <v>4.2</v>
      </c>
      <c r="I38" s="9">
        <v>4.3</v>
      </c>
      <c r="J38" s="9">
        <v>4.2</v>
      </c>
      <c r="K38" s="9">
        <v>4.0999999999999996</v>
      </c>
      <c r="L38" s="9">
        <v>4.2</v>
      </c>
      <c r="M38" s="9">
        <v>4.5</v>
      </c>
      <c r="N38" s="9">
        <v>4.2</v>
      </c>
      <c r="O38" s="9">
        <v>4.0999999999999996</v>
      </c>
      <c r="P38" s="9">
        <v>3.9</v>
      </c>
      <c r="Q38" s="9">
        <v>3.3</v>
      </c>
      <c r="R38" s="9">
        <v>3.2</v>
      </c>
      <c r="S38" s="9">
        <v>3.6</v>
      </c>
      <c r="T38" s="9">
        <v>3.6</v>
      </c>
      <c r="U38" s="9">
        <v>2.9</v>
      </c>
      <c r="V38" s="9">
        <v>3.3</v>
      </c>
      <c r="W38" s="9">
        <v>2.7</v>
      </c>
      <c r="Y38" s="13"/>
      <c r="Z38" s="19" t="s">
        <v>57</v>
      </c>
      <c r="AA38" s="9">
        <v>3.3</v>
      </c>
      <c r="AB38" s="9">
        <v>3.1</v>
      </c>
      <c r="AC38" s="9">
        <v>2.8</v>
      </c>
      <c r="AD38" s="9">
        <v>2.8</v>
      </c>
      <c r="AE38" s="9">
        <v>3.6</v>
      </c>
      <c r="AF38" s="9">
        <v>3.5</v>
      </c>
      <c r="AG38" s="9">
        <v>3.6</v>
      </c>
      <c r="AH38" s="9">
        <v>3.7</v>
      </c>
      <c r="AI38" s="9">
        <v>3.4</v>
      </c>
      <c r="AJ38" s="9">
        <v>3.4</v>
      </c>
      <c r="AK38" s="9">
        <v>2.6</v>
      </c>
      <c r="AL38" s="9">
        <v>2.2999999999999998</v>
      </c>
      <c r="AM38" s="9">
        <v>2.1</v>
      </c>
      <c r="AN38" s="9">
        <v>1.9</v>
      </c>
      <c r="AO38" s="9">
        <v>1.9</v>
      </c>
      <c r="AP38" s="9">
        <v>2</v>
      </c>
      <c r="AQ38" s="9">
        <v>1.8</v>
      </c>
      <c r="AR38" s="9">
        <v>1.5</v>
      </c>
      <c r="AS38" s="9">
        <v>1.9</v>
      </c>
      <c r="AT38" s="9">
        <v>1.8</v>
      </c>
      <c r="AU38" s="9">
        <v>1.8</v>
      </c>
      <c r="AW38" s="13"/>
      <c r="AX38" s="19" t="s">
        <v>57</v>
      </c>
      <c r="AY38" s="9">
        <v>6.5</v>
      </c>
      <c r="AZ38" s="9">
        <v>6.6</v>
      </c>
      <c r="BA38" s="9">
        <v>7</v>
      </c>
      <c r="BB38" s="9">
        <v>6.9</v>
      </c>
      <c r="BC38" s="9">
        <v>7.7</v>
      </c>
      <c r="BD38" s="9">
        <v>6.6</v>
      </c>
      <c r="BE38" s="9">
        <v>6.5</v>
      </c>
      <c r="BF38" s="9">
        <v>6.8</v>
      </c>
      <c r="BG38" s="9">
        <v>6.5</v>
      </c>
      <c r="BH38" s="9">
        <v>6.1</v>
      </c>
      <c r="BI38" s="9">
        <v>6.3</v>
      </c>
      <c r="BJ38" s="9">
        <v>6</v>
      </c>
      <c r="BK38" s="9">
        <v>5.5</v>
      </c>
      <c r="BL38" s="9">
        <v>4.9000000000000004</v>
      </c>
      <c r="BM38" s="9">
        <v>5</v>
      </c>
      <c r="BN38" s="9">
        <v>4.5999999999999996</v>
      </c>
      <c r="BO38" s="9">
        <v>4.4000000000000004</v>
      </c>
      <c r="BP38" s="9">
        <v>3</v>
      </c>
      <c r="BQ38" s="9">
        <v>3.4</v>
      </c>
      <c r="BR38" s="9">
        <v>3.8</v>
      </c>
      <c r="BS38" s="9">
        <v>3.5</v>
      </c>
      <c r="BU38" s="13"/>
      <c r="BV38" s="19" t="s">
        <v>57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57</v>
      </c>
      <c r="CU38" s="9">
        <v>1.2</v>
      </c>
      <c r="CV38" s="9">
        <v>1.3</v>
      </c>
      <c r="CW38" s="9">
        <v>1.4</v>
      </c>
      <c r="CX38" s="9">
        <v>1.5</v>
      </c>
      <c r="CY38" s="9">
        <v>1.6</v>
      </c>
      <c r="CZ38" s="9">
        <v>1.4</v>
      </c>
      <c r="DA38" s="9">
        <v>1.5</v>
      </c>
      <c r="DB38" s="9">
        <v>1.5</v>
      </c>
      <c r="DC38" s="9">
        <v>1.1000000000000001</v>
      </c>
      <c r="DD38" s="9">
        <v>1.2</v>
      </c>
      <c r="DE38" s="9">
        <v>1.3</v>
      </c>
      <c r="DF38" s="9">
        <v>1.3</v>
      </c>
      <c r="DG38" s="9">
        <v>1.4</v>
      </c>
      <c r="DH38" s="9">
        <v>1.1000000000000001</v>
      </c>
      <c r="DI38" s="9">
        <v>1.2</v>
      </c>
      <c r="DJ38" s="9">
        <v>1.3</v>
      </c>
      <c r="DK38" s="9">
        <v>1.3</v>
      </c>
      <c r="DL38" s="9">
        <v>1.3</v>
      </c>
      <c r="DM38" s="9">
        <v>1.2</v>
      </c>
      <c r="DN38" s="9">
        <v>1.2</v>
      </c>
      <c r="DO38" s="9">
        <v>1.1000000000000001</v>
      </c>
      <c r="DQ38" s="13"/>
      <c r="DR38" s="19" t="s">
        <v>57</v>
      </c>
      <c r="DS38" s="9">
        <v>3.5</v>
      </c>
      <c r="DT38" s="9">
        <v>3.8</v>
      </c>
      <c r="DU38" s="9">
        <v>4.0999999999999996</v>
      </c>
      <c r="DV38" s="9">
        <v>3.5</v>
      </c>
      <c r="DW38" s="9">
        <v>4.5</v>
      </c>
      <c r="DX38" s="9">
        <v>3.9</v>
      </c>
      <c r="DY38" s="9">
        <v>3.4</v>
      </c>
      <c r="DZ38" s="9">
        <v>3.6</v>
      </c>
      <c r="EA38" s="9">
        <v>2.6</v>
      </c>
      <c r="EB38" s="9">
        <v>2.5</v>
      </c>
      <c r="EC38" s="9">
        <v>3.8</v>
      </c>
      <c r="ED38" s="9">
        <v>3.6</v>
      </c>
      <c r="EE38" s="9">
        <v>3.6</v>
      </c>
      <c r="EF38" s="9">
        <v>3.7</v>
      </c>
      <c r="EG38" s="9">
        <v>4.3</v>
      </c>
      <c r="EH38" s="9">
        <v>4.3</v>
      </c>
      <c r="EI38" s="9">
        <v>4.4000000000000004</v>
      </c>
      <c r="EJ38" s="9">
        <v>4.3</v>
      </c>
      <c r="EK38" s="9">
        <v>4.4000000000000004</v>
      </c>
      <c r="EL38" s="9">
        <v>4.8</v>
      </c>
      <c r="EM38" s="9">
        <v>4.0999999999999996</v>
      </c>
      <c r="EO38" s="13"/>
      <c r="EP38" s="19" t="s">
        <v>57</v>
      </c>
      <c r="EQ38" s="9">
        <v>0.4</v>
      </c>
      <c r="ER38" s="9">
        <v>0.4</v>
      </c>
      <c r="ES38" s="9">
        <v>0.4</v>
      </c>
      <c r="ET38" s="9">
        <v>0.4</v>
      </c>
      <c r="EU38" s="9">
        <v>0.9</v>
      </c>
      <c r="EV38" s="9">
        <v>0.5</v>
      </c>
      <c r="EW38" s="9">
        <v>0.6</v>
      </c>
      <c r="EX38" s="9">
        <v>0.6</v>
      </c>
      <c r="EY38" s="9">
        <v>0.5</v>
      </c>
      <c r="EZ38" s="9">
        <v>0.6</v>
      </c>
      <c r="FA38" s="9">
        <v>0.4</v>
      </c>
      <c r="FB38" s="9">
        <v>0.6</v>
      </c>
      <c r="FC38" s="9">
        <v>0.6</v>
      </c>
      <c r="FD38" s="9">
        <v>0.5</v>
      </c>
      <c r="FE38" s="9">
        <v>0.5</v>
      </c>
      <c r="FF38" s="9">
        <v>0.5</v>
      </c>
      <c r="FG38" s="9">
        <v>0.6</v>
      </c>
      <c r="FH38" s="9">
        <v>0.5</v>
      </c>
      <c r="FI38" s="9">
        <v>0.4</v>
      </c>
      <c r="FJ38" s="9">
        <v>0.5</v>
      </c>
      <c r="FK38" s="9">
        <v>0.4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7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5">
      <c r="A41" s="12"/>
      <c r="B41" s="17" t="s">
        <v>32</v>
      </c>
      <c r="C41" s="14" t="s">
        <v>33</v>
      </c>
      <c r="D41" s="14" t="s">
        <v>33</v>
      </c>
      <c r="E41" s="14" t="s">
        <v>33</v>
      </c>
      <c r="F41" s="14" t="s">
        <v>33</v>
      </c>
      <c r="G41" s="14" t="s">
        <v>33</v>
      </c>
      <c r="H41" s="14" t="s">
        <v>33</v>
      </c>
      <c r="I41" s="14" t="s">
        <v>33</v>
      </c>
      <c r="J41" s="14" t="s">
        <v>33</v>
      </c>
      <c r="K41" s="14" t="s">
        <v>33</v>
      </c>
      <c r="L41" s="14" t="s">
        <v>33</v>
      </c>
      <c r="M41" s="14" t="s">
        <v>33</v>
      </c>
      <c r="N41" s="14" t="s">
        <v>33</v>
      </c>
      <c r="O41" s="14" t="s">
        <v>33</v>
      </c>
      <c r="P41" s="14" t="s">
        <v>33</v>
      </c>
      <c r="Q41" s="14" t="s">
        <v>33</v>
      </c>
      <c r="R41" s="14" t="s">
        <v>33</v>
      </c>
      <c r="S41" s="14" t="s">
        <v>33</v>
      </c>
      <c r="T41" s="14" t="s">
        <v>33</v>
      </c>
      <c r="U41" s="14" t="s">
        <v>33</v>
      </c>
      <c r="V41" s="14" t="s">
        <v>33</v>
      </c>
      <c r="W41" s="14" t="s">
        <v>33</v>
      </c>
      <c r="Y41" s="12"/>
      <c r="Z41" s="17" t="s">
        <v>32</v>
      </c>
      <c r="AA41" s="14">
        <v>0.5</v>
      </c>
      <c r="AB41" s="14">
        <v>0.4</v>
      </c>
      <c r="AC41" s="14">
        <v>0.3</v>
      </c>
      <c r="AD41" s="14">
        <v>0.3</v>
      </c>
      <c r="AE41" s="14">
        <v>0.3</v>
      </c>
      <c r="AF41" s="14">
        <v>0.4</v>
      </c>
      <c r="AG41" s="14">
        <v>0.4</v>
      </c>
      <c r="AH41" s="14">
        <v>0.4</v>
      </c>
      <c r="AI41" s="14">
        <v>0.4</v>
      </c>
      <c r="AJ41" s="14">
        <v>0.4</v>
      </c>
      <c r="AK41" s="14">
        <v>0.6</v>
      </c>
      <c r="AL41" s="14" t="s">
        <v>33</v>
      </c>
      <c r="AM41" s="14" t="s">
        <v>33</v>
      </c>
      <c r="AN41" s="14" t="s">
        <v>33</v>
      </c>
      <c r="AO41" s="14" t="s">
        <v>33</v>
      </c>
      <c r="AP41" s="14" t="s">
        <v>33</v>
      </c>
      <c r="AQ41" s="14" t="s">
        <v>33</v>
      </c>
      <c r="AR41" s="14" t="s">
        <v>33</v>
      </c>
      <c r="AS41" s="14" t="s">
        <v>33</v>
      </c>
      <c r="AT41" s="14" t="s">
        <v>33</v>
      </c>
      <c r="AU41" s="14" t="s">
        <v>33</v>
      </c>
      <c r="AW41" s="12"/>
      <c r="AX41" s="17" t="s">
        <v>32</v>
      </c>
      <c r="AY41" s="14">
        <v>0.8</v>
      </c>
      <c r="AZ41" s="14">
        <v>1</v>
      </c>
      <c r="BA41" s="14">
        <v>1.2</v>
      </c>
      <c r="BB41" s="14">
        <v>1.1000000000000001</v>
      </c>
      <c r="BC41" s="14">
        <v>0.6</v>
      </c>
      <c r="BD41" s="14">
        <v>0.5</v>
      </c>
      <c r="BE41" s="14">
        <v>0.3</v>
      </c>
      <c r="BF41" s="14">
        <v>0.3</v>
      </c>
      <c r="BG41" s="14">
        <v>0.3</v>
      </c>
      <c r="BH41" s="14">
        <v>0.3</v>
      </c>
      <c r="BI41" s="14">
        <v>0.3</v>
      </c>
      <c r="BJ41" s="14">
        <v>0.6</v>
      </c>
      <c r="BK41" s="14">
        <v>0.6</v>
      </c>
      <c r="BL41" s="14">
        <v>0.7</v>
      </c>
      <c r="BM41" s="14" t="s">
        <v>33</v>
      </c>
      <c r="BN41" s="14" t="s">
        <v>33</v>
      </c>
      <c r="BO41" s="14" t="s">
        <v>33</v>
      </c>
      <c r="BP41" s="14">
        <v>0.5</v>
      </c>
      <c r="BQ41" s="14">
        <v>0.5</v>
      </c>
      <c r="BR41" s="14">
        <v>0.5</v>
      </c>
      <c r="BS41" s="14">
        <v>0.6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S41" s="12"/>
      <c r="CT41" s="17" t="s">
        <v>32</v>
      </c>
      <c r="CU41" s="14">
        <v>0.3</v>
      </c>
      <c r="CV41" s="14">
        <v>0.3</v>
      </c>
      <c r="CW41" s="14">
        <v>0.3</v>
      </c>
      <c r="CX41" s="14">
        <v>0.4</v>
      </c>
      <c r="CY41" s="14">
        <v>0.4</v>
      </c>
      <c r="CZ41" s="14">
        <v>0.4</v>
      </c>
      <c r="DA41" s="14" t="s">
        <v>33</v>
      </c>
      <c r="DB41" s="14" t="s">
        <v>33</v>
      </c>
      <c r="DC41" s="14" t="s">
        <v>33</v>
      </c>
      <c r="DD41" s="14" t="s">
        <v>33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 t="s">
        <v>33</v>
      </c>
      <c r="DJ41" s="14" t="s">
        <v>33</v>
      </c>
      <c r="DK41" s="14" t="s">
        <v>33</v>
      </c>
      <c r="DL41" s="14" t="s">
        <v>33</v>
      </c>
      <c r="DM41" s="14" t="s">
        <v>33</v>
      </c>
      <c r="DN41" s="14" t="s">
        <v>33</v>
      </c>
      <c r="DO41" s="14" t="s">
        <v>33</v>
      </c>
      <c r="DQ41" s="12"/>
      <c r="DR41" s="17" t="s">
        <v>32</v>
      </c>
      <c r="DS41" s="14" t="s">
        <v>33</v>
      </c>
      <c r="DT41" s="14" t="s">
        <v>33</v>
      </c>
      <c r="DU41" s="14" t="s">
        <v>33</v>
      </c>
      <c r="DV41" s="14" t="s">
        <v>33</v>
      </c>
      <c r="DW41" s="14" t="s">
        <v>33</v>
      </c>
      <c r="DX41" s="14" t="s">
        <v>33</v>
      </c>
      <c r="DY41" s="14">
        <v>0.9</v>
      </c>
      <c r="DZ41" s="14">
        <v>0.9</v>
      </c>
      <c r="EA41" s="14" t="s">
        <v>33</v>
      </c>
      <c r="EB41" s="14" t="s">
        <v>33</v>
      </c>
      <c r="EC41" s="14">
        <v>0.8</v>
      </c>
      <c r="ED41" s="14">
        <v>0.8</v>
      </c>
      <c r="EE41" s="14">
        <v>0.8</v>
      </c>
      <c r="EF41" s="14">
        <v>0.8</v>
      </c>
      <c r="EG41" s="14" t="s">
        <v>33</v>
      </c>
      <c r="EH41" s="14" t="s">
        <v>33</v>
      </c>
      <c r="EI41" s="14">
        <v>0.7</v>
      </c>
      <c r="EJ41" s="14">
        <v>0.8</v>
      </c>
      <c r="EK41" s="14">
        <v>0.8</v>
      </c>
      <c r="EL41" s="14">
        <v>0.9</v>
      </c>
      <c r="EM41" s="14">
        <v>1</v>
      </c>
      <c r="EO41" s="12"/>
      <c r="EP41" s="17" t="s">
        <v>32</v>
      </c>
      <c r="EQ41" s="14">
        <v>0</v>
      </c>
      <c r="ER41" s="14">
        <v>0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 t="s">
        <v>33</v>
      </c>
      <c r="FF41" s="14" t="s">
        <v>33</v>
      </c>
      <c r="FG41" s="14" t="s">
        <v>33</v>
      </c>
      <c r="FH41" s="14" t="s">
        <v>33</v>
      </c>
      <c r="FI41" s="14" t="s">
        <v>33</v>
      </c>
      <c r="FJ41" s="14" t="s">
        <v>33</v>
      </c>
      <c r="FK41" s="14" t="s">
        <v>33</v>
      </c>
    </row>
    <row r="42" spans="1:167" ht="15">
      <c r="A42" s="12"/>
      <c r="B42" s="17" t="s">
        <v>34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 t="s">
        <v>33</v>
      </c>
      <c r="S42" s="14" t="s">
        <v>33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 t="s">
        <v>33</v>
      </c>
      <c r="AP42" s="14" t="s">
        <v>33</v>
      </c>
      <c r="AQ42" s="14" t="s">
        <v>33</v>
      </c>
      <c r="AR42" s="14" t="s">
        <v>33</v>
      </c>
      <c r="AS42" s="14" t="s">
        <v>33</v>
      </c>
      <c r="AT42" s="14">
        <v>0</v>
      </c>
      <c r="AU42" s="14">
        <v>0</v>
      </c>
      <c r="AW42" s="12"/>
      <c r="AX42" s="17" t="s">
        <v>34</v>
      </c>
      <c r="AY42" s="14">
        <v>0.1</v>
      </c>
      <c r="AZ42" s="14">
        <v>0.1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 t="s">
        <v>33</v>
      </c>
      <c r="BO42" s="14" t="s">
        <v>33</v>
      </c>
      <c r="BP42" s="14">
        <v>0</v>
      </c>
      <c r="BQ42" s="14">
        <v>0</v>
      </c>
      <c r="BR42" s="14">
        <v>0</v>
      </c>
      <c r="BS42" s="14">
        <v>0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>
        <v>0</v>
      </c>
      <c r="DT42" s="14">
        <v>0.2</v>
      </c>
      <c r="DU42" s="14">
        <v>0.2</v>
      </c>
      <c r="DV42" s="14">
        <v>0.1</v>
      </c>
      <c r="DW42" s="14">
        <v>0</v>
      </c>
      <c r="DX42" s="14">
        <v>0</v>
      </c>
      <c r="DY42" s="14">
        <v>0</v>
      </c>
      <c r="DZ42" s="14">
        <v>0.1</v>
      </c>
      <c r="EA42" s="14">
        <v>0</v>
      </c>
      <c r="EB42" s="14">
        <v>0</v>
      </c>
      <c r="EC42" s="14">
        <v>0.1</v>
      </c>
      <c r="ED42" s="14">
        <v>0</v>
      </c>
      <c r="EE42" s="14">
        <v>0</v>
      </c>
      <c r="EF42" s="14">
        <v>0</v>
      </c>
      <c r="EG42" s="14">
        <v>0</v>
      </c>
      <c r="EH42" s="14">
        <v>0</v>
      </c>
      <c r="EI42" s="14">
        <v>0</v>
      </c>
      <c r="EJ42" s="14">
        <v>0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>
        <v>0</v>
      </c>
      <c r="ER42" s="14">
        <v>0</v>
      </c>
      <c r="ES42" s="14" t="s">
        <v>33</v>
      </c>
      <c r="ET42" s="14" t="s">
        <v>33</v>
      </c>
      <c r="EU42" s="14" t="s">
        <v>33</v>
      </c>
      <c r="EV42" s="14" t="s">
        <v>33</v>
      </c>
      <c r="EW42" s="14">
        <v>0</v>
      </c>
      <c r="EX42" s="14">
        <v>0</v>
      </c>
      <c r="EY42" s="14" t="s">
        <v>33</v>
      </c>
      <c r="EZ42" s="14">
        <v>0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>
        <v>0</v>
      </c>
      <c r="FH42" s="14">
        <v>0</v>
      </c>
      <c r="FI42" s="14">
        <v>0</v>
      </c>
      <c r="FJ42" s="14">
        <v>0</v>
      </c>
      <c r="FK42" s="14">
        <v>0</v>
      </c>
    </row>
    <row r="43" spans="1:167" ht="15">
      <c r="A43" s="12"/>
      <c r="B43" s="17" t="s">
        <v>35</v>
      </c>
      <c r="C43" s="14">
        <v>1.1000000000000001</v>
      </c>
      <c r="D43" s="14">
        <v>0.8</v>
      </c>
      <c r="E43" s="14">
        <v>1.1000000000000001</v>
      </c>
      <c r="F43" s="14">
        <v>1.1000000000000001</v>
      </c>
      <c r="G43" s="14">
        <v>1.2</v>
      </c>
      <c r="H43" s="14">
        <v>0.9</v>
      </c>
      <c r="I43" s="14">
        <v>0.8</v>
      </c>
      <c r="J43" s="14">
        <v>0.8</v>
      </c>
      <c r="K43" s="14">
        <v>0.7</v>
      </c>
      <c r="L43" s="14">
        <v>0.8</v>
      </c>
      <c r="M43" s="14">
        <v>0.7</v>
      </c>
      <c r="N43" s="14">
        <v>0.6</v>
      </c>
      <c r="O43" s="14">
        <v>0.6</v>
      </c>
      <c r="P43" s="14">
        <v>0.6</v>
      </c>
      <c r="Q43" s="14">
        <v>0.5</v>
      </c>
      <c r="R43" s="14" t="s">
        <v>33</v>
      </c>
      <c r="S43" s="14" t="s">
        <v>33</v>
      </c>
      <c r="T43" s="14">
        <v>0.5</v>
      </c>
      <c r="U43" s="14">
        <v>0.4</v>
      </c>
      <c r="V43" s="14">
        <v>0.4</v>
      </c>
      <c r="W43" s="14">
        <v>0</v>
      </c>
      <c r="Y43" s="12"/>
      <c r="Z43" s="17" t="s">
        <v>35</v>
      </c>
      <c r="AA43" s="14">
        <v>0.7</v>
      </c>
      <c r="AB43" s="14">
        <v>0.5</v>
      </c>
      <c r="AC43" s="14">
        <v>0.5</v>
      </c>
      <c r="AD43" s="14">
        <v>0.5</v>
      </c>
      <c r="AE43" s="14">
        <v>0.6</v>
      </c>
      <c r="AF43" s="14">
        <v>0.5</v>
      </c>
      <c r="AG43" s="14">
        <v>0.6</v>
      </c>
      <c r="AH43" s="14">
        <v>0.5</v>
      </c>
      <c r="AI43" s="14">
        <v>0.5</v>
      </c>
      <c r="AJ43" s="14">
        <v>0.4</v>
      </c>
      <c r="AK43" s="14">
        <v>0.2</v>
      </c>
      <c r="AL43" s="14">
        <v>0</v>
      </c>
      <c r="AM43" s="14">
        <v>0</v>
      </c>
      <c r="AN43" s="14">
        <v>0.1</v>
      </c>
      <c r="AO43" s="14">
        <v>0</v>
      </c>
      <c r="AP43" s="14" t="s">
        <v>33</v>
      </c>
      <c r="AQ43" s="14" t="s">
        <v>33</v>
      </c>
      <c r="AR43" s="14">
        <v>0</v>
      </c>
      <c r="AS43" s="14">
        <v>0</v>
      </c>
      <c r="AT43" s="14">
        <v>0</v>
      </c>
      <c r="AU43" s="14">
        <v>0</v>
      </c>
      <c r="AW43" s="12"/>
      <c r="AX43" s="17" t="s">
        <v>35</v>
      </c>
      <c r="AY43" s="14">
        <v>1.2</v>
      </c>
      <c r="AZ43" s="14">
        <v>1</v>
      </c>
      <c r="BA43" s="14">
        <v>0.9</v>
      </c>
      <c r="BB43" s="14">
        <v>1</v>
      </c>
      <c r="BC43" s="14">
        <v>1.1000000000000001</v>
      </c>
      <c r="BD43" s="14">
        <v>1</v>
      </c>
      <c r="BE43" s="14">
        <v>0.8</v>
      </c>
      <c r="BF43" s="14">
        <v>0.8</v>
      </c>
      <c r="BG43" s="14">
        <v>0.7</v>
      </c>
      <c r="BH43" s="14">
        <v>0.6</v>
      </c>
      <c r="BI43" s="14">
        <v>0.2</v>
      </c>
      <c r="BJ43" s="14">
        <v>0.2</v>
      </c>
      <c r="BK43" s="14">
        <v>0.1</v>
      </c>
      <c r="BL43" s="14">
        <v>0.1</v>
      </c>
      <c r="BM43" s="14">
        <v>0.1</v>
      </c>
      <c r="BN43" s="14" t="s">
        <v>33</v>
      </c>
      <c r="BO43" s="14" t="s">
        <v>33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 t="s">
        <v>33</v>
      </c>
      <c r="CV43" s="14" t="s">
        <v>33</v>
      </c>
      <c r="CW43" s="14" t="s">
        <v>33</v>
      </c>
      <c r="CX43" s="14" t="s">
        <v>33</v>
      </c>
      <c r="CY43" s="14" t="s">
        <v>33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>
        <v>0</v>
      </c>
      <c r="FF43" s="14">
        <v>0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5">
      <c r="A44" s="12"/>
      <c r="B44" s="17" t="s">
        <v>36</v>
      </c>
      <c r="C44" s="14" t="s">
        <v>33</v>
      </c>
      <c r="D44" s="14" t="s">
        <v>33</v>
      </c>
      <c r="E44" s="14" t="s">
        <v>33</v>
      </c>
      <c r="F44" s="14" t="s">
        <v>33</v>
      </c>
      <c r="G44" s="14" t="s">
        <v>33</v>
      </c>
      <c r="H44" s="14" t="s">
        <v>33</v>
      </c>
      <c r="I44" s="14" t="s">
        <v>33</v>
      </c>
      <c r="J44" s="14" t="s">
        <v>33</v>
      </c>
      <c r="K44" s="14" t="s">
        <v>33</v>
      </c>
      <c r="L44" s="14" t="s">
        <v>33</v>
      </c>
      <c r="M44" s="14" t="s">
        <v>33</v>
      </c>
      <c r="N44" s="14" t="s">
        <v>33</v>
      </c>
      <c r="O44" s="14" t="s">
        <v>33</v>
      </c>
      <c r="P44" s="14" t="s">
        <v>33</v>
      </c>
      <c r="Q44" s="14" t="s">
        <v>33</v>
      </c>
      <c r="R44" s="14" t="s">
        <v>33</v>
      </c>
      <c r="S44" s="14" t="s">
        <v>33</v>
      </c>
      <c r="T44" s="14" t="s">
        <v>33</v>
      </c>
      <c r="U44" s="14" t="s">
        <v>33</v>
      </c>
      <c r="V44" s="14" t="s">
        <v>33</v>
      </c>
      <c r="W44" s="14" t="s">
        <v>33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 t="s">
        <v>33</v>
      </c>
      <c r="AM44" s="14" t="s">
        <v>33</v>
      </c>
      <c r="AN44" s="14" t="s">
        <v>33</v>
      </c>
      <c r="AO44" s="14" t="s">
        <v>33</v>
      </c>
      <c r="AP44" s="14" t="s">
        <v>33</v>
      </c>
      <c r="AQ44" s="14" t="s">
        <v>33</v>
      </c>
      <c r="AR44" s="14" t="s">
        <v>33</v>
      </c>
      <c r="AS44" s="14" t="s">
        <v>33</v>
      </c>
      <c r="AT44" s="14">
        <v>1.3</v>
      </c>
      <c r="AU44" s="14">
        <v>1.1000000000000001</v>
      </c>
      <c r="AW44" s="12"/>
      <c r="AX44" s="17" t="s">
        <v>36</v>
      </c>
      <c r="AY44" s="14">
        <v>4.3</v>
      </c>
      <c r="AZ44" s="14">
        <v>4.5</v>
      </c>
      <c r="BA44" s="14">
        <v>4.8</v>
      </c>
      <c r="BB44" s="14">
        <v>4.7</v>
      </c>
      <c r="BC44" s="14">
        <v>6</v>
      </c>
      <c r="BD44" s="14">
        <v>5</v>
      </c>
      <c r="BE44" s="14">
        <v>5.3</v>
      </c>
      <c r="BF44" s="14">
        <v>5.6</v>
      </c>
      <c r="BG44" s="14">
        <v>5.4</v>
      </c>
      <c r="BH44" s="14">
        <v>5.0999999999999996</v>
      </c>
      <c r="BI44" s="14">
        <v>5.6</v>
      </c>
      <c r="BJ44" s="14">
        <v>5.0999999999999996</v>
      </c>
      <c r="BK44" s="14">
        <v>4.7</v>
      </c>
      <c r="BL44" s="14">
        <v>4.0999999999999996</v>
      </c>
      <c r="BM44" s="14" t="s">
        <v>33</v>
      </c>
      <c r="BN44" s="14" t="s">
        <v>33</v>
      </c>
      <c r="BO44" s="14" t="s">
        <v>33</v>
      </c>
      <c r="BP44" s="14" t="s">
        <v>33</v>
      </c>
      <c r="BQ44" s="14" t="s">
        <v>33</v>
      </c>
      <c r="BR44" s="14">
        <v>3.2</v>
      </c>
      <c r="BS44" s="14">
        <v>2.8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 t="s">
        <v>33</v>
      </c>
      <c r="CV44" s="14" t="s">
        <v>33</v>
      </c>
      <c r="CW44" s="14" t="s">
        <v>33</v>
      </c>
      <c r="CX44" s="14" t="s">
        <v>33</v>
      </c>
      <c r="CY44" s="14" t="s">
        <v>33</v>
      </c>
      <c r="CZ44" s="14" t="s">
        <v>33</v>
      </c>
      <c r="DA44" s="14" t="s">
        <v>33</v>
      </c>
      <c r="DB44" s="14" t="s">
        <v>33</v>
      </c>
      <c r="DC44" s="14" t="s">
        <v>33</v>
      </c>
      <c r="DD44" s="14" t="s">
        <v>33</v>
      </c>
      <c r="DE44" s="14" t="s">
        <v>33</v>
      </c>
      <c r="DF44" s="14" t="s">
        <v>33</v>
      </c>
      <c r="DG44" s="14" t="s">
        <v>33</v>
      </c>
      <c r="DH44" s="14" t="s">
        <v>33</v>
      </c>
      <c r="DI44" s="14">
        <v>0.6</v>
      </c>
      <c r="DJ44" s="14" t="s">
        <v>33</v>
      </c>
      <c r="DK44" s="14" t="s">
        <v>33</v>
      </c>
      <c r="DL44" s="14">
        <v>0.7</v>
      </c>
      <c r="DM44" s="14" t="s">
        <v>33</v>
      </c>
      <c r="DN44" s="14">
        <v>0.6</v>
      </c>
      <c r="DO44" s="14">
        <v>0.6</v>
      </c>
      <c r="DQ44" s="12"/>
      <c r="DR44" s="17" t="s">
        <v>36</v>
      </c>
      <c r="DS44" s="14">
        <v>2.5</v>
      </c>
      <c r="DT44" s="14">
        <v>2.8</v>
      </c>
      <c r="DU44" s="14">
        <v>3</v>
      </c>
      <c r="DV44" s="14">
        <v>2.5</v>
      </c>
      <c r="DW44" s="14">
        <v>3.8</v>
      </c>
      <c r="DX44" s="14">
        <v>3.2</v>
      </c>
      <c r="DY44" s="14">
        <v>2.5</v>
      </c>
      <c r="DZ44" s="14">
        <v>2.7</v>
      </c>
      <c r="EA44" s="14">
        <v>1.6</v>
      </c>
      <c r="EB44" s="14">
        <v>1.7</v>
      </c>
      <c r="EC44" s="14">
        <v>2.9</v>
      </c>
      <c r="ED44" s="14">
        <v>2.9</v>
      </c>
      <c r="EE44" s="14">
        <v>2.8</v>
      </c>
      <c r="EF44" s="14">
        <v>2.9</v>
      </c>
      <c r="EG44" s="14">
        <v>3.4</v>
      </c>
      <c r="EH44" s="14">
        <v>3.4</v>
      </c>
      <c r="EI44" s="14">
        <v>3.6</v>
      </c>
      <c r="EJ44" s="14">
        <v>3.5</v>
      </c>
      <c r="EK44" s="14">
        <v>3.6</v>
      </c>
      <c r="EL44" s="14">
        <v>3.9</v>
      </c>
      <c r="EM44" s="14">
        <v>3.2</v>
      </c>
      <c r="EO44" s="12"/>
      <c r="EP44" s="17" t="s">
        <v>36</v>
      </c>
      <c r="EQ44" s="14" t="s">
        <v>33</v>
      </c>
      <c r="ER44" s="14" t="s">
        <v>33</v>
      </c>
      <c r="ES44" s="14" t="s">
        <v>33</v>
      </c>
      <c r="ET44" s="14" t="s">
        <v>33</v>
      </c>
      <c r="EU44" s="14" t="s">
        <v>33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 t="s">
        <v>33</v>
      </c>
      <c r="FC44" s="14" t="s">
        <v>33</v>
      </c>
      <c r="FD44" s="14" t="s">
        <v>33</v>
      </c>
      <c r="FE44" s="14" t="s">
        <v>33</v>
      </c>
      <c r="FF44" s="14" t="s">
        <v>33</v>
      </c>
      <c r="FG44" s="14" t="s">
        <v>33</v>
      </c>
      <c r="FH44" s="14" t="s">
        <v>33</v>
      </c>
      <c r="FI44" s="14" t="s">
        <v>33</v>
      </c>
      <c r="FJ44" s="14" t="s">
        <v>33</v>
      </c>
      <c r="FK44" s="14" t="s">
        <v>33</v>
      </c>
    </row>
    <row r="45" spans="1:167" ht="15">
      <c r="A45" s="12"/>
      <c r="B45" s="17" t="s">
        <v>37</v>
      </c>
      <c r="C45" s="14" t="s">
        <v>33</v>
      </c>
      <c r="D45" s="14" t="s">
        <v>33</v>
      </c>
      <c r="E45" s="14" t="s">
        <v>33</v>
      </c>
      <c r="F45" s="14" t="s">
        <v>33</v>
      </c>
      <c r="G45" s="14" t="s">
        <v>33</v>
      </c>
      <c r="H45" s="14" t="s">
        <v>33</v>
      </c>
      <c r="I45" s="14" t="s">
        <v>33</v>
      </c>
      <c r="J45" s="14" t="s">
        <v>33</v>
      </c>
      <c r="K45" s="14" t="s">
        <v>33</v>
      </c>
      <c r="L45" s="14" t="s">
        <v>33</v>
      </c>
      <c r="M45" s="14" t="s">
        <v>33</v>
      </c>
      <c r="N45" s="14" t="s">
        <v>33</v>
      </c>
      <c r="O45" s="14" t="s">
        <v>33</v>
      </c>
      <c r="P45" s="14" t="s">
        <v>33</v>
      </c>
      <c r="Q45" s="14" t="s">
        <v>33</v>
      </c>
      <c r="R45" s="14" t="s">
        <v>33</v>
      </c>
      <c r="S45" s="14" t="s">
        <v>33</v>
      </c>
      <c r="T45" s="14" t="s">
        <v>33</v>
      </c>
      <c r="U45" s="14" t="s">
        <v>33</v>
      </c>
      <c r="V45" s="14">
        <v>0</v>
      </c>
      <c r="W45" s="14" t="s">
        <v>33</v>
      </c>
      <c r="Y45" s="12"/>
      <c r="Z45" s="17" t="s">
        <v>37</v>
      </c>
      <c r="AA45" s="14" t="s">
        <v>33</v>
      </c>
      <c r="AB45" s="14" t="s">
        <v>33</v>
      </c>
      <c r="AC45" s="14" t="s">
        <v>33</v>
      </c>
      <c r="AD45" s="14" t="s">
        <v>33</v>
      </c>
      <c r="AE45" s="14" t="s">
        <v>33</v>
      </c>
      <c r="AF45" s="14" t="s">
        <v>33</v>
      </c>
      <c r="AG45" s="14">
        <v>0</v>
      </c>
      <c r="AH45" s="14" t="s">
        <v>33</v>
      </c>
      <c r="AI45" s="14">
        <v>0</v>
      </c>
      <c r="AJ45" s="14" t="s">
        <v>33</v>
      </c>
      <c r="AK45" s="14" t="s">
        <v>33</v>
      </c>
      <c r="AL45" s="14" t="s">
        <v>33</v>
      </c>
      <c r="AM45" s="14" t="s">
        <v>33</v>
      </c>
      <c r="AN45" s="14" t="s">
        <v>33</v>
      </c>
      <c r="AO45" s="14" t="s">
        <v>33</v>
      </c>
      <c r="AP45" s="14" t="s">
        <v>33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0.1</v>
      </c>
      <c r="AZ45" s="14">
        <v>0.1</v>
      </c>
      <c r="BA45" s="14">
        <v>0.1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0.2</v>
      </c>
      <c r="BJ45" s="14">
        <v>0.1</v>
      </c>
      <c r="BK45" s="14">
        <v>0</v>
      </c>
      <c r="BL45" s="14" t="s">
        <v>33</v>
      </c>
      <c r="BM45" s="14" t="s">
        <v>33</v>
      </c>
      <c r="BN45" s="14" t="s">
        <v>33</v>
      </c>
      <c r="BO45" s="14" t="s">
        <v>33</v>
      </c>
      <c r="BP45" s="14">
        <v>0</v>
      </c>
      <c r="BQ45" s="14">
        <v>0.1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 t="s">
        <v>33</v>
      </c>
      <c r="CV45" s="14" t="s">
        <v>33</v>
      </c>
      <c r="CW45" s="14" t="s">
        <v>33</v>
      </c>
      <c r="CX45" s="14" t="s">
        <v>33</v>
      </c>
      <c r="CY45" s="14" t="s">
        <v>33</v>
      </c>
      <c r="CZ45" s="14" t="s">
        <v>33</v>
      </c>
      <c r="DA45" s="14" t="s">
        <v>33</v>
      </c>
      <c r="DB45" s="14" t="s">
        <v>33</v>
      </c>
      <c r="DC45" s="14" t="s">
        <v>33</v>
      </c>
      <c r="DD45" s="14" t="s">
        <v>33</v>
      </c>
      <c r="DE45" s="14" t="s">
        <v>33</v>
      </c>
      <c r="DF45" s="14" t="s">
        <v>33</v>
      </c>
      <c r="DG45" s="14" t="s">
        <v>33</v>
      </c>
      <c r="DH45" s="14" t="s">
        <v>33</v>
      </c>
      <c r="DI45" s="14" t="s">
        <v>33</v>
      </c>
      <c r="DJ45" s="14" t="s">
        <v>33</v>
      </c>
      <c r="DK45" s="14" t="s">
        <v>33</v>
      </c>
      <c r="DL45" s="14">
        <v>0</v>
      </c>
      <c r="DM45" s="14">
        <v>0.1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0.1</v>
      </c>
      <c r="FH45" s="14" t="s">
        <v>33</v>
      </c>
      <c r="FI45" s="14">
        <v>0</v>
      </c>
      <c r="FJ45" s="14">
        <v>0</v>
      </c>
      <c r="FK45" s="14">
        <v>0</v>
      </c>
    </row>
    <row r="46" spans="1:167" ht="1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>
        <v>0</v>
      </c>
      <c r="EW46" s="14">
        <v>0</v>
      </c>
      <c r="EX46" s="14">
        <v>0</v>
      </c>
      <c r="EY46" s="14">
        <v>0</v>
      </c>
      <c r="EZ46" s="14">
        <v>0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5">
      <c r="A50" s="94"/>
      <c r="B50" s="9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4"/>
      <c r="Z50" s="9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4"/>
      <c r="AX50" s="9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4"/>
      <c r="BV50" s="9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4"/>
      <c r="CT50" s="9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4"/>
      <c r="DR50" s="9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4"/>
      <c r="EP50" s="9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56.8</v>
      </c>
      <c r="D51" s="9">
        <v>54.8</v>
      </c>
      <c r="E51" s="9">
        <v>55.1</v>
      </c>
      <c r="F51" s="9">
        <v>55.1</v>
      </c>
      <c r="G51" s="9">
        <v>58.9</v>
      </c>
      <c r="H51" s="9">
        <v>57.8</v>
      </c>
      <c r="I51" s="9">
        <v>57.5</v>
      </c>
      <c r="J51" s="9">
        <v>56.9</v>
      </c>
      <c r="K51" s="9">
        <v>55.9</v>
      </c>
      <c r="L51" s="9">
        <v>55.8</v>
      </c>
      <c r="M51" s="9">
        <v>56.3</v>
      </c>
      <c r="N51" s="9">
        <v>56.9</v>
      </c>
      <c r="O51" s="9">
        <v>54.4</v>
      </c>
      <c r="P51" s="9">
        <v>54.9</v>
      </c>
      <c r="Q51" s="9">
        <v>56.2</v>
      </c>
      <c r="R51" s="9">
        <v>56.4</v>
      </c>
      <c r="S51" s="9">
        <v>57.5</v>
      </c>
      <c r="T51" s="9">
        <v>57.1</v>
      </c>
      <c r="U51" s="9">
        <v>55.3</v>
      </c>
      <c r="V51" s="9">
        <v>55.7</v>
      </c>
      <c r="W51" s="9">
        <v>54</v>
      </c>
      <c r="Y51" s="13"/>
      <c r="Z51" s="16" t="s">
        <v>46</v>
      </c>
      <c r="AA51" s="9">
        <v>52.2</v>
      </c>
      <c r="AB51" s="9">
        <v>50.4</v>
      </c>
      <c r="AC51" s="9">
        <v>50.1</v>
      </c>
      <c r="AD51" s="9">
        <v>50.5</v>
      </c>
      <c r="AE51" s="9">
        <v>54.2</v>
      </c>
      <c r="AF51" s="9">
        <v>53.9</v>
      </c>
      <c r="AG51" s="9">
        <v>52.6</v>
      </c>
      <c r="AH51" s="9">
        <v>52.6</v>
      </c>
      <c r="AI51" s="9">
        <v>51.7</v>
      </c>
      <c r="AJ51" s="9">
        <v>51.6</v>
      </c>
      <c r="AK51" s="9">
        <v>52</v>
      </c>
      <c r="AL51" s="9">
        <v>52.8</v>
      </c>
      <c r="AM51" s="9">
        <v>51</v>
      </c>
      <c r="AN51" s="9">
        <v>49.9</v>
      </c>
      <c r="AO51" s="9">
        <v>50.1</v>
      </c>
      <c r="AP51" s="9">
        <v>50.1</v>
      </c>
      <c r="AQ51" s="9">
        <v>49.8</v>
      </c>
      <c r="AR51" s="9">
        <v>50</v>
      </c>
      <c r="AS51" s="9">
        <v>50.3</v>
      </c>
      <c r="AT51" s="9">
        <v>52.4</v>
      </c>
      <c r="AU51" s="9">
        <v>51.3</v>
      </c>
      <c r="AW51" s="13"/>
      <c r="AX51" s="16" t="s">
        <v>46</v>
      </c>
      <c r="AY51" s="9">
        <v>52.6</v>
      </c>
      <c r="AZ51" s="9">
        <v>52</v>
      </c>
      <c r="BA51" s="9">
        <v>49.1</v>
      </c>
      <c r="BB51" s="9">
        <v>48.7</v>
      </c>
      <c r="BC51" s="9">
        <v>57.3</v>
      </c>
      <c r="BD51" s="9">
        <v>51.5</v>
      </c>
      <c r="BE51" s="9">
        <v>50.8</v>
      </c>
      <c r="BF51" s="9">
        <v>51.1</v>
      </c>
      <c r="BG51" s="9">
        <v>49.1</v>
      </c>
      <c r="BH51" s="9">
        <v>49.9</v>
      </c>
      <c r="BI51" s="9">
        <v>50.5</v>
      </c>
      <c r="BJ51" s="9">
        <v>49.6</v>
      </c>
      <c r="BK51" s="9">
        <v>46.2</v>
      </c>
      <c r="BL51" s="9">
        <v>46.9</v>
      </c>
      <c r="BM51" s="9">
        <v>46.7</v>
      </c>
      <c r="BN51" s="9">
        <v>47.1</v>
      </c>
      <c r="BO51" s="9">
        <v>47.1</v>
      </c>
      <c r="BP51" s="9">
        <v>48.1</v>
      </c>
      <c r="BQ51" s="9">
        <v>49.4</v>
      </c>
      <c r="BR51" s="9">
        <v>51.6</v>
      </c>
      <c r="BS51" s="9">
        <v>51.3</v>
      </c>
      <c r="BU51" s="13"/>
      <c r="BV51" s="16" t="s">
        <v>46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S51" s="13"/>
      <c r="CT51" s="16" t="s">
        <v>46</v>
      </c>
      <c r="CU51" s="9">
        <v>45.4</v>
      </c>
      <c r="CV51" s="9">
        <v>44.7</v>
      </c>
      <c r="CW51" s="9">
        <v>45.7</v>
      </c>
      <c r="CX51" s="9">
        <v>45.9</v>
      </c>
      <c r="CY51" s="9">
        <v>45.3</v>
      </c>
      <c r="CZ51" s="9">
        <v>45.5</v>
      </c>
      <c r="DA51" s="9">
        <v>46.3</v>
      </c>
      <c r="DB51" s="9">
        <v>46.6</v>
      </c>
      <c r="DC51" s="9">
        <v>47</v>
      </c>
      <c r="DD51" s="9">
        <v>47.1</v>
      </c>
      <c r="DE51" s="9">
        <v>49.6</v>
      </c>
      <c r="DF51" s="9">
        <v>48.7</v>
      </c>
      <c r="DG51" s="9">
        <v>48.7</v>
      </c>
      <c r="DH51" s="9">
        <v>49.2</v>
      </c>
      <c r="DI51" s="9">
        <v>50.1</v>
      </c>
      <c r="DJ51" s="9">
        <v>50.3</v>
      </c>
      <c r="DK51" s="9">
        <v>51.9</v>
      </c>
      <c r="DL51" s="9">
        <v>51.1</v>
      </c>
      <c r="DM51" s="9">
        <v>51.2</v>
      </c>
      <c r="DN51" s="9">
        <v>50.9</v>
      </c>
      <c r="DO51" s="9">
        <v>50.5</v>
      </c>
      <c r="DQ51" s="13"/>
      <c r="DR51" s="16" t="s">
        <v>46</v>
      </c>
      <c r="DS51" s="9">
        <v>46.2</v>
      </c>
      <c r="DT51" s="9">
        <v>50.2</v>
      </c>
      <c r="DU51" s="9">
        <v>45.9</v>
      </c>
      <c r="DV51" s="9">
        <v>46.9</v>
      </c>
      <c r="DW51" s="9">
        <v>51.6</v>
      </c>
      <c r="DX51" s="9">
        <v>53.5</v>
      </c>
      <c r="DY51" s="9">
        <v>46.1</v>
      </c>
      <c r="DZ51" s="9">
        <v>46.8</v>
      </c>
      <c r="EA51" s="9">
        <v>41.9</v>
      </c>
      <c r="EB51" s="9">
        <v>41.9</v>
      </c>
      <c r="EC51" s="9">
        <v>50</v>
      </c>
      <c r="ED51" s="9">
        <v>47.3</v>
      </c>
      <c r="EE51" s="9">
        <v>45.7</v>
      </c>
      <c r="EF51" s="9">
        <v>46.1</v>
      </c>
      <c r="EG51" s="9">
        <v>45.8</v>
      </c>
      <c r="EH51" s="9">
        <v>46.1</v>
      </c>
      <c r="EI51" s="9">
        <v>46.8</v>
      </c>
      <c r="EJ51" s="9">
        <v>46.4</v>
      </c>
      <c r="EK51" s="9">
        <v>46.2</v>
      </c>
      <c r="EL51" s="9">
        <v>47.5</v>
      </c>
      <c r="EM51" s="9">
        <v>45.9</v>
      </c>
      <c r="EO51" s="13"/>
      <c r="EP51" s="16" t="s">
        <v>46</v>
      </c>
      <c r="EQ51" s="9">
        <v>52.9</v>
      </c>
      <c r="ER51" s="9">
        <v>51.9</v>
      </c>
      <c r="ES51" s="9">
        <v>47.7</v>
      </c>
      <c r="ET51" s="9">
        <v>47.9</v>
      </c>
      <c r="EU51" s="9">
        <v>49.2</v>
      </c>
      <c r="EV51" s="9">
        <v>53.6</v>
      </c>
      <c r="EW51" s="9">
        <v>51.8</v>
      </c>
      <c r="EX51" s="9">
        <v>52.5</v>
      </c>
      <c r="EY51" s="9">
        <v>49.7</v>
      </c>
      <c r="EZ51" s="9">
        <v>53.6</v>
      </c>
      <c r="FA51" s="9">
        <v>58.1</v>
      </c>
      <c r="FB51" s="9">
        <v>53.8</v>
      </c>
      <c r="FC51" s="9">
        <v>51.8</v>
      </c>
      <c r="FD51" s="9">
        <v>49.8</v>
      </c>
      <c r="FE51" s="9">
        <v>48.8</v>
      </c>
      <c r="FF51" s="9">
        <v>49.4</v>
      </c>
      <c r="FG51" s="9">
        <v>51.4</v>
      </c>
      <c r="FH51" s="9">
        <v>52.3</v>
      </c>
      <c r="FI51" s="9">
        <v>51.4</v>
      </c>
      <c r="FJ51" s="9">
        <v>52.6</v>
      </c>
      <c r="FK51" s="9">
        <v>51.6</v>
      </c>
    </row>
    <row r="52" spans="1:167" ht="15">
      <c r="A52" s="94"/>
      <c r="B52" s="9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4"/>
      <c r="Z52" s="94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4"/>
      <c r="AX52" s="94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4"/>
      <c r="BV52" s="94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4"/>
      <c r="CT52" s="94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4"/>
      <c r="DR52" s="94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4"/>
      <c r="EP52" s="9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5">
      <c r="A53" s="95" t="s">
        <v>47</v>
      </c>
      <c r="B53" s="9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5" t="s">
        <v>47</v>
      </c>
      <c r="Z53" s="95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5" t="s">
        <v>47</v>
      </c>
      <c r="AX53" s="95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5" t="s">
        <v>47</v>
      </c>
      <c r="BV53" s="95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5" t="s">
        <v>47</v>
      </c>
      <c r="CT53" s="95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5" t="s">
        <v>47</v>
      </c>
      <c r="DR53" s="95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5" t="s">
        <v>47</v>
      </c>
      <c r="EP53" s="9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5">
      <c r="A54" s="96" t="s">
        <v>48</v>
      </c>
      <c r="B54" s="96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96" t="s">
        <v>48</v>
      </c>
      <c r="Z54" s="96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96" t="s">
        <v>48</v>
      </c>
      <c r="AX54" s="96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96" t="s">
        <v>48</v>
      </c>
      <c r="BV54" s="96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96" t="s">
        <v>48</v>
      </c>
      <c r="CT54" s="96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96" t="s">
        <v>48</v>
      </c>
      <c r="DR54" s="96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96" t="s">
        <v>48</v>
      </c>
      <c r="EP54" s="9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5">
      <c r="A55" s="94"/>
      <c r="B55" s="9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4"/>
      <c r="Z55" s="94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4"/>
      <c r="AX55" s="94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4"/>
      <c r="BV55" s="94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4"/>
      <c r="CT55" s="94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4"/>
      <c r="DR55" s="94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4"/>
      <c r="EP55" s="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5">
      <c r="A56" s="94"/>
      <c r="B56" s="9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4"/>
      <c r="Z56" s="94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4"/>
      <c r="AX56" s="94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4"/>
      <c r="BV56" s="94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4"/>
      <c r="CT56" s="94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4"/>
      <c r="DR56" s="94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4"/>
      <c r="EP56" s="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5">
      <c r="A57" s="94"/>
      <c r="B57" s="9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4"/>
      <c r="Z57" s="94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4"/>
      <c r="AX57" s="94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4"/>
      <c r="BV57" s="94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4"/>
      <c r="CT57" s="94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4"/>
      <c r="DR57" s="94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4"/>
      <c r="EP57" s="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5">
      <c r="A58" s="94"/>
      <c r="B58" s="9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4"/>
      <c r="Z58" s="94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4"/>
      <c r="AX58" s="94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4"/>
      <c r="BV58" s="94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4"/>
      <c r="CT58" s="94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4"/>
      <c r="DR58" s="94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4"/>
      <c r="EP58" s="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5">
      <c r="A59" s="94"/>
      <c r="B59" s="9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4"/>
      <c r="Z59" s="94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4"/>
      <c r="AX59" s="94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4"/>
      <c r="BV59" s="94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4"/>
      <c r="CT59" s="94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4"/>
      <c r="DR59" s="94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4"/>
      <c r="EP59" s="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5">
      <c r="A60" s="94"/>
      <c r="B60" s="9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4"/>
      <c r="Z60" s="94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4"/>
      <c r="AX60" s="94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4"/>
      <c r="BV60" s="94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4"/>
      <c r="CT60" s="94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4"/>
      <c r="DR60" s="94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4"/>
      <c r="EP60" s="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5">
      <c r="A61" s="94"/>
      <c r="B61" s="9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4"/>
      <c r="Z61" s="94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4"/>
      <c r="AX61" s="94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4"/>
      <c r="BV61" s="94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4"/>
      <c r="CT61" s="94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4"/>
      <c r="DR61" s="94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4"/>
      <c r="EP61" s="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5">
      <c r="A62" s="94"/>
      <c r="B62" s="9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4"/>
      <c r="Z62" s="94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4"/>
      <c r="AX62" s="94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4"/>
      <c r="BV62" s="94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4"/>
      <c r="CT62" s="94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4"/>
      <c r="DR62" s="94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4"/>
      <c r="EP62" s="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5">
      <c r="A63" s="94"/>
      <c r="B63" s="9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4"/>
      <c r="Z63" s="94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4"/>
      <c r="AX63" s="94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4"/>
      <c r="BV63" s="94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4"/>
      <c r="CT63" s="94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4"/>
      <c r="DR63" s="94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4"/>
      <c r="EP63" s="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5">
      <c r="A64" s="94"/>
      <c r="B64" s="9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4"/>
      <c r="Z64" s="94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4"/>
      <c r="AX64" s="94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4"/>
      <c r="BV64" s="94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4"/>
      <c r="CT64" s="94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4"/>
      <c r="DR64" s="94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4"/>
      <c r="EP64" s="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5">
      <c r="A65" s="94"/>
      <c r="B65" s="9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4"/>
      <c r="Z65" s="94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4"/>
      <c r="AX65" s="94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4"/>
      <c r="BV65" s="94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4"/>
      <c r="CT65" s="94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4"/>
      <c r="DR65" s="94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4"/>
      <c r="EP65" s="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5">
      <c r="A66" s="94"/>
      <c r="B66" s="9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4"/>
      <c r="Z66" s="94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4"/>
      <c r="AX66" s="94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4"/>
      <c r="BV66" s="94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4"/>
      <c r="CT66" s="94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4"/>
      <c r="DR66" s="94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4"/>
      <c r="EP66" s="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5">
      <c r="A67" s="94"/>
      <c r="B67" s="9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4"/>
      <c r="Z67" s="94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4"/>
      <c r="AX67" s="94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4"/>
      <c r="BV67" s="94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4"/>
      <c r="CT67" s="94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4"/>
      <c r="DR67" s="94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4"/>
      <c r="EP67" s="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5">
      <c r="A68" s="94"/>
      <c r="B68" s="9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4"/>
      <c r="Z68" s="94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4"/>
      <c r="AX68" s="94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4"/>
      <c r="BV68" s="94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4"/>
      <c r="CT68" s="94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4"/>
      <c r="DR68" s="94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4"/>
      <c r="EP68" s="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5">
      <c r="A69" s="94"/>
      <c r="B69" s="9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4"/>
      <c r="Z69" s="94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4"/>
      <c r="AX69" s="94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4"/>
      <c r="BV69" s="94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4"/>
      <c r="CT69" s="94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4"/>
      <c r="DR69" s="94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4"/>
      <c r="EP69" s="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5">
      <c r="A70" s="94"/>
      <c r="B70" s="9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4"/>
      <c r="Z70" s="94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4"/>
      <c r="AX70" s="94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4"/>
      <c r="BV70" s="94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4"/>
      <c r="CT70" s="94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4"/>
      <c r="DR70" s="94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4"/>
      <c r="EP70" s="94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243B-D22F-48E5-B98D-9E640981AF37}">
  <dimension ref="A1:FK70"/>
  <sheetViews>
    <sheetView topLeftCell="CQ1" workbookViewId="0">
      <selection activeCell="DQ8" sqref="DQ8:DR8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94"/>
      <c r="B1" s="94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4"/>
      <c r="Z1" s="94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4"/>
      <c r="AX1" s="94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4"/>
      <c r="BV1" s="94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4"/>
      <c r="CT1" s="94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4"/>
      <c r="DR1" s="94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4"/>
      <c r="EP1" s="94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5">
      <c r="A2" s="94"/>
      <c r="B2" s="9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4"/>
      <c r="Z2" s="94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4"/>
      <c r="AX2" s="94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4"/>
      <c r="BV2" s="94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4"/>
      <c r="CT2" s="94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4"/>
      <c r="DR2" s="94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4"/>
      <c r="EP2" s="94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5">
      <c r="A3" s="94"/>
      <c r="B3" s="9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4"/>
      <c r="Z3" s="94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4"/>
      <c r="AX3" s="94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4"/>
      <c r="BV3" s="94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4"/>
      <c r="CT3" s="94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4"/>
      <c r="DR3" s="94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4"/>
      <c r="EP3" s="94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5">
      <c r="A4" s="94"/>
      <c r="B4" s="9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4"/>
      <c r="Z4" s="94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4"/>
      <c r="AX4" s="94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4"/>
      <c r="BV4" s="94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4"/>
      <c r="CT4" s="94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4"/>
      <c r="DR4" s="94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4"/>
      <c r="EP4" s="94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97" t="s">
        <v>25</v>
      </c>
      <c r="B5" s="97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97" t="s">
        <v>25</v>
      </c>
      <c r="Z5" s="97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97" t="s">
        <v>25</v>
      </c>
      <c r="AX5" s="97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97" t="s">
        <v>25</v>
      </c>
      <c r="BV5" s="97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97" t="s">
        <v>25</v>
      </c>
      <c r="CT5" s="97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97" t="s">
        <v>25</v>
      </c>
      <c r="DR5" s="97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97" t="s">
        <v>25</v>
      </c>
      <c r="EP5" s="97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5">
      <c r="A6" s="94"/>
      <c r="B6" s="94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4"/>
      <c r="Z6" s="94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4"/>
      <c r="AX6" s="94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4"/>
      <c r="BV6" s="94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4"/>
      <c r="CT6" s="94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4"/>
      <c r="DR6" s="94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4"/>
      <c r="EP6" s="94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8.75">
      <c r="A7" s="98" t="s">
        <v>26</v>
      </c>
      <c r="B7" s="98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98" t="s">
        <v>76</v>
      </c>
      <c r="Z7" s="98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98" t="s">
        <v>78</v>
      </c>
      <c r="AX7" s="98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98" t="s">
        <v>79</v>
      </c>
      <c r="BV7" s="98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98" t="s">
        <v>80</v>
      </c>
      <c r="CT7" s="98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98" t="s">
        <v>96</v>
      </c>
      <c r="DR7" s="98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98" t="s">
        <v>81</v>
      </c>
      <c r="EP7" s="98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75">
      <c r="A8" s="98" t="s">
        <v>58</v>
      </c>
      <c r="B8" s="9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98" t="s">
        <v>58</v>
      </c>
      <c r="Z8" s="9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98" t="s">
        <v>58</v>
      </c>
      <c r="AX8" s="98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98" t="s">
        <v>58</v>
      </c>
      <c r="BV8" s="98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98" t="s">
        <v>58</v>
      </c>
      <c r="CT8" s="98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8" t="s">
        <v>58</v>
      </c>
      <c r="DR8" s="98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98" t="s">
        <v>58</v>
      </c>
      <c r="EP8" s="9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75">
      <c r="A9" s="94"/>
      <c r="B9" s="94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4"/>
      <c r="Z9" s="94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4"/>
      <c r="AX9" s="94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4"/>
      <c r="BV9" s="94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4"/>
      <c r="CT9" s="94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4"/>
      <c r="DR9" s="94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4"/>
      <c r="EP9" s="94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5">
      <c r="A10" s="94"/>
      <c r="B10" s="9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4"/>
      <c r="Z10" s="94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4"/>
      <c r="AX10" s="94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4"/>
      <c r="BV10" s="94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4"/>
      <c r="CT10" s="94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4"/>
      <c r="DR10" s="94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4"/>
      <c r="EP10" s="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.75" thickBot="1">
      <c r="A11" s="94"/>
      <c r="B11" s="9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4"/>
      <c r="Z11" s="94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4"/>
      <c r="AX11" s="94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4"/>
      <c r="BV11" s="94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4"/>
      <c r="CT11" s="94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4"/>
      <c r="DR11" s="94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4"/>
      <c r="EP11" s="94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5">
      <c r="A12" s="94"/>
      <c r="B12" s="94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4"/>
      <c r="Z12" s="94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4"/>
      <c r="AX12" s="94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4"/>
      <c r="BV12" s="94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4"/>
      <c r="CT12" s="94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4"/>
      <c r="DR12" s="94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4"/>
      <c r="EP12" s="94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>
      <c r="A13" s="13"/>
      <c r="B13" s="16" t="s">
        <v>59</v>
      </c>
      <c r="C13" s="9">
        <v>1.7</v>
      </c>
      <c r="D13" s="9">
        <v>1</v>
      </c>
      <c r="E13" s="9">
        <v>1.2</v>
      </c>
      <c r="F13" s="9">
        <v>1.8</v>
      </c>
      <c r="G13" s="9">
        <v>1.5</v>
      </c>
      <c r="H13" s="9">
        <v>1.6</v>
      </c>
      <c r="I13" s="9">
        <v>1.4</v>
      </c>
      <c r="J13" s="9">
        <v>1.1000000000000001</v>
      </c>
      <c r="K13" s="9">
        <v>1.5</v>
      </c>
      <c r="L13" s="9">
        <v>1.2</v>
      </c>
      <c r="M13" s="9">
        <v>1.2</v>
      </c>
      <c r="N13" s="9">
        <v>1.2</v>
      </c>
      <c r="O13" s="9">
        <v>1.4</v>
      </c>
      <c r="P13" s="9">
        <v>1.1000000000000001</v>
      </c>
      <c r="Q13" s="9">
        <v>1.2</v>
      </c>
      <c r="R13" s="9">
        <v>1.2</v>
      </c>
      <c r="S13" s="9">
        <v>1.2</v>
      </c>
      <c r="T13" s="9">
        <v>1.3</v>
      </c>
      <c r="U13" s="9">
        <v>1.3</v>
      </c>
      <c r="V13" s="9">
        <v>0.8</v>
      </c>
      <c r="W13" s="9">
        <v>0.8</v>
      </c>
      <c r="Y13" s="13"/>
      <c r="Z13" s="16" t="s">
        <v>59</v>
      </c>
      <c r="AA13" s="9">
        <v>11.1</v>
      </c>
      <c r="AB13" s="9">
        <v>10.8</v>
      </c>
      <c r="AC13" s="9">
        <v>10.6</v>
      </c>
      <c r="AD13" s="9">
        <v>10.7</v>
      </c>
      <c r="AE13" s="9">
        <v>12.7</v>
      </c>
      <c r="AF13" s="9">
        <v>12.9</v>
      </c>
      <c r="AG13" s="9">
        <v>8.9</v>
      </c>
      <c r="AH13" s="9">
        <v>8.5</v>
      </c>
      <c r="AI13" s="9">
        <v>13</v>
      </c>
      <c r="AJ13" s="9">
        <v>10.6</v>
      </c>
      <c r="AK13" s="9">
        <v>10.9</v>
      </c>
      <c r="AL13" s="9">
        <v>11</v>
      </c>
      <c r="AM13" s="9">
        <v>12.4</v>
      </c>
      <c r="AN13" s="9">
        <v>10.9</v>
      </c>
      <c r="AO13" s="9">
        <v>11</v>
      </c>
      <c r="AP13" s="9">
        <v>11.5</v>
      </c>
      <c r="AQ13" s="9">
        <v>12.2</v>
      </c>
      <c r="AR13" s="9">
        <v>13.3</v>
      </c>
      <c r="AS13" s="9">
        <v>14.4</v>
      </c>
      <c r="AT13" s="9">
        <v>17.3</v>
      </c>
      <c r="AU13" s="9">
        <v>11.2</v>
      </c>
      <c r="AW13" s="13"/>
      <c r="AX13" s="16" t="s">
        <v>59</v>
      </c>
      <c r="AY13" s="9">
        <v>31.7</v>
      </c>
      <c r="AZ13" s="9">
        <v>30.8</v>
      </c>
      <c r="BA13" s="9">
        <v>34.1</v>
      </c>
      <c r="BB13" s="9">
        <v>37.5</v>
      </c>
      <c r="BC13" s="9">
        <v>37</v>
      </c>
      <c r="BD13" s="9">
        <v>37.4</v>
      </c>
      <c r="BE13" s="9">
        <v>41.3</v>
      </c>
      <c r="BF13" s="9">
        <v>38.5</v>
      </c>
      <c r="BG13" s="9">
        <v>32.5</v>
      </c>
      <c r="BH13" s="9">
        <v>32.299999999999997</v>
      </c>
      <c r="BI13" s="9">
        <v>29.8</v>
      </c>
      <c r="BJ13" s="9">
        <v>26</v>
      </c>
      <c r="BK13" s="9">
        <v>26.6</v>
      </c>
      <c r="BL13" s="9">
        <v>25.7</v>
      </c>
      <c r="BM13" s="9">
        <v>25.3</v>
      </c>
      <c r="BN13" s="9">
        <v>21.9</v>
      </c>
      <c r="BO13" s="9">
        <v>22.2</v>
      </c>
      <c r="BP13" s="9">
        <v>21.3</v>
      </c>
      <c r="BQ13" s="9">
        <v>20.6</v>
      </c>
      <c r="BR13" s="9">
        <v>24.1</v>
      </c>
      <c r="BS13" s="9">
        <v>23.5</v>
      </c>
      <c r="BU13" s="13"/>
      <c r="BV13" s="16" t="s">
        <v>59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S13" s="13"/>
      <c r="CT13" s="16" t="s">
        <v>59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0.1</v>
      </c>
      <c r="DC13" s="9">
        <v>0.1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Q13" s="13"/>
      <c r="DR13" s="16" t="s">
        <v>59</v>
      </c>
      <c r="DS13" s="9">
        <v>11.2</v>
      </c>
      <c r="DT13" s="9">
        <v>10.4</v>
      </c>
      <c r="DU13" s="9">
        <v>10.6</v>
      </c>
      <c r="DV13" s="9">
        <v>7.1</v>
      </c>
      <c r="DW13" s="9">
        <v>9.3000000000000007</v>
      </c>
      <c r="DX13" s="9">
        <v>10.7</v>
      </c>
      <c r="DY13" s="9">
        <v>11.1</v>
      </c>
      <c r="DZ13" s="9">
        <v>10.6</v>
      </c>
      <c r="EA13" s="9">
        <v>10</v>
      </c>
      <c r="EB13" s="9">
        <v>10</v>
      </c>
      <c r="EC13" s="9">
        <v>10.5</v>
      </c>
      <c r="ED13" s="9">
        <v>10.9</v>
      </c>
      <c r="EE13" s="9">
        <v>10.1</v>
      </c>
      <c r="EF13" s="9">
        <v>10.5</v>
      </c>
      <c r="EG13" s="9">
        <v>9.1999999999999993</v>
      </c>
      <c r="EH13" s="9">
        <v>9.1</v>
      </c>
      <c r="EI13" s="9">
        <v>7.9</v>
      </c>
      <c r="EJ13" s="9">
        <v>10.5</v>
      </c>
      <c r="EK13" s="9">
        <v>11.3</v>
      </c>
      <c r="EL13" s="9">
        <v>11.6</v>
      </c>
      <c r="EM13" s="9">
        <v>10.9</v>
      </c>
      <c r="EO13" s="13"/>
      <c r="EP13" s="16" t="s">
        <v>59</v>
      </c>
      <c r="EQ13" s="9">
        <v>11.4</v>
      </c>
      <c r="ER13" s="9">
        <v>11.1</v>
      </c>
      <c r="ES13" s="9">
        <v>11.5</v>
      </c>
      <c r="ET13" s="9">
        <v>10.8</v>
      </c>
      <c r="EU13" s="9">
        <v>9.9</v>
      </c>
      <c r="EV13" s="9">
        <v>9.6</v>
      </c>
      <c r="EW13" s="9">
        <v>12.9</v>
      </c>
      <c r="EX13" s="9">
        <v>8.6999999999999993</v>
      </c>
      <c r="EY13" s="9">
        <v>8.3000000000000007</v>
      </c>
      <c r="EZ13" s="9">
        <v>8</v>
      </c>
      <c r="FA13" s="9">
        <v>4.9000000000000004</v>
      </c>
      <c r="FB13" s="9">
        <v>7.3</v>
      </c>
      <c r="FC13" s="9">
        <v>5.8</v>
      </c>
      <c r="FD13" s="9">
        <v>6.8</v>
      </c>
      <c r="FE13" s="9">
        <v>11.1</v>
      </c>
      <c r="FF13" s="9">
        <v>12.6</v>
      </c>
      <c r="FG13" s="9">
        <v>14</v>
      </c>
      <c r="FH13" s="9">
        <v>14.3</v>
      </c>
      <c r="FI13" s="9">
        <v>15.1</v>
      </c>
      <c r="FJ13" s="9">
        <v>8.1</v>
      </c>
      <c r="FK13" s="9">
        <v>4.3</v>
      </c>
    </row>
    <row r="14" spans="1:167" ht="1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5">
      <c r="A15" s="12"/>
      <c r="B15" s="17" t="s">
        <v>30</v>
      </c>
      <c r="C15" s="14" t="s">
        <v>33</v>
      </c>
      <c r="D15" s="14" t="s">
        <v>33</v>
      </c>
      <c r="E15" s="14" t="s">
        <v>33</v>
      </c>
      <c r="F15" s="14" t="s">
        <v>33</v>
      </c>
      <c r="G15" s="14" t="s">
        <v>33</v>
      </c>
      <c r="H15" s="14" t="s">
        <v>33</v>
      </c>
      <c r="I15" s="14" t="s">
        <v>33</v>
      </c>
      <c r="J15" s="14" t="s">
        <v>33</v>
      </c>
      <c r="K15" s="14" t="s">
        <v>33</v>
      </c>
      <c r="L15" s="14" t="s">
        <v>33</v>
      </c>
      <c r="M15" s="14" t="s">
        <v>33</v>
      </c>
      <c r="N15" s="14" t="s">
        <v>33</v>
      </c>
      <c r="O15" s="14" t="s">
        <v>33</v>
      </c>
      <c r="P15" s="14" t="s">
        <v>33</v>
      </c>
      <c r="Q15" s="14" t="s">
        <v>33</v>
      </c>
      <c r="R15" s="14" t="s">
        <v>33</v>
      </c>
      <c r="S15" s="14" t="s">
        <v>33</v>
      </c>
      <c r="T15" s="14" t="s">
        <v>33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 t="s">
        <v>33</v>
      </c>
      <c r="AB15" s="14" t="s">
        <v>33</v>
      </c>
      <c r="AC15" s="14" t="s">
        <v>33</v>
      </c>
      <c r="AD15" s="14" t="s">
        <v>33</v>
      </c>
      <c r="AE15" s="14" t="s">
        <v>33</v>
      </c>
      <c r="AF15" s="14" t="s">
        <v>33</v>
      </c>
      <c r="AG15" s="14">
        <v>1.2</v>
      </c>
      <c r="AH15" s="14">
        <v>1.3</v>
      </c>
      <c r="AI15" s="14" t="s">
        <v>33</v>
      </c>
      <c r="AJ15" s="14" t="s">
        <v>33</v>
      </c>
      <c r="AK15" s="14">
        <v>1.5</v>
      </c>
      <c r="AL15" s="14">
        <v>1.6</v>
      </c>
      <c r="AM15" s="14" t="s">
        <v>33</v>
      </c>
      <c r="AN15" s="14" t="s">
        <v>33</v>
      </c>
      <c r="AO15" s="14" t="s">
        <v>33</v>
      </c>
      <c r="AP15" s="14" t="s">
        <v>33</v>
      </c>
      <c r="AQ15" s="14" t="s">
        <v>33</v>
      </c>
      <c r="AR15" s="14" t="s">
        <v>33</v>
      </c>
      <c r="AS15" s="14" t="s">
        <v>33</v>
      </c>
      <c r="AT15" s="14">
        <v>2.4</v>
      </c>
      <c r="AU15" s="14">
        <v>2.1</v>
      </c>
      <c r="AW15" s="12"/>
      <c r="AX15" s="17" t="s">
        <v>30</v>
      </c>
      <c r="AY15" s="14">
        <v>3.5</v>
      </c>
      <c r="AZ15" s="14">
        <v>3.4</v>
      </c>
      <c r="BA15" s="14">
        <v>3.4</v>
      </c>
      <c r="BB15" s="14">
        <v>3.4</v>
      </c>
      <c r="BC15" s="14">
        <v>2.9</v>
      </c>
      <c r="BD15" s="14">
        <v>3.3</v>
      </c>
      <c r="BE15" s="14">
        <v>3.8</v>
      </c>
      <c r="BF15" s="14">
        <v>3.7</v>
      </c>
      <c r="BG15" s="14">
        <v>3.3</v>
      </c>
      <c r="BH15" s="14">
        <v>2.9</v>
      </c>
      <c r="BI15" s="14" t="s">
        <v>33</v>
      </c>
      <c r="BJ15" s="14" t="s">
        <v>33</v>
      </c>
      <c r="BK15" s="14">
        <v>3</v>
      </c>
      <c r="BL15" s="14" t="s">
        <v>33</v>
      </c>
      <c r="BM15" s="14" t="s">
        <v>33</v>
      </c>
      <c r="BN15" s="14" t="s">
        <v>33</v>
      </c>
      <c r="BO15" s="14">
        <v>3.2</v>
      </c>
      <c r="BP15" s="14">
        <v>2.7</v>
      </c>
      <c r="BQ15" s="14">
        <v>2.7</v>
      </c>
      <c r="BR15" s="14">
        <v>3.2</v>
      </c>
      <c r="BS15" s="14">
        <v>2.8</v>
      </c>
      <c r="BU15" s="12"/>
      <c r="BV15" s="17" t="s">
        <v>30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 t="s">
        <v>33</v>
      </c>
      <c r="CH15" s="14" t="s">
        <v>33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S15" s="12"/>
      <c r="CT15" s="17" t="s">
        <v>30</v>
      </c>
      <c r="CU15" s="14">
        <v>0</v>
      </c>
      <c r="CV15" s="14">
        <v>0</v>
      </c>
      <c r="CW15" s="14">
        <v>0</v>
      </c>
      <c r="CX15" s="14" t="s">
        <v>33</v>
      </c>
      <c r="CY15" s="14" t="s">
        <v>33</v>
      </c>
      <c r="CZ15" s="14" t="s">
        <v>33</v>
      </c>
      <c r="DA15" s="14">
        <v>0</v>
      </c>
      <c r="DB15" s="14" t="s">
        <v>33</v>
      </c>
      <c r="DC15" s="14" t="s">
        <v>33</v>
      </c>
      <c r="DD15" s="14">
        <v>0</v>
      </c>
      <c r="DE15" s="14" t="s">
        <v>33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 t="s">
        <v>33</v>
      </c>
      <c r="DM15" s="14">
        <v>0</v>
      </c>
      <c r="DN15" s="14">
        <v>0</v>
      </c>
      <c r="DO15" s="14">
        <v>0</v>
      </c>
      <c r="DQ15" s="12"/>
      <c r="DR15" s="17" t="s">
        <v>30</v>
      </c>
      <c r="DS15" s="14" t="s">
        <v>33</v>
      </c>
      <c r="DT15" s="14" t="s">
        <v>33</v>
      </c>
      <c r="DU15" s="14" t="s">
        <v>33</v>
      </c>
      <c r="DV15" s="14" t="s">
        <v>33</v>
      </c>
      <c r="DW15" s="14" t="s">
        <v>33</v>
      </c>
      <c r="DX15" s="14" t="s">
        <v>33</v>
      </c>
      <c r="DY15" s="14" t="s">
        <v>33</v>
      </c>
      <c r="DZ15" s="14" t="s">
        <v>33</v>
      </c>
      <c r="EA15" s="14" t="s">
        <v>33</v>
      </c>
      <c r="EB15" s="14" t="s">
        <v>33</v>
      </c>
      <c r="EC15" s="14" t="s">
        <v>33</v>
      </c>
      <c r="ED15" s="14" t="s">
        <v>33</v>
      </c>
      <c r="EE15" s="14" t="s">
        <v>33</v>
      </c>
      <c r="EF15" s="14">
        <v>1.4</v>
      </c>
      <c r="EG15" s="14" t="s">
        <v>33</v>
      </c>
      <c r="EH15" s="14" t="s">
        <v>33</v>
      </c>
      <c r="EI15" s="14" t="s">
        <v>33</v>
      </c>
      <c r="EJ15" s="14" t="s">
        <v>33</v>
      </c>
      <c r="EK15" s="14" t="s">
        <v>33</v>
      </c>
      <c r="EL15" s="14" t="s">
        <v>33</v>
      </c>
      <c r="EM15" s="14" t="s">
        <v>33</v>
      </c>
      <c r="EO15" s="12"/>
      <c r="EP15" s="17" t="s">
        <v>30</v>
      </c>
      <c r="EQ15" s="14" t="s">
        <v>33</v>
      </c>
      <c r="ER15" s="14" t="s">
        <v>33</v>
      </c>
      <c r="ES15" s="14" t="s">
        <v>33</v>
      </c>
      <c r="ET15" s="14" t="s">
        <v>33</v>
      </c>
      <c r="EU15" s="14" t="s">
        <v>33</v>
      </c>
      <c r="EV15" s="14" t="s">
        <v>33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 t="s">
        <v>33</v>
      </c>
      <c r="FB15" s="14" t="s">
        <v>33</v>
      </c>
      <c r="FC15" s="14" t="s">
        <v>33</v>
      </c>
      <c r="FD15" s="14" t="s">
        <v>33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 t="s">
        <v>33</v>
      </c>
      <c r="FJ15" s="14" t="s">
        <v>33</v>
      </c>
      <c r="FK15" s="14" t="s">
        <v>33</v>
      </c>
    </row>
    <row r="16" spans="1:167" ht="1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 t="s">
        <v>33</v>
      </c>
      <c r="AB16" s="14" t="s">
        <v>33</v>
      </c>
      <c r="AC16" s="14" t="s">
        <v>33</v>
      </c>
      <c r="AD16" s="14" t="s">
        <v>33</v>
      </c>
      <c r="AE16" s="14" t="s">
        <v>33</v>
      </c>
      <c r="AF16" s="14" t="s">
        <v>33</v>
      </c>
      <c r="AG16" s="14" t="s">
        <v>33</v>
      </c>
      <c r="AH16" s="14" t="s">
        <v>33</v>
      </c>
      <c r="AI16" s="14" t="s">
        <v>33</v>
      </c>
      <c r="AJ16" s="14" t="s">
        <v>33</v>
      </c>
      <c r="AK16" s="14" t="s">
        <v>33</v>
      </c>
      <c r="AL16" s="14" t="s">
        <v>33</v>
      </c>
      <c r="AM16" s="14">
        <v>0.3</v>
      </c>
      <c r="AN16" s="14">
        <v>0.3</v>
      </c>
      <c r="AO16" s="14">
        <v>0.5</v>
      </c>
      <c r="AP16" s="14">
        <v>0.6</v>
      </c>
      <c r="AQ16" s="14">
        <v>1.8</v>
      </c>
      <c r="AR16" s="14">
        <v>2.2999999999999998</v>
      </c>
      <c r="AS16" s="14">
        <v>2.4</v>
      </c>
      <c r="AT16" s="14">
        <v>2.4</v>
      </c>
      <c r="AU16" s="14">
        <v>2.2999999999999998</v>
      </c>
      <c r="AW16" s="12"/>
      <c r="AX16" s="17" t="s">
        <v>32</v>
      </c>
      <c r="AY16" s="14">
        <v>1.9</v>
      </c>
      <c r="AZ16" s="14">
        <v>1.4</v>
      </c>
      <c r="BA16" s="14">
        <v>1.1000000000000001</v>
      </c>
      <c r="BB16" s="14">
        <v>1</v>
      </c>
      <c r="BC16" s="14">
        <v>2.2000000000000002</v>
      </c>
      <c r="BD16" s="14">
        <v>1.4</v>
      </c>
      <c r="BE16" s="14">
        <v>1.8</v>
      </c>
      <c r="BF16" s="14">
        <v>1.7</v>
      </c>
      <c r="BG16" s="14" t="s">
        <v>33</v>
      </c>
      <c r="BH16" s="14" t="s">
        <v>33</v>
      </c>
      <c r="BI16" s="14" t="s">
        <v>33</v>
      </c>
      <c r="BJ16" s="14" t="s">
        <v>33</v>
      </c>
      <c r="BK16" s="14" t="s">
        <v>33</v>
      </c>
      <c r="BL16" s="14" t="s">
        <v>33</v>
      </c>
      <c r="BM16" s="14" t="s">
        <v>33</v>
      </c>
      <c r="BN16" s="14" t="s">
        <v>33</v>
      </c>
      <c r="BO16" s="14" t="s">
        <v>33</v>
      </c>
      <c r="BP16" s="14">
        <v>1.1000000000000001</v>
      </c>
      <c r="BQ16" s="14">
        <v>1.2</v>
      </c>
      <c r="BR16" s="14">
        <v>2.1</v>
      </c>
      <c r="BS16" s="14">
        <v>2.8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 t="s">
        <v>33</v>
      </c>
      <c r="CN16" s="14" t="s">
        <v>33</v>
      </c>
      <c r="CO16" s="14" t="s">
        <v>33</v>
      </c>
      <c r="CP16" s="14" t="s">
        <v>33</v>
      </c>
      <c r="CQ16" s="14" t="s">
        <v>33</v>
      </c>
      <c r="CS16" s="12"/>
      <c r="CT16" s="17" t="s">
        <v>32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 t="s">
        <v>33</v>
      </c>
      <c r="DM16" s="14">
        <v>0</v>
      </c>
      <c r="DN16" s="14">
        <v>0</v>
      </c>
      <c r="DO16" s="14">
        <v>0</v>
      </c>
      <c r="DQ16" s="12"/>
      <c r="DR16" s="17" t="s">
        <v>32</v>
      </c>
      <c r="DS16" s="14" t="s">
        <v>33</v>
      </c>
      <c r="DT16" s="14" t="s">
        <v>33</v>
      </c>
      <c r="DU16" s="14" t="s">
        <v>33</v>
      </c>
      <c r="DV16" s="14" t="s">
        <v>33</v>
      </c>
      <c r="DW16" s="14" t="s">
        <v>33</v>
      </c>
      <c r="DX16" s="14" t="s">
        <v>33</v>
      </c>
      <c r="DY16" s="14" t="s">
        <v>33</v>
      </c>
      <c r="DZ16" s="14" t="s">
        <v>33</v>
      </c>
      <c r="EA16" s="14" t="s">
        <v>33</v>
      </c>
      <c r="EB16" s="14" t="s">
        <v>33</v>
      </c>
      <c r="EC16" s="14" t="s">
        <v>33</v>
      </c>
      <c r="ED16" s="14" t="s">
        <v>33</v>
      </c>
      <c r="EE16" s="14" t="s">
        <v>33</v>
      </c>
      <c r="EF16" s="14" t="s">
        <v>33</v>
      </c>
      <c r="EG16" s="14" t="s">
        <v>33</v>
      </c>
      <c r="EH16" s="14" t="s">
        <v>33</v>
      </c>
      <c r="EI16" s="14" t="s">
        <v>33</v>
      </c>
      <c r="EJ16" s="14" t="s">
        <v>33</v>
      </c>
      <c r="EK16" s="14" t="s">
        <v>33</v>
      </c>
      <c r="EL16" s="14" t="s">
        <v>33</v>
      </c>
      <c r="EM16" s="14" t="s">
        <v>33</v>
      </c>
      <c r="EO16" s="12"/>
      <c r="EP16" s="17" t="s">
        <v>32</v>
      </c>
      <c r="EQ16" s="14" t="s">
        <v>33</v>
      </c>
      <c r="ER16" s="14" t="s">
        <v>33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 t="s">
        <v>33</v>
      </c>
      <c r="FF16" s="14" t="s">
        <v>33</v>
      </c>
      <c r="FG16" s="14" t="s">
        <v>33</v>
      </c>
      <c r="FH16" s="14" t="s">
        <v>33</v>
      </c>
      <c r="FI16" s="14" t="s">
        <v>33</v>
      </c>
      <c r="FJ16" s="14" t="s">
        <v>33</v>
      </c>
      <c r="FK16" s="14" t="s">
        <v>33</v>
      </c>
    </row>
    <row r="17" spans="1:167" ht="15">
      <c r="A17" s="12"/>
      <c r="B17" s="17" t="s">
        <v>34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 t="s">
        <v>33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 t="s">
        <v>33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 t="s">
        <v>33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 t="s">
        <v>33</v>
      </c>
      <c r="AR17" s="14" t="s">
        <v>33</v>
      </c>
      <c r="AS17" s="14" t="s">
        <v>33</v>
      </c>
      <c r="AT17" s="14">
        <v>0.1</v>
      </c>
      <c r="AU17" s="14">
        <v>0.1</v>
      </c>
      <c r="AW17" s="12"/>
      <c r="AX17" s="17" t="s">
        <v>34</v>
      </c>
      <c r="AY17" s="14" t="s">
        <v>33</v>
      </c>
      <c r="AZ17" s="14">
        <v>0</v>
      </c>
      <c r="BA17" s="14">
        <v>0</v>
      </c>
      <c r="BB17" s="14" t="s">
        <v>33</v>
      </c>
      <c r="BC17" s="14" t="s">
        <v>33</v>
      </c>
      <c r="BD17" s="14" t="s">
        <v>33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>
        <v>0.1</v>
      </c>
      <c r="BR17" s="14">
        <v>0.2</v>
      </c>
      <c r="BS17" s="14">
        <v>0.2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 t="s">
        <v>33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 t="s">
        <v>33</v>
      </c>
      <c r="DM17" s="14">
        <v>0</v>
      </c>
      <c r="DN17" s="14">
        <v>0</v>
      </c>
      <c r="DO17" s="14">
        <v>0</v>
      </c>
      <c r="DQ17" s="12"/>
      <c r="DR17" s="17" t="s">
        <v>34</v>
      </c>
      <c r="DS17" s="14">
        <v>0</v>
      </c>
      <c r="DT17" s="14">
        <v>0</v>
      </c>
      <c r="DU17" s="14">
        <v>0</v>
      </c>
      <c r="DV17" s="14">
        <v>0</v>
      </c>
      <c r="DW17" s="14">
        <v>0</v>
      </c>
      <c r="DX17" s="14">
        <v>0</v>
      </c>
      <c r="DY17" s="14">
        <v>0</v>
      </c>
      <c r="DZ17" s="14">
        <v>0</v>
      </c>
      <c r="EA17" s="14">
        <v>0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 t="s">
        <v>33</v>
      </c>
      <c r="EH17" s="14" t="s">
        <v>33</v>
      </c>
      <c r="EI17" s="14" t="s">
        <v>33</v>
      </c>
      <c r="EJ17" s="14" t="s">
        <v>33</v>
      </c>
      <c r="EK17" s="14" t="s">
        <v>33</v>
      </c>
      <c r="EL17" s="14" t="s">
        <v>33</v>
      </c>
      <c r="EM17" s="14" t="s">
        <v>33</v>
      </c>
      <c r="EO17" s="12"/>
      <c r="EP17" s="17" t="s">
        <v>34</v>
      </c>
      <c r="EQ17" s="14" t="s">
        <v>33</v>
      </c>
      <c r="ER17" s="14" t="s">
        <v>33</v>
      </c>
      <c r="ES17" s="14" t="s">
        <v>33</v>
      </c>
      <c r="ET17" s="14" t="s">
        <v>33</v>
      </c>
      <c r="EU17" s="14">
        <v>0</v>
      </c>
      <c r="EV17" s="14" t="s">
        <v>33</v>
      </c>
      <c r="EW17" s="14" t="s">
        <v>33</v>
      </c>
      <c r="EX17" s="14" t="s">
        <v>33</v>
      </c>
      <c r="EY17" s="14" t="s">
        <v>33</v>
      </c>
      <c r="EZ17" s="14" t="s">
        <v>33</v>
      </c>
      <c r="FA17" s="14" t="s">
        <v>33</v>
      </c>
      <c r="FB17" s="14" t="s">
        <v>33</v>
      </c>
      <c r="FC17" s="14" t="s">
        <v>33</v>
      </c>
      <c r="FD17" s="14">
        <v>0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 t="s">
        <v>33</v>
      </c>
      <c r="FJ17" s="14" t="s">
        <v>33</v>
      </c>
      <c r="FK17" s="14" t="s">
        <v>33</v>
      </c>
    </row>
    <row r="18" spans="1:167" ht="15">
      <c r="A18" s="12"/>
      <c r="B18" s="17" t="s">
        <v>35</v>
      </c>
      <c r="C18" s="14" t="s">
        <v>33</v>
      </c>
      <c r="D18" s="14" t="s">
        <v>33</v>
      </c>
      <c r="E18" s="14" t="s">
        <v>33</v>
      </c>
      <c r="F18" s="14" t="s">
        <v>33</v>
      </c>
      <c r="G18" s="14" t="s">
        <v>33</v>
      </c>
      <c r="H18" s="14" t="s">
        <v>33</v>
      </c>
      <c r="I18" s="14" t="s">
        <v>33</v>
      </c>
      <c r="J18" s="14" t="s">
        <v>33</v>
      </c>
      <c r="K18" s="14" t="s">
        <v>33</v>
      </c>
      <c r="L18" s="14" t="s">
        <v>33</v>
      </c>
      <c r="M18" s="14" t="s">
        <v>33</v>
      </c>
      <c r="N18" s="14" t="s">
        <v>33</v>
      </c>
      <c r="O18" s="14" t="s">
        <v>33</v>
      </c>
      <c r="P18" s="14" t="s">
        <v>33</v>
      </c>
      <c r="Q18" s="14" t="s">
        <v>33</v>
      </c>
      <c r="R18" s="14" t="s">
        <v>33</v>
      </c>
      <c r="S18" s="14" t="s">
        <v>33</v>
      </c>
      <c r="T18" s="14" t="s">
        <v>33</v>
      </c>
      <c r="U18" s="14" t="s">
        <v>33</v>
      </c>
      <c r="V18" s="14">
        <v>0</v>
      </c>
      <c r="W18" s="14">
        <v>0</v>
      </c>
      <c r="Y18" s="12"/>
      <c r="Z18" s="17" t="s">
        <v>35</v>
      </c>
      <c r="AA18" s="14" t="s">
        <v>33</v>
      </c>
      <c r="AB18" s="14" t="s">
        <v>33</v>
      </c>
      <c r="AC18" s="14" t="s">
        <v>33</v>
      </c>
      <c r="AD18" s="14" t="s">
        <v>33</v>
      </c>
      <c r="AE18" s="14" t="s">
        <v>33</v>
      </c>
      <c r="AF18" s="14" t="s">
        <v>33</v>
      </c>
      <c r="AG18" s="14" t="s">
        <v>33</v>
      </c>
      <c r="AH18" s="14" t="s">
        <v>33</v>
      </c>
      <c r="AI18" s="14" t="s">
        <v>33</v>
      </c>
      <c r="AJ18" s="14" t="s">
        <v>33</v>
      </c>
      <c r="AK18" s="14" t="s">
        <v>33</v>
      </c>
      <c r="AL18" s="14" t="s">
        <v>33</v>
      </c>
      <c r="AM18" s="14" t="s">
        <v>33</v>
      </c>
      <c r="AN18" s="14" t="s">
        <v>33</v>
      </c>
      <c r="AO18" s="14" t="s">
        <v>33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W18" s="12"/>
      <c r="AX18" s="17" t="s">
        <v>35</v>
      </c>
      <c r="AY18" s="14" t="s">
        <v>33</v>
      </c>
      <c r="AZ18" s="14" t="s">
        <v>33</v>
      </c>
      <c r="BA18" s="14" t="s">
        <v>33</v>
      </c>
      <c r="BB18" s="14" t="s">
        <v>33</v>
      </c>
      <c r="BC18" s="14" t="s">
        <v>33</v>
      </c>
      <c r="BD18" s="14" t="s">
        <v>33</v>
      </c>
      <c r="BE18" s="14" t="s">
        <v>33</v>
      </c>
      <c r="BF18" s="14" t="s">
        <v>33</v>
      </c>
      <c r="BG18" s="14" t="s">
        <v>33</v>
      </c>
      <c r="BH18" s="14" t="s">
        <v>33</v>
      </c>
      <c r="BI18" s="14" t="s">
        <v>33</v>
      </c>
      <c r="BJ18" s="14" t="s">
        <v>33</v>
      </c>
      <c r="BK18" s="14" t="s">
        <v>33</v>
      </c>
      <c r="BL18" s="14" t="s">
        <v>33</v>
      </c>
      <c r="BM18" s="14" t="s">
        <v>33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 t="s">
        <v>33</v>
      </c>
      <c r="EC18" s="14" t="s">
        <v>33</v>
      </c>
      <c r="ED18" s="14">
        <v>0</v>
      </c>
      <c r="EE18" s="14" t="s">
        <v>33</v>
      </c>
      <c r="EF18" s="14" t="s">
        <v>33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 t="s">
        <v>33</v>
      </c>
      <c r="P19" s="14" t="s">
        <v>33</v>
      </c>
      <c r="Q19" s="14" t="s">
        <v>33</v>
      </c>
      <c r="R19" s="14" t="s">
        <v>33</v>
      </c>
      <c r="S19" s="14" t="s">
        <v>33</v>
      </c>
      <c r="T19" s="14" t="s">
        <v>33</v>
      </c>
      <c r="U19" s="14" t="s">
        <v>33</v>
      </c>
      <c r="V19" s="14" t="s">
        <v>33</v>
      </c>
      <c r="W19" s="14" t="s">
        <v>33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 t="s">
        <v>33</v>
      </c>
      <c r="AM19" s="14" t="s">
        <v>33</v>
      </c>
      <c r="AN19" s="14" t="s">
        <v>33</v>
      </c>
      <c r="AO19" s="14" t="s">
        <v>33</v>
      </c>
      <c r="AP19" s="14" t="s">
        <v>33</v>
      </c>
      <c r="AQ19" s="14" t="s">
        <v>33</v>
      </c>
      <c r="AR19" s="14" t="s">
        <v>33</v>
      </c>
      <c r="AS19" s="14">
        <v>6.2</v>
      </c>
      <c r="AT19" s="14">
        <v>8</v>
      </c>
      <c r="AU19" s="14">
        <v>3.2</v>
      </c>
      <c r="AW19" s="12"/>
      <c r="AX19" s="17" t="s">
        <v>36</v>
      </c>
      <c r="AY19" s="14" t="s">
        <v>33</v>
      </c>
      <c r="AZ19" s="14" t="s">
        <v>33</v>
      </c>
      <c r="BA19" s="14" t="s">
        <v>33</v>
      </c>
      <c r="BB19" s="14" t="s">
        <v>33</v>
      </c>
      <c r="BC19" s="14" t="s">
        <v>33</v>
      </c>
      <c r="BD19" s="14" t="s">
        <v>33</v>
      </c>
      <c r="BE19" s="14" t="s">
        <v>33</v>
      </c>
      <c r="BF19" s="14" t="s">
        <v>33</v>
      </c>
      <c r="BG19" s="14" t="s">
        <v>33</v>
      </c>
      <c r="BH19" s="14" t="s">
        <v>33</v>
      </c>
      <c r="BI19" s="14" t="s">
        <v>33</v>
      </c>
      <c r="BJ19" s="14" t="s">
        <v>33</v>
      </c>
      <c r="BK19" s="14" t="s">
        <v>33</v>
      </c>
      <c r="BL19" s="14">
        <v>12.7</v>
      </c>
      <c r="BM19" s="14" t="s">
        <v>33</v>
      </c>
      <c r="BN19" s="14" t="s">
        <v>33</v>
      </c>
      <c r="BO19" s="14" t="s">
        <v>33</v>
      </c>
      <c r="BP19" s="14">
        <v>7</v>
      </c>
      <c r="BQ19" s="14">
        <v>6.6</v>
      </c>
      <c r="BR19" s="14">
        <v>9.5</v>
      </c>
      <c r="BS19" s="14">
        <v>8.1999999999999993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 t="s">
        <v>33</v>
      </c>
      <c r="ER19" s="14" t="s">
        <v>33</v>
      </c>
      <c r="ES19" s="14" t="s">
        <v>33</v>
      </c>
      <c r="ET19" s="14" t="s">
        <v>33</v>
      </c>
      <c r="EU19" s="14" t="s">
        <v>33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 t="s">
        <v>33</v>
      </c>
      <c r="FC19" s="14" t="s">
        <v>33</v>
      </c>
      <c r="FD19" s="14" t="s">
        <v>33</v>
      </c>
      <c r="FE19" s="14" t="s">
        <v>33</v>
      </c>
      <c r="FF19" s="14" t="s">
        <v>33</v>
      </c>
      <c r="FG19" s="14" t="s">
        <v>33</v>
      </c>
      <c r="FH19" s="14" t="s">
        <v>33</v>
      </c>
      <c r="FI19" s="14" t="s">
        <v>33</v>
      </c>
      <c r="FJ19" s="14" t="s">
        <v>33</v>
      </c>
      <c r="FK19" s="14" t="s">
        <v>33</v>
      </c>
    </row>
    <row r="20" spans="1:167" ht="1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 t="s">
        <v>33</v>
      </c>
      <c r="I20" s="14" t="s">
        <v>33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33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 t="s">
        <v>33</v>
      </c>
      <c r="AT20" s="14">
        <v>0</v>
      </c>
      <c r="AU20" s="14">
        <v>0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 t="s">
        <v>33</v>
      </c>
      <c r="BE20" s="14">
        <v>0</v>
      </c>
      <c r="BF20" s="14" t="s">
        <v>33</v>
      </c>
      <c r="BG20" s="14" t="s">
        <v>33</v>
      </c>
      <c r="BH20" s="14">
        <v>0</v>
      </c>
      <c r="BI20" s="14">
        <v>0</v>
      </c>
      <c r="BJ20" s="14" t="s">
        <v>33</v>
      </c>
      <c r="BK20" s="14" t="s">
        <v>33</v>
      </c>
      <c r="BL20" s="14" t="s">
        <v>33</v>
      </c>
      <c r="BM20" s="14" t="s">
        <v>33</v>
      </c>
      <c r="BN20" s="14" t="s">
        <v>33</v>
      </c>
      <c r="BO20" s="14" t="s">
        <v>33</v>
      </c>
      <c r="BP20" s="14" t="s">
        <v>33</v>
      </c>
      <c r="BQ20" s="14">
        <v>0</v>
      </c>
      <c r="BR20" s="14">
        <v>0</v>
      </c>
      <c r="BS20" s="14">
        <v>0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 t="s">
        <v>33</v>
      </c>
      <c r="EC20" s="14" t="s">
        <v>33</v>
      </c>
      <c r="ED20" s="14" t="s">
        <v>33</v>
      </c>
      <c r="EE20" s="14" t="s">
        <v>33</v>
      </c>
      <c r="EF20" s="14">
        <v>0</v>
      </c>
      <c r="EG20" s="14">
        <v>0</v>
      </c>
      <c r="EH20" s="14" t="s">
        <v>33</v>
      </c>
      <c r="EI20" s="14" t="s">
        <v>33</v>
      </c>
      <c r="EJ20" s="14" t="s">
        <v>33</v>
      </c>
      <c r="EK20" s="14" t="s">
        <v>33</v>
      </c>
      <c r="EL20" s="14" t="s">
        <v>33</v>
      </c>
      <c r="EM20" s="14" t="s">
        <v>33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 t="s">
        <v>33</v>
      </c>
      <c r="EW20" s="14" t="s">
        <v>33</v>
      </c>
      <c r="EX20" s="14" t="s">
        <v>33</v>
      </c>
      <c r="EY20" s="14" t="s">
        <v>33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 t="s">
        <v>33</v>
      </c>
      <c r="FI20" s="14" t="s">
        <v>33</v>
      </c>
      <c r="FJ20" s="14" t="s">
        <v>33</v>
      </c>
      <c r="FK20" s="14" t="s">
        <v>33</v>
      </c>
    </row>
    <row r="21" spans="1:167" ht="15">
      <c r="A21" s="12"/>
      <c r="B21" s="17" t="s">
        <v>38</v>
      </c>
      <c r="C21" s="14" t="s">
        <v>33</v>
      </c>
      <c r="D21" s="14" t="s">
        <v>33</v>
      </c>
      <c r="E21" s="14" t="s">
        <v>33</v>
      </c>
      <c r="F21" s="14" t="s">
        <v>33</v>
      </c>
      <c r="G21" s="14" t="s">
        <v>33</v>
      </c>
      <c r="H21" s="14" t="s">
        <v>33</v>
      </c>
      <c r="I21" s="14" t="s">
        <v>33</v>
      </c>
      <c r="J21" s="14" t="s">
        <v>33</v>
      </c>
      <c r="K21" s="14" t="s">
        <v>33</v>
      </c>
      <c r="L21" s="14" t="s">
        <v>33</v>
      </c>
      <c r="M21" s="14" t="s">
        <v>33</v>
      </c>
      <c r="N21" s="14" t="s">
        <v>33</v>
      </c>
      <c r="O21" s="14" t="s">
        <v>33</v>
      </c>
      <c r="P21" s="14" t="s">
        <v>33</v>
      </c>
      <c r="Q21" s="14" t="s">
        <v>33</v>
      </c>
      <c r="R21" s="14" t="s">
        <v>33</v>
      </c>
      <c r="S21" s="14" t="s">
        <v>33</v>
      </c>
      <c r="T21" s="14" t="s">
        <v>33</v>
      </c>
      <c r="U21" s="14" t="s">
        <v>33</v>
      </c>
      <c r="V21" s="14" t="s">
        <v>33</v>
      </c>
      <c r="W21" s="14" t="s">
        <v>33</v>
      </c>
      <c r="Y21" s="12"/>
      <c r="Z21" s="17" t="s">
        <v>38</v>
      </c>
      <c r="AA21" s="14" t="s">
        <v>33</v>
      </c>
      <c r="AB21" s="14" t="s">
        <v>33</v>
      </c>
      <c r="AC21" s="14" t="s">
        <v>33</v>
      </c>
      <c r="AD21" s="14" t="s">
        <v>33</v>
      </c>
      <c r="AE21" s="14" t="s">
        <v>33</v>
      </c>
      <c r="AF21" s="14" t="s">
        <v>33</v>
      </c>
      <c r="AG21" s="14" t="s">
        <v>33</v>
      </c>
      <c r="AH21" s="14" t="s">
        <v>33</v>
      </c>
      <c r="AI21" s="14">
        <v>7.3</v>
      </c>
      <c r="AJ21" s="14" t="s">
        <v>33</v>
      </c>
      <c r="AK21" s="14">
        <v>5.3</v>
      </c>
      <c r="AL21" s="14" t="s">
        <v>33</v>
      </c>
      <c r="AM21" s="14" t="s">
        <v>33</v>
      </c>
      <c r="AN21" s="14" t="s">
        <v>33</v>
      </c>
      <c r="AO21" s="14" t="s">
        <v>33</v>
      </c>
      <c r="AP21" s="14" t="s">
        <v>33</v>
      </c>
      <c r="AQ21" s="14" t="s">
        <v>33</v>
      </c>
      <c r="AR21" s="14" t="s">
        <v>33</v>
      </c>
      <c r="AS21" s="14">
        <v>2.2999999999999998</v>
      </c>
      <c r="AT21" s="14">
        <v>3.2</v>
      </c>
      <c r="AU21" s="14">
        <v>2.5</v>
      </c>
      <c r="AW21" s="12"/>
      <c r="AX21" s="17" t="s">
        <v>38</v>
      </c>
      <c r="AY21" s="14" t="s">
        <v>33</v>
      </c>
      <c r="AZ21" s="14" t="s">
        <v>33</v>
      </c>
      <c r="BA21" s="14" t="s">
        <v>33</v>
      </c>
      <c r="BB21" s="14" t="s">
        <v>33</v>
      </c>
      <c r="BC21" s="14" t="s">
        <v>33</v>
      </c>
      <c r="BD21" s="14" t="s">
        <v>33</v>
      </c>
      <c r="BE21" s="14" t="s">
        <v>33</v>
      </c>
      <c r="BF21" s="14" t="s">
        <v>33</v>
      </c>
      <c r="BG21" s="14" t="s">
        <v>33</v>
      </c>
      <c r="BH21" s="14" t="s">
        <v>33</v>
      </c>
      <c r="BI21" s="14" t="s">
        <v>33</v>
      </c>
      <c r="BJ21" s="14" t="s">
        <v>33</v>
      </c>
      <c r="BK21" s="14" t="s">
        <v>33</v>
      </c>
      <c r="BL21" s="14" t="s">
        <v>33</v>
      </c>
      <c r="BM21" s="14" t="s">
        <v>33</v>
      </c>
      <c r="BN21" s="14" t="s">
        <v>33</v>
      </c>
      <c r="BO21" s="14" t="s">
        <v>33</v>
      </c>
      <c r="BP21" s="14" t="s">
        <v>33</v>
      </c>
      <c r="BQ21" s="14">
        <v>5.3</v>
      </c>
      <c r="BR21" s="14">
        <v>5.0999999999999996</v>
      </c>
      <c r="BS21" s="14">
        <v>6.1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 t="s">
        <v>33</v>
      </c>
      <c r="DT21" s="14" t="s">
        <v>33</v>
      </c>
      <c r="DU21" s="14" t="s">
        <v>33</v>
      </c>
      <c r="DV21" s="14" t="s">
        <v>33</v>
      </c>
      <c r="DW21" s="14" t="s">
        <v>33</v>
      </c>
      <c r="DX21" s="14" t="s">
        <v>33</v>
      </c>
      <c r="DY21" s="14" t="s">
        <v>33</v>
      </c>
      <c r="DZ21" s="14" t="s">
        <v>33</v>
      </c>
      <c r="EA21" s="14" t="s">
        <v>33</v>
      </c>
      <c r="EB21" s="14" t="s">
        <v>33</v>
      </c>
      <c r="EC21" s="14" t="s">
        <v>33</v>
      </c>
      <c r="ED21" s="14" t="s">
        <v>33</v>
      </c>
      <c r="EE21" s="14" t="s">
        <v>33</v>
      </c>
      <c r="EF21" s="14" t="s">
        <v>33</v>
      </c>
      <c r="EG21" s="14" t="s">
        <v>33</v>
      </c>
      <c r="EH21" s="14" t="s">
        <v>33</v>
      </c>
      <c r="EI21" s="14" t="s">
        <v>33</v>
      </c>
      <c r="EJ21" s="14" t="s">
        <v>33</v>
      </c>
      <c r="EK21" s="14" t="s">
        <v>33</v>
      </c>
      <c r="EL21" s="14" t="s">
        <v>33</v>
      </c>
      <c r="EM21" s="14" t="s">
        <v>33</v>
      </c>
      <c r="EO21" s="12"/>
      <c r="EP21" s="17" t="s">
        <v>38</v>
      </c>
      <c r="EQ21" s="14" t="s">
        <v>33</v>
      </c>
      <c r="ER21" s="14" t="s">
        <v>33</v>
      </c>
      <c r="ES21" s="14" t="s">
        <v>33</v>
      </c>
      <c r="ET21" s="14" t="s">
        <v>33</v>
      </c>
      <c r="EU21" s="14" t="s">
        <v>33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 t="s">
        <v>33</v>
      </c>
      <c r="FB21" s="14" t="s">
        <v>33</v>
      </c>
      <c r="FC21" s="14" t="s">
        <v>33</v>
      </c>
      <c r="FD21" s="14" t="s">
        <v>33</v>
      </c>
      <c r="FE21" s="14" t="s">
        <v>33</v>
      </c>
      <c r="FF21" s="14" t="s">
        <v>33</v>
      </c>
      <c r="FG21" s="14" t="s">
        <v>33</v>
      </c>
      <c r="FH21" s="14" t="s">
        <v>33</v>
      </c>
      <c r="FI21" s="14" t="s">
        <v>33</v>
      </c>
      <c r="FJ21" s="14" t="s">
        <v>33</v>
      </c>
      <c r="FK21" s="14" t="s">
        <v>33</v>
      </c>
    </row>
    <row r="22" spans="1:167" ht="1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 t="s">
        <v>33</v>
      </c>
      <c r="AQ22" s="14" t="s">
        <v>33</v>
      </c>
      <c r="AR22" s="14" t="s">
        <v>33</v>
      </c>
      <c r="AS22" s="14" t="s">
        <v>33</v>
      </c>
      <c r="AT22" s="14">
        <v>0.7</v>
      </c>
      <c r="AU22" s="14">
        <v>0.7</v>
      </c>
      <c r="AW22" s="12"/>
      <c r="AX22" s="17" t="s">
        <v>39</v>
      </c>
      <c r="AY22" s="14" t="s">
        <v>33</v>
      </c>
      <c r="AZ22" s="14" t="s">
        <v>33</v>
      </c>
      <c r="BA22" s="14" t="s">
        <v>33</v>
      </c>
      <c r="BB22" s="14" t="s">
        <v>33</v>
      </c>
      <c r="BC22" s="14" t="s">
        <v>33</v>
      </c>
      <c r="BD22" s="14" t="s">
        <v>33</v>
      </c>
      <c r="BE22" s="14" t="s">
        <v>33</v>
      </c>
      <c r="BF22" s="14" t="s">
        <v>33</v>
      </c>
      <c r="BG22" s="14" t="s">
        <v>33</v>
      </c>
      <c r="BH22" s="14" t="s">
        <v>33</v>
      </c>
      <c r="BI22" s="14" t="s">
        <v>33</v>
      </c>
      <c r="BJ22" s="14" t="s">
        <v>33</v>
      </c>
      <c r="BK22" s="14" t="s">
        <v>33</v>
      </c>
      <c r="BL22" s="14" t="s">
        <v>33</v>
      </c>
      <c r="BM22" s="14" t="s">
        <v>33</v>
      </c>
      <c r="BN22" s="14">
        <v>0</v>
      </c>
      <c r="BO22" s="14" t="s">
        <v>33</v>
      </c>
      <c r="BP22" s="14" t="s">
        <v>33</v>
      </c>
      <c r="BQ22" s="14">
        <v>1.5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 t="s">
        <v>33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0.3</v>
      </c>
      <c r="AB24" s="14">
        <v>0.2</v>
      </c>
      <c r="AC24" s="14">
        <v>0.3</v>
      </c>
      <c r="AD24" s="14">
        <v>0.6</v>
      </c>
      <c r="AE24" s="14">
        <v>0.3</v>
      </c>
      <c r="AF24" s="14">
        <v>0.4</v>
      </c>
      <c r="AG24" s="14">
        <v>0.4</v>
      </c>
      <c r="AH24" s="14">
        <v>0.5</v>
      </c>
      <c r="AI24" s="14">
        <v>0.5</v>
      </c>
      <c r="AJ24" s="14">
        <v>0.5</v>
      </c>
      <c r="AK24" s="14">
        <v>0.6</v>
      </c>
      <c r="AL24" s="14">
        <v>0.3</v>
      </c>
      <c r="AM24" s="14">
        <v>0.4</v>
      </c>
      <c r="AN24" s="14">
        <v>0.4</v>
      </c>
      <c r="AO24" s="14">
        <v>0.4</v>
      </c>
      <c r="AP24" s="14">
        <v>0.4</v>
      </c>
      <c r="AQ24" s="14">
        <v>0.4</v>
      </c>
      <c r="AR24" s="14">
        <v>0.4</v>
      </c>
      <c r="AS24" s="14">
        <v>0.4</v>
      </c>
      <c r="AT24" s="14">
        <v>0.5</v>
      </c>
      <c r="AU24" s="14">
        <v>0.4</v>
      </c>
      <c r="AW24" s="12"/>
      <c r="AX24" s="17" t="s">
        <v>41</v>
      </c>
      <c r="AY24" s="14">
        <v>2.5</v>
      </c>
      <c r="AZ24" s="14">
        <v>1.4</v>
      </c>
      <c r="BA24" s="14">
        <v>2.7</v>
      </c>
      <c r="BB24" s="14">
        <v>4.7</v>
      </c>
      <c r="BC24" s="14">
        <v>2.7</v>
      </c>
      <c r="BD24" s="14">
        <v>3</v>
      </c>
      <c r="BE24" s="14">
        <v>3.5</v>
      </c>
      <c r="BF24" s="14">
        <v>4.0999999999999996</v>
      </c>
      <c r="BG24" s="14">
        <v>3.9</v>
      </c>
      <c r="BH24" s="14">
        <v>4.4000000000000004</v>
      </c>
      <c r="BI24" s="14">
        <v>5</v>
      </c>
      <c r="BJ24" s="14">
        <v>2.8</v>
      </c>
      <c r="BK24" s="14">
        <v>2.9</v>
      </c>
      <c r="BL24" s="14">
        <v>3</v>
      </c>
      <c r="BM24" s="14">
        <v>3.1</v>
      </c>
      <c r="BN24" s="14">
        <v>2.8</v>
      </c>
      <c r="BO24" s="14">
        <v>2.9</v>
      </c>
      <c r="BP24" s="14">
        <v>2.9</v>
      </c>
      <c r="BQ24" s="14">
        <v>3.2</v>
      </c>
      <c r="BR24" s="14">
        <v>4</v>
      </c>
      <c r="BS24" s="14">
        <v>3.4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0.3</v>
      </c>
      <c r="DT24" s="14">
        <v>0.2</v>
      </c>
      <c r="DU24" s="14">
        <v>0.3</v>
      </c>
      <c r="DV24" s="14">
        <v>0.6</v>
      </c>
      <c r="DW24" s="14">
        <v>0.3</v>
      </c>
      <c r="DX24" s="14">
        <v>0.4</v>
      </c>
      <c r="DY24" s="14">
        <v>0.4</v>
      </c>
      <c r="DZ24" s="14">
        <v>0.5</v>
      </c>
      <c r="EA24" s="14">
        <v>0.5</v>
      </c>
      <c r="EB24" s="14">
        <v>0.5</v>
      </c>
      <c r="EC24" s="14">
        <v>0.6</v>
      </c>
      <c r="ED24" s="14">
        <v>0.3</v>
      </c>
      <c r="EE24" s="14">
        <v>0.4</v>
      </c>
      <c r="EF24" s="14">
        <v>0.4</v>
      </c>
      <c r="EG24" s="14">
        <v>0.4</v>
      </c>
      <c r="EH24" s="14">
        <v>0.4</v>
      </c>
      <c r="EI24" s="14">
        <v>0.4</v>
      </c>
      <c r="EJ24" s="14">
        <v>0.4</v>
      </c>
      <c r="EK24" s="14">
        <v>0.4</v>
      </c>
      <c r="EL24" s="14">
        <v>0.5</v>
      </c>
      <c r="EM24" s="14">
        <v>0.4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5">
      <c r="A25" s="94"/>
      <c r="B25" s="9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4"/>
      <c r="Z25" s="9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4"/>
      <c r="AX25" s="9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4"/>
      <c r="BV25" s="9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4"/>
      <c r="CT25" s="9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4"/>
      <c r="DR25" s="9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4"/>
      <c r="EP25" s="9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5">
      <c r="A27" s="12"/>
      <c r="B27" s="17" t="s">
        <v>30</v>
      </c>
      <c r="C27" s="14" t="s">
        <v>33</v>
      </c>
      <c r="D27" s="14" t="s">
        <v>33</v>
      </c>
      <c r="E27" s="14" t="s">
        <v>33</v>
      </c>
      <c r="F27" s="14" t="s">
        <v>33</v>
      </c>
      <c r="G27" s="14" t="s">
        <v>33</v>
      </c>
      <c r="H27" s="14" t="s">
        <v>33</v>
      </c>
      <c r="I27" s="14" t="s">
        <v>33</v>
      </c>
      <c r="J27" s="14" t="s">
        <v>33</v>
      </c>
      <c r="K27" s="14" t="s">
        <v>33</v>
      </c>
      <c r="L27" s="14" t="s">
        <v>33</v>
      </c>
      <c r="M27" s="14" t="s">
        <v>33</v>
      </c>
      <c r="N27" s="14" t="s">
        <v>33</v>
      </c>
      <c r="O27" s="14" t="s">
        <v>33</v>
      </c>
      <c r="P27" s="14" t="s">
        <v>33</v>
      </c>
      <c r="Q27" s="14" t="s">
        <v>33</v>
      </c>
      <c r="R27" s="14" t="s">
        <v>33</v>
      </c>
      <c r="S27" s="14" t="s">
        <v>33</v>
      </c>
      <c r="T27" s="14" t="s">
        <v>33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 t="s">
        <v>33</v>
      </c>
      <c r="AB27" s="14" t="s">
        <v>33</v>
      </c>
      <c r="AC27" s="14" t="s">
        <v>33</v>
      </c>
      <c r="AD27" s="14" t="s">
        <v>33</v>
      </c>
      <c r="AE27" s="14" t="s">
        <v>33</v>
      </c>
      <c r="AF27" s="14" t="s">
        <v>33</v>
      </c>
      <c r="AG27" s="14">
        <v>14</v>
      </c>
      <c r="AH27" s="14">
        <v>15.3</v>
      </c>
      <c r="AI27" s="14" t="s">
        <v>33</v>
      </c>
      <c r="AJ27" s="14" t="s">
        <v>33</v>
      </c>
      <c r="AK27" s="14">
        <v>13.6</v>
      </c>
      <c r="AL27" s="14">
        <v>14.2</v>
      </c>
      <c r="AM27" s="14" t="s">
        <v>33</v>
      </c>
      <c r="AN27" s="14" t="s">
        <v>33</v>
      </c>
      <c r="AO27" s="14" t="s">
        <v>33</v>
      </c>
      <c r="AP27" s="14" t="s">
        <v>33</v>
      </c>
      <c r="AQ27" s="14" t="s">
        <v>33</v>
      </c>
      <c r="AR27" s="14" t="s">
        <v>33</v>
      </c>
      <c r="AS27" s="14" t="s">
        <v>33</v>
      </c>
      <c r="AT27" s="14">
        <v>13.9</v>
      </c>
      <c r="AU27" s="14">
        <v>18.7</v>
      </c>
      <c r="AW27" s="12"/>
      <c r="AX27" s="17" t="s">
        <v>30</v>
      </c>
      <c r="AY27" s="14">
        <v>10.9</v>
      </c>
      <c r="AZ27" s="14">
        <v>11.2</v>
      </c>
      <c r="BA27" s="14">
        <v>9.9</v>
      </c>
      <c r="BB27" s="14">
        <v>9</v>
      </c>
      <c r="BC27" s="14">
        <v>7.8</v>
      </c>
      <c r="BD27" s="14">
        <v>8.9</v>
      </c>
      <c r="BE27" s="14">
        <v>9.1</v>
      </c>
      <c r="BF27" s="14">
        <v>9.6</v>
      </c>
      <c r="BG27" s="14">
        <v>10.199999999999999</v>
      </c>
      <c r="BH27" s="14">
        <v>9</v>
      </c>
      <c r="BI27" s="14" t="s">
        <v>33</v>
      </c>
      <c r="BJ27" s="14" t="s">
        <v>33</v>
      </c>
      <c r="BK27" s="14">
        <v>11.2</v>
      </c>
      <c r="BL27" s="14" t="s">
        <v>33</v>
      </c>
      <c r="BM27" s="14" t="s">
        <v>33</v>
      </c>
      <c r="BN27" s="14" t="s">
        <v>33</v>
      </c>
      <c r="BO27" s="14">
        <v>14.5</v>
      </c>
      <c r="BP27" s="14">
        <v>12.7</v>
      </c>
      <c r="BQ27" s="14">
        <v>13</v>
      </c>
      <c r="BR27" s="14">
        <v>13.3</v>
      </c>
      <c r="BS27" s="14">
        <v>11.8</v>
      </c>
      <c r="BU27" s="12"/>
      <c r="BV27" s="17" t="s">
        <v>30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 t="s">
        <v>33</v>
      </c>
      <c r="CH27" s="14" t="s">
        <v>33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S27" s="12"/>
      <c r="CT27" s="17" t="s">
        <v>30</v>
      </c>
      <c r="CU27" s="14">
        <v>0</v>
      </c>
      <c r="CV27" s="14">
        <v>0</v>
      </c>
      <c r="CW27" s="14">
        <v>0</v>
      </c>
      <c r="CX27" s="14" t="s">
        <v>33</v>
      </c>
      <c r="CY27" s="14" t="s">
        <v>33</v>
      </c>
      <c r="CZ27" s="14" t="s">
        <v>33</v>
      </c>
      <c r="DA27" s="14">
        <v>0</v>
      </c>
      <c r="DB27" s="14" t="s">
        <v>33</v>
      </c>
      <c r="DC27" s="14" t="s">
        <v>33</v>
      </c>
      <c r="DD27" s="14">
        <v>0</v>
      </c>
      <c r="DE27" s="14" t="s">
        <v>33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 t="s">
        <v>33</v>
      </c>
      <c r="DM27" s="14">
        <v>0</v>
      </c>
      <c r="DN27" s="14">
        <v>0</v>
      </c>
      <c r="DO27" s="14">
        <v>0</v>
      </c>
      <c r="DQ27" s="12"/>
      <c r="DR27" s="17" t="s">
        <v>30</v>
      </c>
      <c r="DS27" s="14" t="s">
        <v>33</v>
      </c>
      <c r="DT27" s="14" t="s">
        <v>33</v>
      </c>
      <c r="DU27" s="14" t="s">
        <v>33</v>
      </c>
      <c r="DV27" s="14" t="s">
        <v>33</v>
      </c>
      <c r="DW27" s="14" t="s">
        <v>33</v>
      </c>
      <c r="DX27" s="14" t="s">
        <v>33</v>
      </c>
      <c r="DY27" s="14" t="s">
        <v>33</v>
      </c>
      <c r="DZ27" s="14" t="s">
        <v>33</v>
      </c>
      <c r="EA27" s="14" t="s">
        <v>33</v>
      </c>
      <c r="EB27" s="14" t="s">
        <v>33</v>
      </c>
      <c r="EC27" s="14" t="s">
        <v>33</v>
      </c>
      <c r="ED27" s="14" t="s">
        <v>33</v>
      </c>
      <c r="EE27" s="14" t="s">
        <v>33</v>
      </c>
      <c r="EF27" s="14">
        <v>13.3</v>
      </c>
      <c r="EG27" s="14" t="s">
        <v>33</v>
      </c>
      <c r="EH27" s="14" t="s">
        <v>33</v>
      </c>
      <c r="EI27" s="14" t="s">
        <v>33</v>
      </c>
      <c r="EJ27" s="14" t="s">
        <v>33</v>
      </c>
      <c r="EK27" s="14" t="s">
        <v>33</v>
      </c>
      <c r="EL27" s="14" t="s">
        <v>33</v>
      </c>
      <c r="EM27" s="14" t="s">
        <v>33</v>
      </c>
      <c r="EO27" s="12"/>
      <c r="EP27" s="17" t="s">
        <v>30</v>
      </c>
      <c r="EQ27" s="14" t="s">
        <v>33</v>
      </c>
      <c r="ER27" s="14" t="s">
        <v>33</v>
      </c>
      <c r="ES27" s="14" t="s">
        <v>33</v>
      </c>
      <c r="ET27" s="14" t="s">
        <v>33</v>
      </c>
      <c r="EU27" s="14" t="s">
        <v>33</v>
      </c>
      <c r="EV27" s="14" t="s">
        <v>33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 t="s">
        <v>33</v>
      </c>
      <c r="FB27" s="14" t="s">
        <v>33</v>
      </c>
      <c r="FC27" s="14" t="s">
        <v>33</v>
      </c>
      <c r="FD27" s="14" t="s">
        <v>33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 t="s">
        <v>33</v>
      </c>
      <c r="FJ27" s="14" t="s">
        <v>33</v>
      </c>
      <c r="FK27" s="14" t="s">
        <v>33</v>
      </c>
    </row>
    <row r="28" spans="1:167" ht="1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 t="s">
        <v>33</v>
      </c>
      <c r="AB28" s="14" t="s">
        <v>33</v>
      </c>
      <c r="AC28" s="14" t="s">
        <v>33</v>
      </c>
      <c r="AD28" s="14" t="s">
        <v>33</v>
      </c>
      <c r="AE28" s="14" t="s">
        <v>33</v>
      </c>
      <c r="AF28" s="14" t="s">
        <v>33</v>
      </c>
      <c r="AG28" s="14" t="s">
        <v>33</v>
      </c>
      <c r="AH28" s="14" t="s">
        <v>33</v>
      </c>
      <c r="AI28" s="14" t="s">
        <v>33</v>
      </c>
      <c r="AJ28" s="14" t="s">
        <v>33</v>
      </c>
      <c r="AK28" s="14" t="s">
        <v>33</v>
      </c>
      <c r="AL28" s="14" t="s">
        <v>33</v>
      </c>
      <c r="AM28" s="14">
        <v>2.2999999999999998</v>
      </c>
      <c r="AN28" s="14">
        <v>3.2</v>
      </c>
      <c r="AO28" s="14">
        <v>4.0999999999999996</v>
      </c>
      <c r="AP28" s="14">
        <v>5.4</v>
      </c>
      <c r="AQ28" s="14">
        <v>14.7</v>
      </c>
      <c r="AR28" s="14">
        <v>17.399999999999999</v>
      </c>
      <c r="AS28" s="14">
        <v>16.600000000000001</v>
      </c>
      <c r="AT28" s="14">
        <v>14</v>
      </c>
      <c r="AU28" s="14">
        <v>20.3</v>
      </c>
      <c r="AW28" s="12"/>
      <c r="AX28" s="17" t="s">
        <v>32</v>
      </c>
      <c r="AY28" s="14">
        <v>5.8</v>
      </c>
      <c r="AZ28" s="14">
        <v>4.4000000000000004</v>
      </c>
      <c r="BA28" s="14">
        <v>3.2</v>
      </c>
      <c r="BB28" s="14">
        <v>2.7</v>
      </c>
      <c r="BC28" s="14">
        <v>5.9</v>
      </c>
      <c r="BD28" s="14">
        <v>3.7</v>
      </c>
      <c r="BE28" s="14">
        <v>4.5</v>
      </c>
      <c r="BF28" s="14">
        <v>4.5</v>
      </c>
      <c r="BG28" s="14" t="s">
        <v>33</v>
      </c>
      <c r="BH28" s="14" t="s">
        <v>33</v>
      </c>
      <c r="BI28" s="14" t="s">
        <v>33</v>
      </c>
      <c r="BJ28" s="14" t="s">
        <v>33</v>
      </c>
      <c r="BK28" s="14" t="s">
        <v>33</v>
      </c>
      <c r="BL28" s="14" t="s">
        <v>33</v>
      </c>
      <c r="BM28" s="14" t="s">
        <v>33</v>
      </c>
      <c r="BN28" s="14" t="s">
        <v>33</v>
      </c>
      <c r="BO28" s="14" t="s">
        <v>33</v>
      </c>
      <c r="BP28" s="14">
        <v>5.3</v>
      </c>
      <c r="BQ28" s="14">
        <v>5.8</v>
      </c>
      <c r="BR28" s="14">
        <v>8.6</v>
      </c>
      <c r="BS28" s="14">
        <v>12.1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100</v>
      </c>
      <c r="CM28" s="14" t="s">
        <v>33</v>
      </c>
      <c r="CN28" s="14" t="s">
        <v>33</v>
      </c>
      <c r="CO28" s="14" t="s">
        <v>33</v>
      </c>
      <c r="CP28" s="14" t="s">
        <v>33</v>
      </c>
      <c r="CQ28" s="14" t="s">
        <v>33</v>
      </c>
      <c r="CS28" s="12"/>
      <c r="CT28" s="17" t="s">
        <v>32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1.3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 t="s">
        <v>33</v>
      </c>
      <c r="DM28" s="14">
        <v>0</v>
      </c>
      <c r="DN28" s="14">
        <v>0</v>
      </c>
      <c r="DO28" s="14">
        <v>0</v>
      </c>
      <c r="DQ28" s="12"/>
      <c r="DR28" s="17" t="s">
        <v>32</v>
      </c>
      <c r="DS28" s="14" t="s">
        <v>33</v>
      </c>
      <c r="DT28" s="14" t="s">
        <v>33</v>
      </c>
      <c r="DU28" s="14" t="s">
        <v>33</v>
      </c>
      <c r="DV28" s="14" t="s">
        <v>33</v>
      </c>
      <c r="DW28" s="14" t="s">
        <v>33</v>
      </c>
      <c r="DX28" s="14" t="s">
        <v>33</v>
      </c>
      <c r="DY28" s="14" t="s">
        <v>33</v>
      </c>
      <c r="DZ28" s="14" t="s">
        <v>33</v>
      </c>
      <c r="EA28" s="14" t="s">
        <v>33</v>
      </c>
      <c r="EB28" s="14" t="s">
        <v>33</v>
      </c>
      <c r="EC28" s="14" t="s">
        <v>33</v>
      </c>
      <c r="ED28" s="14" t="s">
        <v>33</v>
      </c>
      <c r="EE28" s="14" t="s">
        <v>33</v>
      </c>
      <c r="EF28" s="14" t="s">
        <v>33</v>
      </c>
      <c r="EG28" s="14" t="s">
        <v>33</v>
      </c>
      <c r="EH28" s="14" t="s">
        <v>33</v>
      </c>
      <c r="EI28" s="14" t="s">
        <v>33</v>
      </c>
      <c r="EJ28" s="14" t="s">
        <v>33</v>
      </c>
      <c r="EK28" s="14" t="s">
        <v>33</v>
      </c>
      <c r="EL28" s="14" t="s">
        <v>33</v>
      </c>
      <c r="EM28" s="14" t="s">
        <v>33</v>
      </c>
      <c r="EO28" s="12"/>
      <c r="EP28" s="17" t="s">
        <v>32</v>
      </c>
      <c r="EQ28" s="14" t="s">
        <v>33</v>
      </c>
      <c r="ER28" s="14" t="s">
        <v>33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 t="s">
        <v>33</v>
      </c>
      <c r="FF28" s="14" t="s">
        <v>33</v>
      </c>
      <c r="FG28" s="14" t="s">
        <v>33</v>
      </c>
      <c r="FH28" s="14" t="s">
        <v>33</v>
      </c>
      <c r="FI28" s="14" t="s">
        <v>33</v>
      </c>
      <c r="FJ28" s="14" t="s">
        <v>33</v>
      </c>
      <c r="FK28" s="14" t="s">
        <v>33</v>
      </c>
    </row>
    <row r="29" spans="1:167" ht="15">
      <c r="A29" s="12"/>
      <c r="B29" s="17" t="s">
        <v>34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 t="s">
        <v>33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 t="s">
        <v>33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 t="s">
        <v>33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 t="s">
        <v>33</v>
      </c>
      <c r="AR29" s="14" t="s">
        <v>33</v>
      </c>
      <c r="AS29" s="14" t="s">
        <v>33</v>
      </c>
      <c r="AT29" s="14">
        <v>0.7</v>
      </c>
      <c r="AU29" s="14">
        <v>1</v>
      </c>
      <c r="AW29" s="12"/>
      <c r="AX29" s="17" t="s">
        <v>34</v>
      </c>
      <c r="AY29" s="14" t="s">
        <v>33</v>
      </c>
      <c r="AZ29" s="14">
        <v>0</v>
      </c>
      <c r="BA29" s="14">
        <v>0</v>
      </c>
      <c r="BB29" s="14" t="s">
        <v>33</v>
      </c>
      <c r="BC29" s="14" t="s">
        <v>33</v>
      </c>
      <c r="BD29" s="14" t="s">
        <v>33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>
        <v>0.5</v>
      </c>
      <c r="BR29" s="14">
        <v>0.7</v>
      </c>
      <c r="BS29" s="14">
        <v>0.7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 t="s">
        <v>33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S29" s="12"/>
      <c r="CT29" s="17" t="s">
        <v>34</v>
      </c>
      <c r="CU29" s="14">
        <v>0</v>
      </c>
      <c r="CV29" s="14">
        <v>0</v>
      </c>
      <c r="CW29" s="14">
        <v>100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 t="s">
        <v>33</v>
      </c>
      <c r="DM29" s="14">
        <v>0</v>
      </c>
      <c r="DN29" s="14">
        <v>0</v>
      </c>
      <c r="DO29" s="14">
        <v>0</v>
      </c>
      <c r="DQ29" s="12"/>
      <c r="DR29" s="17" t="s">
        <v>34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4">
        <v>0</v>
      </c>
      <c r="EA29" s="14">
        <v>0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 t="s">
        <v>33</v>
      </c>
      <c r="EH29" s="14" t="s">
        <v>33</v>
      </c>
      <c r="EI29" s="14" t="s">
        <v>33</v>
      </c>
      <c r="EJ29" s="14" t="s">
        <v>33</v>
      </c>
      <c r="EK29" s="14" t="s">
        <v>33</v>
      </c>
      <c r="EL29" s="14" t="s">
        <v>33</v>
      </c>
      <c r="EM29" s="14" t="s">
        <v>33</v>
      </c>
      <c r="EO29" s="12"/>
      <c r="EP29" s="17" t="s">
        <v>34</v>
      </c>
      <c r="EQ29" s="14" t="s">
        <v>33</v>
      </c>
      <c r="ER29" s="14" t="s">
        <v>33</v>
      </c>
      <c r="ES29" s="14" t="s">
        <v>33</v>
      </c>
      <c r="ET29" s="14" t="s">
        <v>33</v>
      </c>
      <c r="EU29" s="14">
        <v>0</v>
      </c>
      <c r="EV29" s="14" t="s">
        <v>33</v>
      </c>
      <c r="EW29" s="14" t="s">
        <v>33</v>
      </c>
      <c r="EX29" s="14" t="s">
        <v>33</v>
      </c>
      <c r="EY29" s="14" t="s">
        <v>33</v>
      </c>
      <c r="EZ29" s="14" t="s">
        <v>33</v>
      </c>
      <c r="FA29" s="14" t="s">
        <v>33</v>
      </c>
      <c r="FB29" s="14" t="s">
        <v>33</v>
      </c>
      <c r="FC29" s="14" t="s">
        <v>33</v>
      </c>
      <c r="FD29" s="14">
        <v>0.3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 t="s">
        <v>33</v>
      </c>
      <c r="FJ29" s="14" t="s">
        <v>33</v>
      </c>
      <c r="FK29" s="14" t="s">
        <v>33</v>
      </c>
    </row>
    <row r="30" spans="1:167" ht="15">
      <c r="A30" s="12"/>
      <c r="B30" s="17" t="s">
        <v>35</v>
      </c>
      <c r="C30" s="14" t="s">
        <v>33</v>
      </c>
      <c r="D30" s="14" t="s">
        <v>33</v>
      </c>
      <c r="E30" s="14" t="s">
        <v>33</v>
      </c>
      <c r="F30" s="14" t="s">
        <v>33</v>
      </c>
      <c r="G30" s="14" t="s">
        <v>33</v>
      </c>
      <c r="H30" s="14" t="s">
        <v>33</v>
      </c>
      <c r="I30" s="14" t="s">
        <v>33</v>
      </c>
      <c r="J30" s="14" t="s">
        <v>33</v>
      </c>
      <c r="K30" s="14" t="s">
        <v>33</v>
      </c>
      <c r="L30" s="14" t="s">
        <v>33</v>
      </c>
      <c r="M30" s="14" t="s">
        <v>33</v>
      </c>
      <c r="N30" s="14" t="s">
        <v>33</v>
      </c>
      <c r="O30" s="14" t="s">
        <v>33</v>
      </c>
      <c r="P30" s="14" t="s">
        <v>33</v>
      </c>
      <c r="Q30" s="14" t="s">
        <v>33</v>
      </c>
      <c r="R30" s="14" t="s">
        <v>33</v>
      </c>
      <c r="S30" s="14" t="s">
        <v>33</v>
      </c>
      <c r="T30" s="14" t="s">
        <v>33</v>
      </c>
      <c r="U30" s="14" t="s">
        <v>33</v>
      </c>
      <c r="V30" s="14">
        <v>0</v>
      </c>
      <c r="W30" s="14">
        <v>0</v>
      </c>
      <c r="Y30" s="12"/>
      <c r="Z30" s="17" t="s">
        <v>35</v>
      </c>
      <c r="AA30" s="14" t="s">
        <v>33</v>
      </c>
      <c r="AB30" s="14" t="s">
        <v>33</v>
      </c>
      <c r="AC30" s="14" t="s">
        <v>33</v>
      </c>
      <c r="AD30" s="14" t="s">
        <v>33</v>
      </c>
      <c r="AE30" s="14" t="s">
        <v>33</v>
      </c>
      <c r="AF30" s="14" t="s">
        <v>33</v>
      </c>
      <c r="AG30" s="14" t="s">
        <v>33</v>
      </c>
      <c r="AH30" s="14" t="s">
        <v>33</v>
      </c>
      <c r="AI30" s="14" t="s">
        <v>33</v>
      </c>
      <c r="AJ30" s="14" t="s">
        <v>33</v>
      </c>
      <c r="AK30" s="14" t="s">
        <v>33</v>
      </c>
      <c r="AL30" s="14" t="s">
        <v>33</v>
      </c>
      <c r="AM30" s="14" t="s">
        <v>33</v>
      </c>
      <c r="AN30" s="14" t="s">
        <v>33</v>
      </c>
      <c r="AO30" s="14" t="s">
        <v>33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W30" s="12"/>
      <c r="AX30" s="17" t="s">
        <v>35</v>
      </c>
      <c r="AY30" s="14" t="s">
        <v>33</v>
      </c>
      <c r="AZ30" s="14" t="s">
        <v>33</v>
      </c>
      <c r="BA30" s="14" t="s">
        <v>33</v>
      </c>
      <c r="BB30" s="14" t="s">
        <v>33</v>
      </c>
      <c r="BC30" s="14" t="s">
        <v>33</v>
      </c>
      <c r="BD30" s="14" t="s">
        <v>33</v>
      </c>
      <c r="BE30" s="14" t="s">
        <v>33</v>
      </c>
      <c r="BF30" s="14" t="s">
        <v>33</v>
      </c>
      <c r="BG30" s="14" t="s">
        <v>33</v>
      </c>
      <c r="BH30" s="14" t="s">
        <v>33</v>
      </c>
      <c r="BI30" s="14" t="s">
        <v>33</v>
      </c>
      <c r="BJ30" s="14" t="s">
        <v>33</v>
      </c>
      <c r="BK30" s="14" t="s">
        <v>33</v>
      </c>
      <c r="BL30" s="14" t="s">
        <v>33</v>
      </c>
      <c r="BM30" s="14" t="s">
        <v>33</v>
      </c>
      <c r="BN30" s="14">
        <v>0</v>
      </c>
      <c r="BO30" s="14">
        <v>0</v>
      </c>
      <c r="BP30" s="14">
        <v>0</v>
      </c>
      <c r="BQ30" s="14">
        <v>0.1</v>
      </c>
      <c r="BR30" s="14">
        <v>0.1</v>
      </c>
      <c r="BS30" s="14">
        <v>0.1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 t="s">
        <v>33</v>
      </c>
      <c r="EC30" s="14" t="s">
        <v>33</v>
      </c>
      <c r="ED30" s="14">
        <v>0</v>
      </c>
      <c r="EE30" s="14" t="s">
        <v>33</v>
      </c>
      <c r="EF30" s="14" t="s">
        <v>33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>
        <v>0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 t="s">
        <v>33</v>
      </c>
      <c r="P31" s="14" t="s">
        <v>33</v>
      </c>
      <c r="Q31" s="14" t="s">
        <v>33</v>
      </c>
      <c r="R31" s="14" t="s">
        <v>33</v>
      </c>
      <c r="S31" s="14" t="s">
        <v>33</v>
      </c>
      <c r="T31" s="14" t="s">
        <v>33</v>
      </c>
      <c r="U31" s="14" t="s">
        <v>33</v>
      </c>
      <c r="V31" s="14" t="s">
        <v>33</v>
      </c>
      <c r="W31" s="14" t="s">
        <v>33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 t="s">
        <v>33</v>
      </c>
      <c r="AM31" s="14" t="s">
        <v>33</v>
      </c>
      <c r="AN31" s="14" t="s">
        <v>33</v>
      </c>
      <c r="AO31" s="14" t="s">
        <v>33</v>
      </c>
      <c r="AP31" s="14" t="s">
        <v>33</v>
      </c>
      <c r="AQ31" s="14" t="s">
        <v>33</v>
      </c>
      <c r="AR31" s="14" t="s">
        <v>33</v>
      </c>
      <c r="AS31" s="14">
        <v>43.1</v>
      </c>
      <c r="AT31" s="14">
        <v>46.1</v>
      </c>
      <c r="AU31" s="14">
        <v>28.2</v>
      </c>
      <c r="AW31" s="12"/>
      <c r="AX31" s="17" t="s">
        <v>36</v>
      </c>
      <c r="AY31" s="14" t="s">
        <v>33</v>
      </c>
      <c r="AZ31" s="14" t="s">
        <v>33</v>
      </c>
      <c r="BA31" s="14" t="s">
        <v>33</v>
      </c>
      <c r="BB31" s="14" t="s">
        <v>33</v>
      </c>
      <c r="BC31" s="14" t="s">
        <v>33</v>
      </c>
      <c r="BD31" s="14" t="s">
        <v>33</v>
      </c>
      <c r="BE31" s="14" t="s">
        <v>33</v>
      </c>
      <c r="BF31" s="14" t="s">
        <v>33</v>
      </c>
      <c r="BG31" s="14" t="s">
        <v>33</v>
      </c>
      <c r="BH31" s="14" t="s">
        <v>33</v>
      </c>
      <c r="BI31" s="14" t="s">
        <v>33</v>
      </c>
      <c r="BJ31" s="14" t="s">
        <v>33</v>
      </c>
      <c r="BK31" s="14" t="s">
        <v>33</v>
      </c>
      <c r="BL31" s="14">
        <v>49.4</v>
      </c>
      <c r="BM31" s="14" t="s">
        <v>33</v>
      </c>
      <c r="BN31" s="14" t="s">
        <v>33</v>
      </c>
      <c r="BO31" s="14" t="s">
        <v>33</v>
      </c>
      <c r="BP31" s="14">
        <v>32.799999999999997</v>
      </c>
      <c r="BQ31" s="14">
        <v>32.299999999999997</v>
      </c>
      <c r="BR31" s="14">
        <v>39.5</v>
      </c>
      <c r="BS31" s="14">
        <v>35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 t="s">
        <v>33</v>
      </c>
      <c r="ER31" s="14" t="s">
        <v>33</v>
      </c>
      <c r="ES31" s="14" t="s">
        <v>33</v>
      </c>
      <c r="ET31" s="14" t="s">
        <v>33</v>
      </c>
      <c r="EU31" s="14" t="s">
        <v>33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 t="s">
        <v>33</v>
      </c>
      <c r="FC31" s="14" t="s">
        <v>33</v>
      </c>
      <c r="FD31" s="14" t="s">
        <v>33</v>
      </c>
      <c r="FE31" s="14" t="s">
        <v>33</v>
      </c>
      <c r="FF31" s="14" t="s">
        <v>33</v>
      </c>
      <c r="FG31" s="14" t="s">
        <v>33</v>
      </c>
      <c r="FH31" s="14" t="s">
        <v>33</v>
      </c>
      <c r="FI31" s="14" t="s">
        <v>33</v>
      </c>
      <c r="FJ31" s="14" t="s">
        <v>33</v>
      </c>
      <c r="FK31" s="14" t="s">
        <v>33</v>
      </c>
    </row>
    <row r="32" spans="1:167" ht="1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 t="s">
        <v>33</v>
      </c>
      <c r="I32" s="14" t="s">
        <v>33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 t="s">
        <v>33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 t="s">
        <v>33</v>
      </c>
      <c r="AT32" s="14">
        <v>0</v>
      </c>
      <c r="AU32" s="14">
        <v>0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 t="s">
        <v>33</v>
      </c>
      <c r="BE32" s="14">
        <v>0</v>
      </c>
      <c r="BF32" s="14" t="s">
        <v>33</v>
      </c>
      <c r="BG32" s="14" t="s">
        <v>33</v>
      </c>
      <c r="BH32" s="14">
        <v>0</v>
      </c>
      <c r="BI32" s="14">
        <v>0</v>
      </c>
      <c r="BJ32" s="14" t="s">
        <v>33</v>
      </c>
      <c r="BK32" s="14" t="s">
        <v>33</v>
      </c>
      <c r="BL32" s="14" t="s">
        <v>33</v>
      </c>
      <c r="BM32" s="14" t="s">
        <v>33</v>
      </c>
      <c r="BN32" s="14" t="s">
        <v>33</v>
      </c>
      <c r="BO32" s="14" t="s">
        <v>33</v>
      </c>
      <c r="BP32" s="14" t="s">
        <v>33</v>
      </c>
      <c r="BQ32" s="14">
        <v>0</v>
      </c>
      <c r="BR32" s="14">
        <v>0</v>
      </c>
      <c r="BS32" s="14">
        <v>0.1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 t="s">
        <v>33</v>
      </c>
      <c r="EC32" s="14" t="s">
        <v>33</v>
      </c>
      <c r="ED32" s="14" t="s">
        <v>33</v>
      </c>
      <c r="EE32" s="14" t="s">
        <v>33</v>
      </c>
      <c r="EF32" s="14">
        <v>0</v>
      </c>
      <c r="EG32" s="14">
        <v>0</v>
      </c>
      <c r="EH32" s="14" t="s">
        <v>33</v>
      </c>
      <c r="EI32" s="14" t="s">
        <v>33</v>
      </c>
      <c r="EJ32" s="14" t="s">
        <v>33</v>
      </c>
      <c r="EK32" s="14" t="s">
        <v>33</v>
      </c>
      <c r="EL32" s="14" t="s">
        <v>33</v>
      </c>
      <c r="EM32" s="14" t="s">
        <v>33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 t="s">
        <v>33</v>
      </c>
      <c r="EW32" s="14" t="s">
        <v>33</v>
      </c>
      <c r="EX32" s="14" t="s">
        <v>33</v>
      </c>
      <c r="EY32" s="14" t="s">
        <v>33</v>
      </c>
      <c r="EZ32" s="14">
        <v>0</v>
      </c>
      <c r="FA32" s="14">
        <v>0</v>
      </c>
      <c r="FB32" s="14">
        <v>0</v>
      </c>
      <c r="FC32" s="14">
        <v>0</v>
      </c>
      <c r="FD32" s="14">
        <v>0</v>
      </c>
      <c r="FE32" s="14">
        <v>0</v>
      </c>
      <c r="FF32" s="14">
        <v>0</v>
      </c>
      <c r="FG32" s="14">
        <v>0</v>
      </c>
      <c r="FH32" s="14" t="s">
        <v>33</v>
      </c>
      <c r="FI32" s="14" t="s">
        <v>33</v>
      </c>
      <c r="FJ32" s="14" t="s">
        <v>33</v>
      </c>
      <c r="FK32" s="14" t="s">
        <v>33</v>
      </c>
    </row>
    <row r="33" spans="1:167" ht="15">
      <c r="A33" s="12"/>
      <c r="B33" s="17" t="s">
        <v>38</v>
      </c>
      <c r="C33" s="14" t="s">
        <v>33</v>
      </c>
      <c r="D33" s="14" t="s">
        <v>33</v>
      </c>
      <c r="E33" s="14" t="s">
        <v>33</v>
      </c>
      <c r="F33" s="14" t="s">
        <v>33</v>
      </c>
      <c r="G33" s="14" t="s">
        <v>33</v>
      </c>
      <c r="H33" s="14" t="s">
        <v>33</v>
      </c>
      <c r="I33" s="14" t="s">
        <v>33</v>
      </c>
      <c r="J33" s="14" t="s">
        <v>33</v>
      </c>
      <c r="K33" s="14" t="s">
        <v>33</v>
      </c>
      <c r="L33" s="14" t="s">
        <v>33</v>
      </c>
      <c r="M33" s="14" t="s">
        <v>33</v>
      </c>
      <c r="N33" s="14" t="s">
        <v>33</v>
      </c>
      <c r="O33" s="14" t="s">
        <v>33</v>
      </c>
      <c r="P33" s="14" t="s">
        <v>33</v>
      </c>
      <c r="Q33" s="14" t="s">
        <v>33</v>
      </c>
      <c r="R33" s="14" t="s">
        <v>33</v>
      </c>
      <c r="S33" s="14" t="s">
        <v>33</v>
      </c>
      <c r="T33" s="14" t="s">
        <v>33</v>
      </c>
      <c r="U33" s="14" t="s">
        <v>33</v>
      </c>
      <c r="V33" s="14" t="s">
        <v>33</v>
      </c>
      <c r="W33" s="14" t="s">
        <v>33</v>
      </c>
      <c r="Y33" s="12"/>
      <c r="Z33" s="17" t="s">
        <v>38</v>
      </c>
      <c r="AA33" s="14" t="s">
        <v>33</v>
      </c>
      <c r="AB33" s="14" t="s">
        <v>33</v>
      </c>
      <c r="AC33" s="14" t="s">
        <v>33</v>
      </c>
      <c r="AD33" s="14" t="s">
        <v>33</v>
      </c>
      <c r="AE33" s="14" t="s">
        <v>33</v>
      </c>
      <c r="AF33" s="14" t="s">
        <v>33</v>
      </c>
      <c r="AG33" s="14" t="s">
        <v>33</v>
      </c>
      <c r="AH33" s="14" t="s">
        <v>33</v>
      </c>
      <c r="AI33" s="14">
        <v>56.4</v>
      </c>
      <c r="AJ33" s="14" t="s">
        <v>33</v>
      </c>
      <c r="AK33" s="14">
        <v>49.1</v>
      </c>
      <c r="AL33" s="14" t="s">
        <v>33</v>
      </c>
      <c r="AM33" s="14" t="s">
        <v>33</v>
      </c>
      <c r="AN33" s="14" t="s">
        <v>33</v>
      </c>
      <c r="AO33" s="14" t="s">
        <v>33</v>
      </c>
      <c r="AP33" s="14" t="s">
        <v>33</v>
      </c>
      <c r="AQ33" s="14" t="s">
        <v>33</v>
      </c>
      <c r="AR33" s="14" t="s">
        <v>33</v>
      </c>
      <c r="AS33" s="14">
        <v>16.100000000000001</v>
      </c>
      <c r="AT33" s="14">
        <v>18.2</v>
      </c>
      <c r="AU33" s="14">
        <v>21.9</v>
      </c>
      <c r="AW33" s="12"/>
      <c r="AX33" s="17" t="s">
        <v>38</v>
      </c>
      <c r="AY33" s="14" t="s">
        <v>33</v>
      </c>
      <c r="AZ33" s="14" t="s">
        <v>33</v>
      </c>
      <c r="BA33" s="14" t="s">
        <v>33</v>
      </c>
      <c r="BB33" s="14" t="s">
        <v>33</v>
      </c>
      <c r="BC33" s="14" t="s">
        <v>33</v>
      </c>
      <c r="BD33" s="14" t="s">
        <v>33</v>
      </c>
      <c r="BE33" s="14" t="s">
        <v>33</v>
      </c>
      <c r="BF33" s="14" t="s">
        <v>33</v>
      </c>
      <c r="BG33" s="14" t="s">
        <v>33</v>
      </c>
      <c r="BH33" s="14" t="s">
        <v>33</v>
      </c>
      <c r="BI33" s="14" t="s">
        <v>33</v>
      </c>
      <c r="BJ33" s="14" t="s">
        <v>33</v>
      </c>
      <c r="BK33" s="14" t="s">
        <v>33</v>
      </c>
      <c r="BL33" s="14" t="s">
        <v>33</v>
      </c>
      <c r="BM33" s="14" t="s">
        <v>33</v>
      </c>
      <c r="BN33" s="14" t="s">
        <v>33</v>
      </c>
      <c r="BO33" s="14" t="s">
        <v>33</v>
      </c>
      <c r="BP33" s="14" t="s">
        <v>33</v>
      </c>
      <c r="BQ33" s="14">
        <v>25.6</v>
      </c>
      <c r="BR33" s="14">
        <v>21.1</v>
      </c>
      <c r="BS33" s="14">
        <v>26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 t="s">
        <v>33</v>
      </c>
      <c r="DT33" s="14" t="s">
        <v>33</v>
      </c>
      <c r="DU33" s="14" t="s">
        <v>33</v>
      </c>
      <c r="DV33" s="14" t="s">
        <v>33</v>
      </c>
      <c r="DW33" s="14" t="s">
        <v>33</v>
      </c>
      <c r="DX33" s="14" t="s">
        <v>33</v>
      </c>
      <c r="DY33" s="14" t="s">
        <v>33</v>
      </c>
      <c r="DZ33" s="14" t="s">
        <v>33</v>
      </c>
      <c r="EA33" s="14" t="s">
        <v>33</v>
      </c>
      <c r="EB33" s="14" t="s">
        <v>33</v>
      </c>
      <c r="EC33" s="14" t="s">
        <v>33</v>
      </c>
      <c r="ED33" s="14" t="s">
        <v>33</v>
      </c>
      <c r="EE33" s="14" t="s">
        <v>33</v>
      </c>
      <c r="EF33" s="14" t="s">
        <v>33</v>
      </c>
      <c r="EG33" s="14" t="s">
        <v>33</v>
      </c>
      <c r="EH33" s="14" t="s">
        <v>33</v>
      </c>
      <c r="EI33" s="14" t="s">
        <v>33</v>
      </c>
      <c r="EJ33" s="14" t="s">
        <v>33</v>
      </c>
      <c r="EK33" s="14" t="s">
        <v>33</v>
      </c>
      <c r="EL33" s="14" t="s">
        <v>33</v>
      </c>
      <c r="EM33" s="14" t="s">
        <v>33</v>
      </c>
      <c r="EO33" s="12"/>
      <c r="EP33" s="17" t="s">
        <v>38</v>
      </c>
      <c r="EQ33" s="14" t="s">
        <v>33</v>
      </c>
      <c r="ER33" s="14" t="s">
        <v>33</v>
      </c>
      <c r="ES33" s="14" t="s">
        <v>33</v>
      </c>
      <c r="ET33" s="14" t="s">
        <v>33</v>
      </c>
      <c r="EU33" s="14" t="s">
        <v>33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 t="s">
        <v>33</v>
      </c>
      <c r="FB33" s="14" t="s">
        <v>33</v>
      </c>
      <c r="FC33" s="14" t="s">
        <v>33</v>
      </c>
      <c r="FD33" s="14" t="s">
        <v>33</v>
      </c>
      <c r="FE33" s="14" t="s">
        <v>33</v>
      </c>
      <c r="FF33" s="14" t="s">
        <v>33</v>
      </c>
      <c r="FG33" s="14" t="s">
        <v>33</v>
      </c>
      <c r="FH33" s="14" t="s">
        <v>33</v>
      </c>
      <c r="FI33" s="14" t="s">
        <v>33</v>
      </c>
      <c r="FJ33" s="14" t="s">
        <v>33</v>
      </c>
      <c r="FK33" s="14" t="s">
        <v>33</v>
      </c>
    </row>
    <row r="34" spans="1:167" ht="1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 t="s">
        <v>33</v>
      </c>
      <c r="AQ34" s="14" t="s">
        <v>33</v>
      </c>
      <c r="AR34" s="14" t="s">
        <v>33</v>
      </c>
      <c r="AS34" s="14" t="s">
        <v>33</v>
      </c>
      <c r="AT34" s="14">
        <v>4.2</v>
      </c>
      <c r="AU34" s="14">
        <v>6.1</v>
      </c>
      <c r="AW34" s="12"/>
      <c r="AX34" s="17" t="s">
        <v>39</v>
      </c>
      <c r="AY34" s="14" t="s">
        <v>33</v>
      </c>
      <c r="AZ34" s="14" t="s">
        <v>33</v>
      </c>
      <c r="BA34" s="14" t="s">
        <v>33</v>
      </c>
      <c r="BB34" s="14" t="s">
        <v>33</v>
      </c>
      <c r="BC34" s="14" t="s">
        <v>33</v>
      </c>
      <c r="BD34" s="14" t="s">
        <v>33</v>
      </c>
      <c r="BE34" s="14" t="s">
        <v>33</v>
      </c>
      <c r="BF34" s="14" t="s">
        <v>33</v>
      </c>
      <c r="BG34" s="14" t="s">
        <v>33</v>
      </c>
      <c r="BH34" s="14" t="s">
        <v>33</v>
      </c>
      <c r="BI34" s="14" t="s">
        <v>33</v>
      </c>
      <c r="BJ34" s="14" t="s">
        <v>33</v>
      </c>
      <c r="BK34" s="14" t="s">
        <v>33</v>
      </c>
      <c r="BL34" s="14" t="s">
        <v>33</v>
      </c>
      <c r="BM34" s="14" t="s">
        <v>33</v>
      </c>
      <c r="BN34" s="14">
        <v>0</v>
      </c>
      <c r="BO34" s="14" t="s">
        <v>33</v>
      </c>
      <c r="BP34" s="14" t="s">
        <v>33</v>
      </c>
      <c r="BQ34" s="14">
        <v>7.3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 t="s">
        <v>33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2.9</v>
      </c>
      <c r="AB36" s="14">
        <v>1.6</v>
      </c>
      <c r="AC36" s="14">
        <v>3.1</v>
      </c>
      <c r="AD36" s="14">
        <v>5.5</v>
      </c>
      <c r="AE36" s="14">
        <v>2.7</v>
      </c>
      <c r="AF36" s="14">
        <v>2.9</v>
      </c>
      <c r="AG36" s="14">
        <v>4.9000000000000004</v>
      </c>
      <c r="AH36" s="14">
        <v>6.1</v>
      </c>
      <c r="AI36" s="14">
        <v>3.7</v>
      </c>
      <c r="AJ36" s="14">
        <v>5.2</v>
      </c>
      <c r="AK36" s="14">
        <v>5.8</v>
      </c>
      <c r="AL36" s="14">
        <v>3.1</v>
      </c>
      <c r="AM36" s="14">
        <v>3</v>
      </c>
      <c r="AN36" s="14">
        <v>3.5</v>
      </c>
      <c r="AO36" s="14">
        <v>3.5</v>
      </c>
      <c r="AP36" s="14">
        <v>3.1</v>
      </c>
      <c r="AQ36" s="14">
        <v>3</v>
      </c>
      <c r="AR36" s="14">
        <v>2.7</v>
      </c>
      <c r="AS36" s="14">
        <v>2.8</v>
      </c>
      <c r="AT36" s="14">
        <v>2.9</v>
      </c>
      <c r="AU36" s="14">
        <v>3.7</v>
      </c>
      <c r="AW36" s="12"/>
      <c r="AX36" s="17" t="s">
        <v>41</v>
      </c>
      <c r="AY36" s="14">
        <v>8</v>
      </c>
      <c r="AZ36" s="14">
        <v>4.5</v>
      </c>
      <c r="BA36" s="14">
        <v>7.8</v>
      </c>
      <c r="BB36" s="14">
        <v>12.6</v>
      </c>
      <c r="BC36" s="14">
        <v>7.4</v>
      </c>
      <c r="BD36" s="14">
        <v>8.1</v>
      </c>
      <c r="BE36" s="14">
        <v>8.5</v>
      </c>
      <c r="BF36" s="14">
        <v>10.8</v>
      </c>
      <c r="BG36" s="14">
        <v>11.9</v>
      </c>
      <c r="BH36" s="14">
        <v>13.6</v>
      </c>
      <c r="BI36" s="14">
        <v>16.899999999999999</v>
      </c>
      <c r="BJ36" s="14">
        <v>10.7</v>
      </c>
      <c r="BK36" s="14">
        <v>11.1</v>
      </c>
      <c r="BL36" s="14">
        <v>11.8</v>
      </c>
      <c r="BM36" s="14">
        <v>12.3</v>
      </c>
      <c r="BN36" s="14">
        <v>12.9</v>
      </c>
      <c r="BO36" s="14">
        <v>13.3</v>
      </c>
      <c r="BP36" s="14">
        <v>13.7</v>
      </c>
      <c r="BQ36" s="14">
        <v>15.4</v>
      </c>
      <c r="BR36" s="14">
        <v>16.600000000000001</v>
      </c>
      <c r="BS36" s="14">
        <v>14.3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2.8</v>
      </c>
      <c r="DT36" s="14">
        <v>1.7</v>
      </c>
      <c r="DU36" s="14">
        <v>3.1</v>
      </c>
      <c r="DV36" s="14">
        <v>8.4</v>
      </c>
      <c r="DW36" s="14">
        <v>3.7</v>
      </c>
      <c r="DX36" s="14">
        <v>3.6</v>
      </c>
      <c r="DY36" s="14">
        <v>3.9</v>
      </c>
      <c r="DZ36" s="14">
        <v>4.9000000000000004</v>
      </c>
      <c r="EA36" s="14">
        <v>4.9000000000000004</v>
      </c>
      <c r="EB36" s="14">
        <v>5.5</v>
      </c>
      <c r="EC36" s="14">
        <v>6</v>
      </c>
      <c r="ED36" s="14">
        <v>3.2</v>
      </c>
      <c r="EE36" s="14">
        <v>3.7</v>
      </c>
      <c r="EF36" s="14">
        <v>3.6</v>
      </c>
      <c r="EG36" s="14">
        <v>4.2</v>
      </c>
      <c r="EH36" s="14">
        <v>3.9</v>
      </c>
      <c r="EI36" s="14">
        <v>4.7</v>
      </c>
      <c r="EJ36" s="14">
        <v>3.5</v>
      </c>
      <c r="EK36" s="14">
        <v>3.5</v>
      </c>
      <c r="EL36" s="14">
        <v>4.3</v>
      </c>
      <c r="EM36" s="14">
        <v>3.9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5">
      <c r="A37" s="94"/>
      <c r="B37" s="9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4"/>
      <c r="Z37" s="9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4"/>
      <c r="AX37" s="9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4"/>
      <c r="BV37" s="9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4"/>
      <c r="CT37" s="9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4"/>
      <c r="DR37" s="9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4"/>
      <c r="EP37" s="9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29">
      <c r="A38" s="13"/>
      <c r="B38" s="19" t="s">
        <v>60</v>
      </c>
      <c r="C38" s="9">
        <v>0.1</v>
      </c>
      <c r="D38" s="9">
        <v>0.1</v>
      </c>
      <c r="E38" s="9">
        <v>0.1</v>
      </c>
      <c r="F38" s="9">
        <v>0.1</v>
      </c>
      <c r="G38" s="9">
        <v>0.1</v>
      </c>
      <c r="H38" s="9">
        <v>0.1</v>
      </c>
      <c r="I38" s="9">
        <v>0.1</v>
      </c>
      <c r="J38" s="9">
        <v>0.1</v>
      </c>
      <c r="K38" s="9">
        <v>0.1</v>
      </c>
      <c r="L38" s="9">
        <v>0.1</v>
      </c>
      <c r="M38" s="9">
        <v>0.1</v>
      </c>
      <c r="N38" s="9">
        <v>0.1</v>
      </c>
      <c r="O38" s="9">
        <v>0.1</v>
      </c>
      <c r="P38" s="9">
        <v>0.1</v>
      </c>
      <c r="Q38" s="9">
        <v>0.1</v>
      </c>
      <c r="R38" s="9">
        <v>0.1</v>
      </c>
      <c r="S38" s="9">
        <v>0.1</v>
      </c>
      <c r="T38" s="9">
        <v>0.1</v>
      </c>
      <c r="U38" s="9">
        <v>0.1</v>
      </c>
      <c r="V38" s="9">
        <v>0.1</v>
      </c>
      <c r="W38" s="9">
        <v>0.1</v>
      </c>
      <c r="Y38" s="13"/>
      <c r="Z38" s="19" t="s">
        <v>60</v>
      </c>
      <c r="AA38" s="9">
        <v>0.8</v>
      </c>
      <c r="AB38" s="9">
        <v>0.8</v>
      </c>
      <c r="AC38" s="9">
        <v>0.8</v>
      </c>
      <c r="AD38" s="9">
        <v>0.8</v>
      </c>
      <c r="AE38" s="9">
        <v>0.9</v>
      </c>
      <c r="AF38" s="9">
        <v>0.9</v>
      </c>
      <c r="AG38" s="9">
        <v>0.7</v>
      </c>
      <c r="AH38" s="9">
        <v>0.6</v>
      </c>
      <c r="AI38" s="9">
        <v>1</v>
      </c>
      <c r="AJ38" s="9">
        <v>0.8</v>
      </c>
      <c r="AK38" s="9">
        <v>0.8</v>
      </c>
      <c r="AL38" s="9">
        <v>0.8</v>
      </c>
      <c r="AM38" s="9">
        <v>0.9</v>
      </c>
      <c r="AN38" s="9">
        <v>0.8</v>
      </c>
      <c r="AO38" s="9">
        <v>0.8</v>
      </c>
      <c r="AP38" s="9">
        <v>0.8</v>
      </c>
      <c r="AQ38" s="9">
        <v>0.8</v>
      </c>
      <c r="AR38" s="9">
        <v>0.9</v>
      </c>
      <c r="AS38" s="9">
        <v>1</v>
      </c>
      <c r="AT38" s="9">
        <v>1.2</v>
      </c>
      <c r="AU38" s="9">
        <v>0.7</v>
      </c>
      <c r="AW38" s="13"/>
      <c r="AX38" s="19" t="s">
        <v>60</v>
      </c>
      <c r="AY38" s="9">
        <v>2.5</v>
      </c>
      <c r="AZ38" s="9">
        <v>2.4</v>
      </c>
      <c r="BA38" s="9">
        <v>2.7</v>
      </c>
      <c r="BB38" s="9">
        <v>3</v>
      </c>
      <c r="BC38" s="9">
        <v>2.9</v>
      </c>
      <c r="BD38" s="9">
        <v>2.9</v>
      </c>
      <c r="BE38" s="9">
        <v>3.2</v>
      </c>
      <c r="BF38" s="9">
        <v>3</v>
      </c>
      <c r="BG38" s="9">
        <v>2.5</v>
      </c>
      <c r="BH38" s="9">
        <v>2.5</v>
      </c>
      <c r="BI38" s="9">
        <v>2.2999999999999998</v>
      </c>
      <c r="BJ38" s="9">
        <v>2</v>
      </c>
      <c r="BK38" s="9">
        <v>2.1</v>
      </c>
      <c r="BL38" s="9">
        <v>2</v>
      </c>
      <c r="BM38" s="9">
        <v>1.9</v>
      </c>
      <c r="BN38" s="9">
        <v>1.6</v>
      </c>
      <c r="BO38" s="9">
        <v>1.6</v>
      </c>
      <c r="BP38" s="9">
        <v>1.6</v>
      </c>
      <c r="BQ38" s="9">
        <v>1.5</v>
      </c>
      <c r="BR38" s="9">
        <v>1.7</v>
      </c>
      <c r="BS38" s="9">
        <v>1.7</v>
      </c>
      <c r="BU38" s="13"/>
      <c r="BV38" s="19" t="s">
        <v>60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60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Q38" s="13"/>
      <c r="DR38" s="19" t="s">
        <v>60</v>
      </c>
      <c r="DS38" s="9">
        <v>0.6</v>
      </c>
      <c r="DT38" s="9">
        <v>0.6</v>
      </c>
      <c r="DU38" s="9">
        <v>0.6</v>
      </c>
      <c r="DV38" s="9">
        <v>0.5</v>
      </c>
      <c r="DW38" s="9">
        <v>0.7</v>
      </c>
      <c r="DX38" s="9">
        <v>0.8</v>
      </c>
      <c r="DY38" s="9">
        <v>0.9</v>
      </c>
      <c r="DZ38" s="9">
        <v>0.8</v>
      </c>
      <c r="EA38" s="9">
        <v>0.8</v>
      </c>
      <c r="EB38" s="9">
        <v>0.8</v>
      </c>
      <c r="EC38" s="9">
        <v>0.8</v>
      </c>
      <c r="ED38" s="9">
        <v>0.9</v>
      </c>
      <c r="EE38" s="9">
        <v>0.6</v>
      </c>
      <c r="EF38" s="9">
        <v>0.6</v>
      </c>
      <c r="EG38" s="9">
        <v>0.6</v>
      </c>
      <c r="EH38" s="9">
        <v>0.6</v>
      </c>
      <c r="EI38" s="9">
        <v>0.4</v>
      </c>
      <c r="EJ38" s="9">
        <v>0.5</v>
      </c>
      <c r="EK38" s="9">
        <v>0.6</v>
      </c>
      <c r="EL38" s="9">
        <v>0.6</v>
      </c>
      <c r="EM38" s="9">
        <v>0.6</v>
      </c>
      <c r="EO38" s="13"/>
      <c r="EP38" s="19" t="s">
        <v>60</v>
      </c>
      <c r="EQ38" s="9">
        <v>0.7</v>
      </c>
      <c r="ER38" s="9">
        <v>0.7</v>
      </c>
      <c r="ES38" s="9">
        <v>0.9</v>
      </c>
      <c r="ET38" s="9">
        <v>0.8</v>
      </c>
      <c r="EU38" s="9">
        <v>0.8</v>
      </c>
      <c r="EV38" s="9">
        <v>0.7</v>
      </c>
      <c r="EW38" s="9">
        <v>1</v>
      </c>
      <c r="EX38" s="9">
        <v>0.6</v>
      </c>
      <c r="EY38" s="9">
        <v>0.6</v>
      </c>
      <c r="EZ38" s="9">
        <v>0.6</v>
      </c>
      <c r="FA38" s="9">
        <v>0.3</v>
      </c>
      <c r="FB38" s="9">
        <v>0.6</v>
      </c>
      <c r="FC38" s="9">
        <v>0.4</v>
      </c>
      <c r="FD38" s="9">
        <v>0.4</v>
      </c>
      <c r="FE38" s="9">
        <v>0.7</v>
      </c>
      <c r="FF38" s="9">
        <v>0.9</v>
      </c>
      <c r="FG38" s="9">
        <v>1</v>
      </c>
      <c r="FH38" s="9">
        <v>1.1000000000000001</v>
      </c>
      <c r="FI38" s="9">
        <v>1.1000000000000001</v>
      </c>
      <c r="FJ38" s="9">
        <v>0.6</v>
      </c>
      <c r="FK38" s="9">
        <v>0.2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7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 t="s">
        <v>33</v>
      </c>
      <c r="AB41" s="14" t="s">
        <v>33</v>
      </c>
      <c r="AC41" s="14" t="s">
        <v>33</v>
      </c>
      <c r="AD41" s="14" t="s">
        <v>33</v>
      </c>
      <c r="AE41" s="14" t="s">
        <v>33</v>
      </c>
      <c r="AF41" s="14" t="s">
        <v>33</v>
      </c>
      <c r="AG41" s="14" t="s">
        <v>33</v>
      </c>
      <c r="AH41" s="14" t="s">
        <v>33</v>
      </c>
      <c r="AI41" s="14" t="s">
        <v>33</v>
      </c>
      <c r="AJ41" s="14" t="s">
        <v>33</v>
      </c>
      <c r="AK41" s="14" t="s">
        <v>33</v>
      </c>
      <c r="AL41" s="14" t="s">
        <v>33</v>
      </c>
      <c r="AM41" s="14">
        <v>0</v>
      </c>
      <c r="AN41" s="14">
        <v>0</v>
      </c>
      <c r="AO41" s="14">
        <v>0</v>
      </c>
      <c r="AP41" s="14">
        <v>0</v>
      </c>
      <c r="AQ41" s="14">
        <v>0.1</v>
      </c>
      <c r="AR41" s="14">
        <v>0.1</v>
      </c>
      <c r="AS41" s="14">
        <v>0.1</v>
      </c>
      <c r="AT41" s="14">
        <v>0.1</v>
      </c>
      <c r="AU41" s="14">
        <v>0.1</v>
      </c>
      <c r="AW41" s="12"/>
      <c r="AX41" s="17" t="s">
        <v>32</v>
      </c>
      <c r="AY41" s="14">
        <v>0.1</v>
      </c>
      <c r="AZ41" s="14">
        <v>0.1</v>
      </c>
      <c r="BA41" s="14">
        <v>0.1</v>
      </c>
      <c r="BB41" s="14">
        <v>0.1</v>
      </c>
      <c r="BC41" s="14">
        <v>0.1</v>
      </c>
      <c r="BD41" s="14">
        <v>0.1</v>
      </c>
      <c r="BE41" s="14">
        <v>0.1</v>
      </c>
      <c r="BF41" s="14">
        <v>0.1</v>
      </c>
      <c r="BG41" s="14" t="s">
        <v>33</v>
      </c>
      <c r="BH41" s="14" t="s">
        <v>33</v>
      </c>
      <c r="BI41" s="14" t="s">
        <v>33</v>
      </c>
      <c r="BJ41" s="14" t="s">
        <v>33</v>
      </c>
      <c r="BK41" s="14" t="s">
        <v>33</v>
      </c>
      <c r="BL41" s="14" t="s">
        <v>33</v>
      </c>
      <c r="BM41" s="14" t="s">
        <v>33</v>
      </c>
      <c r="BN41" s="14" t="s">
        <v>33</v>
      </c>
      <c r="BO41" s="14" t="s">
        <v>33</v>
      </c>
      <c r="BP41" s="14">
        <v>0.1</v>
      </c>
      <c r="BQ41" s="14">
        <v>0.1</v>
      </c>
      <c r="BR41" s="14">
        <v>0.1</v>
      </c>
      <c r="BS41" s="14">
        <v>0.1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 t="s">
        <v>33</v>
      </c>
      <c r="CN41" s="14" t="s">
        <v>33</v>
      </c>
      <c r="CO41" s="14" t="s">
        <v>33</v>
      </c>
      <c r="CP41" s="14" t="s">
        <v>33</v>
      </c>
      <c r="CQ41" s="14" t="s">
        <v>33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 t="s">
        <v>33</v>
      </c>
      <c r="DM41" s="14">
        <v>0</v>
      </c>
      <c r="DN41" s="14">
        <v>0</v>
      </c>
      <c r="DO41" s="14">
        <v>0</v>
      </c>
      <c r="DQ41" s="12"/>
      <c r="DR41" s="17" t="s">
        <v>32</v>
      </c>
      <c r="DS41" s="14" t="s">
        <v>33</v>
      </c>
      <c r="DT41" s="14" t="s">
        <v>33</v>
      </c>
      <c r="DU41" s="14" t="s">
        <v>33</v>
      </c>
      <c r="DV41" s="14" t="s">
        <v>33</v>
      </c>
      <c r="DW41" s="14" t="s">
        <v>33</v>
      </c>
      <c r="DX41" s="14" t="s">
        <v>33</v>
      </c>
      <c r="DY41" s="14" t="s">
        <v>33</v>
      </c>
      <c r="DZ41" s="14" t="s">
        <v>33</v>
      </c>
      <c r="EA41" s="14" t="s">
        <v>33</v>
      </c>
      <c r="EB41" s="14" t="s">
        <v>33</v>
      </c>
      <c r="EC41" s="14" t="s">
        <v>33</v>
      </c>
      <c r="ED41" s="14" t="s">
        <v>33</v>
      </c>
      <c r="EE41" s="14" t="s">
        <v>33</v>
      </c>
      <c r="EF41" s="14" t="s">
        <v>33</v>
      </c>
      <c r="EG41" s="14" t="s">
        <v>33</v>
      </c>
      <c r="EH41" s="14" t="s">
        <v>33</v>
      </c>
      <c r="EI41" s="14" t="s">
        <v>33</v>
      </c>
      <c r="EJ41" s="14" t="s">
        <v>33</v>
      </c>
      <c r="EK41" s="14" t="s">
        <v>33</v>
      </c>
      <c r="EL41" s="14" t="s">
        <v>33</v>
      </c>
      <c r="EM41" s="14" t="s">
        <v>33</v>
      </c>
      <c r="EO41" s="12"/>
      <c r="EP41" s="17" t="s">
        <v>32</v>
      </c>
      <c r="EQ41" s="14" t="s">
        <v>33</v>
      </c>
      <c r="ER41" s="14" t="s">
        <v>33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 t="s">
        <v>33</v>
      </c>
      <c r="FF41" s="14" t="s">
        <v>33</v>
      </c>
      <c r="FG41" s="14" t="s">
        <v>33</v>
      </c>
      <c r="FH41" s="14" t="s">
        <v>33</v>
      </c>
      <c r="FI41" s="14" t="s">
        <v>33</v>
      </c>
      <c r="FJ41" s="14" t="s">
        <v>33</v>
      </c>
      <c r="FK41" s="14" t="s">
        <v>33</v>
      </c>
    </row>
    <row r="42" spans="1:167" ht="15">
      <c r="A42" s="12"/>
      <c r="B42" s="17" t="s">
        <v>34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 t="s">
        <v>33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 t="s">
        <v>33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 t="s">
        <v>33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 t="s">
        <v>33</v>
      </c>
      <c r="AR42" s="14" t="s">
        <v>33</v>
      </c>
      <c r="AS42" s="14" t="s">
        <v>33</v>
      </c>
      <c r="AT42" s="14">
        <v>0</v>
      </c>
      <c r="AU42" s="14">
        <v>0</v>
      </c>
      <c r="AW42" s="12"/>
      <c r="AX42" s="17" t="s">
        <v>34</v>
      </c>
      <c r="AY42" s="14" t="s">
        <v>33</v>
      </c>
      <c r="AZ42" s="14">
        <v>0</v>
      </c>
      <c r="BA42" s="14">
        <v>0</v>
      </c>
      <c r="BB42" s="14" t="s">
        <v>33</v>
      </c>
      <c r="BC42" s="14" t="s">
        <v>33</v>
      </c>
      <c r="BD42" s="14" t="s">
        <v>33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>
        <v>0</v>
      </c>
      <c r="BR42" s="14">
        <v>0</v>
      </c>
      <c r="BS42" s="14">
        <v>0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 t="s">
        <v>33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 t="s">
        <v>33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>
        <v>0</v>
      </c>
      <c r="DT42" s="14">
        <v>0</v>
      </c>
      <c r="DU42" s="14">
        <v>0</v>
      </c>
      <c r="DV42" s="14">
        <v>0</v>
      </c>
      <c r="DW42" s="14">
        <v>0</v>
      </c>
      <c r="DX42" s="14">
        <v>0</v>
      </c>
      <c r="DY42" s="14">
        <v>0</v>
      </c>
      <c r="DZ42" s="14">
        <v>0</v>
      </c>
      <c r="EA42" s="14">
        <v>0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 t="s">
        <v>33</v>
      </c>
      <c r="EH42" s="14" t="s">
        <v>33</v>
      </c>
      <c r="EI42" s="14" t="s">
        <v>33</v>
      </c>
      <c r="EJ42" s="14" t="s">
        <v>33</v>
      </c>
      <c r="EK42" s="14" t="s">
        <v>33</v>
      </c>
      <c r="EL42" s="14" t="s">
        <v>33</v>
      </c>
      <c r="EM42" s="14" t="s">
        <v>33</v>
      </c>
      <c r="EO42" s="12"/>
      <c r="EP42" s="17" t="s">
        <v>34</v>
      </c>
      <c r="EQ42" s="14" t="s">
        <v>33</v>
      </c>
      <c r="ER42" s="14" t="s">
        <v>33</v>
      </c>
      <c r="ES42" s="14" t="s">
        <v>33</v>
      </c>
      <c r="ET42" s="14" t="s">
        <v>33</v>
      </c>
      <c r="EU42" s="14">
        <v>0</v>
      </c>
      <c r="EV42" s="14" t="s">
        <v>33</v>
      </c>
      <c r="EW42" s="14" t="s">
        <v>33</v>
      </c>
      <c r="EX42" s="14" t="s">
        <v>33</v>
      </c>
      <c r="EY42" s="14" t="s">
        <v>33</v>
      </c>
      <c r="EZ42" s="14" t="s">
        <v>33</v>
      </c>
      <c r="FA42" s="14" t="s">
        <v>33</v>
      </c>
      <c r="FB42" s="14" t="s">
        <v>33</v>
      </c>
      <c r="FC42" s="14" t="s">
        <v>33</v>
      </c>
      <c r="FD42" s="14">
        <v>0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 t="s">
        <v>33</v>
      </c>
      <c r="FJ42" s="14" t="s">
        <v>33</v>
      </c>
      <c r="FK42" s="14" t="s">
        <v>33</v>
      </c>
    </row>
    <row r="43" spans="1:167" ht="15">
      <c r="A43" s="12"/>
      <c r="B43" s="17" t="s">
        <v>35</v>
      </c>
      <c r="C43" s="14" t="s">
        <v>33</v>
      </c>
      <c r="D43" s="14" t="s">
        <v>33</v>
      </c>
      <c r="E43" s="14" t="s">
        <v>33</v>
      </c>
      <c r="F43" s="14" t="s">
        <v>33</v>
      </c>
      <c r="G43" s="14" t="s">
        <v>33</v>
      </c>
      <c r="H43" s="14" t="s">
        <v>33</v>
      </c>
      <c r="I43" s="14" t="s">
        <v>33</v>
      </c>
      <c r="J43" s="14" t="s">
        <v>33</v>
      </c>
      <c r="K43" s="14" t="s">
        <v>33</v>
      </c>
      <c r="L43" s="14" t="s">
        <v>33</v>
      </c>
      <c r="M43" s="14" t="s">
        <v>33</v>
      </c>
      <c r="N43" s="14" t="s">
        <v>33</v>
      </c>
      <c r="O43" s="14" t="s">
        <v>33</v>
      </c>
      <c r="P43" s="14" t="s">
        <v>33</v>
      </c>
      <c r="Q43" s="14" t="s">
        <v>33</v>
      </c>
      <c r="R43" s="14" t="s">
        <v>33</v>
      </c>
      <c r="S43" s="14" t="s">
        <v>33</v>
      </c>
      <c r="T43" s="14" t="s">
        <v>33</v>
      </c>
      <c r="U43" s="14" t="s">
        <v>33</v>
      </c>
      <c r="V43" s="14">
        <v>0</v>
      </c>
      <c r="W43" s="14">
        <v>0</v>
      </c>
      <c r="Y43" s="12"/>
      <c r="Z43" s="17" t="s">
        <v>35</v>
      </c>
      <c r="AA43" s="14" t="s">
        <v>33</v>
      </c>
      <c r="AB43" s="14" t="s">
        <v>33</v>
      </c>
      <c r="AC43" s="14" t="s">
        <v>33</v>
      </c>
      <c r="AD43" s="14" t="s">
        <v>33</v>
      </c>
      <c r="AE43" s="14" t="s">
        <v>33</v>
      </c>
      <c r="AF43" s="14" t="s">
        <v>33</v>
      </c>
      <c r="AG43" s="14" t="s">
        <v>33</v>
      </c>
      <c r="AH43" s="14" t="s">
        <v>33</v>
      </c>
      <c r="AI43" s="14" t="s">
        <v>33</v>
      </c>
      <c r="AJ43" s="14" t="s">
        <v>33</v>
      </c>
      <c r="AK43" s="14" t="s">
        <v>33</v>
      </c>
      <c r="AL43" s="14" t="s">
        <v>33</v>
      </c>
      <c r="AM43" s="14" t="s">
        <v>33</v>
      </c>
      <c r="AN43" s="14" t="s">
        <v>33</v>
      </c>
      <c r="AO43" s="14" t="s">
        <v>33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W43" s="12"/>
      <c r="AX43" s="17" t="s">
        <v>35</v>
      </c>
      <c r="AY43" s="14" t="s">
        <v>33</v>
      </c>
      <c r="AZ43" s="14" t="s">
        <v>33</v>
      </c>
      <c r="BA43" s="14" t="s">
        <v>33</v>
      </c>
      <c r="BB43" s="14" t="s">
        <v>33</v>
      </c>
      <c r="BC43" s="14" t="s">
        <v>33</v>
      </c>
      <c r="BD43" s="14" t="s">
        <v>33</v>
      </c>
      <c r="BE43" s="14" t="s">
        <v>33</v>
      </c>
      <c r="BF43" s="14" t="s">
        <v>33</v>
      </c>
      <c r="BG43" s="14" t="s">
        <v>33</v>
      </c>
      <c r="BH43" s="14" t="s">
        <v>33</v>
      </c>
      <c r="BI43" s="14" t="s">
        <v>33</v>
      </c>
      <c r="BJ43" s="14" t="s">
        <v>33</v>
      </c>
      <c r="BK43" s="14" t="s">
        <v>33</v>
      </c>
      <c r="BL43" s="14" t="s">
        <v>33</v>
      </c>
      <c r="BM43" s="14" t="s">
        <v>33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 t="s">
        <v>33</v>
      </c>
      <c r="EC43" s="14" t="s">
        <v>33</v>
      </c>
      <c r="ED43" s="14">
        <v>0</v>
      </c>
      <c r="EE43" s="14" t="s">
        <v>33</v>
      </c>
      <c r="EF43" s="14" t="s">
        <v>33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>
        <v>0</v>
      </c>
      <c r="FF43" s="14">
        <v>0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 t="s">
        <v>33</v>
      </c>
      <c r="P44" s="14" t="s">
        <v>33</v>
      </c>
      <c r="Q44" s="14" t="s">
        <v>33</v>
      </c>
      <c r="R44" s="14" t="s">
        <v>33</v>
      </c>
      <c r="S44" s="14" t="s">
        <v>33</v>
      </c>
      <c r="T44" s="14" t="s">
        <v>33</v>
      </c>
      <c r="U44" s="14" t="s">
        <v>33</v>
      </c>
      <c r="V44" s="14" t="s">
        <v>33</v>
      </c>
      <c r="W44" s="14" t="s">
        <v>33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 t="s">
        <v>33</v>
      </c>
      <c r="AM44" s="14" t="s">
        <v>33</v>
      </c>
      <c r="AN44" s="14" t="s">
        <v>33</v>
      </c>
      <c r="AO44" s="14" t="s">
        <v>33</v>
      </c>
      <c r="AP44" s="14" t="s">
        <v>33</v>
      </c>
      <c r="AQ44" s="14" t="s">
        <v>33</v>
      </c>
      <c r="AR44" s="14" t="s">
        <v>33</v>
      </c>
      <c r="AS44" s="14">
        <v>0.5</v>
      </c>
      <c r="AT44" s="14">
        <v>0.7</v>
      </c>
      <c r="AU44" s="14">
        <v>0.3</v>
      </c>
      <c r="AW44" s="12"/>
      <c r="AX44" s="17" t="s">
        <v>36</v>
      </c>
      <c r="AY44" s="14" t="s">
        <v>33</v>
      </c>
      <c r="AZ44" s="14" t="s">
        <v>33</v>
      </c>
      <c r="BA44" s="14" t="s">
        <v>33</v>
      </c>
      <c r="BB44" s="14" t="s">
        <v>33</v>
      </c>
      <c r="BC44" s="14" t="s">
        <v>33</v>
      </c>
      <c r="BD44" s="14" t="s">
        <v>33</v>
      </c>
      <c r="BE44" s="14" t="s">
        <v>33</v>
      </c>
      <c r="BF44" s="14" t="s">
        <v>33</v>
      </c>
      <c r="BG44" s="14" t="s">
        <v>33</v>
      </c>
      <c r="BH44" s="14" t="s">
        <v>33</v>
      </c>
      <c r="BI44" s="14" t="s">
        <v>33</v>
      </c>
      <c r="BJ44" s="14" t="s">
        <v>33</v>
      </c>
      <c r="BK44" s="14" t="s">
        <v>33</v>
      </c>
      <c r="BL44" s="14">
        <v>1.1000000000000001</v>
      </c>
      <c r="BM44" s="14" t="s">
        <v>33</v>
      </c>
      <c r="BN44" s="14" t="s">
        <v>33</v>
      </c>
      <c r="BO44" s="14" t="s">
        <v>33</v>
      </c>
      <c r="BP44" s="14">
        <v>0.6</v>
      </c>
      <c r="BQ44" s="14">
        <v>0.6</v>
      </c>
      <c r="BR44" s="14">
        <v>0.8</v>
      </c>
      <c r="BS44" s="14">
        <v>0.7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 t="s">
        <v>33</v>
      </c>
      <c r="ER44" s="14" t="s">
        <v>33</v>
      </c>
      <c r="ES44" s="14" t="s">
        <v>33</v>
      </c>
      <c r="ET44" s="14" t="s">
        <v>33</v>
      </c>
      <c r="EU44" s="14" t="s">
        <v>33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 t="s">
        <v>33</v>
      </c>
      <c r="FC44" s="14" t="s">
        <v>33</v>
      </c>
      <c r="FD44" s="14" t="s">
        <v>33</v>
      </c>
      <c r="FE44" s="14" t="s">
        <v>33</v>
      </c>
      <c r="FF44" s="14" t="s">
        <v>33</v>
      </c>
      <c r="FG44" s="14" t="s">
        <v>33</v>
      </c>
      <c r="FH44" s="14" t="s">
        <v>33</v>
      </c>
      <c r="FI44" s="14" t="s">
        <v>33</v>
      </c>
      <c r="FJ44" s="14" t="s">
        <v>33</v>
      </c>
      <c r="FK44" s="14" t="s">
        <v>33</v>
      </c>
    </row>
    <row r="45" spans="1:167" ht="1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 t="s">
        <v>33</v>
      </c>
      <c r="I45" s="14" t="s">
        <v>33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 t="s">
        <v>33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 t="s">
        <v>33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 t="s">
        <v>33</v>
      </c>
      <c r="BE45" s="14">
        <v>0</v>
      </c>
      <c r="BF45" s="14" t="s">
        <v>33</v>
      </c>
      <c r="BG45" s="14" t="s">
        <v>33</v>
      </c>
      <c r="BH45" s="14">
        <v>0</v>
      </c>
      <c r="BI45" s="14">
        <v>0</v>
      </c>
      <c r="BJ45" s="14" t="s">
        <v>33</v>
      </c>
      <c r="BK45" s="14" t="s">
        <v>33</v>
      </c>
      <c r="BL45" s="14" t="s">
        <v>33</v>
      </c>
      <c r="BM45" s="14" t="s">
        <v>33</v>
      </c>
      <c r="BN45" s="14" t="s">
        <v>33</v>
      </c>
      <c r="BO45" s="14" t="s">
        <v>33</v>
      </c>
      <c r="BP45" s="14" t="s">
        <v>33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 t="s">
        <v>33</v>
      </c>
      <c r="EC45" s="14" t="s">
        <v>33</v>
      </c>
      <c r="ED45" s="14" t="s">
        <v>33</v>
      </c>
      <c r="EE45" s="14" t="s">
        <v>33</v>
      </c>
      <c r="EF45" s="14">
        <v>0</v>
      </c>
      <c r="EG45" s="14">
        <v>0</v>
      </c>
      <c r="EH45" s="14" t="s">
        <v>33</v>
      </c>
      <c r="EI45" s="14" t="s">
        <v>33</v>
      </c>
      <c r="EJ45" s="14" t="s">
        <v>33</v>
      </c>
      <c r="EK45" s="14" t="s">
        <v>33</v>
      </c>
      <c r="EL45" s="14" t="s">
        <v>33</v>
      </c>
      <c r="EM45" s="14" t="s">
        <v>33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 t="s">
        <v>33</v>
      </c>
      <c r="EW45" s="14" t="s">
        <v>33</v>
      </c>
      <c r="EX45" s="14" t="s">
        <v>33</v>
      </c>
      <c r="EY45" s="14" t="s">
        <v>33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</v>
      </c>
      <c r="FH45" s="14" t="s">
        <v>33</v>
      </c>
      <c r="FI45" s="14" t="s">
        <v>33</v>
      </c>
      <c r="FJ45" s="14" t="s">
        <v>33</v>
      </c>
      <c r="FK45" s="14" t="s">
        <v>33</v>
      </c>
    </row>
    <row r="46" spans="1:167" ht="15">
      <c r="A46" s="12"/>
      <c r="B46" s="17" t="s">
        <v>38</v>
      </c>
      <c r="C46" s="14" t="s">
        <v>33</v>
      </c>
      <c r="D46" s="14" t="s">
        <v>33</v>
      </c>
      <c r="E46" s="14" t="s">
        <v>33</v>
      </c>
      <c r="F46" s="14" t="s">
        <v>33</v>
      </c>
      <c r="G46" s="14" t="s">
        <v>33</v>
      </c>
      <c r="H46" s="14" t="s">
        <v>33</v>
      </c>
      <c r="I46" s="14" t="s">
        <v>33</v>
      </c>
      <c r="J46" s="14" t="s">
        <v>33</v>
      </c>
      <c r="K46" s="14" t="s">
        <v>33</v>
      </c>
      <c r="L46" s="14" t="s">
        <v>33</v>
      </c>
      <c r="M46" s="14" t="s">
        <v>33</v>
      </c>
      <c r="N46" s="14" t="s">
        <v>33</v>
      </c>
      <c r="O46" s="14" t="s">
        <v>33</v>
      </c>
      <c r="P46" s="14" t="s">
        <v>33</v>
      </c>
      <c r="Q46" s="14" t="s">
        <v>33</v>
      </c>
      <c r="R46" s="14" t="s">
        <v>33</v>
      </c>
      <c r="S46" s="14" t="s">
        <v>33</v>
      </c>
      <c r="T46" s="14" t="s">
        <v>33</v>
      </c>
      <c r="U46" s="14" t="s">
        <v>33</v>
      </c>
      <c r="V46" s="14" t="s">
        <v>33</v>
      </c>
      <c r="W46" s="14" t="s">
        <v>33</v>
      </c>
      <c r="Y46" s="12"/>
      <c r="Z46" s="17" t="s">
        <v>38</v>
      </c>
      <c r="AA46" s="14" t="s">
        <v>33</v>
      </c>
      <c r="AB46" s="14" t="s">
        <v>33</v>
      </c>
      <c r="AC46" s="14" t="s">
        <v>33</v>
      </c>
      <c r="AD46" s="14" t="s">
        <v>33</v>
      </c>
      <c r="AE46" s="14" t="s">
        <v>33</v>
      </c>
      <c r="AF46" s="14" t="s">
        <v>33</v>
      </c>
      <c r="AG46" s="14" t="s">
        <v>33</v>
      </c>
      <c r="AH46" s="14" t="s">
        <v>33</v>
      </c>
      <c r="AI46" s="14">
        <v>0.6</v>
      </c>
      <c r="AJ46" s="14" t="s">
        <v>33</v>
      </c>
      <c r="AK46" s="14">
        <v>0.5</v>
      </c>
      <c r="AL46" s="14" t="s">
        <v>33</v>
      </c>
      <c r="AM46" s="14" t="s">
        <v>33</v>
      </c>
      <c r="AN46" s="14" t="s">
        <v>33</v>
      </c>
      <c r="AO46" s="14" t="s">
        <v>33</v>
      </c>
      <c r="AP46" s="14" t="s">
        <v>33</v>
      </c>
      <c r="AQ46" s="14" t="s">
        <v>33</v>
      </c>
      <c r="AR46" s="14" t="s">
        <v>33</v>
      </c>
      <c r="AS46" s="14">
        <v>0.2</v>
      </c>
      <c r="AT46" s="14">
        <v>0.3</v>
      </c>
      <c r="AU46" s="14">
        <v>0.2</v>
      </c>
      <c r="AW46" s="12"/>
      <c r="AX46" s="17" t="s">
        <v>38</v>
      </c>
      <c r="AY46" s="14" t="s">
        <v>33</v>
      </c>
      <c r="AZ46" s="14" t="s">
        <v>33</v>
      </c>
      <c r="BA46" s="14" t="s">
        <v>33</v>
      </c>
      <c r="BB46" s="14" t="s">
        <v>33</v>
      </c>
      <c r="BC46" s="14" t="s">
        <v>33</v>
      </c>
      <c r="BD46" s="14" t="s">
        <v>33</v>
      </c>
      <c r="BE46" s="14" t="s">
        <v>33</v>
      </c>
      <c r="BF46" s="14" t="s">
        <v>33</v>
      </c>
      <c r="BG46" s="14" t="s">
        <v>33</v>
      </c>
      <c r="BH46" s="14" t="s">
        <v>33</v>
      </c>
      <c r="BI46" s="14" t="s">
        <v>33</v>
      </c>
      <c r="BJ46" s="14" t="s">
        <v>33</v>
      </c>
      <c r="BK46" s="14" t="s">
        <v>33</v>
      </c>
      <c r="BL46" s="14" t="s">
        <v>33</v>
      </c>
      <c r="BM46" s="14" t="s">
        <v>33</v>
      </c>
      <c r="BN46" s="14" t="s">
        <v>33</v>
      </c>
      <c r="BO46" s="14" t="s">
        <v>33</v>
      </c>
      <c r="BP46" s="14" t="s">
        <v>33</v>
      </c>
      <c r="BQ46" s="14">
        <v>0.5</v>
      </c>
      <c r="BR46" s="14">
        <v>0.5</v>
      </c>
      <c r="BS46" s="14">
        <v>0.5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 t="s">
        <v>33</v>
      </c>
      <c r="DT46" s="14" t="s">
        <v>33</v>
      </c>
      <c r="DU46" s="14" t="s">
        <v>33</v>
      </c>
      <c r="DV46" s="14" t="s">
        <v>33</v>
      </c>
      <c r="DW46" s="14" t="s">
        <v>33</v>
      </c>
      <c r="DX46" s="14" t="s">
        <v>33</v>
      </c>
      <c r="DY46" s="14" t="s">
        <v>33</v>
      </c>
      <c r="DZ46" s="14" t="s">
        <v>33</v>
      </c>
      <c r="EA46" s="14" t="s">
        <v>33</v>
      </c>
      <c r="EB46" s="14" t="s">
        <v>33</v>
      </c>
      <c r="EC46" s="14" t="s">
        <v>33</v>
      </c>
      <c r="ED46" s="14" t="s">
        <v>33</v>
      </c>
      <c r="EE46" s="14" t="s">
        <v>33</v>
      </c>
      <c r="EF46" s="14" t="s">
        <v>33</v>
      </c>
      <c r="EG46" s="14" t="s">
        <v>33</v>
      </c>
      <c r="EH46" s="14" t="s">
        <v>33</v>
      </c>
      <c r="EI46" s="14" t="s">
        <v>33</v>
      </c>
      <c r="EJ46" s="14" t="s">
        <v>33</v>
      </c>
      <c r="EK46" s="14" t="s">
        <v>33</v>
      </c>
      <c r="EL46" s="14" t="s">
        <v>33</v>
      </c>
      <c r="EM46" s="14" t="s">
        <v>33</v>
      </c>
      <c r="EO46" s="12"/>
      <c r="EP46" s="17" t="s">
        <v>38</v>
      </c>
      <c r="EQ46" s="14" t="s">
        <v>33</v>
      </c>
      <c r="ER46" s="14" t="s">
        <v>33</v>
      </c>
      <c r="ES46" s="14" t="s">
        <v>33</v>
      </c>
      <c r="ET46" s="14" t="s">
        <v>33</v>
      </c>
      <c r="EU46" s="14" t="s">
        <v>33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 t="s">
        <v>33</v>
      </c>
      <c r="FB46" s="14" t="s">
        <v>33</v>
      </c>
      <c r="FC46" s="14" t="s">
        <v>33</v>
      </c>
      <c r="FD46" s="14" t="s">
        <v>33</v>
      </c>
      <c r="FE46" s="14" t="s">
        <v>33</v>
      </c>
      <c r="FF46" s="14" t="s">
        <v>33</v>
      </c>
      <c r="FG46" s="14" t="s">
        <v>33</v>
      </c>
      <c r="FH46" s="14" t="s">
        <v>33</v>
      </c>
      <c r="FI46" s="14" t="s">
        <v>33</v>
      </c>
      <c r="FJ46" s="14" t="s">
        <v>33</v>
      </c>
      <c r="FK46" s="14" t="s">
        <v>33</v>
      </c>
    </row>
    <row r="47" spans="1:167" ht="1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 t="s">
        <v>33</v>
      </c>
      <c r="AQ47" s="14" t="s">
        <v>33</v>
      </c>
      <c r="AR47" s="14" t="s">
        <v>33</v>
      </c>
      <c r="AS47" s="14" t="s">
        <v>33</v>
      </c>
      <c r="AT47" s="14">
        <v>0.1</v>
      </c>
      <c r="AU47" s="14">
        <v>0.1</v>
      </c>
      <c r="AW47" s="12"/>
      <c r="AX47" s="17" t="s">
        <v>39</v>
      </c>
      <c r="AY47" s="14" t="s">
        <v>33</v>
      </c>
      <c r="AZ47" s="14" t="s">
        <v>33</v>
      </c>
      <c r="BA47" s="14" t="s">
        <v>33</v>
      </c>
      <c r="BB47" s="14" t="s">
        <v>33</v>
      </c>
      <c r="BC47" s="14" t="s">
        <v>33</v>
      </c>
      <c r="BD47" s="14" t="s">
        <v>33</v>
      </c>
      <c r="BE47" s="14" t="s">
        <v>33</v>
      </c>
      <c r="BF47" s="14" t="s">
        <v>33</v>
      </c>
      <c r="BG47" s="14" t="s">
        <v>33</v>
      </c>
      <c r="BH47" s="14" t="s">
        <v>33</v>
      </c>
      <c r="BI47" s="14" t="s">
        <v>33</v>
      </c>
      <c r="BJ47" s="14" t="s">
        <v>33</v>
      </c>
      <c r="BK47" s="14" t="s">
        <v>33</v>
      </c>
      <c r="BL47" s="14" t="s">
        <v>33</v>
      </c>
      <c r="BM47" s="14" t="s">
        <v>33</v>
      </c>
      <c r="BN47" s="14">
        <v>0</v>
      </c>
      <c r="BO47" s="14" t="s">
        <v>33</v>
      </c>
      <c r="BP47" s="14" t="s">
        <v>33</v>
      </c>
      <c r="BQ47" s="14">
        <v>0.2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 t="s">
        <v>33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0.1</v>
      </c>
      <c r="AE49" s="14">
        <v>0</v>
      </c>
      <c r="AF49" s="14">
        <v>0</v>
      </c>
      <c r="AG49" s="14">
        <v>0</v>
      </c>
      <c r="AH49" s="14">
        <v>0.1</v>
      </c>
      <c r="AI49" s="14">
        <v>0</v>
      </c>
      <c r="AJ49" s="14">
        <v>0</v>
      </c>
      <c r="AK49" s="14">
        <v>0.1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0.2</v>
      </c>
      <c r="AZ49" s="14">
        <v>0.1</v>
      </c>
      <c r="BA49" s="14">
        <v>0.2</v>
      </c>
      <c r="BB49" s="14">
        <v>0.4</v>
      </c>
      <c r="BC49" s="14">
        <v>0.2</v>
      </c>
      <c r="BD49" s="14">
        <v>0.3</v>
      </c>
      <c r="BE49" s="14">
        <v>0.3</v>
      </c>
      <c r="BF49" s="14">
        <v>0.4</v>
      </c>
      <c r="BG49" s="14">
        <v>0.3</v>
      </c>
      <c r="BH49" s="14">
        <v>0.4</v>
      </c>
      <c r="BI49" s="14">
        <v>0.4</v>
      </c>
      <c r="BJ49" s="14">
        <v>0.2</v>
      </c>
      <c r="BK49" s="14">
        <v>0.3</v>
      </c>
      <c r="BL49" s="14">
        <v>0.3</v>
      </c>
      <c r="BM49" s="14">
        <v>0.3</v>
      </c>
      <c r="BN49" s="14">
        <v>0.2</v>
      </c>
      <c r="BO49" s="14">
        <v>0.3</v>
      </c>
      <c r="BP49" s="14">
        <v>0.2</v>
      </c>
      <c r="BQ49" s="14">
        <v>0.3</v>
      </c>
      <c r="BR49" s="14">
        <v>0.3</v>
      </c>
      <c r="BS49" s="14">
        <v>0.3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0.1</v>
      </c>
      <c r="DW49" s="14">
        <v>0</v>
      </c>
      <c r="DX49" s="14">
        <v>0</v>
      </c>
      <c r="DY49" s="14">
        <v>0</v>
      </c>
      <c r="DZ49" s="14">
        <v>0.1</v>
      </c>
      <c r="EA49" s="14">
        <v>0</v>
      </c>
      <c r="EB49" s="14">
        <v>0</v>
      </c>
      <c r="EC49" s="14">
        <v>0.1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5">
      <c r="A50" s="94"/>
      <c r="B50" s="9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4"/>
      <c r="Z50" s="9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4"/>
      <c r="AX50" s="9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4"/>
      <c r="BV50" s="9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4"/>
      <c r="CT50" s="9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4"/>
      <c r="DR50" s="9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4"/>
      <c r="EP50" s="9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78.2</v>
      </c>
      <c r="D51" s="9">
        <v>72.7</v>
      </c>
      <c r="E51" s="9">
        <v>72.5</v>
      </c>
      <c r="F51" s="9">
        <v>74.099999999999994</v>
      </c>
      <c r="G51" s="9">
        <v>72</v>
      </c>
      <c r="H51" s="9">
        <v>69.5</v>
      </c>
      <c r="I51" s="9">
        <v>76.5</v>
      </c>
      <c r="J51" s="9">
        <v>73.8</v>
      </c>
      <c r="K51" s="9">
        <v>73.7</v>
      </c>
      <c r="L51" s="9">
        <v>74.7</v>
      </c>
      <c r="M51" s="9">
        <v>74.599999999999994</v>
      </c>
      <c r="N51" s="9">
        <v>74.400000000000006</v>
      </c>
      <c r="O51" s="9">
        <v>75.900000000000006</v>
      </c>
      <c r="P51" s="9">
        <v>74.400000000000006</v>
      </c>
      <c r="Q51" s="9">
        <v>78.599999999999994</v>
      </c>
      <c r="R51" s="9">
        <v>77.400000000000006</v>
      </c>
      <c r="S51" s="9">
        <v>78.3</v>
      </c>
      <c r="T51" s="9">
        <v>78.099999999999994</v>
      </c>
      <c r="U51" s="9">
        <v>78.2</v>
      </c>
      <c r="V51" s="9">
        <v>74.400000000000006</v>
      </c>
      <c r="W51" s="9">
        <v>64.3</v>
      </c>
      <c r="Y51" s="13"/>
      <c r="Z51" s="16" t="s">
        <v>46</v>
      </c>
      <c r="AA51" s="9">
        <v>71.400000000000006</v>
      </c>
      <c r="AB51" s="9">
        <v>72.099999999999994</v>
      </c>
      <c r="AC51" s="9">
        <v>72.3</v>
      </c>
      <c r="AD51" s="9">
        <v>71.7</v>
      </c>
      <c r="AE51" s="9">
        <v>73.2</v>
      </c>
      <c r="AF51" s="9">
        <v>72.3</v>
      </c>
      <c r="AG51" s="9">
        <v>75</v>
      </c>
      <c r="AH51" s="9">
        <v>73.400000000000006</v>
      </c>
      <c r="AI51" s="9">
        <v>74.599999999999994</v>
      </c>
      <c r="AJ51" s="9">
        <v>74.3</v>
      </c>
      <c r="AK51" s="9">
        <v>74.8</v>
      </c>
      <c r="AL51" s="9">
        <v>73.5</v>
      </c>
      <c r="AM51" s="9">
        <v>71.2</v>
      </c>
      <c r="AN51" s="9">
        <v>69.8</v>
      </c>
      <c r="AO51" s="9">
        <v>69.599999999999994</v>
      </c>
      <c r="AP51" s="9">
        <v>71.599999999999994</v>
      </c>
      <c r="AQ51" s="9">
        <v>67.5</v>
      </c>
      <c r="AR51" s="9">
        <v>67.099999999999994</v>
      </c>
      <c r="AS51" s="9">
        <v>67.599999999999994</v>
      </c>
      <c r="AT51" s="9">
        <v>71.3</v>
      </c>
      <c r="AU51" s="9">
        <v>64.599999999999994</v>
      </c>
      <c r="AW51" s="13"/>
      <c r="AX51" s="16" t="s">
        <v>46</v>
      </c>
      <c r="AY51" s="9">
        <v>78</v>
      </c>
      <c r="AZ51" s="9">
        <v>78.599999999999994</v>
      </c>
      <c r="BA51" s="9">
        <v>78.400000000000006</v>
      </c>
      <c r="BB51" s="9">
        <v>79.400000000000006</v>
      </c>
      <c r="BC51" s="9">
        <v>79</v>
      </c>
      <c r="BD51" s="9">
        <v>78.599999999999994</v>
      </c>
      <c r="BE51" s="9">
        <v>78.3</v>
      </c>
      <c r="BF51" s="9">
        <v>78.099999999999994</v>
      </c>
      <c r="BG51" s="9">
        <v>78</v>
      </c>
      <c r="BH51" s="9">
        <v>77.900000000000006</v>
      </c>
      <c r="BI51" s="9">
        <v>78.2</v>
      </c>
      <c r="BJ51" s="9">
        <v>77.3</v>
      </c>
      <c r="BK51" s="9">
        <v>77.099999999999994</v>
      </c>
      <c r="BL51" s="9">
        <v>76.5</v>
      </c>
      <c r="BM51" s="9">
        <v>76</v>
      </c>
      <c r="BN51" s="9">
        <v>72.3</v>
      </c>
      <c r="BO51" s="9">
        <v>73.099999999999994</v>
      </c>
      <c r="BP51" s="9">
        <v>75.2</v>
      </c>
      <c r="BQ51" s="9">
        <v>74.599999999999994</v>
      </c>
      <c r="BR51" s="9">
        <v>72.5</v>
      </c>
      <c r="BS51" s="9">
        <v>72.599999999999994</v>
      </c>
      <c r="BU51" s="13"/>
      <c r="BV51" s="16" t="s">
        <v>46</v>
      </c>
      <c r="BW51" s="9">
        <v>0</v>
      </c>
      <c r="BX51" s="9">
        <v>0</v>
      </c>
      <c r="BY51" s="9">
        <v>0</v>
      </c>
      <c r="BZ51" s="9">
        <v>0</v>
      </c>
      <c r="CA51" s="9">
        <v>70.2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48.8</v>
      </c>
      <c r="CM51" s="9">
        <v>48.9</v>
      </c>
      <c r="CN51" s="9">
        <v>49</v>
      </c>
      <c r="CO51" s="9">
        <v>49</v>
      </c>
      <c r="CP51" s="9">
        <v>49</v>
      </c>
      <c r="CQ51" s="9">
        <v>49</v>
      </c>
      <c r="CS51" s="13"/>
      <c r="CT51" s="16" t="s">
        <v>46</v>
      </c>
      <c r="CU51" s="9">
        <v>0</v>
      </c>
      <c r="CV51" s="9">
        <v>0</v>
      </c>
      <c r="CW51" s="9">
        <v>70.2</v>
      </c>
      <c r="CX51" s="9">
        <v>0</v>
      </c>
      <c r="CY51" s="9">
        <v>0</v>
      </c>
      <c r="CZ51" s="9">
        <v>0</v>
      </c>
      <c r="DA51" s="9">
        <v>0</v>
      </c>
      <c r="DB51" s="9">
        <v>0.6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41.5</v>
      </c>
      <c r="DM51" s="9">
        <v>0</v>
      </c>
      <c r="DN51" s="9">
        <v>0</v>
      </c>
      <c r="DO51" s="9">
        <v>0</v>
      </c>
      <c r="DQ51" s="13"/>
      <c r="DR51" s="16" t="s">
        <v>46</v>
      </c>
      <c r="DS51" s="9">
        <v>53.1</v>
      </c>
      <c r="DT51" s="9">
        <v>53.4</v>
      </c>
      <c r="DU51" s="9">
        <v>52.8</v>
      </c>
      <c r="DV51" s="9">
        <v>72</v>
      </c>
      <c r="DW51" s="9">
        <v>77.3</v>
      </c>
      <c r="DX51" s="9">
        <v>76.5</v>
      </c>
      <c r="DY51" s="9">
        <v>78.400000000000006</v>
      </c>
      <c r="DZ51" s="9">
        <v>78.400000000000006</v>
      </c>
      <c r="EA51" s="9">
        <v>78.3</v>
      </c>
      <c r="EB51" s="9">
        <v>78</v>
      </c>
      <c r="EC51" s="9">
        <v>78.400000000000006</v>
      </c>
      <c r="ED51" s="9">
        <v>79.099999999999994</v>
      </c>
      <c r="EE51" s="9">
        <v>59.7</v>
      </c>
      <c r="EF51" s="9">
        <v>59.9</v>
      </c>
      <c r="EG51" s="9">
        <v>59.8</v>
      </c>
      <c r="EH51" s="9">
        <v>60.5</v>
      </c>
      <c r="EI51" s="9">
        <v>52</v>
      </c>
      <c r="EJ51" s="9">
        <v>50.6</v>
      </c>
      <c r="EK51" s="9">
        <v>50.6</v>
      </c>
      <c r="EL51" s="9">
        <v>50.8</v>
      </c>
      <c r="EM51" s="9">
        <v>51.1</v>
      </c>
      <c r="EO51" s="13"/>
      <c r="EP51" s="16" t="s">
        <v>46</v>
      </c>
      <c r="EQ51" s="9">
        <v>62.5</v>
      </c>
      <c r="ER51" s="9">
        <v>64.400000000000006</v>
      </c>
      <c r="ES51" s="9">
        <v>75.3</v>
      </c>
      <c r="ET51" s="9">
        <v>76.099999999999994</v>
      </c>
      <c r="EU51" s="9">
        <v>76.099999999999994</v>
      </c>
      <c r="EV51" s="9">
        <v>74.3</v>
      </c>
      <c r="EW51" s="9">
        <v>78</v>
      </c>
      <c r="EX51" s="9">
        <v>73.400000000000006</v>
      </c>
      <c r="EY51" s="9">
        <v>74.3</v>
      </c>
      <c r="EZ51" s="9">
        <v>77.8</v>
      </c>
      <c r="FA51" s="9">
        <v>70.2</v>
      </c>
      <c r="FB51" s="9">
        <v>75.599999999999994</v>
      </c>
      <c r="FC51" s="9">
        <v>61</v>
      </c>
      <c r="FD51" s="9">
        <v>63.3</v>
      </c>
      <c r="FE51" s="9">
        <v>66.7</v>
      </c>
      <c r="FF51" s="9">
        <v>68.900000000000006</v>
      </c>
      <c r="FG51" s="9">
        <v>74.8</v>
      </c>
      <c r="FH51" s="9">
        <v>76.400000000000006</v>
      </c>
      <c r="FI51" s="9">
        <v>73.900000000000006</v>
      </c>
      <c r="FJ51" s="9">
        <v>69.7</v>
      </c>
      <c r="FK51" s="9">
        <v>37.299999999999997</v>
      </c>
    </row>
    <row r="52" spans="1:167" ht="15">
      <c r="A52" s="94"/>
      <c r="B52" s="9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Y52" s="94"/>
      <c r="Z52" s="9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W52" s="94"/>
      <c r="AX52" s="9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U52" s="94"/>
      <c r="BV52" s="9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S52" s="94"/>
      <c r="CT52" s="9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Q52" s="94"/>
      <c r="DR52" s="94"/>
      <c r="DS52" s="14"/>
      <c r="DT52" s="14"/>
      <c r="DU52" s="14"/>
      <c r="DV52" s="14"/>
      <c r="DW52" s="14"/>
      <c r="DX52" s="14"/>
      <c r="DY52" s="14"/>
      <c r="DZ52" s="14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4"/>
      <c r="EP52" s="9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</row>
    <row r="53" spans="1:167" ht="15">
      <c r="A53" s="95" t="s">
        <v>47</v>
      </c>
      <c r="B53" s="95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Y53" s="95" t="s">
        <v>47</v>
      </c>
      <c r="Z53" s="95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W53" s="95" t="s">
        <v>47</v>
      </c>
      <c r="AX53" s="95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U53" s="95" t="s">
        <v>47</v>
      </c>
      <c r="BV53" s="95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S53" s="95" t="s">
        <v>47</v>
      </c>
      <c r="CT53" s="95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Q53" s="95" t="s">
        <v>47</v>
      </c>
      <c r="DR53" s="95"/>
      <c r="DS53" s="14"/>
      <c r="DT53" s="14"/>
      <c r="DU53" s="14"/>
      <c r="DV53" s="14"/>
      <c r="DW53" s="14"/>
      <c r="DX53" s="14"/>
      <c r="DY53" s="14"/>
      <c r="DZ53" s="14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5" t="s">
        <v>47</v>
      </c>
      <c r="EP53" s="95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</row>
    <row r="54" spans="1:167" ht="15">
      <c r="A54" s="96" t="s">
        <v>48</v>
      </c>
      <c r="B54" s="96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Y54" s="96" t="s">
        <v>48</v>
      </c>
      <c r="Z54" s="96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W54" s="96" t="s">
        <v>48</v>
      </c>
      <c r="AX54" s="96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U54" s="96" t="s">
        <v>48</v>
      </c>
      <c r="BV54" s="96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S54" s="96" t="s">
        <v>48</v>
      </c>
      <c r="CT54" s="96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Q54" s="96" t="s">
        <v>48</v>
      </c>
      <c r="DR54" s="96"/>
      <c r="DS54" s="14"/>
      <c r="DT54" s="14"/>
      <c r="DU54" s="14"/>
      <c r="DV54" s="14"/>
      <c r="DW54" s="14"/>
      <c r="DX54" s="14"/>
      <c r="DY54" s="14"/>
      <c r="DZ54" s="14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96" t="s">
        <v>48</v>
      </c>
      <c r="EP54" s="96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</row>
    <row r="55" spans="1:167" ht="15">
      <c r="A55" s="94"/>
      <c r="B55" s="9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Y55" s="94"/>
      <c r="Z55" s="9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W55" s="94"/>
      <c r="AX55" s="9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U55" s="94"/>
      <c r="BV55" s="9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S55" s="94"/>
      <c r="CT55" s="9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Q55" s="94"/>
      <c r="DR55" s="94"/>
      <c r="DS55" s="14"/>
      <c r="DT55" s="14"/>
      <c r="DU55" s="14"/>
      <c r="DV55" s="14"/>
      <c r="DW55" s="14"/>
      <c r="DX55" s="14"/>
      <c r="DY55" s="14"/>
      <c r="DZ55" s="14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4"/>
      <c r="EP55" s="9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</row>
    <row r="56" spans="1:167" ht="15">
      <c r="A56" s="94"/>
      <c r="B56" s="9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Y56" s="94"/>
      <c r="Z56" s="9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W56" s="94"/>
      <c r="AX56" s="9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U56" s="94"/>
      <c r="BV56" s="9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S56" s="94"/>
      <c r="CT56" s="9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Q56" s="94"/>
      <c r="DR56" s="94"/>
      <c r="DS56" s="14"/>
      <c r="DT56" s="14"/>
      <c r="DU56" s="14"/>
      <c r="DV56" s="14"/>
      <c r="DW56" s="14"/>
      <c r="DX56" s="14"/>
      <c r="DY56" s="14"/>
      <c r="DZ56" s="14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4"/>
      <c r="EP56" s="9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</row>
    <row r="57" spans="1:167" ht="15">
      <c r="A57" s="94"/>
      <c r="B57" s="9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Y57" s="94"/>
      <c r="Z57" s="9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W57" s="94"/>
      <c r="AX57" s="9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U57" s="94"/>
      <c r="BV57" s="9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S57" s="94"/>
      <c r="CT57" s="9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Q57" s="94"/>
      <c r="DR57" s="94"/>
      <c r="DS57" s="14"/>
      <c r="DT57" s="14"/>
      <c r="DU57" s="14"/>
      <c r="DV57" s="14"/>
      <c r="DW57" s="14"/>
      <c r="DX57" s="14"/>
      <c r="DY57" s="14"/>
      <c r="DZ57" s="14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4"/>
      <c r="EP57" s="9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</row>
    <row r="58" spans="1:167" ht="15">
      <c r="A58" s="94"/>
      <c r="B58" s="9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Y58" s="94"/>
      <c r="Z58" s="9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W58" s="94"/>
      <c r="AX58" s="9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U58" s="94"/>
      <c r="BV58" s="9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S58" s="94"/>
      <c r="CT58" s="9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Q58" s="94"/>
      <c r="DR58" s="94"/>
      <c r="DS58" s="14"/>
      <c r="DT58" s="14"/>
      <c r="DU58" s="14"/>
      <c r="DV58" s="14"/>
      <c r="DW58" s="14"/>
      <c r="DX58" s="14"/>
      <c r="DY58" s="14"/>
      <c r="DZ58" s="14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4"/>
      <c r="EP58" s="9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</row>
    <row r="59" spans="1:167" ht="15">
      <c r="A59" s="94"/>
      <c r="B59" s="9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Y59" s="94"/>
      <c r="Z59" s="9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W59" s="94"/>
      <c r="AX59" s="9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U59" s="94"/>
      <c r="BV59" s="9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S59" s="94"/>
      <c r="CT59" s="9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Q59" s="94"/>
      <c r="DR59" s="94"/>
      <c r="DS59" s="14"/>
      <c r="DT59" s="14"/>
      <c r="DU59" s="14"/>
      <c r="DV59" s="14"/>
      <c r="DW59" s="14"/>
      <c r="DX59" s="14"/>
      <c r="DY59" s="14"/>
      <c r="DZ59" s="14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4"/>
      <c r="EP59" s="9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</row>
    <row r="60" spans="1:167" ht="15">
      <c r="A60" s="94"/>
      <c r="B60" s="9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Y60" s="94"/>
      <c r="Z60" s="9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W60" s="94"/>
      <c r="AX60" s="9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U60" s="94"/>
      <c r="BV60" s="9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S60" s="94"/>
      <c r="CT60" s="9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Q60" s="94"/>
      <c r="DR60" s="94"/>
      <c r="DS60" s="14"/>
      <c r="DT60" s="14"/>
      <c r="DU60" s="14"/>
      <c r="DV60" s="14"/>
      <c r="DW60" s="14"/>
      <c r="DX60" s="14"/>
      <c r="DY60" s="14"/>
      <c r="DZ60" s="14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4"/>
      <c r="EP60" s="9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</row>
    <row r="61" spans="1:167" ht="15">
      <c r="A61" s="94"/>
      <c r="B61" s="9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Y61" s="94"/>
      <c r="Z61" s="9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W61" s="94"/>
      <c r="AX61" s="9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U61" s="94"/>
      <c r="BV61" s="9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S61" s="94"/>
      <c r="CT61" s="9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Q61" s="94"/>
      <c r="DR61" s="94"/>
      <c r="DS61" s="14"/>
      <c r="DT61" s="14"/>
      <c r="DU61" s="14"/>
      <c r="DV61" s="14"/>
      <c r="DW61" s="14"/>
      <c r="DX61" s="14"/>
      <c r="DY61" s="14"/>
      <c r="DZ61" s="14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4"/>
      <c r="EP61" s="9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</row>
    <row r="62" spans="1:167" ht="15">
      <c r="A62" s="94"/>
      <c r="B62" s="9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Y62" s="94"/>
      <c r="Z62" s="9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W62" s="94"/>
      <c r="AX62" s="9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U62" s="94"/>
      <c r="BV62" s="9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S62" s="94"/>
      <c r="CT62" s="9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Q62" s="94"/>
      <c r="DR62" s="94"/>
      <c r="DS62" s="14"/>
      <c r="DT62" s="14"/>
      <c r="DU62" s="14"/>
      <c r="DV62" s="14"/>
      <c r="DW62" s="14"/>
      <c r="DX62" s="14"/>
      <c r="DY62" s="14"/>
      <c r="DZ62" s="14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4"/>
      <c r="EP62" s="9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</row>
    <row r="63" spans="1:167" ht="15">
      <c r="A63" s="94"/>
      <c r="B63" s="9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Y63" s="94"/>
      <c r="Z63" s="9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W63" s="94"/>
      <c r="AX63" s="9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U63" s="94"/>
      <c r="BV63" s="9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S63" s="94"/>
      <c r="CT63" s="9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Q63" s="94"/>
      <c r="DR63" s="94"/>
      <c r="DS63" s="14"/>
      <c r="DT63" s="14"/>
      <c r="DU63" s="14"/>
      <c r="DV63" s="14"/>
      <c r="DW63" s="14"/>
      <c r="DX63" s="14"/>
      <c r="DY63" s="14"/>
      <c r="DZ63" s="14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4"/>
      <c r="EP63" s="9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</row>
    <row r="64" spans="1:167" ht="15">
      <c r="A64" s="94"/>
      <c r="B64" s="9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4"/>
      <c r="Z64" s="94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4"/>
      <c r="AX64" s="94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4"/>
      <c r="BV64" s="94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4"/>
      <c r="CT64" s="94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4"/>
      <c r="DR64" s="94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4"/>
      <c r="EP64" s="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5">
      <c r="A65" s="94"/>
      <c r="B65" s="9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4"/>
      <c r="Z65" s="94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4"/>
      <c r="AX65" s="94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4"/>
      <c r="BV65" s="94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4"/>
      <c r="CT65" s="94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4"/>
      <c r="DR65" s="94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4"/>
      <c r="EP65" s="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5">
      <c r="A66" s="94"/>
      <c r="B66" s="9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4"/>
      <c r="Z66" s="94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4"/>
      <c r="AX66" s="94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4"/>
      <c r="BV66" s="94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4"/>
      <c r="CT66" s="94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4"/>
      <c r="DR66" s="94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4"/>
      <c r="EP66" s="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5">
      <c r="A67" s="94"/>
      <c r="B67" s="9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4"/>
      <c r="Z67" s="94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4"/>
      <c r="AX67" s="94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4"/>
      <c r="BV67" s="94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4"/>
      <c r="CT67" s="94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4"/>
      <c r="DR67" s="94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4"/>
      <c r="EP67" s="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5">
      <c r="A68" s="94"/>
      <c r="B68" s="9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4"/>
      <c r="Z68" s="94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4"/>
      <c r="AX68" s="94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4"/>
      <c r="BV68" s="94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4"/>
      <c r="CT68" s="94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4"/>
      <c r="DR68" s="94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4"/>
      <c r="EP68" s="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5">
      <c r="A69" s="94"/>
      <c r="B69" s="9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4"/>
      <c r="Z69" s="94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4"/>
      <c r="AX69" s="94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4"/>
      <c r="BV69" s="94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4"/>
      <c r="CT69" s="94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4"/>
      <c r="DR69" s="94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4"/>
      <c r="EP69" s="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5">
      <c r="A70" s="94"/>
      <c r="B70" s="9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4"/>
      <c r="Z70" s="94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4"/>
      <c r="AX70" s="94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4"/>
      <c r="BV70" s="94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4"/>
      <c r="CT70" s="94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4"/>
      <c r="DR70" s="94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4"/>
      <c r="EP70" s="94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662A-F588-418C-8079-B6E32B2EC5B9}">
  <dimension ref="A1:FK70"/>
  <sheetViews>
    <sheetView topLeftCell="BW7" workbookViewId="0">
      <selection activeCell="DO17" sqref="DO17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94"/>
      <c r="B1" s="94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4"/>
      <c r="Z1" s="94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4"/>
      <c r="AX1" s="94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4"/>
      <c r="BV1" s="94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4"/>
      <c r="CT1" s="94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4"/>
      <c r="DR1" s="94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4"/>
      <c r="EP1" s="94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5">
      <c r="A2" s="94"/>
      <c r="B2" s="9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4"/>
      <c r="Z2" s="94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4"/>
      <c r="AX2" s="94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4"/>
      <c r="BV2" s="94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4"/>
      <c r="CT2" s="94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4"/>
      <c r="DR2" s="94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4"/>
      <c r="EP2" s="94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5">
      <c r="A3" s="94"/>
      <c r="B3" s="9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4"/>
      <c r="Z3" s="94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4"/>
      <c r="AX3" s="94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4"/>
      <c r="BV3" s="94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4"/>
      <c r="CT3" s="94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4"/>
      <c r="DR3" s="94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4"/>
      <c r="EP3" s="94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5">
      <c r="A4" s="94"/>
      <c r="B4" s="9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4"/>
      <c r="Z4" s="94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4"/>
      <c r="AX4" s="94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4"/>
      <c r="BV4" s="94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4"/>
      <c r="CT4" s="94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4"/>
      <c r="DR4" s="94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4"/>
      <c r="EP4" s="94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97" t="s">
        <v>25</v>
      </c>
      <c r="B5" s="97"/>
      <c r="C5" s="12"/>
      <c r="D5" s="12"/>
      <c r="E5" s="12"/>
      <c r="F5" s="12"/>
      <c r="G5" s="12"/>
      <c r="H5" s="12"/>
      <c r="I5" s="12"/>
      <c r="J5" s="14"/>
      <c r="K5" s="12"/>
      <c r="L5" s="12"/>
      <c r="M5" s="12"/>
      <c r="N5" s="12"/>
      <c r="O5" s="14"/>
      <c r="P5" s="12"/>
      <c r="Q5" s="12"/>
      <c r="R5" s="12"/>
      <c r="S5" s="12"/>
      <c r="T5" s="12"/>
      <c r="U5" s="12"/>
      <c r="V5" s="12"/>
      <c r="W5" s="12"/>
      <c r="Y5" s="97" t="s">
        <v>25</v>
      </c>
      <c r="Z5" s="97"/>
      <c r="AA5" s="12"/>
      <c r="AB5" s="12"/>
      <c r="AC5" s="12"/>
      <c r="AD5" s="12"/>
      <c r="AE5" s="12"/>
      <c r="AF5" s="12"/>
      <c r="AG5" s="12"/>
      <c r="AH5" s="14"/>
      <c r="AI5" s="12"/>
      <c r="AJ5" s="12"/>
      <c r="AK5" s="12"/>
      <c r="AL5" s="12"/>
      <c r="AM5" s="14"/>
      <c r="AN5" s="12"/>
      <c r="AO5" s="12"/>
      <c r="AP5" s="12"/>
      <c r="AQ5" s="12"/>
      <c r="AR5" s="12"/>
      <c r="AS5" s="12"/>
      <c r="AT5" s="12"/>
      <c r="AU5" s="12"/>
      <c r="AW5" s="97" t="s">
        <v>25</v>
      </c>
      <c r="AX5" s="97"/>
      <c r="AY5" s="12"/>
      <c r="AZ5" s="12"/>
      <c r="BA5" s="12"/>
      <c r="BB5" s="12"/>
      <c r="BC5" s="12"/>
      <c r="BD5" s="12"/>
      <c r="BE5" s="12"/>
      <c r="BF5" s="14"/>
      <c r="BG5" s="12"/>
      <c r="BH5" s="12"/>
      <c r="BI5" s="12"/>
      <c r="BJ5" s="12"/>
      <c r="BK5" s="14"/>
      <c r="BL5" s="12"/>
      <c r="BM5" s="14"/>
      <c r="BN5" s="14"/>
      <c r="BO5" s="14"/>
      <c r="BP5" s="14"/>
      <c r="BQ5" s="14"/>
      <c r="BR5" s="14"/>
      <c r="BS5" s="14"/>
      <c r="BU5" s="97" t="s">
        <v>25</v>
      </c>
      <c r="BV5" s="97"/>
      <c r="BW5" s="12"/>
      <c r="BX5" s="12"/>
      <c r="BY5" s="12"/>
      <c r="BZ5" s="12"/>
      <c r="CA5" s="12"/>
      <c r="CB5" s="12"/>
      <c r="CC5" s="12"/>
      <c r="CD5" s="14"/>
      <c r="CE5" s="12"/>
      <c r="CF5" s="12"/>
      <c r="CG5" s="12"/>
      <c r="CH5" s="12"/>
      <c r="CI5" s="14"/>
      <c r="CJ5" s="12"/>
      <c r="CK5" s="12"/>
      <c r="CL5" s="12"/>
      <c r="CM5" s="12"/>
      <c r="CN5" s="12"/>
      <c r="CO5" s="12"/>
      <c r="CP5" s="12"/>
      <c r="CQ5" s="12"/>
      <c r="CS5" s="97" t="s">
        <v>25</v>
      </c>
      <c r="CT5" s="97"/>
      <c r="CU5" s="12"/>
      <c r="CV5" s="12"/>
      <c r="CW5" s="12"/>
      <c r="CX5" s="12"/>
      <c r="CY5" s="12"/>
      <c r="CZ5" s="12"/>
      <c r="DA5" s="12"/>
      <c r="DB5" s="14"/>
      <c r="DC5" s="12"/>
      <c r="DD5" s="12"/>
      <c r="DE5" s="12"/>
      <c r="DF5" s="12"/>
      <c r="DG5" s="14"/>
      <c r="DH5" s="12"/>
      <c r="DI5" s="12"/>
      <c r="DJ5" s="12"/>
      <c r="DK5" s="12"/>
      <c r="DL5" s="12"/>
      <c r="DM5" s="12"/>
      <c r="DN5" s="12"/>
      <c r="DO5" s="12"/>
      <c r="DQ5" s="97" t="s">
        <v>25</v>
      </c>
      <c r="DR5" s="97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97" t="s">
        <v>25</v>
      </c>
      <c r="EP5" s="97"/>
      <c r="EQ5" s="12"/>
      <c r="ER5" s="12"/>
      <c r="ES5" s="12"/>
      <c r="ET5" s="12"/>
      <c r="EU5" s="12"/>
      <c r="EV5" s="12"/>
      <c r="EW5" s="12"/>
      <c r="EX5" s="14"/>
      <c r="EY5" s="12"/>
      <c r="EZ5" s="12"/>
      <c r="FA5" s="12"/>
      <c r="FB5" s="12"/>
      <c r="FC5" s="14"/>
      <c r="FD5" s="12"/>
      <c r="FE5" s="14"/>
      <c r="FF5" s="14"/>
      <c r="FG5" s="14"/>
      <c r="FH5" s="14"/>
      <c r="FI5" s="14"/>
      <c r="FJ5" s="14"/>
      <c r="FK5" s="14"/>
    </row>
    <row r="6" spans="1:167" ht="15">
      <c r="A6" s="94"/>
      <c r="B6" s="94"/>
      <c r="C6" s="12"/>
      <c r="D6" s="12"/>
      <c r="E6" s="12"/>
      <c r="F6" s="12"/>
      <c r="G6" s="12"/>
      <c r="H6" s="14"/>
      <c r="I6" s="12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Y6" s="94"/>
      <c r="Z6" s="94"/>
      <c r="AA6" s="12"/>
      <c r="AB6" s="12"/>
      <c r="AC6" s="12"/>
      <c r="AD6" s="12"/>
      <c r="AE6" s="12"/>
      <c r="AF6" s="14"/>
      <c r="AG6" s="12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W6" s="94"/>
      <c r="AX6" s="94"/>
      <c r="AY6" s="12"/>
      <c r="AZ6" s="12"/>
      <c r="BA6" s="12"/>
      <c r="BB6" s="12"/>
      <c r="BC6" s="12"/>
      <c r="BD6" s="14"/>
      <c r="BE6" s="12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U6" s="94"/>
      <c r="BV6" s="94"/>
      <c r="BW6" s="12"/>
      <c r="BX6" s="12"/>
      <c r="BY6" s="12"/>
      <c r="BZ6" s="12"/>
      <c r="CA6" s="12"/>
      <c r="CB6" s="14"/>
      <c r="CC6" s="12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S6" s="94"/>
      <c r="CT6" s="94"/>
      <c r="CU6" s="12"/>
      <c r="CV6" s="12"/>
      <c r="CW6" s="12"/>
      <c r="CX6" s="12"/>
      <c r="CY6" s="12"/>
      <c r="CZ6" s="14"/>
      <c r="DA6" s="12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Q6" s="94"/>
      <c r="DR6" s="94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4"/>
      <c r="EP6" s="94"/>
      <c r="EQ6" s="12"/>
      <c r="ER6" s="12"/>
      <c r="ES6" s="12"/>
      <c r="ET6" s="12"/>
      <c r="EU6" s="12"/>
      <c r="EV6" s="14"/>
      <c r="EW6" s="12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</row>
    <row r="7" spans="1:167" ht="18.75">
      <c r="A7" s="98" t="s">
        <v>26</v>
      </c>
      <c r="B7" s="98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98" t="s">
        <v>76</v>
      </c>
      <c r="Z7" s="98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98" t="s">
        <v>78</v>
      </c>
      <c r="AX7" s="98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98" t="s">
        <v>79</v>
      </c>
      <c r="BV7" s="98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98" t="s">
        <v>80</v>
      </c>
      <c r="CT7" s="98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98" t="s">
        <v>96</v>
      </c>
      <c r="DR7" s="98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98" t="s">
        <v>81</v>
      </c>
      <c r="EP7" s="98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75">
      <c r="A8" s="98" t="s">
        <v>61</v>
      </c>
      <c r="B8" s="9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98" t="s">
        <v>61</v>
      </c>
      <c r="Z8" s="9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98" t="s">
        <v>61</v>
      </c>
      <c r="AX8" s="98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98" t="s">
        <v>61</v>
      </c>
      <c r="BV8" s="98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98" t="s">
        <v>61</v>
      </c>
      <c r="CT8" s="98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8" t="s">
        <v>61</v>
      </c>
      <c r="DR8" s="98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98" t="s">
        <v>61</v>
      </c>
      <c r="EP8" s="9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75">
      <c r="A9" s="94"/>
      <c r="B9" s="94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Y9" s="94"/>
      <c r="Z9" s="94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W9" s="94"/>
      <c r="AX9" s="94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U9" s="94"/>
      <c r="BV9" s="94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S9" s="94"/>
      <c r="CT9" s="94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Q9" s="94"/>
      <c r="DR9" s="94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4"/>
      <c r="EP9" s="94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</row>
    <row r="10" spans="1:167" ht="15">
      <c r="A10" s="94"/>
      <c r="B10" s="9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4"/>
      <c r="Z10" s="94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4"/>
      <c r="AX10" s="94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4"/>
      <c r="BV10" s="94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4"/>
      <c r="CT10" s="94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4"/>
      <c r="DR10" s="94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4"/>
      <c r="EP10" s="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.75" thickBot="1">
      <c r="A11" s="94"/>
      <c r="B11" s="9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4"/>
      <c r="Z11" s="94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4"/>
      <c r="AX11" s="94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4"/>
      <c r="BV11" s="94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4"/>
      <c r="CT11" s="94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4"/>
      <c r="DR11" s="94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4"/>
      <c r="EP11" s="94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5">
      <c r="A12" s="94"/>
      <c r="B12" s="94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Y12" s="94"/>
      <c r="Z12" s="94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W12" s="94"/>
      <c r="AX12" s="94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U12" s="94"/>
      <c r="BV12" s="94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S12" s="94"/>
      <c r="CT12" s="94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94"/>
      <c r="DR12" s="94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O12" s="94"/>
      <c r="EP12" s="9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</row>
    <row r="13" spans="1:167">
      <c r="A13" s="13"/>
      <c r="B13" s="16" t="s">
        <v>62</v>
      </c>
      <c r="C13" s="9">
        <v>1.4</v>
      </c>
      <c r="D13" s="9">
        <v>1.5</v>
      </c>
      <c r="E13" s="9">
        <v>1.3</v>
      </c>
      <c r="F13" s="9">
        <v>1.4</v>
      </c>
      <c r="G13" s="9">
        <v>1.6</v>
      </c>
      <c r="H13" s="9">
        <v>1.3</v>
      </c>
      <c r="I13" s="9">
        <v>1.4</v>
      </c>
      <c r="J13" s="9">
        <v>1.4</v>
      </c>
      <c r="K13" s="9">
        <v>0.5</v>
      </c>
      <c r="L13" s="9">
        <v>0.5</v>
      </c>
      <c r="M13" s="9">
        <v>0.3</v>
      </c>
      <c r="N13" s="9">
        <v>0.3</v>
      </c>
      <c r="O13" s="9">
        <v>0.4</v>
      </c>
      <c r="P13" s="9">
        <v>0.4</v>
      </c>
      <c r="Q13" s="9">
        <v>0.3</v>
      </c>
      <c r="R13" s="9">
        <v>0.4</v>
      </c>
      <c r="S13" s="9">
        <v>0.4</v>
      </c>
      <c r="T13" s="9">
        <v>0.4</v>
      </c>
      <c r="U13" s="9">
        <v>0.7</v>
      </c>
      <c r="V13" s="9">
        <v>0.9</v>
      </c>
      <c r="W13" s="9">
        <v>1</v>
      </c>
      <c r="Y13" s="13"/>
      <c r="Z13" s="16" t="s">
        <v>62</v>
      </c>
      <c r="AA13" s="9">
        <v>27.1</v>
      </c>
      <c r="AB13" s="9">
        <v>27.3</v>
      </c>
      <c r="AC13" s="9">
        <v>28</v>
      </c>
      <c r="AD13" s="9">
        <v>30.2</v>
      </c>
      <c r="AE13" s="9">
        <v>32.200000000000003</v>
      </c>
      <c r="AF13" s="9">
        <v>31</v>
      </c>
      <c r="AG13" s="9">
        <v>35.200000000000003</v>
      </c>
      <c r="AH13" s="9">
        <v>38.1</v>
      </c>
      <c r="AI13" s="9">
        <v>36</v>
      </c>
      <c r="AJ13" s="9">
        <v>34.5</v>
      </c>
      <c r="AK13" s="9">
        <v>31.1</v>
      </c>
      <c r="AL13" s="9">
        <v>32.6</v>
      </c>
      <c r="AM13" s="9">
        <v>32.4</v>
      </c>
      <c r="AN13" s="9">
        <v>27.7</v>
      </c>
      <c r="AO13" s="9">
        <v>43.2</v>
      </c>
      <c r="AP13" s="9">
        <v>44.5</v>
      </c>
      <c r="AQ13" s="9">
        <v>29.7</v>
      </c>
      <c r="AR13" s="9">
        <v>24.7</v>
      </c>
      <c r="AS13" s="9">
        <v>32.700000000000003</v>
      </c>
      <c r="AT13" s="9">
        <v>31.7</v>
      </c>
      <c r="AU13" s="9">
        <v>29.6</v>
      </c>
      <c r="AW13" s="13"/>
      <c r="AX13" s="16" t="s">
        <v>62</v>
      </c>
      <c r="AY13" s="9">
        <v>67.2</v>
      </c>
      <c r="AZ13" s="9">
        <v>61.4</v>
      </c>
      <c r="BA13" s="9">
        <v>57.7</v>
      </c>
      <c r="BB13" s="9">
        <v>37.1</v>
      </c>
      <c r="BC13" s="9">
        <v>54.9</v>
      </c>
      <c r="BD13" s="9">
        <v>41.6</v>
      </c>
      <c r="BE13" s="9">
        <v>56.6</v>
      </c>
      <c r="BF13" s="9">
        <v>57.1</v>
      </c>
      <c r="BG13" s="9">
        <v>56.1</v>
      </c>
      <c r="BH13" s="9">
        <v>49.5</v>
      </c>
      <c r="BI13" s="9">
        <v>52.7</v>
      </c>
      <c r="BJ13" s="9">
        <v>50</v>
      </c>
      <c r="BK13" s="9">
        <v>51.7</v>
      </c>
      <c r="BL13" s="9">
        <v>59.8</v>
      </c>
      <c r="BM13" s="9">
        <v>71.8</v>
      </c>
      <c r="BN13" s="9">
        <v>76.3</v>
      </c>
      <c r="BO13" s="9">
        <v>74.8</v>
      </c>
      <c r="BP13" s="9">
        <v>69</v>
      </c>
      <c r="BQ13" s="9">
        <v>65.3</v>
      </c>
      <c r="BR13" s="9">
        <v>61.8</v>
      </c>
      <c r="BS13" s="9">
        <v>60.8</v>
      </c>
      <c r="BU13" s="13"/>
      <c r="BV13" s="16" t="s">
        <v>62</v>
      </c>
      <c r="BW13" s="9">
        <v>13</v>
      </c>
      <c r="BX13" s="9">
        <v>13.3</v>
      </c>
      <c r="BY13" s="9">
        <v>14.6</v>
      </c>
      <c r="BZ13" s="9">
        <v>13.6</v>
      </c>
      <c r="CA13" s="9">
        <v>15.2</v>
      </c>
      <c r="CB13" s="9">
        <v>18.600000000000001</v>
      </c>
      <c r="CC13" s="9">
        <v>14.9</v>
      </c>
      <c r="CD13" s="9">
        <v>15.2</v>
      </c>
      <c r="CE13" s="9">
        <v>17.7</v>
      </c>
      <c r="CF13" s="9">
        <v>17.5</v>
      </c>
      <c r="CG13" s="9">
        <v>17</v>
      </c>
      <c r="CH13" s="9">
        <v>17.7</v>
      </c>
      <c r="CI13" s="9">
        <v>17</v>
      </c>
      <c r="CJ13" s="9">
        <v>18.5</v>
      </c>
      <c r="CK13" s="9">
        <v>17</v>
      </c>
      <c r="CL13" s="9">
        <v>17.8</v>
      </c>
      <c r="CM13" s="9">
        <v>20.9</v>
      </c>
      <c r="CN13" s="9">
        <v>17.8</v>
      </c>
      <c r="CO13" s="9">
        <v>17.5</v>
      </c>
      <c r="CP13" s="9">
        <v>16.8</v>
      </c>
      <c r="CQ13" s="9">
        <v>16.600000000000001</v>
      </c>
      <c r="CS13" s="13"/>
      <c r="CT13" s="16" t="s">
        <v>62</v>
      </c>
      <c r="CU13" s="9">
        <v>3.4</v>
      </c>
      <c r="CV13" s="9">
        <v>3.3</v>
      </c>
      <c r="CW13" s="9">
        <v>3.4</v>
      </c>
      <c r="CX13" s="9">
        <v>3.4</v>
      </c>
      <c r="CY13" s="9">
        <v>3.3</v>
      </c>
      <c r="CZ13" s="9">
        <v>4.2</v>
      </c>
      <c r="DA13" s="9">
        <v>3.1</v>
      </c>
      <c r="DB13" s="9">
        <v>3</v>
      </c>
      <c r="DC13" s="9">
        <v>3.1</v>
      </c>
      <c r="DD13" s="9">
        <v>2.4</v>
      </c>
      <c r="DE13" s="9">
        <v>2.6</v>
      </c>
      <c r="DF13" s="9">
        <v>4.7</v>
      </c>
      <c r="DG13" s="9">
        <v>6.3</v>
      </c>
      <c r="DH13" s="9">
        <v>6.5</v>
      </c>
      <c r="DI13" s="9">
        <v>8.3000000000000007</v>
      </c>
      <c r="DJ13" s="9">
        <v>8.9</v>
      </c>
      <c r="DK13" s="9">
        <v>10.1</v>
      </c>
      <c r="DL13" s="9">
        <v>9.8000000000000007</v>
      </c>
      <c r="DM13" s="9">
        <v>17.5</v>
      </c>
      <c r="DN13" s="9">
        <v>16</v>
      </c>
      <c r="DO13" s="9">
        <v>14.2</v>
      </c>
      <c r="DQ13" s="13"/>
      <c r="DR13" s="16" t="s">
        <v>62</v>
      </c>
      <c r="DS13" s="9">
        <v>134.1</v>
      </c>
      <c r="DT13" s="9">
        <v>113.4</v>
      </c>
      <c r="DU13" s="9">
        <v>114</v>
      </c>
      <c r="DV13" s="9">
        <v>116.8</v>
      </c>
      <c r="DW13" s="9">
        <v>126.6</v>
      </c>
      <c r="DX13" s="9">
        <v>127.6</v>
      </c>
      <c r="DY13" s="9">
        <v>126.7</v>
      </c>
      <c r="DZ13" s="9">
        <v>120.1</v>
      </c>
      <c r="EA13" s="9">
        <v>120.4</v>
      </c>
      <c r="EB13" s="9">
        <v>120.2</v>
      </c>
      <c r="EC13" s="9">
        <v>138.6</v>
      </c>
      <c r="ED13" s="9">
        <v>158.80000000000001</v>
      </c>
      <c r="EE13" s="9">
        <v>157.5</v>
      </c>
      <c r="EF13" s="9">
        <v>165.7</v>
      </c>
      <c r="EG13" s="9">
        <v>144.9</v>
      </c>
      <c r="EH13" s="9">
        <v>126.2</v>
      </c>
      <c r="EI13" s="9">
        <v>124.1</v>
      </c>
      <c r="EJ13" s="9">
        <v>120.6</v>
      </c>
      <c r="EK13" s="9">
        <v>112.2</v>
      </c>
      <c r="EL13" s="9">
        <v>118</v>
      </c>
      <c r="EM13" s="9">
        <v>117.6</v>
      </c>
      <c r="EO13" s="13"/>
      <c r="EP13" s="16" t="s">
        <v>62</v>
      </c>
      <c r="EQ13" s="9">
        <v>14.2</v>
      </c>
      <c r="ER13" s="9">
        <v>10.199999999999999</v>
      </c>
      <c r="ES13" s="9">
        <v>11.6</v>
      </c>
      <c r="ET13" s="9">
        <v>12</v>
      </c>
      <c r="EU13" s="9">
        <v>10.5</v>
      </c>
      <c r="EV13" s="9">
        <v>11.9</v>
      </c>
      <c r="EW13" s="9">
        <v>10</v>
      </c>
      <c r="EX13" s="9">
        <v>8.1</v>
      </c>
      <c r="EY13" s="9">
        <v>7.7</v>
      </c>
      <c r="EZ13" s="9">
        <v>6.9</v>
      </c>
      <c r="FA13" s="9">
        <v>6</v>
      </c>
      <c r="FB13" s="9">
        <v>7.2</v>
      </c>
      <c r="FC13" s="9">
        <v>7.1</v>
      </c>
      <c r="FD13" s="9">
        <v>5.9</v>
      </c>
      <c r="FE13" s="9">
        <v>6.9</v>
      </c>
      <c r="FF13" s="9">
        <v>6.9</v>
      </c>
      <c r="FG13" s="9">
        <v>7.2</v>
      </c>
      <c r="FH13" s="9">
        <v>7.4</v>
      </c>
      <c r="FI13" s="9">
        <v>6.7</v>
      </c>
      <c r="FJ13" s="9">
        <v>6.3</v>
      </c>
      <c r="FK13" s="9">
        <v>6.1</v>
      </c>
    </row>
    <row r="14" spans="1:167" ht="1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5">
      <c r="A15" s="12"/>
      <c r="B15" s="17" t="s">
        <v>30</v>
      </c>
      <c r="C15" s="14" t="s">
        <v>33</v>
      </c>
      <c r="D15" s="14" t="s">
        <v>33</v>
      </c>
      <c r="E15" s="14" t="s">
        <v>33</v>
      </c>
      <c r="F15" s="14" t="s">
        <v>33</v>
      </c>
      <c r="G15" s="14" t="s">
        <v>33</v>
      </c>
      <c r="H15" s="14" t="s">
        <v>33</v>
      </c>
      <c r="I15" s="14" t="s">
        <v>33</v>
      </c>
      <c r="J15" s="14" t="s">
        <v>33</v>
      </c>
      <c r="K15" s="14" t="s">
        <v>33</v>
      </c>
      <c r="L15" s="14" t="s">
        <v>33</v>
      </c>
      <c r="M15" s="14" t="s">
        <v>33</v>
      </c>
      <c r="N15" s="14" t="s">
        <v>33</v>
      </c>
      <c r="O15" s="14" t="s">
        <v>33</v>
      </c>
      <c r="P15" s="14" t="s">
        <v>33</v>
      </c>
      <c r="Q15" s="14" t="s">
        <v>33</v>
      </c>
      <c r="R15" s="14" t="s">
        <v>33</v>
      </c>
      <c r="S15" s="14" t="s">
        <v>33</v>
      </c>
      <c r="T15" s="14">
        <v>0.2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>
        <v>19</v>
      </c>
      <c r="AB15" s="14">
        <v>20.100000000000001</v>
      </c>
      <c r="AC15" s="14">
        <v>19</v>
      </c>
      <c r="AD15" s="14">
        <v>20.9</v>
      </c>
      <c r="AE15" s="14">
        <v>23.4</v>
      </c>
      <c r="AF15" s="14">
        <v>22.1</v>
      </c>
      <c r="AG15" s="14">
        <v>21.9</v>
      </c>
      <c r="AH15" s="14">
        <v>23.3</v>
      </c>
      <c r="AI15" s="14" t="s">
        <v>33</v>
      </c>
      <c r="AJ15" s="14" t="s">
        <v>33</v>
      </c>
      <c r="AK15" s="14">
        <v>15.3</v>
      </c>
      <c r="AL15" s="14">
        <v>17.100000000000001</v>
      </c>
      <c r="AM15" s="14">
        <v>15.8</v>
      </c>
      <c r="AN15" s="14">
        <v>12.5</v>
      </c>
      <c r="AO15" s="14">
        <v>14.8</v>
      </c>
      <c r="AP15" s="14" t="s">
        <v>33</v>
      </c>
      <c r="AQ15" s="14">
        <v>17.3</v>
      </c>
      <c r="AR15" s="14">
        <v>11.2</v>
      </c>
      <c r="AS15" s="14">
        <v>15.6</v>
      </c>
      <c r="AT15" s="14">
        <v>15.3</v>
      </c>
      <c r="AU15" s="14">
        <v>13.1</v>
      </c>
      <c r="AW15" s="12"/>
      <c r="AX15" s="17" t="s">
        <v>30</v>
      </c>
      <c r="AY15" s="14">
        <v>18.399999999999999</v>
      </c>
      <c r="AZ15" s="14">
        <v>16.100000000000001</v>
      </c>
      <c r="BA15" s="14">
        <v>17</v>
      </c>
      <c r="BB15" s="14">
        <v>16</v>
      </c>
      <c r="BC15" s="14">
        <v>16.3</v>
      </c>
      <c r="BD15" s="14">
        <v>15.2</v>
      </c>
      <c r="BE15" s="14">
        <v>20.399999999999999</v>
      </c>
      <c r="BF15" s="14">
        <v>21.6</v>
      </c>
      <c r="BG15" s="14">
        <v>20.6</v>
      </c>
      <c r="BH15" s="14">
        <v>16.899999999999999</v>
      </c>
      <c r="BI15" s="14">
        <v>18.899999999999999</v>
      </c>
      <c r="BJ15" s="14" t="s">
        <v>33</v>
      </c>
      <c r="BK15" s="14">
        <v>16.399999999999999</v>
      </c>
      <c r="BL15" s="14">
        <v>15.3</v>
      </c>
      <c r="BM15" s="14">
        <v>16.2</v>
      </c>
      <c r="BN15" s="14">
        <v>18.100000000000001</v>
      </c>
      <c r="BO15" s="14">
        <v>18.899999999999999</v>
      </c>
      <c r="BP15" s="14">
        <v>16.5</v>
      </c>
      <c r="BQ15" s="14">
        <v>19.399999999999999</v>
      </c>
      <c r="BR15" s="14">
        <v>18.100000000000001</v>
      </c>
      <c r="BS15" s="14">
        <v>17</v>
      </c>
      <c r="BU15" s="12"/>
      <c r="BV15" s="17" t="s">
        <v>30</v>
      </c>
      <c r="BW15" s="14" t="s">
        <v>33</v>
      </c>
      <c r="BX15" s="14" t="s">
        <v>33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 t="s">
        <v>33</v>
      </c>
      <c r="CD15" s="14" t="s">
        <v>33</v>
      </c>
      <c r="CE15" s="14" t="s">
        <v>33</v>
      </c>
      <c r="CF15" s="14">
        <v>7.4</v>
      </c>
      <c r="CG15" s="14" t="s">
        <v>33</v>
      </c>
      <c r="CH15" s="14" t="s">
        <v>33</v>
      </c>
      <c r="CI15" s="14" t="s">
        <v>33</v>
      </c>
      <c r="CJ15" s="14" t="s">
        <v>33</v>
      </c>
      <c r="CK15" s="14" t="s">
        <v>33</v>
      </c>
      <c r="CL15" s="14" t="s">
        <v>33</v>
      </c>
      <c r="CM15" s="14" t="s">
        <v>33</v>
      </c>
      <c r="CN15" s="14" t="s">
        <v>33</v>
      </c>
      <c r="CO15" s="14">
        <v>7.9</v>
      </c>
      <c r="CP15" s="14">
        <v>7.5</v>
      </c>
      <c r="CQ15" s="14">
        <v>7.7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 t="s">
        <v>33</v>
      </c>
      <c r="DB15" s="14" t="s">
        <v>33</v>
      </c>
      <c r="DC15" s="14" t="s">
        <v>33</v>
      </c>
      <c r="DD15" s="14" t="s">
        <v>33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>
        <v>4.0999999999999996</v>
      </c>
      <c r="DM15" s="14">
        <v>3.9</v>
      </c>
      <c r="DN15" s="14">
        <v>3.2</v>
      </c>
      <c r="DO15" s="14">
        <v>2.7</v>
      </c>
      <c r="DQ15" s="12"/>
      <c r="DR15" s="17" t="s">
        <v>30</v>
      </c>
      <c r="DS15" s="14">
        <v>21.8</v>
      </c>
      <c r="DT15" s="14">
        <v>20</v>
      </c>
      <c r="DU15" s="14">
        <v>21.6</v>
      </c>
      <c r="DV15" s="14">
        <v>20.100000000000001</v>
      </c>
      <c r="DW15" s="14">
        <v>21.8</v>
      </c>
      <c r="DX15" s="14">
        <v>21.5</v>
      </c>
      <c r="DY15" s="14">
        <v>22.1</v>
      </c>
      <c r="DZ15" s="14">
        <v>18.100000000000001</v>
      </c>
      <c r="EA15" s="14" t="s">
        <v>33</v>
      </c>
      <c r="EB15" s="14">
        <v>16.5</v>
      </c>
      <c r="EC15" s="14">
        <v>18.100000000000001</v>
      </c>
      <c r="ED15" s="14">
        <v>20.9</v>
      </c>
      <c r="EE15" s="14">
        <v>17.3</v>
      </c>
      <c r="EF15" s="14">
        <v>17.5</v>
      </c>
      <c r="EG15" s="14">
        <v>21</v>
      </c>
      <c r="EH15" s="14">
        <v>20.6</v>
      </c>
      <c r="EI15" s="14">
        <v>20.3</v>
      </c>
      <c r="EJ15" s="14">
        <v>20.9</v>
      </c>
      <c r="EK15" s="14">
        <v>22.8</v>
      </c>
      <c r="EL15" s="14">
        <v>25.5</v>
      </c>
      <c r="EM15" s="14">
        <v>29</v>
      </c>
      <c r="EO15" s="12"/>
      <c r="EP15" s="17" t="s">
        <v>30</v>
      </c>
      <c r="EQ15" s="14">
        <v>7</v>
      </c>
      <c r="ER15" s="14">
        <v>6.3</v>
      </c>
      <c r="ES15" s="14">
        <v>6.9</v>
      </c>
      <c r="ET15" s="14">
        <v>7.2</v>
      </c>
      <c r="EU15" s="14">
        <v>7</v>
      </c>
      <c r="EV15" s="14">
        <v>7.1</v>
      </c>
      <c r="EW15" s="14">
        <v>7.9</v>
      </c>
      <c r="EX15" s="14" t="s">
        <v>33</v>
      </c>
      <c r="EY15" s="14">
        <v>5.5</v>
      </c>
      <c r="EZ15" s="14">
        <v>5.3</v>
      </c>
      <c r="FA15" s="14">
        <v>4.5999999999999996</v>
      </c>
      <c r="FB15" s="14">
        <v>5.9</v>
      </c>
      <c r="FC15" s="14">
        <v>5.9</v>
      </c>
      <c r="FD15" s="14">
        <v>4.9000000000000004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>
        <v>5.5</v>
      </c>
      <c r="FJ15" s="14" t="s">
        <v>33</v>
      </c>
      <c r="FK15" s="14">
        <v>4.9000000000000004</v>
      </c>
    </row>
    <row r="16" spans="1:167" ht="1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 t="s">
        <v>33</v>
      </c>
      <c r="J16" s="14" t="s">
        <v>33</v>
      </c>
      <c r="K16" s="14" t="s">
        <v>33</v>
      </c>
      <c r="L16" s="14" t="s">
        <v>33</v>
      </c>
      <c r="M16" s="14" t="s">
        <v>33</v>
      </c>
      <c r="N16" s="14">
        <v>0</v>
      </c>
      <c r="O16" s="14">
        <v>0</v>
      </c>
      <c r="P16" s="14" t="s">
        <v>33</v>
      </c>
      <c r="Q16" s="14" t="s">
        <v>33</v>
      </c>
      <c r="R16" s="14" t="s">
        <v>33</v>
      </c>
      <c r="S16" s="14">
        <v>0</v>
      </c>
      <c r="T16" s="14">
        <v>0</v>
      </c>
      <c r="U16" s="14">
        <v>0</v>
      </c>
      <c r="V16" s="14">
        <v>0.1</v>
      </c>
      <c r="W16" s="14">
        <v>0.1</v>
      </c>
      <c r="Y16" s="12"/>
      <c r="Z16" s="17" t="s">
        <v>32</v>
      </c>
      <c r="AA16" s="14">
        <v>5.5</v>
      </c>
      <c r="AB16" s="14">
        <v>4.7</v>
      </c>
      <c r="AC16" s="14">
        <v>6.4</v>
      </c>
      <c r="AD16" s="14">
        <v>4.9000000000000004</v>
      </c>
      <c r="AE16" s="14">
        <v>4.5999999999999996</v>
      </c>
      <c r="AF16" s="14">
        <v>5</v>
      </c>
      <c r="AG16" s="14">
        <v>9.4</v>
      </c>
      <c r="AH16" s="14">
        <v>12.3</v>
      </c>
      <c r="AI16" s="14">
        <v>13.3</v>
      </c>
      <c r="AJ16" s="14">
        <v>12.9</v>
      </c>
      <c r="AK16" s="14" t="s">
        <v>33</v>
      </c>
      <c r="AL16" s="14">
        <v>12.3</v>
      </c>
      <c r="AM16" s="14">
        <v>11.8</v>
      </c>
      <c r="AN16" s="14" t="s">
        <v>33</v>
      </c>
      <c r="AO16" s="14" t="s">
        <v>33</v>
      </c>
      <c r="AP16" s="14" t="s">
        <v>33</v>
      </c>
      <c r="AQ16" s="14" t="s">
        <v>33</v>
      </c>
      <c r="AR16" s="14" t="s">
        <v>33</v>
      </c>
      <c r="AS16" s="14">
        <v>14.5</v>
      </c>
      <c r="AT16" s="14">
        <v>13.9</v>
      </c>
      <c r="AU16" s="14">
        <v>13.9</v>
      </c>
      <c r="AW16" s="12"/>
      <c r="AX16" s="17" t="s">
        <v>32</v>
      </c>
      <c r="AY16" s="14">
        <v>41.3</v>
      </c>
      <c r="AZ16" s="14">
        <v>34</v>
      </c>
      <c r="BA16" s="14">
        <v>34.6</v>
      </c>
      <c r="BB16" s="14">
        <v>13.3</v>
      </c>
      <c r="BC16" s="14">
        <v>30.7</v>
      </c>
      <c r="BD16" s="14">
        <v>20.6</v>
      </c>
      <c r="BE16" s="14">
        <v>31.3</v>
      </c>
      <c r="BF16" s="14">
        <v>30.5</v>
      </c>
      <c r="BG16" s="14">
        <v>31.1</v>
      </c>
      <c r="BH16" s="14">
        <v>28.8</v>
      </c>
      <c r="BI16" s="14">
        <v>31.8</v>
      </c>
      <c r="BJ16" s="14">
        <v>30.3</v>
      </c>
      <c r="BK16" s="14">
        <v>29.4</v>
      </c>
      <c r="BL16" s="14">
        <v>38.9</v>
      </c>
      <c r="BM16" s="14" t="s">
        <v>33</v>
      </c>
      <c r="BN16" s="14" t="s">
        <v>33</v>
      </c>
      <c r="BO16" s="14" t="s">
        <v>33</v>
      </c>
      <c r="BP16" s="14" t="s">
        <v>33</v>
      </c>
      <c r="BQ16" s="14">
        <v>39.6</v>
      </c>
      <c r="BR16" s="14">
        <v>40.299999999999997</v>
      </c>
      <c r="BS16" s="14">
        <v>41.3</v>
      </c>
      <c r="BU16" s="12"/>
      <c r="BV16" s="17" t="s">
        <v>32</v>
      </c>
      <c r="BW16" s="14" t="s">
        <v>33</v>
      </c>
      <c r="BX16" s="14" t="s">
        <v>33</v>
      </c>
      <c r="BY16" s="14" t="s">
        <v>33</v>
      </c>
      <c r="BZ16" s="14" t="s">
        <v>33</v>
      </c>
      <c r="CA16" s="14" t="s">
        <v>33</v>
      </c>
      <c r="CB16" s="14" t="s">
        <v>33</v>
      </c>
      <c r="CC16" s="14" t="s">
        <v>33</v>
      </c>
      <c r="CD16" s="14" t="s">
        <v>33</v>
      </c>
      <c r="CE16" s="14" t="s">
        <v>33</v>
      </c>
      <c r="CF16" s="14" t="s">
        <v>33</v>
      </c>
      <c r="CG16" s="14" t="s">
        <v>33</v>
      </c>
      <c r="CH16" s="14" t="s">
        <v>33</v>
      </c>
      <c r="CI16" s="14" t="s">
        <v>33</v>
      </c>
      <c r="CJ16" s="14" t="s">
        <v>33</v>
      </c>
      <c r="CK16" s="14" t="s">
        <v>33</v>
      </c>
      <c r="CL16" s="14" t="s">
        <v>33</v>
      </c>
      <c r="CM16" s="14" t="s">
        <v>33</v>
      </c>
      <c r="CN16" s="14" t="s">
        <v>33</v>
      </c>
      <c r="CO16" s="14">
        <v>9.6</v>
      </c>
      <c r="CP16" s="14">
        <v>9.1999999999999993</v>
      </c>
      <c r="CQ16" s="14">
        <v>8.8000000000000007</v>
      </c>
      <c r="CS16" s="12"/>
      <c r="CT16" s="17" t="s">
        <v>32</v>
      </c>
      <c r="CU16" s="14">
        <v>0.8</v>
      </c>
      <c r="CV16" s="14">
        <v>0.6</v>
      </c>
      <c r="CW16" s="14">
        <v>0.7</v>
      </c>
      <c r="CX16" s="14">
        <v>0.7</v>
      </c>
      <c r="CY16" s="14">
        <v>0.6</v>
      </c>
      <c r="CZ16" s="14">
        <v>0.6</v>
      </c>
      <c r="DA16" s="14" t="s">
        <v>33</v>
      </c>
      <c r="DB16" s="14" t="s">
        <v>33</v>
      </c>
      <c r="DC16" s="14" t="s">
        <v>33</v>
      </c>
      <c r="DD16" s="14" t="s">
        <v>33</v>
      </c>
      <c r="DE16" s="14">
        <v>1</v>
      </c>
      <c r="DF16" s="14" t="s">
        <v>33</v>
      </c>
      <c r="DG16" s="14">
        <v>3.8</v>
      </c>
      <c r="DH16" s="14">
        <v>3.9</v>
      </c>
      <c r="DI16" s="14" t="s">
        <v>33</v>
      </c>
      <c r="DJ16" s="14" t="s">
        <v>33</v>
      </c>
      <c r="DK16" s="14" t="s">
        <v>33</v>
      </c>
      <c r="DL16" s="14">
        <v>5.7</v>
      </c>
      <c r="DM16" s="14">
        <v>13.6</v>
      </c>
      <c r="DN16" s="14">
        <v>12.7</v>
      </c>
      <c r="DO16" s="14">
        <v>11.4</v>
      </c>
      <c r="DQ16" s="12"/>
      <c r="DR16" s="17" t="s">
        <v>32</v>
      </c>
      <c r="DS16" s="14">
        <v>110.8</v>
      </c>
      <c r="DT16" s="14">
        <v>89.6</v>
      </c>
      <c r="DU16" s="14">
        <v>88.6</v>
      </c>
      <c r="DV16" s="14">
        <v>92.4</v>
      </c>
      <c r="DW16" s="14">
        <v>100.6</v>
      </c>
      <c r="DX16" s="14">
        <v>101.8</v>
      </c>
      <c r="DY16" s="14">
        <v>100.3</v>
      </c>
      <c r="DZ16" s="14">
        <v>97.7</v>
      </c>
      <c r="EA16" s="14">
        <v>98</v>
      </c>
      <c r="EB16" s="14">
        <v>99</v>
      </c>
      <c r="EC16" s="14">
        <v>114.7</v>
      </c>
      <c r="ED16" s="14">
        <v>131.69999999999999</v>
      </c>
      <c r="EE16" s="14">
        <v>133.69999999999999</v>
      </c>
      <c r="EF16" s="14">
        <v>139.9</v>
      </c>
      <c r="EG16" s="14">
        <v>114.2</v>
      </c>
      <c r="EH16" s="14" t="s">
        <v>33</v>
      </c>
      <c r="EI16" s="14">
        <v>96.4</v>
      </c>
      <c r="EJ16" s="14">
        <v>92.6</v>
      </c>
      <c r="EK16" s="14">
        <v>82</v>
      </c>
      <c r="EL16" s="14">
        <v>85.2</v>
      </c>
      <c r="EM16" s="14">
        <v>81.599999999999994</v>
      </c>
      <c r="EO16" s="12"/>
      <c r="EP16" s="17" t="s">
        <v>32</v>
      </c>
      <c r="EQ16" s="14" t="s">
        <v>33</v>
      </c>
      <c r="ER16" s="14" t="s">
        <v>33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 t="s">
        <v>33</v>
      </c>
      <c r="FF16" s="14" t="s">
        <v>33</v>
      </c>
      <c r="FG16" s="14" t="s">
        <v>33</v>
      </c>
      <c r="FH16" s="14">
        <v>1.1000000000000001</v>
      </c>
      <c r="FI16" s="14">
        <v>1</v>
      </c>
      <c r="FJ16" s="14">
        <v>1</v>
      </c>
      <c r="FK16" s="14">
        <v>1</v>
      </c>
    </row>
    <row r="17" spans="1:167" ht="15">
      <c r="A17" s="12"/>
      <c r="B17" s="17" t="s">
        <v>34</v>
      </c>
      <c r="C17" s="14">
        <v>0</v>
      </c>
      <c r="D17" s="14">
        <v>0</v>
      </c>
      <c r="E17" s="14">
        <v>0</v>
      </c>
      <c r="F17" s="14" t="s">
        <v>33</v>
      </c>
      <c r="G17" s="14" t="s">
        <v>33</v>
      </c>
      <c r="H17" s="14" t="s">
        <v>33</v>
      </c>
      <c r="I17" s="14" t="s">
        <v>33</v>
      </c>
      <c r="J17" s="14" t="s">
        <v>33</v>
      </c>
      <c r="K17" s="14" t="s">
        <v>33</v>
      </c>
      <c r="L17" s="14" t="s">
        <v>33</v>
      </c>
      <c r="M17" s="14" t="s">
        <v>33</v>
      </c>
      <c r="N17" s="14" t="s">
        <v>33</v>
      </c>
      <c r="O17" s="14">
        <v>0.1</v>
      </c>
      <c r="P17" s="14">
        <v>0.1</v>
      </c>
      <c r="Q17" s="14" t="s">
        <v>33</v>
      </c>
      <c r="R17" s="14" t="s">
        <v>33</v>
      </c>
      <c r="S17" s="14" t="s">
        <v>33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>
        <v>0.1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>
        <v>0.1</v>
      </c>
      <c r="AR17" s="14">
        <v>0.1</v>
      </c>
      <c r="AS17" s="14">
        <v>0.1</v>
      </c>
      <c r="AT17" s="14">
        <v>0.1</v>
      </c>
      <c r="AU17" s="14">
        <v>0.2</v>
      </c>
      <c r="AW17" s="12"/>
      <c r="AX17" s="17" t="s">
        <v>34</v>
      </c>
      <c r="AY17" s="14" t="s">
        <v>33</v>
      </c>
      <c r="AZ17" s="14" t="s">
        <v>33</v>
      </c>
      <c r="BA17" s="14" t="s">
        <v>33</v>
      </c>
      <c r="BB17" s="14" t="s">
        <v>33</v>
      </c>
      <c r="BC17" s="14" t="s">
        <v>33</v>
      </c>
      <c r="BD17" s="14" t="s">
        <v>33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>
        <v>0</v>
      </c>
      <c r="BJ17" s="14" t="s">
        <v>33</v>
      </c>
      <c r="BK17" s="14" t="s">
        <v>33</v>
      </c>
      <c r="BL17" s="14">
        <v>0.1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>
        <v>0.2</v>
      </c>
      <c r="BR17" s="14">
        <v>0.2</v>
      </c>
      <c r="BS17" s="14">
        <v>0.2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 t="s">
        <v>33</v>
      </c>
      <c r="CD17" s="14" t="s">
        <v>33</v>
      </c>
      <c r="CE17" s="14" t="s">
        <v>33</v>
      </c>
      <c r="CF17" s="14" t="s">
        <v>33</v>
      </c>
      <c r="CG17" s="14" t="s">
        <v>33</v>
      </c>
      <c r="CH17" s="14" t="s">
        <v>33</v>
      </c>
      <c r="CI17" s="14" t="s">
        <v>33</v>
      </c>
      <c r="CJ17" s="14" t="s">
        <v>33</v>
      </c>
      <c r="CK17" s="14" t="s">
        <v>33</v>
      </c>
      <c r="CL17" s="14" t="s">
        <v>33</v>
      </c>
      <c r="CM17" s="14" t="s">
        <v>33</v>
      </c>
      <c r="CN17" s="14" t="s">
        <v>33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 t="s">
        <v>33</v>
      </c>
      <c r="DB17" s="14" t="s">
        <v>33</v>
      </c>
      <c r="DC17" s="14" t="s">
        <v>33</v>
      </c>
      <c r="DD17" s="14" t="s">
        <v>33</v>
      </c>
      <c r="DE17" s="14" t="s">
        <v>33</v>
      </c>
      <c r="DF17" s="14">
        <v>0</v>
      </c>
      <c r="DG17" s="14" t="s">
        <v>33</v>
      </c>
      <c r="DH17" s="14" t="s">
        <v>33</v>
      </c>
      <c r="DI17" s="14" t="s">
        <v>33</v>
      </c>
      <c r="DJ17" s="14" t="s">
        <v>33</v>
      </c>
      <c r="DK17" s="14" t="s">
        <v>33</v>
      </c>
      <c r="DL17" s="14">
        <v>0</v>
      </c>
      <c r="DM17" s="14">
        <v>0</v>
      </c>
      <c r="DN17" s="14">
        <v>0.1</v>
      </c>
      <c r="DO17" s="14">
        <v>0</v>
      </c>
      <c r="DQ17" s="12"/>
      <c r="DR17" s="17" t="s">
        <v>34</v>
      </c>
      <c r="DS17" s="14" t="s">
        <v>33</v>
      </c>
      <c r="DT17" s="14">
        <v>0</v>
      </c>
      <c r="DU17" s="14" t="s">
        <v>33</v>
      </c>
      <c r="DV17" s="14" t="s">
        <v>33</v>
      </c>
      <c r="DW17" s="14" t="s">
        <v>33</v>
      </c>
      <c r="DX17" s="14">
        <v>0</v>
      </c>
      <c r="DY17" s="14" t="s">
        <v>33</v>
      </c>
      <c r="DZ17" s="14" t="s">
        <v>33</v>
      </c>
      <c r="EA17" s="14" t="s">
        <v>33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>
        <v>0.1</v>
      </c>
      <c r="EH17" s="14">
        <v>0.1</v>
      </c>
      <c r="EI17" s="14">
        <v>0.1</v>
      </c>
      <c r="EJ17" s="14">
        <v>0.1</v>
      </c>
      <c r="EK17" s="14">
        <v>0.1</v>
      </c>
      <c r="EL17" s="14">
        <v>0.1</v>
      </c>
      <c r="EM17" s="14">
        <v>0.1</v>
      </c>
      <c r="EO17" s="12"/>
      <c r="EP17" s="17" t="s">
        <v>34</v>
      </c>
      <c r="EQ17" s="14">
        <v>0</v>
      </c>
      <c r="ER17" s="14">
        <v>0</v>
      </c>
      <c r="ES17" s="14">
        <v>0</v>
      </c>
      <c r="ET17" s="14">
        <v>0</v>
      </c>
      <c r="EU17" s="14">
        <v>0</v>
      </c>
      <c r="EV17" s="14">
        <v>0</v>
      </c>
      <c r="EW17" s="14" t="s">
        <v>33</v>
      </c>
      <c r="EX17" s="14" t="s">
        <v>33</v>
      </c>
      <c r="EY17" s="14" t="s">
        <v>33</v>
      </c>
      <c r="EZ17" s="14" t="s">
        <v>33</v>
      </c>
      <c r="FA17" s="14">
        <v>0</v>
      </c>
      <c r="FB17" s="14" t="s">
        <v>33</v>
      </c>
      <c r="FC17" s="14">
        <v>0.1</v>
      </c>
      <c r="FD17" s="14" t="s">
        <v>33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 t="s">
        <v>33</v>
      </c>
      <c r="FJ17" s="14" t="s">
        <v>33</v>
      </c>
      <c r="FK17" s="14" t="s">
        <v>33</v>
      </c>
    </row>
    <row r="18" spans="1:167" ht="15">
      <c r="A18" s="12"/>
      <c r="B18" s="17" t="s">
        <v>35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 t="s">
        <v>33</v>
      </c>
      <c r="S18" s="14" t="s">
        <v>33</v>
      </c>
      <c r="T18" s="14" t="s">
        <v>33</v>
      </c>
      <c r="U18" s="14" t="s">
        <v>33</v>
      </c>
      <c r="V18" s="14">
        <v>0</v>
      </c>
      <c r="W18" s="14">
        <v>0</v>
      </c>
      <c r="Y18" s="12"/>
      <c r="Z18" s="17" t="s">
        <v>35</v>
      </c>
      <c r="AA18" s="14" t="s">
        <v>33</v>
      </c>
      <c r="AB18" s="14" t="s">
        <v>33</v>
      </c>
      <c r="AC18" s="14" t="s">
        <v>33</v>
      </c>
      <c r="AD18" s="14" t="s">
        <v>33</v>
      </c>
      <c r="AE18" s="14" t="s">
        <v>33</v>
      </c>
      <c r="AF18" s="14" t="s">
        <v>33</v>
      </c>
      <c r="AG18" s="14">
        <v>1.7</v>
      </c>
      <c r="AH18" s="14" t="s">
        <v>33</v>
      </c>
      <c r="AI18" s="14" t="s">
        <v>33</v>
      </c>
      <c r="AJ18" s="14">
        <v>0.4</v>
      </c>
      <c r="AK18" s="14" t="s">
        <v>33</v>
      </c>
      <c r="AL18" s="14" t="s">
        <v>33</v>
      </c>
      <c r="AM18" s="14" t="s">
        <v>33</v>
      </c>
      <c r="AN18" s="14">
        <v>0.1</v>
      </c>
      <c r="AO18" s="14">
        <v>0.1</v>
      </c>
      <c r="AP18" s="14" t="s">
        <v>33</v>
      </c>
      <c r="AQ18" s="14" t="s">
        <v>33</v>
      </c>
      <c r="AR18" s="14" t="s">
        <v>33</v>
      </c>
      <c r="AS18" s="14" t="s">
        <v>33</v>
      </c>
      <c r="AT18" s="14">
        <v>0</v>
      </c>
      <c r="AU18" s="14">
        <v>0</v>
      </c>
      <c r="AW18" s="12"/>
      <c r="AX18" s="17" t="s">
        <v>35</v>
      </c>
      <c r="AY18" s="14" t="s">
        <v>33</v>
      </c>
      <c r="AZ18" s="14" t="s">
        <v>33</v>
      </c>
      <c r="BA18" s="14">
        <v>-0.1</v>
      </c>
      <c r="BB18" s="14" t="s">
        <v>33</v>
      </c>
      <c r="BC18" s="14" t="s">
        <v>33</v>
      </c>
      <c r="BD18" s="14" t="s">
        <v>33</v>
      </c>
      <c r="BE18" s="14">
        <v>0.5</v>
      </c>
      <c r="BF18" s="14">
        <v>0.7</v>
      </c>
      <c r="BG18" s="14" t="s">
        <v>33</v>
      </c>
      <c r="BH18" s="14" t="s">
        <v>33</v>
      </c>
      <c r="BI18" s="14" t="s">
        <v>33</v>
      </c>
      <c r="BJ18" s="14" t="s">
        <v>33</v>
      </c>
      <c r="BK18" s="14" t="s">
        <v>33</v>
      </c>
      <c r="BL18" s="14" t="s">
        <v>33</v>
      </c>
      <c r="BM18" s="14" t="s">
        <v>33</v>
      </c>
      <c r="BN18" s="14" t="s">
        <v>33</v>
      </c>
      <c r="BO18" s="14" t="s">
        <v>33</v>
      </c>
      <c r="BP18" s="14">
        <v>1</v>
      </c>
      <c r="BQ18" s="14">
        <v>1</v>
      </c>
      <c r="BR18" s="14">
        <v>1.1000000000000001</v>
      </c>
      <c r="BS18" s="14">
        <v>0.4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 t="s">
        <v>33</v>
      </c>
      <c r="CE18" s="14">
        <v>0</v>
      </c>
      <c r="CF18" s="14">
        <v>0</v>
      </c>
      <c r="CG18" s="14">
        <v>0</v>
      </c>
      <c r="CH18" s="14">
        <v>0</v>
      </c>
      <c r="CI18" s="14" t="s">
        <v>33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 t="s">
        <v>33</v>
      </c>
      <c r="EA18" s="14">
        <v>0</v>
      </c>
      <c r="EB18" s="14">
        <v>0</v>
      </c>
      <c r="EC18" s="14" t="s">
        <v>33</v>
      </c>
      <c r="ED18" s="14">
        <v>0</v>
      </c>
      <c r="EE18" s="14" t="s">
        <v>33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 t="s">
        <v>33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 t="s">
        <v>33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 t="s">
        <v>33</v>
      </c>
      <c r="AM19" s="14" t="s">
        <v>33</v>
      </c>
      <c r="AN19" s="14" t="s">
        <v>33</v>
      </c>
      <c r="AO19" s="14" t="s">
        <v>33</v>
      </c>
      <c r="AP19" s="14">
        <v>0.9</v>
      </c>
      <c r="AQ19" s="14">
        <v>0.8</v>
      </c>
      <c r="AR19" s="14" t="s">
        <v>33</v>
      </c>
      <c r="AS19" s="14" t="s">
        <v>33</v>
      </c>
      <c r="AT19" s="14">
        <v>0.9</v>
      </c>
      <c r="AU19" s="14">
        <v>1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>
        <v>0</v>
      </c>
      <c r="FC19" s="14" t="s">
        <v>33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 t="s">
        <v>33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 t="s">
        <v>33</v>
      </c>
      <c r="T20" s="14" t="s">
        <v>33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0.1</v>
      </c>
      <c r="AG20" s="14">
        <v>0.1</v>
      </c>
      <c r="AH20" s="14">
        <v>0.1</v>
      </c>
      <c r="AI20" s="14">
        <v>0</v>
      </c>
      <c r="AJ20" s="14">
        <v>0</v>
      </c>
      <c r="AK20" s="14">
        <v>0</v>
      </c>
      <c r="AL20" s="14">
        <v>0</v>
      </c>
      <c r="AM20" s="14" t="s">
        <v>33</v>
      </c>
      <c r="AN20" s="14" t="s">
        <v>33</v>
      </c>
      <c r="AO20" s="14">
        <v>0</v>
      </c>
      <c r="AP20" s="14">
        <v>0</v>
      </c>
      <c r="AQ20" s="14" t="s">
        <v>33</v>
      </c>
      <c r="AR20" s="14">
        <v>0</v>
      </c>
      <c r="AS20" s="14">
        <v>0</v>
      </c>
      <c r="AT20" s="14">
        <v>0.1</v>
      </c>
      <c r="AU20" s="14">
        <v>0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0.1</v>
      </c>
      <c r="BE20" s="14">
        <v>0.1</v>
      </c>
      <c r="BF20" s="14">
        <v>0.1</v>
      </c>
      <c r="BG20" s="14">
        <v>0.1</v>
      </c>
      <c r="BH20" s="14">
        <v>0.1</v>
      </c>
      <c r="BI20" s="14" t="s">
        <v>33</v>
      </c>
      <c r="BJ20" s="14">
        <v>0.1</v>
      </c>
      <c r="BK20" s="14">
        <v>0.1</v>
      </c>
      <c r="BL20" s="14">
        <v>0</v>
      </c>
      <c r="BM20" s="14" t="s">
        <v>33</v>
      </c>
      <c r="BN20" s="14" t="s">
        <v>33</v>
      </c>
      <c r="BO20" s="14">
        <v>0</v>
      </c>
      <c r="BP20" s="14" t="s">
        <v>33</v>
      </c>
      <c r="BQ20" s="14">
        <v>0.1</v>
      </c>
      <c r="BR20" s="14">
        <v>0.1</v>
      </c>
      <c r="BS20" s="14">
        <v>0.1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 t="s">
        <v>33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 t="s">
        <v>33</v>
      </c>
      <c r="DK20" s="14">
        <v>0</v>
      </c>
      <c r="DL20" s="14" t="s">
        <v>33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>
        <v>0</v>
      </c>
      <c r="FI20" s="14">
        <v>0</v>
      </c>
      <c r="FJ20" s="14">
        <v>0</v>
      </c>
      <c r="FK20" s="14">
        <v>0</v>
      </c>
    </row>
    <row r="21" spans="1:167" ht="1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 t="s">
        <v>33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 t="s">
        <v>33</v>
      </c>
      <c r="FB21" s="14" t="s">
        <v>33</v>
      </c>
      <c r="FC21" s="14" t="s">
        <v>33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 t="s">
        <v>33</v>
      </c>
      <c r="H24" s="14" t="s">
        <v>33</v>
      </c>
      <c r="I24" s="14" t="s">
        <v>33</v>
      </c>
      <c r="J24" s="14" t="s">
        <v>33</v>
      </c>
      <c r="K24" s="14" t="s">
        <v>33</v>
      </c>
      <c r="L24" s="14" t="s">
        <v>33</v>
      </c>
      <c r="M24" s="14">
        <v>0</v>
      </c>
      <c r="N24" s="14">
        <v>0</v>
      </c>
      <c r="O24" s="14">
        <v>0</v>
      </c>
      <c r="P24" s="14">
        <v>0.1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0.4</v>
      </c>
      <c r="AB24" s="14">
        <v>0.4</v>
      </c>
      <c r="AC24" s="14">
        <v>0.4</v>
      </c>
      <c r="AD24" s="14">
        <v>0.3</v>
      </c>
      <c r="AE24" s="14">
        <v>0.2</v>
      </c>
      <c r="AF24" s="14">
        <v>0.4</v>
      </c>
      <c r="AG24" s="14">
        <v>0.7</v>
      </c>
      <c r="AH24" s="14">
        <v>0.5</v>
      </c>
      <c r="AI24" s="14">
        <v>0.5</v>
      </c>
      <c r="AJ24" s="14">
        <v>2.7</v>
      </c>
      <c r="AK24" s="14" t="s">
        <v>33</v>
      </c>
      <c r="AL24" s="14" t="s">
        <v>33</v>
      </c>
      <c r="AM24" s="14" t="s">
        <v>33</v>
      </c>
      <c r="AN24" s="14" t="s">
        <v>33</v>
      </c>
      <c r="AO24" s="14" t="s">
        <v>33</v>
      </c>
      <c r="AP24" s="14" t="s">
        <v>33</v>
      </c>
      <c r="AQ24" s="14" t="s">
        <v>33</v>
      </c>
      <c r="AR24" s="14">
        <v>0.3</v>
      </c>
      <c r="AS24" s="14">
        <v>1.6</v>
      </c>
      <c r="AT24" s="14">
        <v>1.4</v>
      </c>
      <c r="AU24" s="14">
        <v>1.3</v>
      </c>
      <c r="AW24" s="12"/>
      <c r="AX24" s="17" t="s">
        <v>41</v>
      </c>
      <c r="AY24" s="14">
        <v>4.2</v>
      </c>
      <c r="AZ24" s="14">
        <v>5.4</v>
      </c>
      <c r="BA24" s="14">
        <v>5.9</v>
      </c>
      <c r="BB24" s="14">
        <v>6</v>
      </c>
      <c r="BC24" s="14">
        <v>5.5</v>
      </c>
      <c r="BD24" s="14">
        <v>4.4000000000000004</v>
      </c>
      <c r="BE24" s="14">
        <v>4.3</v>
      </c>
      <c r="BF24" s="14">
        <v>4.2</v>
      </c>
      <c r="BG24" s="14">
        <v>3.6</v>
      </c>
      <c r="BH24" s="14">
        <v>3.5</v>
      </c>
      <c r="BI24" s="14" t="s">
        <v>33</v>
      </c>
      <c r="BJ24" s="14" t="s">
        <v>33</v>
      </c>
      <c r="BK24" s="14" t="s">
        <v>33</v>
      </c>
      <c r="BL24" s="14" t="s">
        <v>33</v>
      </c>
      <c r="BM24" s="14" t="s">
        <v>33</v>
      </c>
      <c r="BN24" s="14" t="s">
        <v>33</v>
      </c>
      <c r="BO24" s="14">
        <v>3.5</v>
      </c>
      <c r="BP24" s="14" t="s">
        <v>33</v>
      </c>
      <c r="BQ24" s="14">
        <v>5</v>
      </c>
      <c r="BR24" s="14">
        <v>1.9</v>
      </c>
      <c r="BS24" s="14">
        <v>1.8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 t="s">
        <v>33</v>
      </c>
      <c r="DH24" s="14" t="s">
        <v>33</v>
      </c>
      <c r="DI24" s="14" t="s">
        <v>33</v>
      </c>
      <c r="DJ24" s="14" t="s">
        <v>33</v>
      </c>
      <c r="DK24" s="14" t="s">
        <v>33</v>
      </c>
      <c r="DL24" s="14" t="s">
        <v>33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1.5</v>
      </c>
      <c r="DT24" s="14">
        <v>3.8</v>
      </c>
      <c r="DU24" s="14">
        <v>3.8</v>
      </c>
      <c r="DV24" s="14">
        <v>4.2</v>
      </c>
      <c r="DW24" s="14">
        <v>4.2</v>
      </c>
      <c r="DX24" s="14">
        <v>4.2</v>
      </c>
      <c r="DY24" s="14">
        <v>4.4000000000000004</v>
      </c>
      <c r="DZ24" s="14">
        <v>4.3</v>
      </c>
      <c r="EA24" s="14">
        <v>4.3</v>
      </c>
      <c r="EB24" s="14">
        <v>4.7</v>
      </c>
      <c r="EC24" s="14" t="s">
        <v>33</v>
      </c>
      <c r="ED24" s="14">
        <v>6.1</v>
      </c>
      <c r="EE24" s="14">
        <v>6.4</v>
      </c>
      <c r="EF24" s="14" t="s">
        <v>33</v>
      </c>
      <c r="EG24" s="14">
        <v>9.6</v>
      </c>
      <c r="EH24" s="14" t="s">
        <v>33</v>
      </c>
      <c r="EI24" s="14">
        <v>7.3</v>
      </c>
      <c r="EJ24" s="14">
        <v>7.1</v>
      </c>
      <c r="EK24" s="14">
        <v>7.4</v>
      </c>
      <c r="EL24" s="14">
        <v>7.1</v>
      </c>
      <c r="EM24" s="14">
        <v>7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 t="s">
        <v>33</v>
      </c>
      <c r="FA24" s="14" t="s">
        <v>33</v>
      </c>
      <c r="FB24" s="14" t="s">
        <v>33</v>
      </c>
      <c r="FC24" s="14" t="s">
        <v>33</v>
      </c>
      <c r="FD24" s="14" t="s">
        <v>33</v>
      </c>
      <c r="FE24" s="14" t="s">
        <v>33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5">
      <c r="A25" s="94"/>
      <c r="B25" s="9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4"/>
      <c r="Z25" s="9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4"/>
      <c r="AX25" s="9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4"/>
      <c r="BV25" s="9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4"/>
      <c r="CT25" s="9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4"/>
      <c r="DR25" s="9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4"/>
      <c r="EP25" s="9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5">
      <c r="A27" s="12"/>
      <c r="B27" s="17" t="s">
        <v>30</v>
      </c>
      <c r="C27" s="14" t="s">
        <v>33</v>
      </c>
      <c r="D27" s="14" t="s">
        <v>33</v>
      </c>
      <c r="E27" s="14" t="s">
        <v>33</v>
      </c>
      <c r="F27" s="14" t="s">
        <v>33</v>
      </c>
      <c r="G27" s="14" t="s">
        <v>33</v>
      </c>
      <c r="H27" s="14" t="s">
        <v>33</v>
      </c>
      <c r="I27" s="14" t="s">
        <v>33</v>
      </c>
      <c r="J27" s="14" t="s">
        <v>33</v>
      </c>
      <c r="K27" s="14" t="s">
        <v>33</v>
      </c>
      <c r="L27" s="14" t="s">
        <v>33</v>
      </c>
      <c r="M27" s="14" t="s">
        <v>33</v>
      </c>
      <c r="N27" s="14" t="s">
        <v>33</v>
      </c>
      <c r="O27" s="14" t="s">
        <v>33</v>
      </c>
      <c r="P27" s="14" t="s">
        <v>33</v>
      </c>
      <c r="Q27" s="14" t="s">
        <v>33</v>
      </c>
      <c r="R27" s="14" t="s">
        <v>33</v>
      </c>
      <c r="S27" s="14" t="s">
        <v>33</v>
      </c>
      <c r="T27" s="14">
        <v>49.1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>
        <v>70</v>
      </c>
      <c r="AB27" s="14">
        <v>73.8</v>
      </c>
      <c r="AC27" s="14">
        <v>67.7</v>
      </c>
      <c r="AD27" s="14">
        <v>69.3</v>
      </c>
      <c r="AE27" s="14">
        <v>72.8</v>
      </c>
      <c r="AF27" s="14">
        <v>71.3</v>
      </c>
      <c r="AG27" s="14">
        <v>62.3</v>
      </c>
      <c r="AH27" s="14">
        <v>61.2</v>
      </c>
      <c r="AI27" s="14" t="s">
        <v>33</v>
      </c>
      <c r="AJ27" s="14" t="s">
        <v>33</v>
      </c>
      <c r="AK27" s="14">
        <v>49</v>
      </c>
      <c r="AL27" s="14">
        <v>52.5</v>
      </c>
      <c r="AM27" s="14">
        <v>48.8</v>
      </c>
      <c r="AN27" s="14">
        <v>45.3</v>
      </c>
      <c r="AO27" s="14">
        <v>34.200000000000003</v>
      </c>
      <c r="AP27" s="14" t="s">
        <v>33</v>
      </c>
      <c r="AQ27" s="14">
        <v>58.4</v>
      </c>
      <c r="AR27" s="14">
        <v>45.2</v>
      </c>
      <c r="AS27" s="14">
        <v>47.6</v>
      </c>
      <c r="AT27" s="14">
        <v>48.1</v>
      </c>
      <c r="AU27" s="14">
        <v>44.2</v>
      </c>
      <c r="AW27" s="12"/>
      <c r="AX27" s="17" t="s">
        <v>30</v>
      </c>
      <c r="AY27" s="14">
        <v>27.4</v>
      </c>
      <c r="AZ27" s="14">
        <v>26.2</v>
      </c>
      <c r="BA27" s="14">
        <v>29.5</v>
      </c>
      <c r="BB27" s="14">
        <v>43.2</v>
      </c>
      <c r="BC27" s="14">
        <v>29.7</v>
      </c>
      <c r="BD27" s="14">
        <v>36.6</v>
      </c>
      <c r="BE27" s="14">
        <v>36</v>
      </c>
      <c r="BF27" s="14">
        <v>37.700000000000003</v>
      </c>
      <c r="BG27" s="14">
        <v>36.799999999999997</v>
      </c>
      <c r="BH27" s="14">
        <v>34.200000000000003</v>
      </c>
      <c r="BI27" s="14">
        <v>35.799999999999997</v>
      </c>
      <c r="BJ27" s="14" t="s">
        <v>33</v>
      </c>
      <c r="BK27" s="14">
        <v>31.6</v>
      </c>
      <c r="BL27" s="14">
        <v>25.5</v>
      </c>
      <c r="BM27" s="14">
        <v>22.6</v>
      </c>
      <c r="BN27" s="14">
        <v>23.7</v>
      </c>
      <c r="BO27" s="14">
        <v>25.2</v>
      </c>
      <c r="BP27" s="14">
        <v>23.9</v>
      </c>
      <c r="BQ27" s="14">
        <v>29.6</v>
      </c>
      <c r="BR27" s="14">
        <v>29.3</v>
      </c>
      <c r="BS27" s="14">
        <v>27.9</v>
      </c>
      <c r="BU27" s="12"/>
      <c r="BV27" s="17" t="s">
        <v>30</v>
      </c>
      <c r="BW27" s="14" t="s">
        <v>33</v>
      </c>
      <c r="BX27" s="14" t="s">
        <v>33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 t="s">
        <v>33</v>
      </c>
      <c r="CD27" s="14" t="s">
        <v>33</v>
      </c>
      <c r="CE27" s="14" t="s">
        <v>33</v>
      </c>
      <c r="CF27" s="14">
        <v>42.2</v>
      </c>
      <c r="CG27" s="14" t="s">
        <v>33</v>
      </c>
      <c r="CH27" s="14" t="s">
        <v>33</v>
      </c>
      <c r="CI27" s="14" t="s">
        <v>33</v>
      </c>
      <c r="CJ27" s="14" t="s">
        <v>33</v>
      </c>
      <c r="CK27" s="14" t="s">
        <v>33</v>
      </c>
      <c r="CL27" s="14" t="s">
        <v>33</v>
      </c>
      <c r="CM27" s="14" t="s">
        <v>33</v>
      </c>
      <c r="CN27" s="14" t="s">
        <v>33</v>
      </c>
      <c r="CO27" s="14">
        <v>44.9</v>
      </c>
      <c r="CP27" s="14">
        <v>44.7</v>
      </c>
      <c r="CQ27" s="14">
        <v>46.7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 t="s">
        <v>33</v>
      </c>
      <c r="DB27" s="14" t="s">
        <v>33</v>
      </c>
      <c r="DC27" s="14" t="s">
        <v>33</v>
      </c>
      <c r="DD27" s="14" t="s">
        <v>33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>
        <v>41.4</v>
      </c>
      <c r="DM27" s="14">
        <v>22.1</v>
      </c>
      <c r="DN27" s="14">
        <v>20.100000000000001</v>
      </c>
      <c r="DO27" s="14">
        <v>19</v>
      </c>
      <c r="DQ27" s="12"/>
      <c r="DR27" s="17" t="s">
        <v>30</v>
      </c>
      <c r="DS27" s="14">
        <v>16.3</v>
      </c>
      <c r="DT27" s="14">
        <v>17.7</v>
      </c>
      <c r="DU27" s="14">
        <v>19</v>
      </c>
      <c r="DV27" s="14">
        <v>17.2</v>
      </c>
      <c r="DW27" s="14">
        <v>17.2</v>
      </c>
      <c r="DX27" s="14">
        <v>16.899999999999999</v>
      </c>
      <c r="DY27" s="14">
        <v>17.399999999999999</v>
      </c>
      <c r="DZ27" s="14">
        <v>15.1</v>
      </c>
      <c r="EA27" s="14" t="s">
        <v>33</v>
      </c>
      <c r="EB27" s="14">
        <v>13.7</v>
      </c>
      <c r="EC27" s="14">
        <v>13.1</v>
      </c>
      <c r="ED27" s="14">
        <v>13.1</v>
      </c>
      <c r="EE27" s="14">
        <v>11</v>
      </c>
      <c r="EF27" s="14">
        <v>10.5</v>
      </c>
      <c r="EG27" s="14">
        <v>14.5</v>
      </c>
      <c r="EH27" s="14">
        <v>16.3</v>
      </c>
      <c r="EI27" s="14">
        <v>16.3</v>
      </c>
      <c r="EJ27" s="14">
        <v>17.3</v>
      </c>
      <c r="EK27" s="14">
        <v>20.3</v>
      </c>
      <c r="EL27" s="14">
        <v>21.6</v>
      </c>
      <c r="EM27" s="14">
        <v>24.6</v>
      </c>
      <c r="EO27" s="12"/>
      <c r="EP27" s="17" t="s">
        <v>30</v>
      </c>
      <c r="EQ27" s="14">
        <v>49.7</v>
      </c>
      <c r="ER27" s="14">
        <v>62</v>
      </c>
      <c r="ES27" s="14">
        <v>59.7</v>
      </c>
      <c r="ET27" s="14">
        <v>59.6</v>
      </c>
      <c r="EU27" s="14">
        <v>66.900000000000006</v>
      </c>
      <c r="EV27" s="14">
        <v>59.4</v>
      </c>
      <c r="EW27" s="14">
        <v>79.5</v>
      </c>
      <c r="EX27" s="14" t="s">
        <v>33</v>
      </c>
      <c r="EY27" s="14">
        <v>72.099999999999994</v>
      </c>
      <c r="EZ27" s="14">
        <v>77.3</v>
      </c>
      <c r="FA27" s="14">
        <v>77</v>
      </c>
      <c r="FB27" s="14">
        <v>81.7</v>
      </c>
      <c r="FC27" s="14">
        <v>83.8</v>
      </c>
      <c r="FD27" s="14">
        <v>83.1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>
        <v>82.1</v>
      </c>
      <c r="FJ27" s="14" t="s">
        <v>33</v>
      </c>
      <c r="FK27" s="14">
        <v>80.3</v>
      </c>
    </row>
    <row r="28" spans="1:167" ht="1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 t="s">
        <v>33</v>
      </c>
      <c r="J28" s="14" t="s">
        <v>33</v>
      </c>
      <c r="K28" s="14" t="s">
        <v>33</v>
      </c>
      <c r="L28" s="14" t="s">
        <v>33</v>
      </c>
      <c r="M28" s="14" t="s">
        <v>33</v>
      </c>
      <c r="N28" s="14">
        <v>2.8</v>
      </c>
      <c r="O28" s="14">
        <v>2.6</v>
      </c>
      <c r="P28" s="14" t="s">
        <v>33</v>
      </c>
      <c r="Q28" s="14" t="s">
        <v>33</v>
      </c>
      <c r="R28" s="14" t="s">
        <v>33</v>
      </c>
      <c r="S28" s="14">
        <v>8.4</v>
      </c>
      <c r="T28" s="14">
        <v>8</v>
      </c>
      <c r="U28" s="14">
        <v>6.1</v>
      </c>
      <c r="V28" s="14">
        <v>11.6</v>
      </c>
      <c r="W28" s="14">
        <v>12.8</v>
      </c>
      <c r="Y28" s="12"/>
      <c r="Z28" s="17" t="s">
        <v>32</v>
      </c>
      <c r="AA28" s="14">
        <v>20.3</v>
      </c>
      <c r="AB28" s="14">
        <v>17.2</v>
      </c>
      <c r="AC28" s="14">
        <v>22.8</v>
      </c>
      <c r="AD28" s="14">
        <v>16.100000000000001</v>
      </c>
      <c r="AE28" s="14">
        <v>14.2</v>
      </c>
      <c r="AF28" s="14">
        <v>16.3</v>
      </c>
      <c r="AG28" s="14">
        <v>26.8</v>
      </c>
      <c r="AH28" s="14">
        <v>32.299999999999997</v>
      </c>
      <c r="AI28" s="14">
        <v>37.1</v>
      </c>
      <c r="AJ28" s="14">
        <v>37.5</v>
      </c>
      <c r="AK28" s="14" t="s">
        <v>33</v>
      </c>
      <c r="AL28" s="14">
        <v>37.9</v>
      </c>
      <c r="AM28" s="14">
        <v>36.299999999999997</v>
      </c>
      <c r="AN28" s="14" t="s">
        <v>33</v>
      </c>
      <c r="AO28" s="14" t="s">
        <v>33</v>
      </c>
      <c r="AP28" s="14" t="s">
        <v>33</v>
      </c>
      <c r="AQ28" s="14" t="s">
        <v>33</v>
      </c>
      <c r="AR28" s="14" t="s">
        <v>33</v>
      </c>
      <c r="AS28" s="14">
        <v>44.2</v>
      </c>
      <c r="AT28" s="14">
        <v>43.8</v>
      </c>
      <c r="AU28" s="14">
        <v>47</v>
      </c>
      <c r="AW28" s="12"/>
      <c r="AX28" s="17" t="s">
        <v>32</v>
      </c>
      <c r="AY28" s="14">
        <v>61.5</v>
      </c>
      <c r="AZ28" s="14">
        <v>55.4</v>
      </c>
      <c r="BA28" s="14">
        <v>60</v>
      </c>
      <c r="BB28" s="14">
        <v>35.9</v>
      </c>
      <c r="BC28" s="14">
        <v>55.9</v>
      </c>
      <c r="BD28" s="14">
        <v>49.6</v>
      </c>
      <c r="BE28" s="14">
        <v>55.3</v>
      </c>
      <c r="BF28" s="14">
        <v>53.4</v>
      </c>
      <c r="BG28" s="14">
        <v>55.5</v>
      </c>
      <c r="BH28" s="14">
        <v>58.1</v>
      </c>
      <c r="BI28" s="14">
        <v>60.3</v>
      </c>
      <c r="BJ28" s="14">
        <v>60.6</v>
      </c>
      <c r="BK28" s="14">
        <v>56.9</v>
      </c>
      <c r="BL28" s="14">
        <v>65</v>
      </c>
      <c r="BM28" s="14" t="s">
        <v>33</v>
      </c>
      <c r="BN28" s="14" t="s">
        <v>33</v>
      </c>
      <c r="BO28" s="14" t="s">
        <v>33</v>
      </c>
      <c r="BP28" s="14" t="s">
        <v>33</v>
      </c>
      <c r="BQ28" s="14">
        <v>60.7</v>
      </c>
      <c r="BR28" s="14">
        <v>65.2</v>
      </c>
      <c r="BS28" s="14">
        <v>67.900000000000006</v>
      </c>
      <c r="BU28" s="12"/>
      <c r="BV28" s="17" t="s">
        <v>32</v>
      </c>
      <c r="BW28" s="14" t="s">
        <v>33</v>
      </c>
      <c r="BX28" s="14" t="s">
        <v>33</v>
      </c>
      <c r="BY28" s="14" t="s">
        <v>33</v>
      </c>
      <c r="BZ28" s="14" t="s">
        <v>33</v>
      </c>
      <c r="CA28" s="14" t="s">
        <v>33</v>
      </c>
      <c r="CB28" s="14" t="s">
        <v>33</v>
      </c>
      <c r="CC28" s="14" t="s">
        <v>33</v>
      </c>
      <c r="CD28" s="14" t="s">
        <v>33</v>
      </c>
      <c r="CE28" s="14" t="s">
        <v>33</v>
      </c>
      <c r="CF28" s="14" t="s">
        <v>33</v>
      </c>
      <c r="CG28" s="14" t="s">
        <v>33</v>
      </c>
      <c r="CH28" s="14" t="s">
        <v>33</v>
      </c>
      <c r="CI28" s="14" t="s">
        <v>33</v>
      </c>
      <c r="CJ28" s="14" t="s">
        <v>33</v>
      </c>
      <c r="CK28" s="14" t="s">
        <v>33</v>
      </c>
      <c r="CL28" s="14" t="s">
        <v>33</v>
      </c>
      <c r="CM28" s="14" t="s">
        <v>33</v>
      </c>
      <c r="CN28" s="14" t="s">
        <v>33</v>
      </c>
      <c r="CO28" s="14">
        <v>54.9</v>
      </c>
      <c r="CP28" s="14">
        <v>55</v>
      </c>
      <c r="CQ28" s="14">
        <v>53.1</v>
      </c>
      <c r="CS28" s="12"/>
      <c r="CT28" s="17" t="s">
        <v>32</v>
      </c>
      <c r="CU28" s="14">
        <v>23.9</v>
      </c>
      <c r="CV28" s="14">
        <v>19.3</v>
      </c>
      <c r="CW28" s="14">
        <v>19.7</v>
      </c>
      <c r="CX28" s="14">
        <v>20.100000000000001</v>
      </c>
      <c r="CY28" s="14">
        <v>16.899999999999999</v>
      </c>
      <c r="CZ28" s="14">
        <v>14.5</v>
      </c>
      <c r="DA28" s="14" t="s">
        <v>33</v>
      </c>
      <c r="DB28" s="14" t="s">
        <v>33</v>
      </c>
      <c r="DC28" s="14" t="s">
        <v>33</v>
      </c>
      <c r="DD28" s="14" t="s">
        <v>33</v>
      </c>
      <c r="DE28" s="14">
        <v>39.700000000000003</v>
      </c>
      <c r="DF28" s="14" t="s">
        <v>33</v>
      </c>
      <c r="DG28" s="14">
        <v>60.8</v>
      </c>
      <c r="DH28" s="14">
        <v>60.2</v>
      </c>
      <c r="DI28" s="14" t="s">
        <v>33</v>
      </c>
      <c r="DJ28" s="14" t="s">
        <v>33</v>
      </c>
      <c r="DK28" s="14" t="s">
        <v>33</v>
      </c>
      <c r="DL28" s="14">
        <v>57.7</v>
      </c>
      <c r="DM28" s="14">
        <v>77.400000000000006</v>
      </c>
      <c r="DN28" s="14">
        <v>79.3</v>
      </c>
      <c r="DO28" s="14">
        <v>80.400000000000006</v>
      </c>
      <c r="DQ28" s="12"/>
      <c r="DR28" s="17" t="s">
        <v>32</v>
      </c>
      <c r="DS28" s="14">
        <v>82.7</v>
      </c>
      <c r="DT28" s="14">
        <v>79</v>
      </c>
      <c r="DU28" s="14">
        <v>77.7</v>
      </c>
      <c r="DV28" s="14">
        <v>79.099999999999994</v>
      </c>
      <c r="DW28" s="14">
        <v>79.400000000000006</v>
      </c>
      <c r="DX28" s="14">
        <v>79.8</v>
      </c>
      <c r="DY28" s="14">
        <v>79.099999999999994</v>
      </c>
      <c r="DZ28" s="14">
        <v>81.3</v>
      </c>
      <c r="EA28" s="14">
        <v>81.3</v>
      </c>
      <c r="EB28" s="14">
        <v>82.3</v>
      </c>
      <c r="EC28" s="14">
        <v>82.8</v>
      </c>
      <c r="ED28" s="14">
        <v>83</v>
      </c>
      <c r="EE28" s="14">
        <v>84.9</v>
      </c>
      <c r="EF28" s="14">
        <v>84.4</v>
      </c>
      <c r="EG28" s="14">
        <v>78.8</v>
      </c>
      <c r="EH28" s="14" t="s">
        <v>33</v>
      </c>
      <c r="EI28" s="14">
        <v>77.7</v>
      </c>
      <c r="EJ28" s="14">
        <v>76.8</v>
      </c>
      <c r="EK28" s="14">
        <v>73</v>
      </c>
      <c r="EL28" s="14">
        <v>72.2</v>
      </c>
      <c r="EM28" s="14">
        <v>69.3</v>
      </c>
      <c r="EO28" s="12"/>
      <c r="EP28" s="17" t="s">
        <v>32</v>
      </c>
      <c r="EQ28" s="14" t="s">
        <v>33</v>
      </c>
      <c r="ER28" s="14" t="s">
        <v>33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 t="s">
        <v>33</v>
      </c>
      <c r="FF28" s="14" t="s">
        <v>33</v>
      </c>
      <c r="FG28" s="14" t="s">
        <v>33</v>
      </c>
      <c r="FH28" s="14">
        <v>14.6</v>
      </c>
      <c r="FI28" s="14">
        <v>15.5</v>
      </c>
      <c r="FJ28" s="14">
        <v>15.1</v>
      </c>
      <c r="FK28" s="14">
        <v>17</v>
      </c>
    </row>
    <row r="29" spans="1:167" ht="15">
      <c r="A29" s="12"/>
      <c r="B29" s="17" t="s">
        <v>34</v>
      </c>
      <c r="C29" s="14">
        <v>0</v>
      </c>
      <c r="D29" s="14">
        <v>0</v>
      </c>
      <c r="E29" s="14">
        <v>0</v>
      </c>
      <c r="F29" s="14" t="s">
        <v>33</v>
      </c>
      <c r="G29" s="14" t="s">
        <v>33</v>
      </c>
      <c r="H29" s="14" t="s">
        <v>33</v>
      </c>
      <c r="I29" s="14" t="s">
        <v>33</v>
      </c>
      <c r="J29" s="14" t="s">
        <v>33</v>
      </c>
      <c r="K29" s="14" t="s">
        <v>33</v>
      </c>
      <c r="L29" s="14" t="s">
        <v>33</v>
      </c>
      <c r="M29" s="14" t="s">
        <v>33</v>
      </c>
      <c r="N29" s="14" t="s">
        <v>33</v>
      </c>
      <c r="O29" s="14">
        <v>21</v>
      </c>
      <c r="P29" s="14">
        <v>15.8</v>
      </c>
      <c r="Q29" s="14" t="s">
        <v>33</v>
      </c>
      <c r="R29" s="14" t="s">
        <v>33</v>
      </c>
      <c r="S29" s="14" t="s">
        <v>33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>
        <v>0.3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>
        <v>0.3</v>
      </c>
      <c r="AR29" s="14">
        <v>0.4</v>
      </c>
      <c r="AS29" s="14">
        <v>0.3</v>
      </c>
      <c r="AT29" s="14">
        <v>0.4</v>
      </c>
      <c r="AU29" s="14">
        <v>0.7</v>
      </c>
      <c r="AW29" s="12"/>
      <c r="AX29" s="17" t="s">
        <v>34</v>
      </c>
      <c r="AY29" s="14" t="s">
        <v>33</v>
      </c>
      <c r="AZ29" s="14" t="s">
        <v>33</v>
      </c>
      <c r="BA29" s="14" t="s">
        <v>33</v>
      </c>
      <c r="BB29" s="14" t="s">
        <v>33</v>
      </c>
      <c r="BC29" s="14" t="s">
        <v>33</v>
      </c>
      <c r="BD29" s="14" t="s">
        <v>33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>
        <v>0</v>
      </c>
      <c r="BJ29" s="14" t="s">
        <v>33</v>
      </c>
      <c r="BK29" s="14" t="s">
        <v>33</v>
      </c>
      <c r="BL29" s="14">
        <v>0.1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>
        <v>0.3</v>
      </c>
      <c r="BR29" s="14">
        <v>0.4</v>
      </c>
      <c r="BS29" s="14">
        <v>0.4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 t="s">
        <v>33</v>
      </c>
      <c r="CD29" s="14" t="s">
        <v>33</v>
      </c>
      <c r="CE29" s="14" t="s">
        <v>33</v>
      </c>
      <c r="CF29" s="14" t="s">
        <v>33</v>
      </c>
      <c r="CG29" s="14" t="s">
        <v>33</v>
      </c>
      <c r="CH29" s="14" t="s">
        <v>33</v>
      </c>
      <c r="CI29" s="14" t="s">
        <v>33</v>
      </c>
      <c r="CJ29" s="14" t="s">
        <v>33</v>
      </c>
      <c r="CK29" s="14" t="s">
        <v>33</v>
      </c>
      <c r="CL29" s="14" t="s">
        <v>33</v>
      </c>
      <c r="CM29" s="14" t="s">
        <v>33</v>
      </c>
      <c r="CN29" s="14" t="s">
        <v>33</v>
      </c>
      <c r="CO29" s="14">
        <v>0.2</v>
      </c>
      <c r="CP29" s="14">
        <v>0.2</v>
      </c>
      <c r="CQ29" s="14">
        <v>0.2</v>
      </c>
      <c r="CS29" s="12"/>
      <c r="CT29" s="17" t="s">
        <v>34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 t="s">
        <v>33</v>
      </c>
      <c r="DB29" s="14" t="s">
        <v>33</v>
      </c>
      <c r="DC29" s="14" t="s">
        <v>33</v>
      </c>
      <c r="DD29" s="14" t="s">
        <v>33</v>
      </c>
      <c r="DE29" s="14" t="s">
        <v>33</v>
      </c>
      <c r="DF29" s="14">
        <v>0.7</v>
      </c>
      <c r="DG29" s="14" t="s">
        <v>33</v>
      </c>
      <c r="DH29" s="14" t="s">
        <v>33</v>
      </c>
      <c r="DI29" s="14" t="s">
        <v>33</v>
      </c>
      <c r="DJ29" s="14" t="s">
        <v>33</v>
      </c>
      <c r="DK29" s="14" t="s">
        <v>33</v>
      </c>
      <c r="DL29" s="14">
        <v>0.4</v>
      </c>
      <c r="DM29" s="14">
        <v>0.2</v>
      </c>
      <c r="DN29" s="14">
        <v>0.4</v>
      </c>
      <c r="DO29" s="14">
        <v>0.3</v>
      </c>
      <c r="DQ29" s="12"/>
      <c r="DR29" s="17" t="s">
        <v>34</v>
      </c>
      <c r="DS29" s="14" t="s">
        <v>33</v>
      </c>
      <c r="DT29" s="14">
        <v>0</v>
      </c>
      <c r="DU29" s="14" t="s">
        <v>33</v>
      </c>
      <c r="DV29" s="14" t="s">
        <v>33</v>
      </c>
      <c r="DW29" s="14" t="s">
        <v>33</v>
      </c>
      <c r="DX29" s="14">
        <v>0</v>
      </c>
      <c r="DY29" s="14" t="s">
        <v>33</v>
      </c>
      <c r="DZ29" s="14" t="s">
        <v>33</v>
      </c>
      <c r="EA29" s="14" t="s">
        <v>33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>
        <v>0.1</v>
      </c>
      <c r="EH29" s="14">
        <v>0.1</v>
      </c>
      <c r="EI29" s="14">
        <v>0.1</v>
      </c>
      <c r="EJ29" s="14">
        <v>0</v>
      </c>
      <c r="EK29" s="14">
        <v>0.1</v>
      </c>
      <c r="EL29" s="14">
        <v>0.1</v>
      </c>
      <c r="EM29" s="14">
        <v>0.1</v>
      </c>
      <c r="EO29" s="12"/>
      <c r="EP29" s="17" t="s">
        <v>34</v>
      </c>
      <c r="EQ29" s="14">
        <v>0</v>
      </c>
      <c r="ER29" s="14">
        <v>0</v>
      </c>
      <c r="ES29" s="14">
        <v>0</v>
      </c>
      <c r="ET29" s="14">
        <v>0</v>
      </c>
      <c r="EU29" s="14">
        <v>0</v>
      </c>
      <c r="EV29" s="14">
        <v>0</v>
      </c>
      <c r="EW29" s="14" t="s">
        <v>33</v>
      </c>
      <c r="EX29" s="14" t="s">
        <v>33</v>
      </c>
      <c r="EY29" s="14" t="s">
        <v>33</v>
      </c>
      <c r="EZ29" s="14" t="s">
        <v>33</v>
      </c>
      <c r="FA29" s="14">
        <v>0.5</v>
      </c>
      <c r="FB29" s="14" t="s">
        <v>33</v>
      </c>
      <c r="FC29" s="14">
        <v>1</v>
      </c>
      <c r="FD29" s="14" t="s">
        <v>33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 t="s">
        <v>33</v>
      </c>
      <c r="FJ29" s="14" t="s">
        <v>33</v>
      </c>
      <c r="FK29" s="14" t="s">
        <v>33</v>
      </c>
    </row>
    <row r="30" spans="1:167" ht="15">
      <c r="A30" s="12"/>
      <c r="B30" s="17" t="s">
        <v>35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 t="s">
        <v>33</v>
      </c>
      <c r="S30" s="14" t="s">
        <v>33</v>
      </c>
      <c r="T30" s="14" t="s">
        <v>33</v>
      </c>
      <c r="U30" s="14" t="s">
        <v>33</v>
      </c>
      <c r="V30" s="14">
        <v>1.4</v>
      </c>
      <c r="W30" s="14">
        <v>1</v>
      </c>
      <c r="Y30" s="12"/>
      <c r="Z30" s="17" t="s">
        <v>35</v>
      </c>
      <c r="AA30" s="14" t="s">
        <v>33</v>
      </c>
      <c r="AB30" s="14" t="s">
        <v>33</v>
      </c>
      <c r="AC30" s="14" t="s">
        <v>33</v>
      </c>
      <c r="AD30" s="14" t="s">
        <v>33</v>
      </c>
      <c r="AE30" s="14" t="s">
        <v>33</v>
      </c>
      <c r="AF30" s="14" t="s">
        <v>33</v>
      </c>
      <c r="AG30" s="14">
        <v>4.9000000000000004</v>
      </c>
      <c r="AH30" s="14" t="s">
        <v>33</v>
      </c>
      <c r="AI30" s="14" t="s">
        <v>33</v>
      </c>
      <c r="AJ30" s="14">
        <v>1.2</v>
      </c>
      <c r="AK30" s="14" t="s">
        <v>33</v>
      </c>
      <c r="AL30" s="14" t="s">
        <v>33</v>
      </c>
      <c r="AM30" s="14" t="s">
        <v>33</v>
      </c>
      <c r="AN30" s="14">
        <v>0.2</v>
      </c>
      <c r="AO30" s="14">
        <v>0.3</v>
      </c>
      <c r="AP30" s="14" t="s">
        <v>33</v>
      </c>
      <c r="AQ30" s="14" t="s">
        <v>33</v>
      </c>
      <c r="AR30" s="14" t="s">
        <v>33</v>
      </c>
      <c r="AS30" s="14" t="s">
        <v>33</v>
      </c>
      <c r="AT30" s="14">
        <v>0</v>
      </c>
      <c r="AU30" s="14">
        <v>0</v>
      </c>
      <c r="AW30" s="12"/>
      <c r="AX30" s="17" t="s">
        <v>35</v>
      </c>
      <c r="AY30" s="14" t="s">
        <v>33</v>
      </c>
      <c r="AZ30" s="14" t="s">
        <v>33</v>
      </c>
      <c r="BA30" s="14">
        <v>-0.2</v>
      </c>
      <c r="BB30" s="14" t="s">
        <v>33</v>
      </c>
      <c r="BC30" s="14" t="s">
        <v>33</v>
      </c>
      <c r="BD30" s="14" t="s">
        <v>33</v>
      </c>
      <c r="BE30" s="14">
        <v>1</v>
      </c>
      <c r="BF30" s="14">
        <v>1.2</v>
      </c>
      <c r="BG30" s="14" t="s">
        <v>33</v>
      </c>
      <c r="BH30" s="14" t="s">
        <v>33</v>
      </c>
      <c r="BI30" s="14" t="s">
        <v>33</v>
      </c>
      <c r="BJ30" s="14" t="s">
        <v>33</v>
      </c>
      <c r="BK30" s="14" t="s">
        <v>33</v>
      </c>
      <c r="BL30" s="14" t="s">
        <v>33</v>
      </c>
      <c r="BM30" s="14" t="s">
        <v>33</v>
      </c>
      <c r="BN30" s="14" t="s">
        <v>33</v>
      </c>
      <c r="BO30" s="14" t="s">
        <v>33</v>
      </c>
      <c r="BP30" s="14">
        <v>1.5</v>
      </c>
      <c r="BQ30" s="14">
        <v>1.5</v>
      </c>
      <c r="BR30" s="14">
        <v>1.8</v>
      </c>
      <c r="BS30" s="14">
        <v>0.7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 t="s">
        <v>33</v>
      </c>
      <c r="CE30" s="14">
        <v>0</v>
      </c>
      <c r="CF30" s="14">
        <v>0</v>
      </c>
      <c r="CG30" s="14">
        <v>0</v>
      </c>
      <c r="CH30" s="14">
        <v>0</v>
      </c>
      <c r="CI30" s="14" t="s">
        <v>33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 t="s">
        <v>33</v>
      </c>
      <c r="EA30" s="14">
        <v>0</v>
      </c>
      <c r="EB30" s="14">
        <v>0</v>
      </c>
      <c r="EC30" s="14" t="s">
        <v>33</v>
      </c>
      <c r="ED30" s="14">
        <v>0</v>
      </c>
      <c r="EE30" s="14" t="s">
        <v>33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 t="s">
        <v>33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 t="s">
        <v>33</v>
      </c>
      <c r="FE30" s="14">
        <v>0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 t="s">
        <v>33</v>
      </c>
      <c r="AM31" s="14" t="s">
        <v>33</v>
      </c>
      <c r="AN31" s="14" t="s">
        <v>33</v>
      </c>
      <c r="AO31" s="14" t="s">
        <v>33</v>
      </c>
      <c r="AP31" s="14">
        <v>1.9</v>
      </c>
      <c r="AQ31" s="14">
        <v>2.8</v>
      </c>
      <c r="AR31" s="14" t="s">
        <v>33</v>
      </c>
      <c r="AS31" s="14" t="s">
        <v>33</v>
      </c>
      <c r="AT31" s="14">
        <v>3</v>
      </c>
      <c r="AU31" s="14">
        <v>3.4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>
        <v>0</v>
      </c>
      <c r="FC31" s="14" t="s">
        <v>33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 t="s">
        <v>33</v>
      </c>
      <c r="I32" s="14">
        <v>1.1000000000000001</v>
      </c>
      <c r="J32" s="14">
        <v>2</v>
      </c>
      <c r="K32" s="14">
        <v>4.4000000000000004</v>
      </c>
      <c r="L32" s="14">
        <v>4.2</v>
      </c>
      <c r="M32" s="14">
        <v>7.3</v>
      </c>
      <c r="N32" s="14">
        <v>6.2</v>
      </c>
      <c r="O32" s="14">
        <v>7.7</v>
      </c>
      <c r="P32" s="14">
        <v>6.9</v>
      </c>
      <c r="Q32" s="14">
        <v>8.1999999999999993</v>
      </c>
      <c r="R32" s="14">
        <v>4.0999999999999996</v>
      </c>
      <c r="S32" s="14" t="s">
        <v>33</v>
      </c>
      <c r="T32" s="14" t="s">
        <v>33</v>
      </c>
      <c r="U32" s="14">
        <v>3.9</v>
      </c>
      <c r="V32" s="14">
        <v>3</v>
      </c>
      <c r="W32" s="14">
        <v>3.3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0.3</v>
      </c>
      <c r="AG32" s="14">
        <v>0.4</v>
      </c>
      <c r="AH32" s="14">
        <v>0.2</v>
      </c>
      <c r="AI32" s="14">
        <v>0.1</v>
      </c>
      <c r="AJ32" s="14">
        <v>0.1</v>
      </c>
      <c r="AK32" s="14">
        <v>0.1</v>
      </c>
      <c r="AL32" s="14">
        <v>0.1</v>
      </c>
      <c r="AM32" s="14" t="s">
        <v>33</v>
      </c>
      <c r="AN32" s="14" t="s">
        <v>33</v>
      </c>
      <c r="AO32" s="14">
        <v>0.1</v>
      </c>
      <c r="AP32" s="14">
        <v>0.1</v>
      </c>
      <c r="AQ32" s="14" t="s">
        <v>33</v>
      </c>
      <c r="AR32" s="14">
        <v>0.1</v>
      </c>
      <c r="AS32" s="14">
        <v>0.1</v>
      </c>
      <c r="AT32" s="14">
        <v>0.2</v>
      </c>
      <c r="AU32" s="14">
        <v>0.2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0.1</v>
      </c>
      <c r="BE32" s="14">
        <v>0.1</v>
      </c>
      <c r="BF32" s="14">
        <v>0.1</v>
      </c>
      <c r="BG32" s="14">
        <v>0.1</v>
      </c>
      <c r="BH32" s="14">
        <v>0.1</v>
      </c>
      <c r="BI32" s="14" t="s">
        <v>33</v>
      </c>
      <c r="BJ32" s="14">
        <v>0.3</v>
      </c>
      <c r="BK32" s="14">
        <v>0.2</v>
      </c>
      <c r="BL32" s="14">
        <v>0.1</v>
      </c>
      <c r="BM32" s="14" t="s">
        <v>33</v>
      </c>
      <c r="BN32" s="14" t="s">
        <v>33</v>
      </c>
      <c r="BO32" s="14">
        <v>0.1</v>
      </c>
      <c r="BP32" s="14" t="s">
        <v>33</v>
      </c>
      <c r="BQ32" s="14">
        <v>0.2</v>
      </c>
      <c r="BR32" s="14">
        <v>0.2</v>
      </c>
      <c r="BS32" s="14">
        <v>0.2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 t="s">
        <v>33</v>
      </c>
      <c r="CC32" s="14">
        <v>0</v>
      </c>
      <c r="CD32" s="14">
        <v>0</v>
      </c>
      <c r="CE32" s="14">
        <v>0.1</v>
      </c>
      <c r="CF32" s="14">
        <v>0.1</v>
      </c>
      <c r="CG32" s="14">
        <v>0.2</v>
      </c>
      <c r="CH32" s="14">
        <v>0.2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 t="s">
        <v>33</v>
      </c>
      <c r="DK32" s="14">
        <v>0</v>
      </c>
      <c r="DL32" s="14" t="s">
        <v>33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</v>
      </c>
      <c r="EK32" s="14">
        <v>0</v>
      </c>
      <c r="EL32" s="14">
        <v>0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</v>
      </c>
      <c r="EW32" s="14">
        <v>0.1</v>
      </c>
      <c r="EX32" s="14">
        <v>0.1</v>
      </c>
      <c r="EY32" s="14">
        <v>0.1</v>
      </c>
      <c r="EZ32" s="14">
        <v>0.1</v>
      </c>
      <c r="FA32" s="14">
        <v>0.1</v>
      </c>
      <c r="FB32" s="14">
        <v>0.1</v>
      </c>
      <c r="FC32" s="14">
        <v>0.2</v>
      </c>
      <c r="FD32" s="14">
        <v>0.6</v>
      </c>
      <c r="FE32" s="14">
        <v>0.2</v>
      </c>
      <c r="FF32" s="14">
        <v>0.2</v>
      </c>
      <c r="FG32" s="14">
        <v>0.2</v>
      </c>
      <c r="FH32" s="14">
        <v>0.1</v>
      </c>
      <c r="FI32" s="14">
        <v>0.1</v>
      </c>
      <c r="FJ32" s="14">
        <v>0</v>
      </c>
      <c r="FK32" s="14">
        <v>0.1</v>
      </c>
    </row>
    <row r="33" spans="1:167" ht="1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 t="s">
        <v>33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 t="s">
        <v>33</v>
      </c>
      <c r="FB33" s="14" t="s">
        <v>33</v>
      </c>
      <c r="FC33" s="14" t="s">
        <v>33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 t="s">
        <v>33</v>
      </c>
      <c r="H36" s="14" t="s">
        <v>33</v>
      </c>
      <c r="I36" s="14" t="s">
        <v>33</v>
      </c>
      <c r="J36" s="14" t="s">
        <v>33</v>
      </c>
      <c r="K36" s="14" t="s">
        <v>33</v>
      </c>
      <c r="L36" s="14" t="s">
        <v>33</v>
      </c>
      <c r="M36" s="14">
        <v>0</v>
      </c>
      <c r="N36" s="14">
        <v>0</v>
      </c>
      <c r="O36" s="14">
        <v>0</v>
      </c>
      <c r="P36" s="14">
        <v>24.2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1.5</v>
      </c>
      <c r="AB36" s="14">
        <v>1.6</v>
      </c>
      <c r="AC36" s="14">
        <v>1.5</v>
      </c>
      <c r="AD36" s="14">
        <v>1.1000000000000001</v>
      </c>
      <c r="AE36" s="14">
        <v>0.6</v>
      </c>
      <c r="AF36" s="14">
        <v>1.2</v>
      </c>
      <c r="AG36" s="14">
        <v>2.1</v>
      </c>
      <c r="AH36" s="14">
        <v>1.4</v>
      </c>
      <c r="AI36" s="14">
        <v>1.4</v>
      </c>
      <c r="AJ36" s="14">
        <v>7.9</v>
      </c>
      <c r="AK36" s="14" t="s">
        <v>33</v>
      </c>
      <c r="AL36" s="14" t="s">
        <v>33</v>
      </c>
      <c r="AM36" s="14" t="s">
        <v>33</v>
      </c>
      <c r="AN36" s="14" t="s">
        <v>33</v>
      </c>
      <c r="AO36" s="14" t="s">
        <v>33</v>
      </c>
      <c r="AP36" s="14" t="s">
        <v>33</v>
      </c>
      <c r="AQ36" s="14" t="s">
        <v>33</v>
      </c>
      <c r="AR36" s="14">
        <v>1.1000000000000001</v>
      </c>
      <c r="AS36" s="14">
        <v>4.8</v>
      </c>
      <c r="AT36" s="14">
        <v>4.5</v>
      </c>
      <c r="AU36" s="14">
        <v>4.4000000000000004</v>
      </c>
      <c r="AW36" s="12"/>
      <c r="AX36" s="17" t="s">
        <v>41</v>
      </c>
      <c r="AY36" s="14">
        <v>6.3</v>
      </c>
      <c r="AZ36" s="14">
        <v>8.8000000000000007</v>
      </c>
      <c r="BA36" s="14">
        <v>10.3</v>
      </c>
      <c r="BB36" s="14">
        <v>16.2</v>
      </c>
      <c r="BC36" s="14">
        <v>10</v>
      </c>
      <c r="BD36" s="14">
        <v>10.6</v>
      </c>
      <c r="BE36" s="14">
        <v>7.5</v>
      </c>
      <c r="BF36" s="14">
        <v>7.4</v>
      </c>
      <c r="BG36" s="14">
        <v>6.4</v>
      </c>
      <c r="BH36" s="14">
        <v>7.1</v>
      </c>
      <c r="BI36" s="14" t="s">
        <v>33</v>
      </c>
      <c r="BJ36" s="14" t="s">
        <v>33</v>
      </c>
      <c r="BK36" s="14" t="s">
        <v>33</v>
      </c>
      <c r="BL36" s="14" t="s">
        <v>33</v>
      </c>
      <c r="BM36" s="14" t="s">
        <v>33</v>
      </c>
      <c r="BN36" s="14" t="s">
        <v>33</v>
      </c>
      <c r="BO36" s="14">
        <v>4.5999999999999996</v>
      </c>
      <c r="BP36" s="14" t="s">
        <v>33</v>
      </c>
      <c r="BQ36" s="14">
        <v>7.6</v>
      </c>
      <c r="BR36" s="14">
        <v>3.1</v>
      </c>
      <c r="BS36" s="14">
        <v>3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 t="s">
        <v>33</v>
      </c>
      <c r="DH36" s="14" t="s">
        <v>33</v>
      </c>
      <c r="DI36" s="14" t="s">
        <v>33</v>
      </c>
      <c r="DJ36" s="14" t="s">
        <v>33</v>
      </c>
      <c r="DK36" s="14" t="s">
        <v>33</v>
      </c>
      <c r="DL36" s="14" t="s">
        <v>33</v>
      </c>
      <c r="DM36" s="14">
        <v>0.3</v>
      </c>
      <c r="DN36" s="14">
        <v>0.2</v>
      </c>
      <c r="DO36" s="14">
        <v>0.3</v>
      </c>
      <c r="DQ36" s="12"/>
      <c r="DR36" s="17" t="s">
        <v>41</v>
      </c>
      <c r="DS36" s="14">
        <v>1.1000000000000001</v>
      </c>
      <c r="DT36" s="14">
        <v>3.3</v>
      </c>
      <c r="DU36" s="14">
        <v>3.4</v>
      </c>
      <c r="DV36" s="14">
        <v>3.6</v>
      </c>
      <c r="DW36" s="14">
        <v>3.3</v>
      </c>
      <c r="DX36" s="14">
        <v>3.3</v>
      </c>
      <c r="DY36" s="14">
        <v>3.5</v>
      </c>
      <c r="DZ36" s="14">
        <v>3.6</v>
      </c>
      <c r="EA36" s="14">
        <v>3.6</v>
      </c>
      <c r="EB36" s="14">
        <v>3.9</v>
      </c>
      <c r="EC36" s="14" t="s">
        <v>33</v>
      </c>
      <c r="ED36" s="14">
        <v>3.9</v>
      </c>
      <c r="EE36" s="14">
        <v>4.0999999999999996</v>
      </c>
      <c r="EF36" s="14" t="s">
        <v>33</v>
      </c>
      <c r="EG36" s="14">
        <v>6.6</v>
      </c>
      <c r="EH36" s="14" t="s">
        <v>33</v>
      </c>
      <c r="EI36" s="14">
        <v>5.9</v>
      </c>
      <c r="EJ36" s="14">
        <v>5.9</v>
      </c>
      <c r="EK36" s="14">
        <v>6.6</v>
      </c>
      <c r="EL36" s="14">
        <v>6</v>
      </c>
      <c r="EM36" s="14">
        <v>6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 t="s">
        <v>33</v>
      </c>
      <c r="FA36" s="14" t="s">
        <v>33</v>
      </c>
      <c r="FB36" s="14" t="s">
        <v>33</v>
      </c>
      <c r="FC36" s="14" t="s">
        <v>33</v>
      </c>
      <c r="FD36" s="14" t="s">
        <v>33</v>
      </c>
      <c r="FE36" s="14" t="s">
        <v>33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5">
      <c r="A37" s="94"/>
      <c r="B37" s="9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4"/>
      <c r="Z37" s="9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4"/>
      <c r="AX37" s="9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4"/>
      <c r="BV37" s="9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4"/>
      <c r="CT37" s="9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4"/>
      <c r="DR37" s="9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4"/>
      <c r="EP37" s="9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29">
      <c r="A38" s="13"/>
      <c r="B38" s="19" t="s">
        <v>63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Y38" s="13"/>
      <c r="Z38" s="19" t="s">
        <v>63</v>
      </c>
      <c r="AA38" s="9">
        <v>0.4</v>
      </c>
      <c r="AB38" s="9">
        <v>0.4</v>
      </c>
      <c r="AC38" s="9">
        <v>0.5</v>
      </c>
      <c r="AD38" s="9">
        <v>0.6</v>
      </c>
      <c r="AE38" s="9">
        <v>0.5</v>
      </c>
      <c r="AF38" s="9">
        <v>0.5</v>
      </c>
      <c r="AG38" s="9">
        <v>0.7</v>
      </c>
      <c r="AH38" s="9">
        <v>0.8</v>
      </c>
      <c r="AI38" s="9">
        <v>0.8</v>
      </c>
      <c r="AJ38" s="9">
        <v>0.8</v>
      </c>
      <c r="AK38" s="9">
        <v>0.7</v>
      </c>
      <c r="AL38" s="9">
        <v>0.8</v>
      </c>
      <c r="AM38" s="9">
        <v>0.8</v>
      </c>
      <c r="AN38" s="9">
        <v>0.7</v>
      </c>
      <c r="AO38" s="9">
        <v>1.4</v>
      </c>
      <c r="AP38" s="9">
        <v>1.4</v>
      </c>
      <c r="AQ38" s="9">
        <v>0.6</v>
      </c>
      <c r="AR38" s="9">
        <v>0.7</v>
      </c>
      <c r="AS38" s="9">
        <v>0.8</v>
      </c>
      <c r="AT38" s="9">
        <v>0.8</v>
      </c>
      <c r="AU38" s="9">
        <v>0.8</v>
      </c>
      <c r="AW38" s="13"/>
      <c r="AX38" s="19" t="s">
        <v>63</v>
      </c>
      <c r="AY38" s="9">
        <v>2.2999999999999998</v>
      </c>
      <c r="AZ38" s="9">
        <v>2.1</v>
      </c>
      <c r="BA38" s="9">
        <v>1.7</v>
      </c>
      <c r="BB38" s="9">
        <v>0.8</v>
      </c>
      <c r="BC38" s="9">
        <v>1.7</v>
      </c>
      <c r="BD38" s="9">
        <v>1.1000000000000001</v>
      </c>
      <c r="BE38" s="9">
        <v>1.6</v>
      </c>
      <c r="BF38" s="9">
        <v>1.6</v>
      </c>
      <c r="BG38" s="9">
        <v>1.6</v>
      </c>
      <c r="BH38" s="9">
        <v>1.4</v>
      </c>
      <c r="BI38" s="9">
        <v>1.6</v>
      </c>
      <c r="BJ38" s="9">
        <v>1.5</v>
      </c>
      <c r="BK38" s="9">
        <v>1.6</v>
      </c>
      <c r="BL38" s="9">
        <v>2.1</v>
      </c>
      <c r="BM38" s="9">
        <v>2.7</v>
      </c>
      <c r="BN38" s="9">
        <v>2.7</v>
      </c>
      <c r="BO38" s="9">
        <v>2.6</v>
      </c>
      <c r="BP38" s="9">
        <v>2.4</v>
      </c>
      <c r="BQ38" s="9">
        <v>2</v>
      </c>
      <c r="BR38" s="9">
        <v>2.1</v>
      </c>
      <c r="BS38" s="9">
        <v>2.1</v>
      </c>
      <c r="BU38" s="13"/>
      <c r="BV38" s="19" t="s">
        <v>63</v>
      </c>
      <c r="BW38" s="9">
        <v>0.4</v>
      </c>
      <c r="BX38" s="9">
        <v>0.4</v>
      </c>
      <c r="BY38" s="9">
        <v>0.5</v>
      </c>
      <c r="BZ38" s="9">
        <v>0.4</v>
      </c>
      <c r="CA38" s="9">
        <v>0.5</v>
      </c>
      <c r="CB38" s="9">
        <v>0.5</v>
      </c>
      <c r="CC38" s="9">
        <v>0.4</v>
      </c>
      <c r="CD38" s="9">
        <v>0.4</v>
      </c>
      <c r="CE38" s="9">
        <v>0.5</v>
      </c>
      <c r="CF38" s="9">
        <v>0.5</v>
      </c>
      <c r="CG38" s="9">
        <v>0.5</v>
      </c>
      <c r="CH38" s="9">
        <v>0.5</v>
      </c>
      <c r="CI38" s="9">
        <v>0.5</v>
      </c>
      <c r="CJ38" s="9">
        <v>0.5</v>
      </c>
      <c r="CK38" s="9">
        <v>0.5</v>
      </c>
      <c r="CL38" s="9">
        <v>0.5</v>
      </c>
      <c r="CM38" s="9">
        <v>0.6</v>
      </c>
      <c r="CN38" s="9">
        <v>0.5</v>
      </c>
      <c r="CO38" s="9">
        <v>0.5</v>
      </c>
      <c r="CP38" s="9">
        <v>0.5</v>
      </c>
      <c r="CQ38" s="9">
        <v>0.4</v>
      </c>
      <c r="CS38" s="13"/>
      <c r="CT38" s="19" t="s">
        <v>63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0.1</v>
      </c>
      <c r="DB38" s="9">
        <v>0</v>
      </c>
      <c r="DC38" s="9">
        <v>0</v>
      </c>
      <c r="DD38" s="9">
        <v>0</v>
      </c>
      <c r="DE38" s="9">
        <v>0.1</v>
      </c>
      <c r="DF38" s="9">
        <v>0.1</v>
      </c>
      <c r="DG38" s="9">
        <v>0.2</v>
      </c>
      <c r="DH38" s="9">
        <v>0.2</v>
      </c>
      <c r="DI38" s="9">
        <v>0.2</v>
      </c>
      <c r="DJ38" s="9">
        <v>0.3</v>
      </c>
      <c r="DK38" s="9">
        <v>0.3</v>
      </c>
      <c r="DL38" s="9">
        <v>0.3</v>
      </c>
      <c r="DM38" s="9">
        <v>0.7</v>
      </c>
      <c r="DN38" s="9">
        <v>0.6</v>
      </c>
      <c r="DO38" s="9">
        <v>0.6</v>
      </c>
      <c r="DQ38" s="13"/>
      <c r="DR38" s="19" t="s">
        <v>63</v>
      </c>
      <c r="DS38" s="9">
        <v>5.6</v>
      </c>
      <c r="DT38" s="9">
        <v>4.5</v>
      </c>
      <c r="DU38" s="9">
        <v>4.5</v>
      </c>
      <c r="DV38" s="9">
        <v>4.7</v>
      </c>
      <c r="DW38" s="9">
        <v>5.0999999999999996</v>
      </c>
      <c r="DX38" s="9">
        <v>5.0999999999999996</v>
      </c>
      <c r="DY38" s="9">
        <v>5</v>
      </c>
      <c r="DZ38" s="9">
        <v>4.9000000000000004</v>
      </c>
      <c r="EA38" s="9">
        <v>4.9000000000000004</v>
      </c>
      <c r="EB38" s="9">
        <v>5</v>
      </c>
      <c r="EC38" s="9">
        <v>5.8</v>
      </c>
      <c r="ED38" s="9">
        <v>6.6</v>
      </c>
      <c r="EE38" s="9">
        <v>6.7</v>
      </c>
      <c r="EF38" s="9">
        <v>7</v>
      </c>
      <c r="EG38" s="9">
        <v>5.7</v>
      </c>
      <c r="EH38" s="9">
        <v>4.9000000000000004</v>
      </c>
      <c r="EI38" s="9">
        <v>4.9000000000000004</v>
      </c>
      <c r="EJ38" s="9">
        <v>4.7</v>
      </c>
      <c r="EK38" s="9">
        <v>4.0999999999999996</v>
      </c>
      <c r="EL38" s="9">
        <v>4.3</v>
      </c>
      <c r="EM38" s="9">
        <v>4.0999999999999996</v>
      </c>
      <c r="EO38" s="13"/>
      <c r="EP38" s="19" t="s">
        <v>63</v>
      </c>
      <c r="EQ38" s="9">
        <v>0.4</v>
      </c>
      <c r="ER38" s="9">
        <v>0.2</v>
      </c>
      <c r="ES38" s="9">
        <v>0.2</v>
      </c>
      <c r="ET38" s="9">
        <v>0.2</v>
      </c>
      <c r="EU38" s="9">
        <v>0.2</v>
      </c>
      <c r="EV38" s="9">
        <v>0.2</v>
      </c>
      <c r="EW38" s="9">
        <v>0.1</v>
      </c>
      <c r="EX38" s="9">
        <v>0.1</v>
      </c>
      <c r="EY38" s="9">
        <v>0.1</v>
      </c>
      <c r="EZ38" s="9">
        <v>0.1</v>
      </c>
      <c r="FA38" s="9">
        <v>0.1</v>
      </c>
      <c r="FB38" s="9">
        <v>0.1</v>
      </c>
      <c r="FC38" s="9">
        <v>0.1</v>
      </c>
      <c r="FD38" s="9">
        <v>0</v>
      </c>
      <c r="FE38" s="9">
        <v>0</v>
      </c>
      <c r="FF38" s="9">
        <v>0.1</v>
      </c>
      <c r="FG38" s="9">
        <v>0.1</v>
      </c>
      <c r="FH38" s="9">
        <v>0.1</v>
      </c>
      <c r="FI38" s="9">
        <v>0.1</v>
      </c>
      <c r="FJ38" s="9">
        <v>0.1</v>
      </c>
      <c r="FK38" s="9">
        <v>0.1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7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33</v>
      </c>
      <c r="J41" s="14" t="s">
        <v>33</v>
      </c>
      <c r="K41" s="14" t="s">
        <v>33</v>
      </c>
      <c r="L41" s="14" t="s">
        <v>33</v>
      </c>
      <c r="M41" s="14" t="s">
        <v>33</v>
      </c>
      <c r="N41" s="14">
        <v>0</v>
      </c>
      <c r="O41" s="14">
        <v>0</v>
      </c>
      <c r="P41" s="14" t="s">
        <v>33</v>
      </c>
      <c r="Q41" s="14" t="s">
        <v>33</v>
      </c>
      <c r="R41" s="14" t="s">
        <v>33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>
        <v>0.3</v>
      </c>
      <c r="AB41" s="14">
        <v>0.2</v>
      </c>
      <c r="AC41" s="14">
        <v>0.3</v>
      </c>
      <c r="AD41" s="14">
        <v>0.2</v>
      </c>
      <c r="AE41" s="14">
        <v>0.2</v>
      </c>
      <c r="AF41" s="14">
        <v>0.3</v>
      </c>
      <c r="AG41" s="14">
        <v>0.5</v>
      </c>
      <c r="AH41" s="14">
        <v>0.6</v>
      </c>
      <c r="AI41" s="14">
        <v>0.7</v>
      </c>
      <c r="AJ41" s="14">
        <v>0.6</v>
      </c>
      <c r="AK41" s="14" t="s">
        <v>33</v>
      </c>
      <c r="AL41" s="14">
        <v>0.6</v>
      </c>
      <c r="AM41" s="14">
        <v>0.6</v>
      </c>
      <c r="AN41" s="14" t="s">
        <v>33</v>
      </c>
      <c r="AO41" s="14" t="s">
        <v>33</v>
      </c>
      <c r="AP41" s="14" t="s">
        <v>33</v>
      </c>
      <c r="AQ41" s="14" t="s">
        <v>33</v>
      </c>
      <c r="AR41" s="14" t="s">
        <v>33</v>
      </c>
      <c r="AS41" s="14">
        <v>0.7</v>
      </c>
      <c r="AT41" s="14">
        <v>0.7</v>
      </c>
      <c r="AU41" s="14">
        <v>0.7</v>
      </c>
      <c r="AW41" s="12"/>
      <c r="AX41" s="17" t="s">
        <v>32</v>
      </c>
      <c r="AY41" s="14">
        <v>2.1</v>
      </c>
      <c r="AZ41" s="14">
        <v>1.7</v>
      </c>
      <c r="BA41" s="14">
        <v>1.7</v>
      </c>
      <c r="BB41" s="14">
        <v>0.7</v>
      </c>
      <c r="BC41" s="14">
        <v>1.5</v>
      </c>
      <c r="BD41" s="14">
        <v>1</v>
      </c>
      <c r="BE41" s="14">
        <v>1.5</v>
      </c>
      <c r="BF41" s="14">
        <v>1.5</v>
      </c>
      <c r="BG41" s="14">
        <v>1.5</v>
      </c>
      <c r="BH41" s="14">
        <v>1.4</v>
      </c>
      <c r="BI41" s="14">
        <v>1.6</v>
      </c>
      <c r="BJ41" s="14">
        <v>1.5</v>
      </c>
      <c r="BK41" s="14">
        <v>1.4</v>
      </c>
      <c r="BL41" s="14">
        <v>1.9</v>
      </c>
      <c r="BM41" s="14" t="s">
        <v>33</v>
      </c>
      <c r="BN41" s="14" t="s">
        <v>33</v>
      </c>
      <c r="BO41" s="14" t="s">
        <v>33</v>
      </c>
      <c r="BP41" s="14" t="s">
        <v>33</v>
      </c>
      <c r="BQ41" s="14">
        <v>2</v>
      </c>
      <c r="BR41" s="14">
        <v>2</v>
      </c>
      <c r="BS41" s="14">
        <v>2</v>
      </c>
      <c r="BU41" s="12"/>
      <c r="BV41" s="17" t="s">
        <v>32</v>
      </c>
      <c r="BW41" s="14" t="s">
        <v>33</v>
      </c>
      <c r="BX41" s="14" t="s">
        <v>33</v>
      </c>
      <c r="BY41" s="14" t="s">
        <v>33</v>
      </c>
      <c r="BZ41" s="14" t="s">
        <v>33</v>
      </c>
      <c r="CA41" s="14" t="s">
        <v>33</v>
      </c>
      <c r="CB41" s="14" t="s">
        <v>33</v>
      </c>
      <c r="CC41" s="14" t="s">
        <v>33</v>
      </c>
      <c r="CD41" s="14" t="s">
        <v>33</v>
      </c>
      <c r="CE41" s="14" t="s">
        <v>33</v>
      </c>
      <c r="CF41" s="14" t="s">
        <v>33</v>
      </c>
      <c r="CG41" s="14" t="s">
        <v>33</v>
      </c>
      <c r="CH41" s="14" t="s">
        <v>33</v>
      </c>
      <c r="CI41" s="14" t="s">
        <v>33</v>
      </c>
      <c r="CJ41" s="14" t="s">
        <v>33</v>
      </c>
      <c r="CK41" s="14" t="s">
        <v>33</v>
      </c>
      <c r="CL41" s="14" t="s">
        <v>33</v>
      </c>
      <c r="CM41" s="14" t="s">
        <v>33</v>
      </c>
      <c r="CN41" s="14" t="s">
        <v>33</v>
      </c>
      <c r="CO41" s="14">
        <v>0.5</v>
      </c>
      <c r="CP41" s="14">
        <v>0.5</v>
      </c>
      <c r="CQ41" s="14">
        <v>0.4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 t="s">
        <v>33</v>
      </c>
      <c r="DB41" s="14" t="s">
        <v>33</v>
      </c>
      <c r="DC41" s="14" t="s">
        <v>33</v>
      </c>
      <c r="DD41" s="14" t="s">
        <v>33</v>
      </c>
      <c r="DE41" s="14">
        <v>0.1</v>
      </c>
      <c r="DF41" s="14" t="s">
        <v>33</v>
      </c>
      <c r="DG41" s="14">
        <v>0.2</v>
      </c>
      <c r="DH41" s="14">
        <v>0.2</v>
      </c>
      <c r="DI41" s="14" t="s">
        <v>33</v>
      </c>
      <c r="DJ41" s="14" t="s">
        <v>33</v>
      </c>
      <c r="DK41" s="14" t="s">
        <v>33</v>
      </c>
      <c r="DL41" s="14">
        <v>0.3</v>
      </c>
      <c r="DM41" s="14">
        <v>0.7</v>
      </c>
      <c r="DN41" s="14">
        <v>0.6</v>
      </c>
      <c r="DO41" s="14">
        <v>0.6</v>
      </c>
      <c r="DQ41" s="12"/>
      <c r="DR41" s="17" t="s">
        <v>32</v>
      </c>
      <c r="DS41" s="14">
        <v>5.6</v>
      </c>
      <c r="DT41" s="14">
        <v>4.5999999999999996</v>
      </c>
      <c r="DU41" s="14">
        <v>4.5</v>
      </c>
      <c r="DV41" s="14">
        <v>4.7</v>
      </c>
      <c r="DW41" s="14">
        <v>5.0999999999999996</v>
      </c>
      <c r="DX41" s="14">
        <v>5.0999999999999996</v>
      </c>
      <c r="DY41" s="14">
        <v>5</v>
      </c>
      <c r="DZ41" s="14">
        <v>4.9000000000000004</v>
      </c>
      <c r="EA41" s="14">
        <v>4.9000000000000004</v>
      </c>
      <c r="EB41" s="14">
        <v>5</v>
      </c>
      <c r="EC41" s="14">
        <v>5.8</v>
      </c>
      <c r="ED41" s="14">
        <v>6.6</v>
      </c>
      <c r="EE41" s="14">
        <v>6.7</v>
      </c>
      <c r="EF41" s="14">
        <v>7</v>
      </c>
      <c r="EG41" s="14">
        <v>5.7</v>
      </c>
      <c r="EH41" s="14" t="s">
        <v>33</v>
      </c>
      <c r="EI41" s="14">
        <v>4.9000000000000004</v>
      </c>
      <c r="EJ41" s="14">
        <v>4.7</v>
      </c>
      <c r="EK41" s="14">
        <v>4.0999999999999996</v>
      </c>
      <c r="EL41" s="14">
        <v>4.3</v>
      </c>
      <c r="EM41" s="14">
        <v>4.0999999999999996</v>
      </c>
      <c r="EO41" s="12"/>
      <c r="EP41" s="17" t="s">
        <v>32</v>
      </c>
      <c r="EQ41" s="14" t="s">
        <v>33</v>
      </c>
      <c r="ER41" s="14" t="s">
        <v>33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 t="s">
        <v>33</v>
      </c>
      <c r="FF41" s="14" t="s">
        <v>33</v>
      </c>
      <c r="FG41" s="14" t="s">
        <v>33</v>
      </c>
      <c r="FH41" s="14">
        <v>0.1</v>
      </c>
      <c r="FI41" s="14">
        <v>0.1</v>
      </c>
      <c r="FJ41" s="14">
        <v>0.1</v>
      </c>
      <c r="FK41" s="14">
        <v>0.1</v>
      </c>
    </row>
    <row r="42" spans="1:167" ht="15">
      <c r="A42" s="12"/>
      <c r="B42" s="17" t="s">
        <v>34</v>
      </c>
      <c r="C42" s="14">
        <v>0</v>
      </c>
      <c r="D42" s="14">
        <v>0</v>
      </c>
      <c r="E42" s="14">
        <v>0</v>
      </c>
      <c r="F42" s="14" t="s">
        <v>33</v>
      </c>
      <c r="G42" s="14" t="s">
        <v>33</v>
      </c>
      <c r="H42" s="14" t="s">
        <v>33</v>
      </c>
      <c r="I42" s="14" t="s">
        <v>33</v>
      </c>
      <c r="J42" s="14" t="s">
        <v>33</v>
      </c>
      <c r="K42" s="14" t="s">
        <v>33</v>
      </c>
      <c r="L42" s="14" t="s">
        <v>33</v>
      </c>
      <c r="M42" s="14" t="s">
        <v>33</v>
      </c>
      <c r="N42" s="14" t="s">
        <v>33</v>
      </c>
      <c r="O42" s="14">
        <v>0</v>
      </c>
      <c r="P42" s="14">
        <v>0</v>
      </c>
      <c r="Q42" s="14" t="s">
        <v>33</v>
      </c>
      <c r="R42" s="14" t="s">
        <v>33</v>
      </c>
      <c r="S42" s="14" t="s">
        <v>33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>
        <v>0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W42" s="12"/>
      <c r="AX42" s="17" t="s">
        <v>34</v>
      </c>
      <c r="AY42" s="14" t="s">
        <v>33</v>
      </c>
      <c r="AZ42" s="14" t="s">
        <v>33</v>
      </c>
      <c r="BA42" s="14" t="s">
        <v>33</v>
      </c>
      <c r="BB42" s="14" t="s">
        <v>33</v>
      </c>
      <c r="BC42" s="14" t="s">
        <v>33</v>
      </c>
      <c r="BD42" s="14" t="s">
        <v>33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>
        <v>0</v>
      </c>
      <c r="BJ42" s="14" t="s">
        <v>33</v>
      </c>
      <c r="BK42" s="14" t="s">
        <v>33</v>
      </c>
      <c r="BL42" s="14">
        <v>0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>
        <v>0</v>
      </c>
      <c r="BR42" s="14">
        <v>0</v>
      </c>
      <c r="BS42" s="14">
        <v>0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 t="s">
        <v>33</v>
      </c>
      <c r="CD42" s="14" t="s">
        <v>33</v>
      </c>
      <c r="CE42" s="14" t="s">
        <v>33</v>
      </c>
      <c r="CF42" s="14" t="s">
        <v>33</v>
      </c>
      <c r="CG42" s="14" t="s">
        <v>33</v>
      </c>
      <c r="CH42" s="14" t="s">
        <v>33</v>
      </c>
      <c r="CI42" s="14" t="s">
        <v>33</v>
      </c>
      <c r="CJ42" s="14" t="s">
        <v>33</v>
      </c>
      <c r="CK42" s="14" t="s">
        <v>33</v>
      </c>
      <c r="CL42" s="14" t="s">
        <v>33</v>
      </c>
      <c r="CM42" s="14" t="s">
        <v>33</v>
      </c>
      <c r="CN42" s="14" t="s">
        <v>33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 t="s">
        <v>33</v>
      </c>
      <c r="DB42" s="14" t="s">
        <v>33</v>
      </c>
      <c r="DC42" s="14" t="s">
        <v>33</v>
      </c>
      <c r="DD42" s="14" t="s">
        <v>33</v>
      </c>
      <c r="DE42" s="14" t="s">
        <v>33</v>
      </c>
      <c r="DF42" s="14">
        <v>0</v>
      </c>
      <c r="DG42" s="14" t="s">
        <v>33</v>
      </c>
      <c r="DH42" s="14" t="s">
        <v>33</v>
      </c>
      <c r="DI42" s="14" t="s">
        <v>33</v>
      </c>
      <c r="DJ42" s="14" t="s">
        <v>33</v>
      </c>
      <c r="DK42" s="14" t="s">
        <v>33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 t="s">
        <v>33</v>
      </c>
      <c r="DT42" s="14">
        <v>0</v>
      </c>
      <c r="DU42" s="14" t="s">
        <v>33</v>
      </c>
      <c r="DV42" s="14" t="s">
        <v>33</v>
      </c>
      <c r="DW42" s="14" t="s">
        <v>33</v>
      </c>
      <c r="DX42" s="14">
        <v>0</v>
      </c>
      <c r="DY42" s="14" t="s">
        <v>33</v>
      </c>
      <c r="DZ42" s="14" t="s">
        <v>33</v>
      </c>
      <c r="EA42" s="14" t="s">
        <v>33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>
        <v>0</v>
      </c>
      <c r="EH42" s="14">
        <v>0</v>
      </c>
      <c r="EI42" s="14">
        <v>0</v>
      </c>
      <c r="EJ42" s="14">
        <v>0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>
        <v>0</v>
      </c>
      <c r="ER42" s="14">
        <v>0</v>
      </c>
      <c r="ES42" s="14">
        <v>0</v>
      </c>
      <c r="ET42" s="14">
        <v>0</v>
      </c>
      <c r="EU42" s="14">
        <v>0</v>
      </c>
      <c r="EV42" s="14">
        <v>0</v>
      </c>
      <c r="EW42" s="14" t="s">
        <v>33</v>
      </c>
      <c r="EX42" s="14" t="s">
        <v>33</v>
      </c>
      <c r="EY42" s="14" t="s">
        <v>33</v>
      </c>
      <c r="EZ42" s="14" t="s">
        <v>33</v>
      </c>
      <c r="FA42" s="14">
        <v>0</v>
      </c>
      <c r="FB42" s="14" t="s">
        <v>33</v>
      </c>
      <c r="FC42" s="14">
        <v>0</v>
      </c>
      <c r="FD42" s="14" t="s">
        <v>33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 t="s">
        <v>33</v>
      </c>
      <c r="FJ42" s="14" t="s">
        <v>33</v>
      </c>
      <c r="FK42" s="14" t="s">
        <v>33</v>
      </c>
    </row>
    <row r="43" spans="1:167" ht="15">
      <c r="A43" s="12"/>
      <c r="B43" s="17" t="s">
        <v>35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 t="s">
        <v>33</v>
      </c>
      <c r="S43" s="14" t="s">
        <v>33</v>
      </c>
      <c r="T43" s="14" t="s">
        <v>33</v>
      </c>
      <c r="U43" s="14" t="s">
        <v>33</v>
      </c>
      <c r="V43" s="14">
        <v>0</v>
      </c>
      <c r="W43" s="14">
        <v>0</v>
      </c>
      <c r="Y43" s="12"/>
      <c r="Z43" s="17" t="s">
        <v>35</v>
      </c>
      <c r="AA43" s="14" t="s">
        <v>33</v>
      </c>
      <c r="AB43" s="14" t="s">
        <v>33</v>
      </c>
      <c r="AC43" s="14" t="s">
        <v>33</v>
      </c>
      <c r="AD43" s="14" t="s">
        <v>33</v>
      </c>
      <c r="AE43" s="14" t="s">
        <v>33</v>
      </c>
      <c r="AF43" s="14" t="s">
        <v>33</v>
      </c>
      <c r="AG43" s="14">
        <v>0.1</v>
      </c>
      <c r="AH43" s="14" t="s">
        <v>33</v>
      </c>
      <c r="AI43" s="14" t="s">
        <v>33</v>
      </c>
      <c r="AJ43" s="14">
        <v>0</v>
      </c>
      <c r="AK43" s="14" t="s">
        <v>33</v>
      </c>
      <c r="AL43" s="14" t="s">
        <v>33</v>
      </c>
      <c r="AM43" s="14" t="s">
        <v>33</v>
      </c>
      <c r="AN43" s="14">
        <v>0</v>
      </c>
      <c r="AO43" s="14">
        <v>0</v>
      </c>
      <c r="AP43" s="14" t="s">
        <v>33</v>
      </c>
      <c r="AQ43" s="14" t="s">
        <v>33</v>
      </c>
      <c r="AR43" s="14" t="s">
        <v>33</v>
      </c>
      <c r="AS43" s="14" t="s">
        <v>33</v>
      </c>
      <c r="AT43" s="14">
        <v>0</v>
      </c>
      <c r="AU43" s="14">
        <v>0</v>
      </c>
      <c r="AW43" s="12"/>
      <c r="AX43" s="17" t="s">
        <v>35</v>
      </c>
      <c r="AY43" s="14" t="s">
        <v>33</v>
      </c>
      <c r="AZ43" s="14" t="s">
        <v>33</v>
      </c>
      <c r="BA43" s="14">
        <v>0</v>
      </c>
      <c r="BB43" s="14" t="s">
        <v>33</v>
      </c>
      <c r="BC43" s="14" t="s">
        <v>33</v>
      </c>
      <c r="BD43" s="14" t="s">
        <v>33</v>
      </c>
      <c r="BE43" s="14">
        <v>0</v>
      </c>
      <c r="BF43" s="14">
        <v>0.1</v>
      </c>
      <c r="BG43" s="14" t="s">
        <v>33</v>
      </c>
      <c r="BH43" s="14" t="s">
        <v>33</v>
      </c>
      <c r="BI43" s="14" t="s">
        <v>33</v>
      </c>
      <c r="BJ43" s="14" t="s">
        <v>33</v>
      </c>
      <c r="BK43" s="14" t="s">
        <v>33</v>
      </c>
      <c r="BL43" s="14" t="s">
        <v>33</v>
      </c>
      <c r="BM43" s="14" t="s">
        <v>33</v>
      </c>
      <c r="BN43" s="14" t="s">
        <v>33</v>
      </c>
      <c r="BO43" s="14" t="s">
        <v>33</v>
      </c>
      <c r="BP43" s="14">
        <v>0.1</v>
      </c>
      <c r="BQ43" s="14">
        <v>0.1</v>
      </c>
      <c r="BR43" s="14">
        <v>0.1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 t="s">
        <v>33</v>
      </c>
      <c r="CE43" s="14">
        <v>0</v>
      </c>
      <c r="CF43" s="14">
        <v>0</v>
      </c>
      <c r="CG43" s="14">
        <v>0</v>
      </c>
      <c r="CH43" s="14">
        <v>0</v>
      </c>
      <c r="CI43" s="14" t="s">
        <v>33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 t="s">
        <v>33</v>
      </c>
      <c r="EA43" s="14">
        <v>0</v>
      </c>
      <c r="EB43" s="14">
        <v>0</v>
      </c>
      <c r="EC43" s="14" t="s">
        <v>33</v>
      </c>
      <c r="ED43" s="14">
        <v>0</v>
      </c>
      <c r="EE43" s="14" t="s">
        <v>33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 t="s">
        <v>33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 t="s">
        <v>33</v>
      </c>
      <c r="FE43" s="14">
        <v>0</v>
      </c>
      <c r="FF43" s="14">
        <v>0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 t="s">
        <v>33</v>
      </c>
      <c r="AM44" s="14" t="s">
        <v>33</v>
      </c>
      <c r="AN44" s="14" t="s">
        <v>33</v>
      </c>
      <c r="AO44" s="14" t="s">
        <v>33</v>
      </c>
      <c r="AP44" s="14">
        <v>0.1</v>
      </c>
      <c r="AQ44" s="14">
        <v>0.1</v>
      </c>
      <c r="AR44" s="14" t="s">
        <v>33</v>
      </c>
      <c r="AS44" s="14" t="s">
        <v>33</v>
      </c>
      <c r="AT44" s="14">
        <v>0.1</v>
      </c>
      <c r="AU44" s="14">
        <v>0.1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>
        <v>0</v>
      </c>
      <c r="FC44" s="14" t="s">
        <v>33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 t="s">
        <v>33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 t="s">
        <v>33</v>
      </c>
      <c r="T45" s="14" t="s">
        <v>33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 t="s">
        <v>33</v>
      </c>
      <c r="AN45" s="14" t="s">
        <v>33</v>
      </c>
      <c r="AO45" s="14">
        <v>0</v>
      </c>
      <c r="AP45" s="14">
        <v>0</v>
      </c>
      <c r="AQ45" s="14" t="s">
        <v>33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 t="s">
        <v>33</v>
      </c>
      <c r="BJ45" s="14">
        <v>0</v>
      </c>
      <c r="BK45" s="14">
        <v>0</v>
      </c>
      <c r="BL45" s="14">
        <v>0</v>
      </c>
      <c r="BM45" s="14" t="s">
        <v>33</v>
      </c>
      <c r="BN45" s="14" t="s">
        <v>33</v>
      </c>
      <c r="BO45" s="14">
        <v>0</v>
      </c>
      <c r="BP45" s="14" t="s">
        <v>33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 t="s">
        <v>33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 t="s">
        <v>33</v>
      </c>
      <c r="DK45" s="14">
        <v>0</v>
      </c>
      <c r="DL45" s="14" t="s">
        <v>33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</v>
      </c>
      <c r="FH45" s="14">
        <v>0</v>
      </c>
      <c r="FI45" s="14">
        <v>0</v>
      </c>
      <c r="FJ45" s="14">
        <v>0</v>
      </c>
      <c r="FK45" s="14">
        <v>0</v>
      </c>
    </row>
    <row r="46" spans="1:167" ht="1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 t="s">
        <v>33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 t="s">
        <v>33</v>
      </c>
      <c r="FB46" s="14" t="s">
        <v>33</v>
      </c>
      <c r="FC46" s="14" t="s">
        <v>33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 t="s">
        <v>33</v>
      </c>
      <c r="H49" s="14" t="s">
        <v>33</v>
      </c>
      <c r="I49" s="14" t="s">
        <v>33</v>
      </c>
      <c r="J49" s="14" t="s">
        <v>33</v>
      </c>
      <c r="K49" s="14" t="s">
        <v>33</v>
      </c>
      <c r="L49" s="14" t="s">
        <v>33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 t="s">
        <v>33</v>
      </c>
      <c r="AL49" s="14" t="s">
        <v>33</v>
      </c>
      <c r="AM49" s="14" t="s">
        <v>33</v>
      </c>
      <c r="AN49" s="14" t="s">
        <v>33</v>
      </c>
      <c r="AO49" s="14" t="s">
        <v>33</v>
      </c>
      <c r="AP49" s="14" t="s">
        <v>33</v>
      </c>
      <c r="AQ49" s="14" t="s">
        <v>33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 t="s">
        <v>33</v>
      </c>
      <c r="BJ49" s="14" t="s">
        <v>33</v>
      </c>
      <c r="BK49" s="14" t="s">
        <v>33</v>
      </c>
      <c r="BL49" s="14" t="s">
        <v>33</v>
      </c>
      <c r="BM49" s="14" t="s">
        <v>33</v>
      </c>
      <c r="BN49" s="14" t="s">
        <v>33</v>
      </c>
      <c r="BO49" s="14">
        <v>0</v>
      </c>
      <c r="BP49" s="14" t="s">
        <v>33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 t="s">
        <v>33</v>
      </c>
      <c r="DH49" s="14" t="s">
        <v>33</v>
      </c>
      <c r="DI49" s="14" t="s">
        <v>33</v>
      </c>
      <c r="DJ49" s="14" t="s">
        <v>33</v>
      </c>
      <c r="DK49" s="14" t="s">
        <v>33</v>
      </c>
      <c r="DL49" s="14" t="s">
        <v>33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 t="s">
        <v>33</v>
      </c>
      <c r="ED49" s="14">
        <v>0</v>
      </c>
      <c r="EE49" s="14">
        <v>0</v>
      </c>
      <c r="EF49" s="14" t="s">
        <v>33</v>
      </c>
      <c r="EG49" s="14">
        <v>0</v>
      </c>
      <c r="EH49" s="14" t="s">
        <v>33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 t="s">
        <v>33</v>
      </c>
      <c r="FA49" s="14" t="s">
        <v>33</v>
      </c>
      <c r="FB49" s="14" t="s">
        <v>33</v>
      </c>
      <c r="FC49" s="14" t="s">
        <v>33</v>
      </c>
      <c r="FD49" s="14" t="s">
        <v>33</v>
      </c>
      <c r="FE49" s="14" t="s">
        <v>33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5">
      <c r="A50" s="94"/>
      <c r="B50" s="9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4"/>
      <c r="Z50" s="9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4"/>
      <c r="AX50" s="9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4"/>
      <c r="BV50" s="9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4"/>
      <c r="CT50" s="9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4"/>
      <c r="DR50" s="9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4"/>
      <c r="EP50" s="9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0</v>
      </c>
      <c r="D51" s="9">
        <v>0</v>
      </c>
      <c r="E51" s="9">
        <v>0</v>
      </c>
      <c r="F51" s="9">
        <v>0.1</v>
      </c>
      <c r="G51" s="9">
        <v>0.1</v>
      </c>
      <c r="H51" s="9">
        <v>0.4</v>
      </c>
      <c r="I51" s="9">
        <v>2.2999999999999998</v>
      </c>
      <c r="J51" s="9">
        <v>7.2</v>
      </c>
      <c r="K51" s="9">
        <v>13.9</v>
      </c>
      <c r="L51" s="9">
        <v>12.6</v>
      </c>
      <c r="M51" s="9">
        <v>24.8</v>
      </c>
      <c r="N51" s="9">
        <v>21.5</v>
      </c>
      <c r="O51" s="9">
        <v>20.7</v>
      </c>
      <c r="P51" s="9">
        <v>19.8</v>
      </c>
      <c r="Q51" s="9">
        <v>27.1</v>
      </c>
      <c r="R51" s="9">
        <v>34.6</v>
      </c>
      <c r="S51" s="9">
        <v>36.4</v>
      </c>
      <c r="T51" s="9">
        <v>33.700000000000003</v>
      </c>
      <c r="U51" s="9">
        <v>24.4</v>
      </c>
      <c r="V51" s="9">
        <v>35.5</v>
      </c>
      <c r="W51" s="9">
        <v>35.9</v>
      </c>
      <c r="Y51" s="13"/>
      <c r="Z51" s="16" t="s">
        <v>46</v>
      </c>
      <c r="AA51" s="9">
        <v>16.5</v>
      </c>
      <c r="AB51" s="9">
        <v>14.4</v>
      </c>
      <c r="AC51" s="9">
        <v>17.7</v>
      </c>
      <c r="AD51" s="9">
        <v>18.399999999999999</v>
      </c>
      <c r="AE51" s="9">
        <v>16.600000000000001</v>
      </c>
      <c r="AF51" s="9">
        <v>16.7</v>
      </c>
      <c r="AG51" s="9">
        <v>20</v>
      </c>
      <c r="AH51" s="9">
        <v>19.899999999999999</v>
      </c>
      <c r="AI51" s="9">
        <v>21.7</v>
      </c>
      <c r="AJ51" s="9">
        <v>21.8</v>
      </c>
      <c r="AK51" s="9">
        <v>22.3</v>
      </c>
      <c r="AL51" s="9">
        <v>24.3</v>
      </c>
      <c r="AM51" s="9">
        <v>23.5</v>
      </c>
      <c r="AN51" s="9">
        <v>24.1</v>
      </c>
      <c r="AO51" s="9">
        <v>31.8</v>
      </c>
      <c r="AP51" s="9">
        <v>31</v>
      </c>
      <c r="AQ51" s="9">
        <v>21.1</v>
      </c>
      <c r="AR51" s="9">
        <v>28</v>
      </c>
      <c r="AS51" s="9">
        <v>24.6</v>
      </c>
      <c r="AT51" s="9">
        <v>24.6</v>
      </c>
      <c r="AU51" s="9">
        <v>26.8</v>
      </c>
      <c r="AW51" s="13"/>
      <c r="AX51" s="16" t="s">
        <v>46</v>
      </c>
      <c r="AY51" s="9">
        <v>34.200000000000003</v>
      </c>
      <c r="AZ51" s="9">
        <v>34.700000000000003</v>
      </c>
      <c r="BA51" s="9">
        <v>29.8</v>
      </c>
      <c r="BB51" s="9">
        <v>21.2</v>
      </c>
      <c r="BC51" s="9">
        <v>30.8</v>
      </c>
      <c r="BD51" s="9">
        <v>26.7</v>
      </c>
      <c r="BE51" s="9">
        <v>27.8</v>
      </c>
      <c r="BF51" s="9">
        <v>27.2</v>
      </c>
      <c r="BG51" s="9">
        <v>28.1</v>
      </c>
      <c r="BH51" s="9">
        <v>28.7</v>
      </c>
      <c r="BI51" s="9">
        <v>29.8</v>
      </c>
      <c r="BJ51" s="9">
        <v>30.2</v>
      </c>
      <c r="BK51" s="9">
        <v>31.9</v>
      </c>
      <c r="BL51" s="9">
        <v>35.200000000000003</v>
      </c>
      <c r="BM51" s="9">
        <v>37.1</v>
      </c>
      <c r="BN51" s="9">
        <v>35.6</v>
      </c>
      <c r="BO51" s="9">
        <v>35.1</v>
      </c>
      <c r="BP51" s="9">
        <v>35.4</v>
      </c>
      <c r="BQ51" s="9">
        <v>31.3</v>
      </c>
      <c r="BR51" s="9">
        <v>33.799999999999997</v>
      </c>
      <c r="BS51" s="9">
        <v>34.299999999999997</v>
      </c>
      <c r="BU51" s="13"/>
      <c r="BV51" s="16" t="s">
        <v>46</v>
      </c>
      <c r="BW51" s="9">
        <v>31.8</v>
      </c>
      <c r="BX51" s="9">
        <v>30.9</v>
      </c>
      <c r="BY51" s="9">
        <v>32.700000000000003</v>
      </c>
      <c r="BZ51" s="9">
        <v>30.5</v>
      </c>
      <c r="CA51" s="9">
        <v>30.2</v>
      </c>
      <c r="CB51" s="9">
        <v>28.1</v>
      </c>
      <c r="CC51" s="9">
        <v>26</v>
      </c>
      <c r="CD51" s="9">
        <v>26.8</v>
      </c>
      <c r="CE51" s="9">
        <v>27.3</v>
      </c>
      <c r="CF51" s="9">
        <v>28.2</v>
      </c>
      <c r="CG51" s="9">
        <v>26.8</v>
      </c>
      <c r="CH51" s="9">
        <v>28</v>
      </c>
      <c r="CI51" s="9">
        <v>27.1</v>
      </c>
      <c r="CJ51" s="9">
        <v>28.9</v>
      </c>
      <c r="CK51" s="9">
        <v>26.9</v>
      </c>
      <c r="CL51" s="9">
        <v>27</v>
      </c>
      <c r="CM51" s="9">
        <v>28.3</v>
      </c>
      <c r="CN51" s="9">
        <v>26.7</v>
      </c>
      <c r="CO51" s="9">
        <v>27</v>
      </c>
      <c r="CP51" s="9">
        <v>27.1</v>
      </c>
      <c r="CQ51" s="9">
        <v>26.2</v>
      </c>
      <c r="CS51" s="13"/>
      <c r="CT51" s="16" t="s">
        <v>46</v>
      </c>
      <c r="CU51" s="9">
        <v>11.6</v>
      </c>
      <c r="CV51" s="9">
        <v>9.4</v>
      </c>
      <c r="CW51" s="9">
        <v>9.6</v>
      </c>
      <c r="CX51" s="9">
        <v>9.8000000000000007</v>
      </c>
      <c r="CY51" s="9">
        <v>8.3000000000000007</v>
      </c>
      <c r="CZ51" s="9">
        <v>7.1</v>
      </c>
      <c r="DA51" s="9">
        <v>17.899999999999999</v>
      </c>
      <c r="DB51" s="9">
        <v>15.6</v>
      </c>
      <c r="DC51" s="9">
        <v>15</v>
      </c>
      <c r="DD51" s="9">
        <v>15.4</v>
      </c>
      <c r="DE51" s="9">
        <v>19.8</v>
      </c>
      <c r="DF51" s="9">
        <v>22</v>
      </c>
      <c r="DG51" s="9">
        <v>29.9</v>
      </c>
      <c r="DH51" s="9">
        <v>29.6</v>
      </c>
      <c r="DI51" s="9">
        <v>27.8</v>
      </c>
      <c r="DJ51" s="9">
        <v>28.4</v>
      </c>
      <c r="DK51" s="9">
        <v>28.3</v>
      </c>
      <c r="DL51" s="9">
        <v>28.5</v>
      </c>
      <c r="DM51" s="9">
        <v>38.200000000000003</v>
      </c>
      <c r="DN51" s="9">
        <v>39.299999999999997</v>
      </c>
      <c r="DO51" s="9">
        <v>39.700000000000003</v>
      </c>
      <c r="DQ51" s="13"/>
      <c r="DR51" s="16" t="s">
        <v>46</v>
      </c>
      <c r="DS51" s="9">
        <v>42</v>
      </c>
      <c r="DT51" s="9">
        <v>40.1</v>
      </c>
      <c r="DU51" s="9">
        <v>39.299999999999997</v>
      </c>
      <c r="DV51" s="9">
        <v>39.9</v>
      </c>
      <c r="DW51" s="9">
        <v>40</v>
      </c>
      <c r="DX51" s="9">
        <v>40.1</v>
      </c>
      <c r="DY51" s="9">
        <v>39.700000000000003</v>
      </c>
      <c r="DZ51" s="9">
        <v>40.799999999999997</v>
      </c>
      <c r="EA51" s="9">
        <v>40.799999999999997</v>
      </c>
      <c r="EB51" s="9">
        <v>41.4</v>
      </c>
      <c r="EC51" s="9">
        <v>41.6</v>
      </c>
      <c r="ED51" s="9">
        <v>41.6</v>
      </c>
      <c r="EE51" s="9">
        <v>42.6</v>
      </c>
      <c r="EF51" s="9">
        <v>42.3</v>
      </c>
      <c r="EG51" s="9">
        <v>39.4</v>
      </c>
      <c r="EH51" s="9">
        <v>39</v>
      </c>
      <c r="EI51" s="9">
        <v>39.1</v>
      </c>
      <c r="EJ51" s="9">
        <v>38.700000000000003</v>
      </c>
      <c r="EK51" s="9">
        <v>36.700000000000003</v>
      </c>
      <c r="EL51" s="9">
        <v>36.4</v>
      </c>
      <c r="EM51" s="9">
        <v>34.9</v>
      </c>
      <c r="EO51" s="13"/>
      <c r="EP51" s="16" t="s">
        <v>46</v>
      </c>
      <c r="EQ51" s="9">
        <v>25.6</v>
      </c>
      <c r="ER51" s="9">
        <v>19.2</v>
      </c>
      <c r="ES51" s="9">
        <v>20.3</v>
      </c>
      <c r="ET51" s="9">
        <v>20.3</v>
      </c>
      <c r="EU51" s="9">
        <v>16.600000000000001</v>
      </c>
      <c r="EV51" s="9">
        <v>20.5</v>
      </c>
      <c r="EW51" s="9">
        <v>10.7</v>
      </c>
      <c r="EX51" s="9">
        <v>11.9</v>
      </c>
      <c r="EY51" s="9">
        <v>14.3</v>
      </c>
      <c r="EZ51" s="9">
        <v>11.5</v>
      </c>
      <c r="FA51" s="9">
        <v>11.4</v>
      </c>
      <c r="FB51" s="9">
        <v>9.1999999999999993</v>
      </c>
      <c r="FC51" s="9">
        <v>8</v>
      </c>
      <c r="FD51" s="9">
        <v>8.5</v>
      </c>
      <c r="FE51" s="9">
        <v>6.4</v>
      </c>
      <c r="FF51" s="9">
        <v>8.1999999999999993</v>
      </c>
      <c r="FG51" s="9">
        <v>8.3000000000000007</v>
      </c>
      <c r="FH51" s="9">
        <v>8.1999999999999993</v>
      </c>
      <c r="FI51" s="9">
        <v>9.5</v>
      </c>
      <c r="FJ51" s="9">
        <v>9.1999999999999993</v>
      </c>
      <c r="FK51" s="9">
        <v>10.5</v>
      </c>
    </row>
    <row r="52" spans="1:167" ht="15">
      <c r="A52" s="94"/>
      <c r="B52" s="9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4"/>
      <c r="Z52" s="94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4"/>
      <c r="AX52" s="94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4"/>
      <c r="BV52" s="94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4"/>
      <c r="CT52" s="94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4"/>
      <c r="DR52" s="94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4"/>
      <c r="EP52" s="9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5">
      <c r="A53" s="95" t="s">
        <v>47</v>
      </c>
      <c r="B53" s="9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5" t="s">
        <v>47</v>
      </c>
      <c r="Z53" s="95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5" t="s">
        <v>47</v>
      </c>
      <c r="AX53" s="95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5" t="s">
        <v>47</v>
      </c>
      <c r="BV53" s="95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5" t="s">
        <v>47</v>
      </c>
      <c r="CT53" s="95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5" t="s">
        <v>47</v>
      </c>
      <c r="DR53" s="95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5" t="s">
        <v>47</v>
      </c>
      <c r="EP53" s="9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5">
      <c r="A54" s="96" t="s">
        <v>48</v>
      </c>
      <c r="B54" s="96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96" t="s">
        <v>48</v>
      </c>
      <c r="Z54" s="96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96" t="s">
        <v>48</v>
      </c>
      <c r="AX54" s="96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96" t="s">
        <v>48</v>
      </c>
      <c r="BV54" s="96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96" t="s">
        <v>48</v>
      </c>
      <c r="CT54" s="96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96" t="s">
        <v>48</v>
      </c>
      <c r="DR54" s="96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96" t="s">
        <v>48</v>
      </c>
      <c r="EP54" s="9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5">
      <c r="A55" s="94"/>
      <c r="B55" s="9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4"/>
      <c r="Z55" s="94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4"/>
      <c r="AX55" s="94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4"/>
      <c r="BV55" s="94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4"/>
      <c r="CT55" s="94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4"/>
      <c r="DR55" s="94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4"/>
      <c r="EP55" s="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5">
      <c r="A56" s="94"/>
      <c r="B56" s="9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4"/>
      <c r="Z56" s="94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4"/>
      <c r="AX56" s="94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4"/>
      <c r="BV56" s="94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4"/>
      <c r="CT56" s="94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4"/>
      <c r="DR56" s="94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4"/>
      <c r="EP56" s="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5">
      <c r="A57" s="94"/>
      <c r="B57" s="9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4"/>
      <c r="Z57" s="94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4"/>
      <c r="AX57" s="94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4"/>
      <c r="BV57" s="94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4"/>
      <c r="CT57" s="94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4"/>
      <c r="DR57" s="94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4"/>
      <c r="EP57" s="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5">
      <c r="A58" s="94"/>
      <c r="B58" s="9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4"/>
      <c r="Z58" s="94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4"/>
      <c r="AX58" s="94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4"/>
      <c r="BV58" s="94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4"/>
      <c r="CT58" s="94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4"/>
      <c r="DR58" s="94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4"/>
      <c r="EP58" s="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5">
      <c r="A59" s="94"/>
      <c r="B59" s="9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4"/>
      <c r="Z59" s="94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4"/>
      <c r="AX59" s="94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4"/>
      <c r="BV59" s="94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4"/>
      <c r="CT59" s="94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4"/>
      <c r="DR59" s="94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4"/>
      <c r="EP59" s="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5">
      <c r="A60" s="94"/>
      <c r="B60" s="9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4"/>
      <c r="Z60" s="94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4"/>
      <c r="AX60" s="94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4"/>
      <c r="BV60" s="94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4"/>
      <c r="CT60" s="94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4"/>
      <c r="DR60" s="94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4"/>
      <c r="EP60" s="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5">
      <c r="A61" s="94"/>
      <c r="B61" s="9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4"/>
      <c r="Z61" s="94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4"/>
      <c r="AX61" s="94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4"/>
      <c r="BV61" s="94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4"/>
      <c r="CT61" s="94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4"/>
      <c r="DR61" s="94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4"/>
      <c r="EP61" s="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5">
      <c r="A62" s="94"/>
      <c r="B62" s="9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4"/>
      <c r="Z62" s="94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4"/>
      <c r="AX62" s="94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4"/>
      <c r="BV62" s="94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4"/>
      <c r="CT62" s="94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4"/>
      <c r="DR62" s="94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4"/>
      <c r="EP62" s="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5">
      <c r="A63" s="94"/>
      <c r="B63" s="9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4"/>
      <c r="Z63" s="94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4"/>
      <c r="AX63" s="94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4"/>
      <c r="BV63" s="94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4"/>
      <c r="CT63" s="94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4"/>
      <c r="DR63" s="94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4"/>
      <c r="EP63" s="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5">
      <c r="A64" s="94"/>
      <c r="B64" s="9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4"/>
      <c r="Z64" s="94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4"/>
      <c r="AX64" s="94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4"/>
      <c r="BV64" s="94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4"/>
      <c r="CT64" s="94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4"/>
      <c r="DR64" s="94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4"/>
      <c r="EP64" s="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5">
      <c r="A65" s="94"/>
      <c r="B65" s="9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4"/>
      <c r="Z65" s="94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4"/>
      <c r="AX65" s="94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4"/>
      <c r="BV65" s="94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4"/>
      <c r="CT65" s="94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4"/>
      <c r="DR65" s="94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4"/>
      <c r="EP65" s="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5">
      <c r="A66" s="94"/>
      <c r="B66" s="9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4"/>
      <c r="Z66" s="94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4"/>
      <c r="AX66" s="94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4"/>
      <c r="BV66" s="94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4"/>
      <c r="CT66" s="94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4"/>
      <c r="DR66" s="94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4"/>
      <c r="EP66" s="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5">
      <c r="A67" s="94"/>
      <c r="B67" s="9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4"/>
      <c r="Z67" s="94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4"/>
      <c r="AX67" s="94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4"/>
      <c r="BV67" s="94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4"/>
      <c r="CT67" s="94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4"/>
      <c r="DR67" s="94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4"/>
      <c r="EP67" s="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5">
      <c r="A68" s="94"/>
      <c r="B68" s="9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4"/>
      <c r="Z68" s="94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4"/>
      <c r="AX68" s="94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4"/>
      <c r="BV68" s="94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4"/>
      <c r="CT68" s="94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4"/>
      <c r="DR68" s="94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4"/>
      <c r="EP68" s="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5">
      <c r="A69" s="94"/>
      <c r="B69" s="9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4"/>
      <c r="Z69" s="94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4"/>
      <c r="AX69" s="94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4"/>
      <c r="BV69" s="94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4"/>
      <c r="CT69" s="94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4"/>
      <c r="DR69" s="94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4"/>
      <c r="EP69" s="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5">
      <c r="A70" s="94"/>
      <c r="B70" s="9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4"/>
      <c r="Z70" s="94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4"/>
      <c r="AX70" s="94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4"/>
      <c r="BV70" s="94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4"/>
      <c r="CT70" s="94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4"/>
      <c r="DR70" s="94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4"/>
      <c r="EP70" s="94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1D72-DD0E-4AB3-B17F-3D095AFEC47D}">
  <dimension ref="A1:FK70"/>
  <sheetViews>
    <sheetView topLeftCell="CQ7" workbookViewId="0">
      <selection activeCell="DQ1" sqref="DQ1:EN1048576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94"/>
      <c r="B1" s="94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4"/>
      <c r="Z1" s="94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4"/>
      <c r="AX1" s="94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4"/>
      <c r="BV1" s="94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4"/>
      <c r="CT1" s="94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4"/>
      <c r="DR1" s="94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4"/>
      <c r="EP1" s="94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5">
      <c r="A2" s="94"/>
      <c r="B2" s="9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4"/>
      <c r="Z2" s="94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4"/>
      <c r="AX2" s="94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4"/>
      <c r="BV2" s="94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4"/>
      <c r="CT2" s="94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4"/>
      <c r="DR2" s="94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4"/>
      <c r="EP2" s="94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5">
      <c r="A3" s="94"/>
      <c r="B3" s="9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4"/>
      <c r="Z3" s="94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4"/>
      <c r="AX3" s="94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4"/>
      <c r="BV3" s="94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4"/>
      <c r="CT3" s="94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4"/>
      <c r="DR3" s="94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4"/>
      <c r="EP3" s="94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5">
      <c r="A4" s="94"/>
      <c r="B4" s="9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4"/>
      <c r="Z4" s="94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4"/>
      <c r="AX4" s="94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4"/>
      <c r="BV4" s="94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4"/>
      <c r="CT4" s="94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4"/>
      <c r="DR4" s="94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4"/>
      <c r="EP4" s="94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97" t="s">
        <v>25</v>
      </c>
      <c r="B5" s="97"/>
      <c r="C5" s="12"/>
      <c r="D5" s="12"/>
      <c r="E5" s="12"/>
      <c r="F5" s="12"/>
      <c r="G5" s="12"/>
      <c r="H5" s="12"/>
      <c r="I5" s="12"/>
      <c r="J5" s="14"/>
      <c r="K5" s="12"/>
      <c r="L5" s="12"/>
      <c r="M5" s="12"/>
      <c r="N5" s="12"/>
      <c r="O5" s="14"/>
      <c r="P5" s="12"/>
      <c r="Q5" s="12"/>
      <c r="R5" s="12"/>
      <c r="S5" s="12"/>
      <c r="T5" s="12"/>
      <c r="U5" s="12"/>
      <c r="V5" s="12"/>
      <c r="W5" s="12"/>
      <c r="Y5" s="97" t="s">
        <v>25</v>
      </c>
      <c r="Z5" s="97"/>
      <c r="AA5" s="12"/>
      <c r="AB5" s="12"/>
      <c r="AC5" s="12"/>
      <c r="AD5" s="12"/>
      <c r="AE5" s="12"/>
      <c r="AF5" s="12"/>
      <c r="AG5" s="12"/>
      <c r="AH5" s="14"/>
      <c r="AI5" s="12"/>
      <c r="AJ5" s="12"/>
      <c r="AK5" s="12"/>
      <c r="AL5" s="12"/>
      <c r="AM5" s="14"/>
      <c r="AN5" s="12"/>
      <c r="AO5" s="12"/>
      <c r="AP5" s="12"/>
      <c r="AQ5" s="12"/>
      <c r="AR5" s="12"/>
      <c r="AS5" s="12"/>
      <c r="AT5" s="12"/>
      <c r="AU5" s="12"/>
      <c r="AW5" s="97" t="s">
        <v>25</v>
      </c>
      <c r="AX5" s="97"/>
      <c r="AY5" s="12"/>
      <c r="AZ5" s="12"/>
      <c r="BA5" s="12"/>
      <c r="BB5" s="12"/>
      <c r="BC5" s="12"/>
      <c r="BD5" s="12"/>
      <c r="BE5" s="12"/>
      <c r="BF5" s="14"/>
      <c r="BG5" s="12"/>
      <c r="BH5" s="12"/>
      <c r="BI5" s="12"/>
      <c r="BJ5" s="12"/>
      <c r="BK5" s="14"/>
      <c r="BL5" s="12"/>
      <c r="BM5" s="14"/>
      <c r="BN5" s="14"/>
      <c r="BO5" s="14"/>
      <c r="BP5" s="14"/>
      <c r="BQ5" s="14"/>
      <c r="BR5" s="14"/>
      <c r="BS5" s="14"/>
      <c r="BU5" s="97" t="s">
        <v>25</v>
      </c>
      <c r="BV5" s="97"/>
      <c r="BW5" s="12"/>
      <c r="BX5" s="12"/>
      <c r="BY5" s="12"/>
      <c r="BZ5" s="12"/>
      <c r="CA5" s="12"/>
      <c r="CB5" s="12"/>
      <c r="CC5" s="12"/>
      <c r="CD5" s="14"/>
      <c r="CE5" s="12"/>
      <c r="CF5" s="12"/>
      <c r="CG5" s="12"/>
      <c r="CH5" s="12"/>
      <c r="CI5" s="14"/>
      <c r="CJ5" s="12"/>
      <c r="CK5" s="12"/>
      <c r="CL5" s="12"/>
      <c r="CM5" s="12"/>
      <c r="CN5" s="12"/>
      <c r="CO5" s="12"/>
      <c r="CP5" s="12"/>
      <c r="CQ5" s="12"/>
      <c r="CS5" s="97" t="s">
        <v>25</v>
      </c>
      <c r="CT5" s="97"/>
      <c r="CU5" s="12"/>
      <c r="CV5" s="12"/>
      <c r="CW5" s="12"/>
      <c r="CX5" s="12"/>
      <c r="CY5" s="12"/>
      <c r="CZ5" s="12"/>
      <c r="DA5" s="12"/>
      <c r="DB5" s="14"/>
      <c r="DC5" s="12"/>
      <c r="DD5" s="12"/>
      <c r="DE5" s="12"/>
      <c r="DF5" s="12"/>
      <c r="DG5" s="14"/>
      <c r="DH5" s="12"/>
      <c r="DI5" s="12"/>
      <c r="DJ5" s="12"/>
      <c r="DK5" s="12"/>
      <c r="DL5" s="12"/>
      <c r="DM5" s="12"/>
      <c r="DN5" s="12"/>
      <c r="DO5" s="12"/>
      <c r="DQ5" s="97" t="s">
        <v>25</v>
      </c>
      <c r="DR5" s="97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97" t="s">
        <v>25</v>
      </c>
      <c r="EP5" s="97"/>
      <c r="EQ5" s="12"/>
      <c r="ER5" s="12"/>
      <c r="ES5" s="12"/>
      <c r="ET5" s="12"/>
      <c r="EU5" s="12"/>
      <c r="EV5" s="12"/>
      <c r="EW5" s="12"/>
      <c r="EX5" s="14"/>
      <c r="EY5" s="12"/>
      <c r="EZ5" s="12"/>
      <c r="FA5" s="12"/>
      <c r="FB5" s="12"/>
      <c r="FC5" s="14"/>
      <c r="FD5" s="12"/>
      <c r="FE5" s="14"/>
      <c r="FF5" s="14"/>
      <c r="FG5" s="14"/>
      <c r="FH5" s="14"/>
      <c r="FI5" s="14"/>
      <c r="FJ5" s="14"/>
      <c r="FK5" s="14"/>
    </row>
    <row r="6" spans="1:167" ht="15">
      <c r="A6" s="94"/>
      <c r="B6" s="94"/>
      <c r="C6" s="12"/>
      <c r="D6" s="12"/>
      <c r="E6" s="12"/>
      <c r="F6" s="12"/>
      <c r="G6" s="12"/>
      <c r="H6" s="14"/>
      <c r="I6" s="12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Y6" s="94"/>
      <c r="Z6" s="94"/>
      <c r="AA6" s="12"/>
      <c r="AB6" s="12"/>
      <c r="AC6" s="12"/>
      <c r="AD6" s="12"/>
      <c r="AE6" s="12"/>
      <c r="AF6" s="14"/>
      <c r="AG6" s="12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W6" s="94"/>
      <c r="AX6" s="94"/>
      <c r="AY6" s="12"/>
      <c r="AZ6" s="12"/>
      <c r="BA6" s="12"/>
      <c r="BB6" s="12"/>
      <c r="BC6" s="12"/>
      <c r="BD6" s="14"/>
      <c r="BE6" s="12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U6" s="94"/>
      <c r="BV6" s="94"/>
      <c r="BW6" s="12"/>
      <c r="BX6" s="12"/>
      <c r="BY6" s="12"/>
      <c r="BZ6" s="12"/>
      <c r="CA6" s="12"/>
      <c r="CB6" s="14"/>
      <c r="CC6" s="12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S6" s="94"/>
      <c r="CT6" s="94"/>
      <c r="CU6" s="12"/>
      <c r="CV6" s="12"/>
      <c r="CW6" s="12"/>
      <c r="CX6" s="12"/>
      <c r="CY6" s="12"/>
      <c r="CZ6" s="14"/>
      <c r="DA6" s="12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Q6" s="94"/>
      <c r="DR6" s="94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4"/>
      <c r="EP6" s="94"/>
      <c r="EQ6" s="12"/>
      <c r="ER6" s="12"/>
      <c r="ES6" s="12"/>
      <c r="ET6" s="12"/>
      <c r="EU6" s="12"/>
      <c r="EV6" s="14"/>
      <c r="EW6" s="12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</row>
    <row r="7" spans="1:167" ht="18.75">
      <c r="A7" s="98" t="s">
        <v>26</v>
      </c>
      <c r="B7" s="98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98" t="s">
        <v>76</v>
      </c>
      <c r="Z7" s="98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98" t="s">
        <v>78</v>
      </c>
      <c r="AX7" s="98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98" t="s">
        <v>79</v>
      </c>
      <c r="BV7" s="98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98" t="s">
        <v>80</v>
      </c>
      <c r="CT7" s="98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98" t="s">
        <v>96</v>
      </c>
      <c r="DR7" s="98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98" t="s">
        <v>81</v>
      </c>
      <c r="EP7" s="98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75">
      <c r="A8" s="98" t="s">
        <v>64</v>
      </c>
      <c r="B8" s="9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98" t="s">
        <v>64</v>
      </c>
      <c r="Z8" s="9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98" t="s">
        <v>64</v>
      </c>
      <c r="AX8" s="98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98" t="s">
        <v>64</v>
      </c>
      <c r="BV8" s="98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98" t="s">
        <v>64</v>
      </c>
      <c r="CT8" s="98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8" t="s">
        <v>64</v>
      </c>
      <c r="DR8" s="98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98" t="s">
        <v>64</v>
      </c>
      <c r="EP8" s="9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75">
      <c r="A9" s="94"/>
      <c r="B9" s="94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Y9" s="94"/>
      <c r="Z9" s="94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W9" s="94"/>
      <c r="AX9" s="94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U9" s="94"/>
      <c r="BV9" s="94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S9" s="94"/>
      <c r="CT9" s="94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Q9" s="94"/>
      <c r="DR9" s="94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4"/>
      <c r="EP9" s="94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</row>
    <row r="10" spans="1:167" ht="15">
      <c r="A10" s="94"/>
      <c r="B10" s="9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4"/>
      <c r="Z10" s="94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4"/>
      <c r="AX10" s="94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4"/>
      <c r="BV10" s="94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4"/>
      <c r="CT10" s="94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4"/>
      <c r="DR10" s="94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4"/>
      <c r="EP10" s="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.75" thickBot="1">
      <c r="A11" s="94"/>
      <c r="B11" s="9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4"/>
      <c r="Z11" s="94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4"/>
      <c r="AX11" s="94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4"/>
      <c r="BV11" s="94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4"/>
      <c r="CT11" s="94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4"/>
      <c r="DR11" s="94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4"/>
      <c r="EP11" s="94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5">
      <c r="A12" s="94"/>
      <c r="B12" s="94"/>
      <c r="C12" s="11"/>
      <c r="D12" s="11"/>
      <c r="E12" s="11"/>
      <c r="F12" s="11"/>
      <c r="G12" s="11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Y12" s="94"/>
      <c r="Z12" s="94"/>
      <c r="AA12" s="11"/>
      <c r="AB12" s="11"/>
      <c r="AC12" s="11"/>
      <c r="AD12" s="11"/>
      <c r="AE12" s="11"/>
      <c r="AF12" s="11"/>
      <c r="AG12" s="11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W12" s="94"/>
      <c r="AX12" s="94"/>
      <c r="AY12" s="11"/>
      <c r="AZ12" s="11"/>
      <c r="BA12" s="11"/>
      <c r="BB12" s="11"/>
      <c r="BC12" s="11"/>
      <c r="BD12" s="11"/>
      <c r="BE12" s="11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U12" s="94"/>
      <c r="BV12" s="94"/>
      <c r="BW12" s="11"/>
      <c r="BX12" s="11"/>
      <c r="BY12" s="11"/>
      <c r="BZ12" s="11"/>
      <c r="CA12" s="11"/>
      <c r="CB12" s="11"/>
      <c r="CC12" s="11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S12" s="94"/>
      <c r="CT12" s="94"/>
      <c r="CU12" s="11"/>
      <c r="CV12" s="11"/>
      <c r="CW12" s="11"/>
      <c r="CX12" s="11"/>
      <c r="CY12" s="11"/>
      <c r="CZ12" s="11"/>
      <c r="DA12" s="11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94"/>
      <c r="DR12" s="94"/>
      <c r="DS12" s="11"/>
      <c r="DT12" s="11"/>
      <c r="DU12" s="11"/>
      <c r="DV12" s="11"/>
      <c r="DW12" s="11"/>
      <c r="DX12" s="11"/>
      <c r="DY12" s="11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O12" s="94"/>
      <c r="EP12" s="94"/>
      <c r="EQ12" s="11"/>
      <c r="ER12" s="11"/>
      <c r="ES12" s="11"/>
      <c r="ET12" s="11"/>
      <c r="EU12" s="11"/>
      <c r="EV12" s="11"/>
      <c r="EW12" s="11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</row>
    <row r="13" spans="1:167">
      <c r="A13" s="13"/>
      <c r="B13" s="16" t="s">
        <v>65</v>
      </c>
      <c r="C13" s="9">
        <v>0.4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0.1</v>
      </c>
      <c r="M13" s="9">
        <v>0</v>
      </c>
      <c r="N13" s="9">
        <v>0.1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Y13" s="13"/>
      <c r="Z13" s="16" t="s">
        <v>65</v>
      </c>
      <c r="AA13" s="9">
        <v>33.200000000000003</v>
      </c>
      <c r="AB13" s="9">
        <v>17.100000000000001</v>
      </c>
      <c r="AC13" s="9">
        <v>18.3</v>
      </c>
      <c r="AD13" s="9">
        <v>25</v>
      </c>
      <c r="AE13" s="9">
        <v>24</v>
      </c>
      <c r="AF13" s="9">
        <v>22.1</v>
      </c>
      <c r="AG13" s="9">
        <v>25.5</v>
      </c>
      <c r="AH13" s="9">
        <v>33.5</v>
      </c>
      <c r="AI13" s="9">
        <v>27.1</v>
      </c>
      <c r="AJ13" s="9">
        <v>24.5</v>
      </c>
      <c r="AK13" s="9">
        <v>19.600000000000001</v>
      </c>
      <c r="AL13" s="9">
        <v>21.2</v>
      </c>
      <c r="AM13" s="9">
        <v>22.9</v>
      </c>
      <c r="AN13" s="9">
        <v>27.4</v>
      </c>
      <c r="AO13" s="9">
        <v>31.6</v>
      </c>
      <c r="AP13" s="9">
        <v>30.9</v>
      </c>
      <c r="AQ13" s="9">
        <v>29.5</v>
      </c>
      <c r="AR13" s="9">
        <v>29.6</v>
      </c>
      <c r="AS13" s="9">
        <v>32.1</v>
      </c>
      <c r="AT13" s="9">
        <v>28.2</v>
      </c>
      <c r="AU13" s="9">
        <v>11.6</v>
      </c>
      <c r="AW13" s="13"/>
      <c r="AX13" s="16" t="s">
        <v>65</v>
      </c>
      <c r="AY13" s="9">
        <v>218.5</v>
      </c>
      <c r="AZ13" s="9">
        <v>205</v>
      </c>
      <c r="BA13" s="9">
        <v>218.8</v>
      </c>
      <c r="BB13" s="9">
        <v>206.6</v>
      </c>
      <c r="BC13" s="9">
        <v>215.5</v>
      </c>
      <c r="BD13" s="9">
        <v>208.3</v>
      </c>
      <c r="BE13" s="9">
        <v>213.7</v>
      </c>
      <c r="BF13" s="9">
        <v>208.3</v>
      </c>
      <c r="BG13" s="9">
        <v>206</v>
      </c>
      <c r="BH13" s="9">
        <v>152.1</v>
      </c>
      <c r="BI13" s="9">
        <v>180.6</v>
      </c>
      <c r="BJ13" s="9">
        <v>194.1</v>
      </c>
      <c r="BK13" s="9">
        <v>197</v>
      </c>
      <c r="BL13" s="9">
        <v>175.8</v>
      </c>
      <c r="BM13" s="9">
        <v>187.8</v>
      </c>
      <c r="BN13" s="9">
        <v>175.2</v>
      </c>
      <c r="BO13" s="9">
        <v>180.9</v>
      </c>
      <c r="BP13" s="9">
        <v>186.6</v>
      </c>
      <c r="BQ13" s="9">
        <v>194.9</v>
      </c>
      <c r="BR13" s="9">
        <v>184.5</v>
      </c>
      <c r="BS13" s="9">
        <v>157.80000000000001</v>
      </c>
      <c r="BU13" s="13"/>
      <c r="BV13" s="16" t="s">
        <v>65</v>
      </c>
      <c r="BW13" s="9">
        <v>0.7</v>
      </c>
      <c r="BX13" s="9">
        <v>0.7</v>
      </c>
      <c r="BY13" s="9">
        <v>2.2000000000000002</v>
      </c>
      <c r="BZ13" s="9">
        <v>2.2999999999999998</v>
      </c>
      <c r="CA13" s="9">
        <v>2.5</v>
      </c>
      <c r="CB13" s="9">
        <v>2.2999999999999998</v>
      </c>
      <c r="CC13" s="9">
        <v>2.8</v>
      </c>
      <c r="CD13" s="9">
        <v>2.8</v>
      </c>
      <c r="CE13" s="9">
        <v>2.6</v>
      </c>
      <c r="CF13" s="9">
        <v>1.8</v>
      </c>
      <c r="CG13" s="9">
        <v>2.1</v>
      </c>
      <c r="CH13" s="9">
        <v>2.2999999999999998</v>
      </c>
      <c r="CI13" s="9">
        <v>2.2000000000000002</v>
      </c>
      <c r="CJ13" s="9">
        <v>2.4</v>
      </c>
      <c r="CK13" s="9">
        <v>2.5</v>
      </c>
      <c r="CL13" s="9">
        <v>2.4</v>
      </c>
      <c r="CM13" s="9">
        <v>2.2999999999999998</v>
      </c>
      <c r="CN13" s="9">
        <v>2.2999999999999998</v>
      </c>
      <c r="CO13" s="9">
        <v>2.4</v>
      </c>
      <c r="CP13" s="9">
        <v>2.4</v>
      </c>
      <c r="CQ13" s="9">
        <v>1.9</v>
      </c>
      <c r="CS13" s="13"/>
      <c r="CT13" s="16" t="s">
        <v>65</v>
      </c>
      <c r="CU13" s="9">
        <v>5.2</v>
      </c>
      <c r="CV13" s="9">
        <v>4.5999999999999996</v>
      </c>
      <c r="CW13" s="9">
        <v>5.0999999999999996</v>
      </c>
      <c r="CX13" s="9">
        <v>5.3</v>
      </c>
      <c r="CY13" s="9">
        <v>5.5</v>
      </c>
      <c r="CZ13" s="9">
        <v>5.0999999999999996</v>
      </c>
      <c r="DA13" s="9">
        <v>5.4</v>
      </c>
      <c r="DB13" s="9">
        <v>4.7</v>
      </c>
      <c r="DC13" s="9">
        <v>5.7</v>
      </c>
      <c r="DD13" s="9">
        <v>4.8</v>
      </c>
      <c r="DE13" s="9">
        <v>6.7</v>
      </c>
      <c r="DF13" s="9">
        <v>5.3</v>
      </c>
      <c r="DG13" s="9">
        <v>5.2</v>
      </c>
      <c r="DH13" s="9">
        <v>5.7</v>
      </c>
      <c r="DI13" s="9">
        <v>5.4</v>
      </c>
      <c r="DJ13" s="9">
        <v>5</v>
      </c>
      <c r="DK13" s="9">
        <v>4.9000000000000004</v>
      </c>
      <c r="DL13" s="9">
        <v>5.3</v>
      </c>
      <c r="DM13" s="9">
        <v>5.8</v>
      </c>
      <c r="DN13" s="9">
        <v>5.5</v>
      </c>
      <c r="DO13" s="9">
        <v>4.8</v>
      </c>
      <c r="DQ13" s="13"/>
      <c r="DR13" s="16" t="s">
        <v>65</v>
      </c>
      <c r="DS13" s="9">
        <v>2</v>
      </c>
      <c r="DT13" s="9">
        <v>1.6</v>
      </c>
      <c r="DU13" s="9">
        <v>2.2000000000000002</v>
      </c>
      <c r="DV13" s="9">
        <v>1.9</v>
      </c>
      <c r="DW13" s="9">
        <v>1.9</v>
      </c>
      <c r="DX13" s="9">
        <v>1.7</v>
      </c>
      <c r="DY13" s="9">
        <v>3.3</v>
      </c>
      <c r="DZ13" s="9">
        <v>3.2</v>
      </c>
      <c r="EA13" s="9">
        <v>4.0999999999999996</v>
      </c>
      <c r="EB13" s="9">
        <v>3</v>
      </c>
      <c r="EC13" s="9">
        <v>3</v>
      </c>
      <c r="ED13" s="9">
        <v>2.8</v>
      </c>
      <c r="EE13" s="9">
        <v>2.7</v>
      </c>
      <c r="EF13" s="9">
        <v>2.5</v>
      </c>
      <c r="EG13" s="9">
        <v>3</v>
      </c>
      <c r="EH13" s="9">
        <v>4.0999999999999996</v>
      </c>
      <c r="EI13" s="9">
        <v>2.2000000000000002</v>
      </c>
      <c r="EJ13" s="9">
        <v>2.5</v>
      </c>
      <c r="EK13" s="9">
        <v>2.7</v>
      </c>
      <c r="EL13" s="9">
        <v>2.8</v>
      </c>
      <c r="EM13" s="9">
        <v>2.5</v>
      </c>
      <c r="EO13" s="13"/>
      <c r="EP13" s="16" t="s">
        <v>65</v>
      </c>
      <c r="EQ13" s="9">
        <v>0.2</v>
      </c>
      <c r="ER13" s="9">
        <v>0.2</v>
      </c>
      <c r="ES13" s="9">
        <v>0.2</v>
      </c>
      <c r="ET13" s="9">
        <v>0.2</v>
      </c>
      <c r="EU13" s="9">
        <v>0.2</v>
      </c>
      <c r="EV13" s="9">
        <v>0.2</v>
      </c>
      <c r="EW13" s="9">
        <v>1.3</v>
      </c>
      <c r="EX13" s="9">
        <v>1.4</v>
      </c>
      <c r="EY13" s="9">
        <v>1.4</v>
      </c>
      <c r="EZ13" s="9">
        <v>1.1000000000000001</v>
      </c>
      <c r="FA13" s="9">
        <v>1.1000000000000001</v>
      </c>
      <c r="FB13" s="9">
        <v>1.1000000000000001</v>
      </c>
      <c r="FC13" s="9">
        <v>1.2</v>
      </c>
      <c r="FD13" s="9">
        <v>0.9</v>
      </c>
      <c r="FE13" s="9">
        <v>0.8</v>
      </c>
      <c r="FF13" s="9">
        <v>0.5</v>
      </c>
      <c r="FG13" s="9">
        <v>1.4</v>
      </c>
      <c r="FH13" s="9">
        <v>0.9</v>
      </c>
      <c r="FI13" s="9">
        <v>0.8</v>
      </c>
      <c r="FJ13" s="9">
        <v>1.1000000000000001</v>
      </c>
      <c r="FK13" s="9">
        <v>0.9</v>
      </c>
    </row>
    <row r="14" spans="1:167" ht="1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5">
      <c r="A15" s="12"/>
      <c r="B15" s="17" t="s">
        <v>30</v>
      </c>
      <c r="C15" s="14" t="s">
        <v>33</v>
      </c>
      <c r="D15" s="14" t="s">
        <v>33</v>
      </c>
      <c r="E15" s="14" t="s">
        <v>33</v>
      </c>
      <c r="F15" s="14" t="s">
        <v>33</v>
      </c>
      <c r="G15" s="14" t="s">
        <v>33</v>
      </c>
      <c r="H15" s="14" t="s">
        <v>33</v>
      </c>
      <c r="I15" s="14" t="s">
        <v>33</v>
      </c>
      <c r="J15" s="14" t="s">
        <v>33</v>
      </c>
      <c r="K15" s="14" t="s">
        <v>33</v>
      </c>
      <c r="L15" s="14" t="s">
        <v>33</v>
      </c>
      <c r="M15" s="14">
        <v>0</v>
      </c>
      <c r="N15" s="14" t="s">
        <v>33</v>
      </c>
      <c r="O15" s="14" t="s">
        <v>33</v>
      </c>
      <c r="P15" s="14" t="s">
        <v>33</v>
      </c>
      <c r="Q15" s="14">
        <v>0</v>
      </c>
      <c r="R15" s="14" t="s">
        <v>33</v>
      </c>
      <c r="S15" s="14">
        <v>0</v>
      </c>
      <c r="T15" s="14">
        <v>0</v>
      </c>
      <c r="U15" s="14">
        <v>0</v>
      </c>
      <c r="V15" s="14" t="s">
        <v>33</v>
      </c>
      <c r="W15" s="14" t="s">
        <v>33</v>
      </c>
      <c r="Y15" s="12"/>
      <c r="Z15" s="17" t="s">
        <v>30</v>
      </c>
      <c r="AA15" s="14" t="s">
        <v>33</v>
      </c>
      <c r="AB15" s="14" t="s">
        <v>33</v>
      </c>
      <c r="AC15" s="14" t="s">
        <v>33</v>
      </c>
      <c r="AD15" s="14" t="s">
        <v>33</v>
      </c>
      <c r="AE15" s="14" t="s">
        <v>33</v>
      </c>
      <c r="AF15" s="14" t="s">
        <v>33</v>
      </c>
      <c r="AG15" s="14">
        <v>11.3</v>
      </c>
      <c r="AH15" s="14">
        <v>9.9</v>
      </c>
      <c r="AI15" s="14" t="s">
        <v>33</v>
      </c>
      <c r="AJ15" s="14" t="s">
        <v>33</v>
      </c>
      <c r="AK15" s="14">
        <v>7.6</v>
      </c>
      <c r="AL15" s="14" t="s">
        <v>33</v>
      </c>
      <c r="AM15" s="14">
        <v>8.3000000000000007</v>
      </c>
      <c r="AN15" s="14">
        <v>8.1</v>
      </c>
      <c r="AO15" s="14">
        <v>8.6999999999999993</v>
      </c>
      <c r="AP15" s="14">
        <v>8.4</v>
      </c>
      <c r="AQ15" s="14" t="s">
        <v>33</v>
      </c>
      <c r="AR15" s="14" t="s">
        <v>33</v>
      </c>
      <c r="AS15" s="14">
        <v>8.9</v>
      </c>
      <c r="AT15" s="14" t="s">
        <v>33</v>
      </c>
      <c r="AU15" s="14" t="s">
        <v>33</v>
      </c>
      <c r="AW15" s="12"/>
      <c r="AX15" s="17" t="s">
        <v>30</v>
      </c>
      <c r="AY15" s="14">
        <v>21.1</v>
      </c>
      <c r="AZ15" s="14">
        <v>26.6</v>
      </c>
      <c r="BA15" s="14">
        <v>27.1</v>
      </c>
      <c r="BB15" s="14">
        <v>21.5</v>
      </c>
      <c r="BC15" s="14">
        <v>22.2</v>
      </c>
      <c r="BD15" s="14">
        <v>22.1</v>
      </c>
      <c r="BE15" s="14">
        <v>23.1</v>
      </c>
      <c r="BF15" s="14">
        <v>20.9</v>
      </c>
      <c r="BG15" s="14" t="s">
        <v>33</v>
      </c>
      <c r="BH15" s="14" t="s">
        <v>33</v>
      </c>
      <c r="BI15" s="14" t="s">
        <v>33</v>
      </c>
      <c r="BJ15" s="14" t="s">
        <v>33</v>
      </c>
      <c r="BK15" s="14" t="s">
        <v>33</v>
      </c>
      <c r="BL15" s="14" t="s">
        <v>33</v>
      </c>
      <c r="BM15" s="14" t="s">
        <v>33</v>
      </c>
      <c r="BN15" s="14" t="s">
        <v>33</v>
      </c>
      <c r="BO15" s="14">
        <v>17.899999999999999</v>
      </c>
      <c r="BP15" s="14">
        <v>18</v>
      </c>
      <c r="BQ15" s="14">
        <v>16.600000000000001</v>
      </c>
      <c r="BR15" s="14">
        <v>16.100000000000001</v>
      </c>
      <c r="BS15" s="14">
        <v>12.2</v>
      </c>
      <c r="BU15" s="12"/>
      <c r="BV15" s="17" t="s">
        <v>30</v>
      </c>
      <c r="BW15" s="14">
        <v>0</v>
      </c>
      <c r="BX15" s="14">
        <v>0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 t="s">
        <v>33</v>
      </c>
      <c r="CD15" s="14" t="s">
        <v>33</v>
      </c>
      <c r="CE15" s="14" t="s">
        <v>33</v>
      </c>
      <c r="CF15" s="14" t="s">
        <v>33</v>
      </c>
      <c r="CG15" s="14" t="s">
        <v>33</v>
      </c>
      <c r="CH15" s="14">
        <v>1.4</v>
      </c>
      <c r="CI15" s="14" t="s">
        <v>33</v>
      </c>
      <c r="CJ15" s="14">
        <v>1.2</v>
      </c>
      <c r="CK15" s="14" t="s">
        <v>33</v>
      </c>
      <c r="CL15" s="14" t="s">
        <v>33</v>
      </c>
      <c r="CM15" s="14" t="s">
        <v>33</v>
      </c>
      <c r="CN15" s="14">
        <v>1.2</v>
      </c>
      <c r="CO15" s="14">
        <v>1.2</v>
      </c>
      <c r="CP15" s="14">
        <v>1.2</v>
      </c>
      <c r="CQ15" s="14">
        <v>1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 t="s">
        <v>33</v>
      </c>
      <c r="DB15" s="14" t="s">
        <v>33</v>
      </c>
      <c r="DC15" s="14" t="s">
        <v>33</v>
      </c>
      <c r="DD15" s="14" t="s">
        <v>33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 t="s">
        <v>33</v>
      </c>
      <c r="DM15" s="14" t="s">
        <v>33</v>
      </c>
      <c r="DN15" s="14" t="s">
        <v>33</v>
      </c>
      <c r="DO15" s="14" t="s">
        <v>33</v>
      </c>
      <c r="DQ15" s="12"/>
      <c r="DR15" s="17" t="s">
        <v>30</v>
      </c>
      <c r="DS15" s="14" t="s">
        <v>33</v>
      </c>
      <c r="DT15" s="14" t="s">
        <v>33</v>
      </c>
      <c r="DU15" s="14" t="s">
        <v>33</v>
      </c>
      <c r="DV15" s="14" t="s">
        <v>33</v>
      </c>
      <c r="DW15" s="14" t="s">
        <v>33</v>
      </c>
      <c r="DX15" s="14" t="s">
        <v>33</v>
      </c>
      <c r="DY15" s="14" t="s">
        <v>33</v>
      </c>
      <c r="DZ15" s="14" t="s">
        <v>33</v>
      </c>
      <c r="EA15" s="14" t="s">
        <v>33</v>
      </c>
      <c r="EB15" s="14" t="s">
        <v>33</v>
      </c>
      <c r="EC15" s="14" t="s">
        <v>33</v>
      </c>
      <c r="ED15" s="14">
        <v>1.3</v>
      </c>
      <c r="EE15" s="14" t="s">
        <v>33</v>
      </c>
      <c r="EF15" s="14" t="s">
        <v>33</v>
      </c>
      <c r="EG15" s="14">
        <v>1.3</v>
      </c>
      <c r="EH15" s="14" t="s">
        <v>33</v>
      </c>
      <c r="EI15" s="14">
        <v>1</v>
      </c>
      <c r="EJ15" s="14">
        <v>1.2</v>
      </c>
      <c r="EK15" s="14" t="s">
        <v>33</v>
      </c>
      <c r="EL15" s="14">
        <v>1.2</v>
      </c>
      <c r="EM15" s="14">
        <v>1</v>
      </c>
      <c r="EO15" s="12"/>
      <c r="EP15" s="17" t="s">
        <v>30</v>
      </c>
      <c r="EQ15" s="14" t="s">
        <v>33</v>
      </c>
      <c r="ER15" s="14" t="s">
        <v>33</v>
      </c>
      <c r="ES15" s="14" t="s">
        <v>33</v>
      </c>
      <c r="ET15" s="14" t="s">
        <v>33</v>
      </c>
      <c r="EU15" s="14" t="s">
        <v>33</v>
      </c>
      <c r="EV15" s="14" t="s">
        <v>33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>
        <v>0.4</v>
      </c>
      <c r="FB15" s="14">
        <v>0.4</v>
      </c>
      <c r="FC15" s="14">
        <v>0.4</v>
      </c>
      <c r="FD15" s="14">
        <v>0.3</v>
      </c>
      <c r="FE15" s="14" t="s">
        <v>33</v>
      </c>
      <c r="FF15" s="14" t="s">
        <v>33</v>
      </c>
      <c r="FG15" s="14" t="s">
        <v>33</v>
      </c>
      <c r="FH15" s="14">
        <v>0.2</v>
      </c>
      <c r="FI15" s="14">
        <v>0.2</v>
      </c>
      <c r="FJ15" s="14">
        <v>0.2</v>
      </c>
      <c r="FK15" s="14">
        <v>0.2</v>
      </c>
    </row>
    <row r="16" spans="1:167" ht="1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 t="s">
        <v>33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 t="s">
        <v>33</v>
      </c>
      <c r="AB16" s="14" t="s">
        <v>33</v>
      </c>
      <c r="AC16" s="14" t="s">
        <v>33</v>
      </c>
      <c r="AD16" s="14" t="s">
        <v>33</v>
      </c>
      <c r="AE16" s="14" t="s">
        <v>33</v>
      </c>
      <c r="AF16" s="14" t="s">
        <v>33</v>
      </c>
      <c r="AG16" s="14" t="s">
        <v>33</v>
      </c>
      <c r="AH16" s="14" t="s">
        <v>33</v>
      </c>
      <c r="AI16" s="14" t="s">
        <v>33</v>
      </c>
      <c r="AJ16" s="14" t="s">
        <v>33</v>
      </c>
      <c r="AK16" s="14" t="s">
        <v>33</v>
      </c>
      <c r="AL16" s="14" t="s">
        <v>33</v>
      </c>
      <c r="AM16" s="14" t="s">
        <v>33</v>
      </c>
      <c r="AN16" s="14" t="s">
        <v>33</v>
      </c>
      <c r="AO16" s="14" t="s">
        <v>33</v>
      </c>
      <c r="AP16" s="14" t="s">
        <v>33</v>
      </c>
      <c r="AQ16" s="14" t="s">
        <v>33</v>
      </c>
      <c r="AR16" s="14" t="s">
        <v>33</v>
      </c>
      <c r="AS16" s="14" t="s">
        <v>33</v>
      </c>
      <c r="AT16" s="14" t="s">
        <v>33</v>
      </c>
      <c r="AU16" s="14" t="s">
        <v>33</v>
      </c>
      <c r="AW16" s="12"/>
      <c r="AX16" s="17" t="s">
        <v>32</v>
      </c>
      <c r="AY16" s="14" t="s">
        <v>33</v>
      </c>
      <c r="AZ16" s="14" t="s">
        <v>33</v>
      </c>
      <c r="BA16" s="14" t="s">
        <v>33</v>
      </c>
      <c r="BB16" s="14" t="s">
        <v>33</v>
      </c>
      <c r="BC16" s="14" t="s">
        <v>33</v>
      </c>
      <c r="BD16" s="14" t="s">
        <v>33</v>
      </c>
      <c r="BE16" s="14">
        <v>54.3</v>
      </c>
      <c r="BF16" s="14">
        <v>53.7</v>
      </c>
      <c r="BG16" s="14" t="s">
        <v>33</v>
      </c>
      <c r="BH16" s="14" t="s">
        <v>33</v>
      </c>
      <c r="BI16" s="14">
        <v>50.3</v>
      </c>
      <c r="BJ16" s="14">
        <v>52</v>
      </c>
      <c r="BK16" s="14">
        <v>53.9</v>
      </c>
      <c r="BL16" s="14">
        <v>54.1</v>
      </c>
      <c r="BM16" s="14" t="s">
        <v>33</v>
      </c>
      <c r="BN16" s="14" t="s">
        <v>33</v>
      </c>
      <c r="BO16" s="14" t="s">
        <v>33</v>
      </c>
      <c r="BP16" s="14">
        <v>57.4</v>
      </c>
      <c r="BQ16" s="14">
        <v>59.8</v>
      </c>
      <c r="BR16" s="14">
        <v>57.1</v>
      </c>
      <c r="BS16" s="14">
        <v>51.8</v>
      </c>
      <c r="BU16" s="12"/>
      <c r="BV16" s="17" t="s">
        <v>32</v>
      </c>
      <c r="BW16" s="14" t="s">
        <v>33</v>
      </c>
      <c r="BX16" s="14" t="s">
        <v>33</v>
      </c>
      <c r="BY16" s="14" t="s">
        <v>33</v>
      </c>
      <c r="BZ16" s="14" t="s">
        <v>33</v>
      </c>
      <c r="CA16" s="14" t="s">
        <v>33</v>
      </c>
      <c r="CB16" s="14" t="s">
        <v>33</v>
      </c>
      <c r="CC16" s="14" t="s">
        <v>33</v>
      </c>
      <c r="CD16" s="14" t="s">
        <v>33</v>
      </c>
      <c r="CE16" s="14" t="s">
        <v>33</v>
      </c>
      <c r="CF16" s="14" t="s">
        <v>33</v>
      </c>
      <c r="CG16" s="14">
        <v>0.9</v>
      </c>
      <c r="CH16" s="14" t="s">
        <v>33</v>
      </c>
      <c r="CI16" s="14" t="s">
        <v>33</v>
      </c>
      <c r="CJ16" s="14" t="s">
        <v>33</v>
      </c>
      <c r="CK16" s="14" t="s">
        <v>33</v>
      </c>
      <c r="CL16" s="14" t="s">
        <v>33</v>
      </c>
      <c r="CM16" s="14" t="s">
        <v>33</v>
      </c>
      <c r="CN16" s="14" t="s">
        <v>33</v>
      </c>
      <c r="CO16" s="14">
        <v>1.2</v>
      </c>
      <c r="CP16" s="14">
        <v>1.1000000000000001</v>
      </c>
      <c r="CQ16" s="14">
        <v>0.8</v>
      </c>
      <c r="CS16" s="12"/>
      <c r="CT16" s="17" t="s">
        <v>32</v>
      </c>
      <c r="CU16" s="14" t="s">
        <v>33</v>
      </c>
      <c r="CV16" s="14" t="s">
        <v>33</v>
      </c>
      <c r="CW16" s="14" t="s">
        <v>33</v>
      </c>
      <c r="CX16" s="14" t="s">
        <v>33</v>
      </c>
      <c r="CY16" s="14" t="s">
        <v>33</v>
      </c>
      <c r="CZ16" s="14" t="s">
        <v>33</v>
      </c>
      <c r="DA16" s="14" t="s">
        <v>33</v>
      </c>
      <c r="DB16" s="14" t="s">
        <v>33</v>
      </c>
      <c r="DC16" s="14" t="s">
        <v>33</v>
      </c>
      <c r="DD16" s="14" t="s">
        <v>33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 t="s">
        <v>33</v>
      </c>
      <c r="DJ16" s="14" t="s">
        <v>33</v>
      </c>
      <c r="DK16" s="14" t="s">
        <v>33</v>
      </c>
      <c r="DL16" s="14" t="s">
        <v>33</v>
      </c>
      <c r="DM16" s="14" t="s">
        <v>33</v>
      </c>
      <c r="DN16" s="14" t="s">
        <v>33</v>
      </c>
      <c r="DO16" s="14" t="s">
        <v>33</v>
      </c>
      <c r="DQ16" s="12"/>
      <c r="DR16" s="17" t="s">
        <v>32</v>
      </c>
      <c r="DS16" s="14" t="s">
        <v>33</v>
      </c>
      <c r="DT16" s="14" t="s">
        <v>33</v>
      </c>
      <c r="DU16" s="14" t="s">
        <v>33</v>
      </c>
      <c r="DV16" s="14" t="s">
        <v>33</v>
      </c>
      <c r="DW16" s="14" t="s">
        <v>33</v>
      </c>
      <c r="DX16" s="14" t="s">
        <v>33</v>
      </c>
      <c r="DY16" s="14" t="s">
        <v>33</v>
      </c>
      <c r="DZ16" s="14" t="s">
        <v>33</v>
      </c>
      <c r="EA16" s="14" t="s">
        <v>33</v>
      </c>
      <c r="EB16" s="14" t="s">
        <v>33</v>
      </c>
      <c r="EC16" s="14">
        <v>1.6</v>
      </c>
      <c r="ED16" s="14" t="s">
        <v>33</v>
      </c>
      <c r="EE16" s="14">
        <v>1.4</v>
      </c>
      <c r="EF16" s="14" t="s">
        <v>33</v>
      </c>
      <c r="EG16" s="14">
        <v>1.6</v>
      </c>
      <c r="EH16" s="14">
        <v>2.1</v>
      </c>
      <c r="EI16" s="14" t="s">
        <v>33</v>
      </c>
      <c r="EJ16" s="14">
        <v>1.3</v>
      </c>
      <c r="EK16" s="14" t="s">
        <v>33</v>
      </c>
      <c r="EL16" s="14">
        <v>1.5</v>
      </c>
      <c r="EM16" s="14">
        <v>1.3</v>
      </c>
      <c r="EO16" s="12"/>
      <c r="EP16" s="17" t="s">
        <v>32</v>
      </c>
      <c r="EQ16" s="14" t="s">
        <v>33</v>
      </c>
      <c r="ER16" s="14" t="s">
        <v>33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>
        <v>0.7</v>
      </c>
      <c r="FB16" s="14">
        <v>0.7</v>
      </c>
      <c r="FC16" s="14">
        <v>0.8</v>
      </c>
      <c r="FD16" s="14">
        <v>0.6</v>
      </c>
      <c r="FE16" s="14">
        <v>0.5</v>
      </c>
      <c r="FF16" s="14">
        <v>0.3</v>
      </c>
      <c r="FG16" s="14" t="s">
        <v>33</v>
      </c>
      <c r="FH16" s="14" t="s">
        <v>33</v>
      </c>
      <c r="FI16" s="14">
        <v>0.6</v>
      </c>
      <c r="FJ16" s="14">
        <v>0.9</v>
      </c>
      <c r="FK16" s="14">
        <v>0.7</v>
      </c>
    </row>
    <row r="17" spans="1:167" ht="15">
      <c r="A17" s="12"/>
      <c r="B17" s="17" t="s">
        <v>34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>
        <v>0</v>
      </c>
      <c r="R17" s="14">
        <v>0</v>
      </c>
      <c r="S17" s="14">
        <v>0</v>
      </c>
      <c r="T17" s="14">
        <v>0</v>
      </c>
      <c r="U17" s="14" t="s">
        <v>33</v>
      </c>
      <c r="V17" s="14" t="s">
        <v>33</v>
      </c>
      <c r="W17" s="14">
        <v>0</v>
      </c>
      <c r="Y17" s="12"/>
      <c r="Z17" s="17" t="s">
        <v>34</v>
      </c>
      <c r="AA17" s="14">
        <v>0</v>
      </c>
      <c r="AB17" s="14">
        <v>0</v>
      </c>
      <c r="AC17" s="14">
        <v>0</v>
      </c>
      <c r="AD17" s="14" t="s">
        <v>33</v>
      </c>
      <c r="AE17" s="14" t="s">
        <v>33</v>
      </c>
      <c r="AF17" s="14" t="s">
        <v>33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 t="s">
        <v>33</v>
      </c>
      <c r="AR17" s="14" t="s">
        <v>33</v>
      </c>
      <c r="AS17" s="14" t="s">
        <v>33</v>
      </c>
      <c r="AT17" s="14" t="s">
        <v>33</v>
      </c>
      <c r="AU17" s="14" t="s">
        <v>33</v>
      </c>
      <c r="AW17" s="12"/>
      <c r="AX17" s="17" t="s">
        <v>34</v>
      </c>
      <c r="AY17" s="14" t="s">
        <v>33</v>
      </c>
      <c r="AZ17" s="14" t="s">
        <v>33</v>
      </c>
      <c r="BA17" s="14" t="s">
        <v>33</v>
      </c>
      <c r="BB17" s="14" t="s">
        <v>33</v>
      </c>
      <c r="BC17" s="14" t="s">
        <v>33</v>
      </c>
      <c r="BD17" s="14" t="s">
        <v>33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>
        <v>1</v>
      </c>
      <c r="BR17" s="14">
        <v>0.8</v>
      </c>
      <c r="BS17" s="14">
        <v>0.7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 t="s">
        <v>33</v>
      </c>
      <c r="CM17" s="14" t="s">
        <v>33</v>
      </c>
      <c r="CN17" s="14" t="s">
        <v>33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 t="s">
        <v>33</v>
      </c>
      <c r="CX17" s="14" t="s">
        <v>33</v>
      </c>
      <c r="CY17" s="14">
        <v>0</v>
      </c>
      <c r="CZ17" s="14">
        <v>0</v>
      </c>
      <c r="DA17" s="14">
        <v>0</v>
      </c>
      <c r="DB17" s="14">
        <v>0</v>
      </c>
      <c r="DC17" s="14" t="s">
        <v>33</v>
      </c>
      <c r="DD17" s="14" t="s">
        <v>33</v>
      </c>
      <c r="DE17" s="14" t="s">
        <v>33</v>
      </c>
      <c r="DF17" s="14" t="s">
        <v>33</v>
      </c>
      <c r="DG17" s="14" t="s">
        <v>33</v>
      </c>
      <c r="DH17" s="14" t="s">
        <v>33</v>
      </c>
      <c r="DI17" s="14" t="s">
        <v>33</v>
      </c>
      <c r="DJ17" s="14" t="s">
        <v>33</v>
      </c>
      <c r="DK17" s="14" t="s">
        <v>33</v>
      </c>
      <c r="DL17" s="14" t="s">
        <v>33</v>
      </c>
      <c r="DM17" s="14" t="s">
        <v>33</v>
      </c>
      <c r="DN17" s="14" t="s">
        <v>33</v>
      </c>
      <c r="DO17" s="14" t="s">
        <v>33</v>
      </c>
      <c r="DQ17" s="12"/>
      <c r="DR17" s="17" t="s">
        <v>34</v>
      </c>
      <c r="DS17" s="14" t="s">
        <v>33</v>
      </c>
      <c r="DT17" s="14" t="s">
        <v>33</v>
      </c>
      <c r="DU17" s="14" t="s">
        <v>33</v>
      </c>
      <c r="DV17" s="14" t="s">
        <v>33</v>
      </c>
      <c r="DW17" s="14">
        <v>0</v>
      </c>
      <c r="DX17" s="14">
        <v>0</v>
      </c>
      <c r="DY17" s="14" t="s">
        <v>33</v>
      </c>
      <c r="DZ17" s="14" t="s">
        <v>33</v>
      </c>
      <c r="EA17" s="14" t="s">
        <v>33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>
        <v>0.1</v>
      </c>
      <c r="EH17" s="14">
        <v>0.1</v>
      </c>
      <c r="EI17" s="14" t="s">
        <v>33</v>
      </c>
      <c r="EJ17" s="14">
        <v>0.1</v>
      </c>
      <c r="EK17" s="14">
        <v>0.1</v>
      </c>
      <c r="EL17" s="14">
        <v>0.1</v>
      </c>
      <c r="EM17" s="14">
        <v>0.1</v>
      </c>
      <c r="EO17" s="12"/>
      <c r="EP17" s="17" t="s">
        <v>34</v>
      </c>
      <c r="EQ17" s="14">
        <v>0</v>
      </c>
      <c r="ER17" s="14">
        <v>0</v>
      </c>
      <c r="ES17" s="14">
        <v>0</v>
      </c>
      <c r="ET17" s="14">
        <v>0</v>
      </c>
      <c r="EU17" s="14">
        <v>0</v>
      </c>
      <c r="EV17" s="14">
        <v>0</v>
      </c>
      <c r="EW17" s="14" t="s">
        <v>33</v>
      </c>
      <c r="EX17" s="14" t="s">
        <v>33</v>
      </c>
      <c r="EY17" s="14" t="s">
        <v>33</v>
      </c>
      <c r="EZ17" s="14">
        <v>0</v>
      </c>
      <c r="FA17" s="14">
        <v>0</v>
      </c>
      <c r="FB17" s="14">
        <v>0</v>
      </c>
      <c r="FC17" s="14">
        <v>0</v>
      </c>
      <c r="FD17" s="14">
        <v>0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>
        <v>0</v>
      </c>
      <c r="FJ17" s="14">
        <v>0</v>
      </c>
      <c r="FK17" s="14">
        <v>0</v>
      </c>
    </row>
    <row r="18" spans="1:167" ht="15">
      <c r="A18" s="12"/>
      <c r="B18" s="17" t="s">
        <v>35</v>
      </c>
      <c r="C18" s="14" t="s">
        <v>33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Y18" s="12"/>
      <c r="Z18" s="17" t="s">
        <v>35</v>
      </c>
      <c r="AA18" s="14">
        <v>0</v>
      </c>
      <c r="AB18" s="14">
        <v>0</v>
      </c>
      <c r="AC18" s="14">
        <v>0</v>
      </c>
      <c r="AD18" s="14">
        <v>0</v>
      </c>
      <c r="AE18" s="14" t="s">
        <v>33</v>
      </c>
      <c r="AF18" s="14" t="s">
        <v>33</v>
      </c>
      <c r="AG18" s="14" t="s">
        <v>33</v>
      </c>
      <c r="AH18" s="14" t="s">
        <v>33</v>
      </c>
      <c r="AI18" s="14" t="s">
        <v>33</v>
      </c>
      <c r="AJ18" s="14" t="s">
        <v>33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W18" s="12"/>
      <c r="AX18" s="17" t="s">
        <v>35</v>
      </c>
      <c r="AY18" s="14" t="s">
        <v>33</v>
      </c>
      <c r="AZ18" s="14" t="s">
        <v>33</v>
      </c>
      <c r="BA18" s="14" t="s">
        <v>33</v>
      </c>
      <c r="BB18" s="14" t="s">
        <v>33</v>
      </c>
      <c r="BC18" s="14" t="s">
        <v>33</v>
      </c>
      <c r="BD18" s="14" t="s">
        <v>33</v>
      </c>
      <c r="BE18" s="14" t="s">
        <v>33</v>
      </c>
      <c r="BF18" s="14" t="s">
        <v>33</v>
      </c>
      <c r="BG18" s="14" t="s">
        <v>33</v>
      </c>
      <c r="BH18" s="14" t="s">
        <v>33</v>
      </c>
      <c r="BI18" s="14" t="s">
        <v>33</v>
      </c>
      <c r="BJ18" s="14" t="s">
        <v>33</v>
      </c>
      <c r="BK18" s="14" t="s">
        <v>33</v>
      </c>
      <c r="BL18" s="14" t="s">
        <v>33</v>
      </c>
      <c r="BM18" s="14" t="s">
        <v>33</v>
      </c>
      <c r="BN18" s="14" t="s">
        <v>33</v>
      </c>
      <c r="BO18" s="14" t="s">
        <v>33</v>
      </c>
      <c r="BP18" s="14" t="s">
        <v>33</v>
      </c>
      <c r="BQ18" s="14" t="s">
        <v>33</v>
      </c>
      <c r="BR18" s="14">
        <v>0</v>
      </c>
      <c r="BS18" s="14">
        <v>0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 t="s">
        <v>33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 t="s">
        <v>33</v>
      </c>
      <c r="BJ19" s="14" t="s">
        <v>33</v>
      </c>
      <c r="BK19" s="14" t="s">
        <v>33</v>
      </c>
      <c r="BL19" s="14" t="s">
        <v>33</v>
      </c>
      <c r="BM19" s="14" t="s">
        <v>33</v>
      </c>
      <c r="BN19" s="14" t="s">
        <v>33</v>
      </c>
      <c r="BO19" s="14" t="s">
        <v>33</v>
      </c>
      <c r="BP19" s="14" t="s">
        <v>33</v>
      </c>
      <c r="BQ19" s="14" t="s">
        <v>33</v>
      </c>
      <c r="BR19" s="14">
        <v>0.2</v>
      </c>
      <c r="BS19" s="14">
        <v>0.1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 t="s">
        <v>33</v>
      </c>
      <c r="CL19" s="14" t="s">
        <v>33</v>
      </c>
      <c r="CM19" s="14" t="s">
        <v>33</v>
      </c>
      <c r="CN19" s="14" t="s">
        <v>33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 t="s">
        <v>33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33</v>
      </c>
      <c r="AH20" s="14" t="s">
        <v>33</v>
      </c>
      <c r="AI20" s="14" t="s">
        <v>33</v>
      </c>
      <c r="AJ20" s="14">
        <v>0</v>
      </c>
      <c r="AK20" s="14">
        <v>0.1</v>
      </c>
      <c r="AL20" s="14">
        <v>0.1</v>
      </c>
      <c r="AM20" s="14">
        <v>0.1</v>
      </c>
      <c r="AN20" s="14">
        <v>0.2</v>
      </c>
      <c r="AO20" s="14">
        <v>0.1</v>
      </c>
      <c r="AP20" s="14">
        <v>0.2</v>
      </c>
      <c r="AQ20" s="14" t="s">
        <v>33</v>
      </c>
      <c r="AR20" s="14" t="s">
        <v>33</v>
      </c>
      <c r="AS20" s="14">
        <v>0.2</v>
      </c>
      <c r="AT20" s="14">
        <v>0.2</v>
      </c>
      <c r="AU20" s="14">
        <v>0.2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 t="s">
        <v>33</v>
      </c>
      <c r="BI20" s="14">
        <v>0</v>
      </c>
      <c r="BJ20" s="14">
        <v>0</v>
      </c>
      <c r="BK20" s="14">
        <v>0</v>
      </c>
      <c r="BL20" s="14">
        <v>0</v>
      </c>
      <c r="BM20" s="14" t="s">
        <v>33</v>
      </c>
      <c r="BN20" s="14">
        <v>0.1</v>
      </c>
      <c r="BO20" s="14">
        <v>0.1</v>
      </c>
      <c r="BP20" s="14">
        <v>0.1</v>
      </c>
      <c r="BQ20" s="14">
        <v>0.1</v>
      </c>
      <c r="BR20" s="14">
        <v>0.1</v>
      </c>
      <c r="BS20" s="14">
        <v>0.1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 t="s">
        <v>33</v>
      </c>
      <c r="CD20" s="14" t="s">
        <v>33</v>
      </c>
      <c r="CE20" s="14" t="s">
        <v>33</v>
      </c>
      <c r="CF20" s="14" t="s">
        <v>33</v>
      </c>
      <c r="CG20" s="14">
        <v>0</v>
      </c>
      <c r="CH20" s="14">
        <v>0</v>
      </c>
      <c r="CI20" s="14" t="s">
        <v>33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 t="s">
        <v>33</v>
      </c>
      <c r="DF20" s="14" t="s">
        <v>33</v>
      </c>
      <c r="DG20" s="14" t="s">
        <v>33</v>
      </c>
      <c r="DH20" s="14" t="s">
        <v>33</v>
      </c>
      <c r="DI20" s="14" t="s">
        <v>33</v>
      </c>
      <c r="DJ20" s="14" t="s">
        <v>33</v>
      </c>
      <c r="DK20" s="14" t="s">
        <v>33</v>
      </c>
      <c r="DL20" s="14" t="s">
        <v>33</v>
      </c>
      <c r="DM20" s="14" t="s">
        <v>33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 t="s">
        <v>33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 t="s">
        <v>33</v>
      </c>
      <c r="FG20" s="14">
        <v>0</v>
      </c>
      <c r="FH20" s="14">
        <v>0</v>
      </c>
      <c r="FI20" s="14">
        <v>0</v>
      </c>
      <c r="FJ20" s="14">
        <v>0</v>
      </c>
      <c r="FK20" s="14">
        <v>0</v>
      </c>
    </row>
    <row r="21" spans="1:167" ht="1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 t="s">
        <v>33</v>
      </c>
      <c r="AB21" s="14" t="s">
        <v>33</v>
      </c>
      <c r="AC21" s="14" t="s">
        <v>33</v>
      </c>
      <c r="AD21" s="14" t="s">
        <v>33</v>
      </c>
      <c r="AE21" s="14" t="s">
        <v>33</v>
      </c>
      <c r="AF21" s="14" t="s">
        <v>33</v>
      </c>
      <c r="AG21" s="14" t="s">
        <v>33</v>
      </c>
      <c r="AH21" s="14" t="s">
        <v>33</v>
      </c>
      <c r="AI21" s="14" t="s">
        <v>33</v>
      </c>
      <c r="AJ21" s="14" t="s">
        <v>33</v>
      </c>
      <c r="AK21" s="14" t="s">
        <v>33</v>
      </c>
      <c r="AL21" s="14" t="s">
        <v>33</v>
      </c>
      <c r="AM21" s="14" t="s">
        <v>33</v>
      </c>
      <c r="AN21" s="14" t="s">
        <v>33</v>
      </c>
      <c r="AO21" s="14" t="s">
        <v>33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 t="s">
        <v>33</v>
      </c>
      <c r="BI21" s="14" t="s">
        <v>33</v>
      </c>
      <c r="BJ21" s="14" t="s">
        <v>33</v>
      </c>
      <c r="BK21" s="14" t="s">
        <v>33</v>
      </c>
      <c r="BL21" s="14" t="s">
        <v>33</v>
      </c>
      <c r="BM21" s="14" t="s">
        <v>33</v>
      </c>
      <c r="BN21" s="14" t="s">
        <v>33</v>
      </c>
      <c r="BO21" s="14" t="s">
        <v>33</v>
      </c>
      <c r="BP21" s="14" t="s">
        <v>33</v>
      </c>
      <c r="BQ21" s="14" t="s">
        <v>33</v>
      </c>
      <c r="BR21" s="14">
        <v>11.3</v>
      </c>
      <c r="BS21" s="14">
        <v>7.5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 t="s">
        <v>33</v>
      </c>
      <c r="CF21" s="14" t="s">
        <v>33</v>
      </c>
      <c r="CG21" s="14" t="s">
        <v>33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 t="s">
        <v>33</v>
      </c>
      <c r="DZ21" s="14" t="s">
        <v>33</v>
      </c>
      <c r="EA21" s="14" t="s">
        <v>33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0.2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0</v>
      </c>
      <c r="EZ21" s="14">
        <v>0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 t="s">
        <v>33</v>
      </c>
      <c r="AB22" s="14" t="s">
        <v>33</v>
      </c>
      <c r="AC22" s="14" t="s">
        <v>33</v>
      </c>
      <c r="AD22" s="14" t="s">
        <v>33</v>
      </c>
      <c r="AE22" s="14" t="s">
        <v>33</v>
      </c>
      <c r="AF22" s="14">
        <v>0</v>
      </c>
      <c r="AG22" s="14" t="s">
        <v>33</v>
      </c>
      <c r="AH22" s="14" t="s">
        <v>33</v>
      </c>
      <c r="AI22" s="14" t="s">
        <v>33</v>
      </c>
      <c r="AJ22" s="14" t="s">
        <v>33</v>
      </c>
      <c r="AK22" s="14" t="s">
        <v>33</v>
      </c>
      <c r="AL22" s="14" t="s">
        <v>33</v>
      </c>
      <c r="AM22" s="14" t="s">
        <v>33</v>
      </c>
      <c r="AN22" s="14" t="s">
        <v>33</v>
      </c>
      <c r="AO22" s="14" t="s">
        <v>33</v>
      </c>
      <c r="AP22" s="14" t="s">
        <v>33</v>
      </c>
      <c r="AQ22" s="14" t="s">
        <v>33</v>
      </c>
      <c r="AR22" s="14" t="s">
        <v>33</v>
      </c>
      <c r="AS22" s="14" t="s">
        <v>33</v>
      </c>
      <c r="AT22" s="14">
        <v>0.1</v>
      </c>
      <c r="AU22" s="14">
        <v>0.1</v>
      </c>
      <c r="AW22" s="12"/>
      <c r="AX22" s="17" t="s">
        <v>39</v>
      </c>
      <c r="AY22" s="14" t="s">
        <v>33</v>
      </c>
      <c r="AZ22" s="14" t="s">
        <v>33</v>
      </c>
      <c r="BA22" s="14" t="s">
        <v>33</v>
      </c>
      <c r="BB22" s="14" t="s">
        <v>33</v>
      </c>
      <c r="BC22" s="14" t="s">
        <v>33</v>
      </c>
      <c r="BD22" s="14" t="s">
        <v>33</v>
      </c>
      <c r="BE22" s="14" t="s">
        <v>33</v>
      </c>
      <c r="BF22" s="14" t="s">
        <v>33</v>
      </c>
      <c r="BG22" s="14" t="s">
        <v>33</v>
      </c>
      <c r="BH22" s="14" t="s">
        <v>33</v>
      </c>
      <c r="BI22" s="14" t="s">
        <v>33</v>
      </c>
      <c r="BJ22" s="14">
        <v>113.4</v>
      </c>
      <c r="BK22" s="14" t="s">
        <v>33</v>
      </c>
      <c r="BL22" s="14" t="s">
        <v>33</v>
      </c>
      <c r="BM22" s="14" t="s">
        <v>33</v>
      </c>
      <c r="BN22" s="14">
        <v>92.6</v>
      </c>
      <c r="BO22" s="14">
        <v>98.7</v>
      </c>
      <c r="BP22" s="14" t="s">
        <v>33</v>
      </c>
      <c r="BQ22" s="14" t="s">
        <v>33</v>
      </c>
      <c r="BR22" s="14">
        <v>98.9</v>
      </c>
      <c r="BS22" s="14">
        <v>85.3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 t="s">
        <v>33</v>
      </c>
      <c r="EI22" s="14" t="s">
        <v>33</v>
      </c>
      <c r="EJ22" s="14" t="s">
        <v>33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5">
      <c r="A25" s="94"/>
      <c r="B25" s="9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4"/>
      <c r="Z25" s="9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4"/>
      <c r="AX25" s="9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4"/>
      <c r="BV25" s="9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4"/>
      <c r="CT25" s="9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4"/>
      <c r="DR25" s="9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4"/>
      <c r="EP25" s="9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5">
      <c r="A27" s="12"/>
      <c r="B27" s="17" t="s">
        <v>30</v>
      </c>
      <c r="C27" s="14" t="s">
        <v>33</v>
      </c>
      <c r="D27" s="14" t="s">
        <v>33</v>
      </c>
      <c r="E27" s="14" t="s">
        <v>33</v>
      </c>
      <c r="F27" s="14" t="s">
        <v>33</v>
      </c>
      <c r="G27" s="14" t="s">
        <v>33</v>
      </c>
      <c r="H27" s="14" t="s">
        <v>33</v>
      </c>
      <c r="I27" s="14" t="s">
        <v>33</v>
      </c>
      <c r="J27" s="14" t="s">
        <v>33</v>
      </c>
      <c r="K27" s="14" t="s">
        <v>33</v>
      </c>
      <c r="L27" s="14" t="s">
        <v>33</v>
      </c>
      <c r="M27" s="14">
        <v>26.6</v>
      </c>
      <c r="N27" s="14" t="s">
        <v>33</v>
      </c>
      <c r="O27" s="14" t="s">
        <v>33</v>
      </c>
      <c r="P27" s="14" t="s">
        <v>33</v>
      </c>
      <c r="Q27" s="14">
        <v>100</v>
      </c>
      <c r="R27" s="14" t="s">
        <v>33</v>
      </c>
      <c r="S27" s="14">
        <v>100</v>
      </c>
      <c r="T27" s="14">
        <v>75</v>
      </c>
      <c r="U27" s="14">
        <v>66.599999999999994</v>
      </c>
      <c r="V27" s="14" t="s">
        <v>33</v>
      </c>
      <c r="W27" s="14" t="s">
        <v>33</v>
      </c>
      <c r="Y27" s="12"/>
      <c r="Z27" s="17" t="s">
        <v>30</v>
      </c>
      <c r="AA27" s="14" t="s">
        <v>33</v>
      </c>
      <c r="AB27" s="14" t="s">
        <v>33</v>
      </c>
      <c r="AC27" s="14" t="s">
        <v>33</v>
      </c>
      <c r="AD27" s="14" t="s">
        <v>33</v>
      </c>
      <c r="AE27" s="14" t="s">
        <v>33</v>
      </c>
      <c r="AF27" s="14" t="s">
        <v>33</v>
      </c>
      <c r="AG27" s="14">
        <v>44.2</v>
      </c>
      <c r="AH27" s="14">
        <v>29.5</v>
      </c>
      <c r="AI27" s="14" t="s">
        <v>33</v>
      </c>
      <c r="AJ27" s="14" t="s">
        <v>33</v>
      </c>
      <c r="AK27" s="14">
        <v>38.6</v>
      </c>
      <c r="AL27" s="14" t="s">
        <v>33</v>
      </c>
      <c r="AM27" s="14">
        <v>36.4</v>
      </c>
      <c r="AN27" s="14">
        <v>29.6</v>
      </c>
      <c r="AO27" s="14">
        <v>27.6</v>
      </c>
      <c r="AP27" s="14">
        <v>27.2</v>
      </c>
      <c r="AQ27" s="14" t="s">
        <v>33</v>
      </c>
      <c r="AR27" s="14" t="s">
        <v>33</v>
      </c>
      <c r="AS27" s="14">
        <v>27.8</v>
      </c>
      <c r="AT27" s="14" t="s">
        <v>33</v>
      </c>
      <c r="AU27" s="14" t="s">
        <v>33</v>
      </c>
      <c r="AW27" s="12"/>
      <c r="AX27" s="17" t="s">
        <v>30</v>
      </c>
      <c r="AY27" s="14">
        <v>9.6</v>
      </c>
      <c r="AZ27" s="14">
        <v>13</v>
      </c>
      <c r="BA27" s="14">
        <v>12.4</v>
      </c>
      <c r="BB27" s="14">
        <v>10.4</v>
      </c>
      <c r="BC27" s="14">
        <v>10.3</v>
      </c>
      <c r="BD27" s="14">
        <v>10.6</v>
      </c>
      <c r="BE27" s="14">
        <v>10.8</v>
      </c>
      <c r="BF27" s="14">
        <v>10</v>
      </c>
      <c r="BG27" s="14" t="s">
        <v>33</v>
      </c>
      <c r="BH27" s="14" t="s">
        <v>33</v>
      </c>
      <c r="BI27" s="14" t="s">
        <v>33</v>
      </c>
      <c r="BJ27" s="14" t="s">
        <v>33</v>
      </c>
      <c r="BK27" s="14" t="s">
        <v>33</v>
      </c>
      <c r="BL27" s="14" t="s">
        <v>33</v>
      </c>
      <c r="BM27" s="14" t="s">
        <v>33</v>
      </c>
      <c r="BN27" s="14" t="s">
        <v>33</v>
      </c>
      <c r="BO27" s="14">
        <v>9.9</v>
      </c>
      <c r="BP27" s="14">
        <v>9.6999999999999993</v>
      </c>
      <c r="BQ27" s="14">
        <v>8.5</v>
      </c>
      <c r="BR27" s="14">
        <v>8.6999999999999993</v>
      </c>
      <c r="BS27" s="14">
        <v>7.7</v>
      </c>
      <c r="BU27" s="12"/>
      <c r="BV27" s="17" t="s">
        <v>30</v>
      </c>
      <c r="BW27" s="14">
        <v>0</v>
      </c>
      <c r="BX27" s="14">
        <v>0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 t="s">
        <v>33</v>
      </c>
      <c r="CD27" s="14" t="s">
        <v>33</v>
      </c>
      <c r="CE27" s="14" t="s">
        <v>33</v>
      </c>
      <c r="CF27" s="14" t="s">
        <v>33</v>
      </c>
      <c r="CG27" s="14" t="s">
        <v>33</v>
      </c>
      <c r="CH27" s="14">
        <v>59.4</v>
      </c>
      <c r="CI27" s="14" t="s">
        <v>33</v>
      </c>
      <c r="CJ27" s="14">
        <v>48.4</v>
      </c>
      <c r="CK27" s="14" t="s">
        <v>33</v>
      </c>
      <c r="CL27" s="14" t="s">
        <v>33</v>
      </c>
      <c r="CM27" s="14" t="s">
        <v>33</v>
      </c>
      <c r="CN27" s="14">
        <v>50.6</v>
      </c>
      <c r="CO27" s="14">
        <v>49.3</v>
      </c>
      <c r="CP27" s="14">
        <v>51.5</v>
      </c>
      <c r="CQ27" s="14">
        <v>54.5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 t="s">
        <v>33</v>
      </c>
      <c r="DB27" s="14" t="s">
        <v>33</v>
      </c>
      <c r="DC27" s="14" t="s">
        <v>33</v>
      </c>
      <c r="DD27" s="14" t="s">
        <v>33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 t="s">
        <v>33</v>
      </c>
      <c r="DM27" s="14" t="s">
        <v>33</v>
      </c>
      <c r="DN27" s="14" t="s">
        <v>33</v>
      </c>
      <c r="DO27" s="14" t="s">
        <v>33</v>
      </c>
      <c r="DQ27" s="12"/>
      <c r="DR27" s="17" t="s">
        <v>30</v>
      </c>
      <c r="DS27" s="14" t="s">
        <v>33</v>
      </c>
      <c r="DT27" s="14" t="s">
        <v>33</v>
      </c>
      <c r="DU27" s="14" t="s">
        <v>33</v>
      </c>
      <c r="DV27" s="14" t="s">
        <v>33</v>
      </c>
      <c r="DW27" s="14" t="s">
        <v>33</v>
      </c>
      <c r="DX27" s="14" t="s">
        <v>33</v>
      </c>
      <c r="DY27" s="14" t="s">
        <v>33</v>
      </c>
      <c r="DZ27" s="14" t="s">
        <v>33</v>
      </c>
      <c r="EA27" s="14" t="s">
        <v>33</v>
      </c>
      <c r="EB27" s="14" t="s">
        <v>33</v>
      </c>
      <c r="EC27" s="14" t="s">
        <v>33</v>
      </c>
      <c r="ED27" s="14">
        <v>44.9</v>
      </c>
      <c r="EE27" s="14" t="s">
        <v>33</v>
      </c>
      <c r="EF27" s="14" t="s">
        <v>33</v>
      </c>
      <c r="EG27" s="14">
        <v>42.3</v>
      </c>
      <c r="EH27" s="14" t="s">
        <v>33</v>
      </c>
      <c r="EI27" s="14">
        <v>45</v>
      </c>
      <c r="EJ27" s="14">
        <v>45.6</v>
      </c>
      <c r="EK27" s="14" t="s">
        <v>33</v>
      </c>
      <c r="EL27" s="14">
        <v>43.6</v>
      </c>
      <c r="EM27" s="14">
        <v>38.700000000000003</v>
      </c>
      <c r="EO27" s="12"/>
      <c r="EP27" s="17" t="s">
        <v>30</v>
      </c>
      <c r="EQ27" s="14" t="s">
        <v>33</v>
      </c>
      <c r="ER27" s="14" t="s">
        <v>33</v>
      </c>
      <c r="ES27" s="14" t="s">
        <v>33</v>
      </c>
      <c r="ET27" s="14" t="s">
        <v>33</v>
      </c>
      <c r="EU27" s="14" t="s">
        <v>33</v>
      </c>
      <c r="EV27" s="14" t="s">
        <v>33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>
        <v>33.9</v>
      </c>
      <c r="FB27" s="14">
        <v>32.4</v>
      </c>
      <c r="FC27" s="14">
        <v>29.8</v>
      </c>
      <c r="FD27" s="14">
        <v>32</v>
      </c>
      <c r="FE27" s="14" t="s">
        <v>33</v>
      </c>
      <c r="FF27" s="14" t="s">
        <v>33</v>
      </c>
      <c r="FG27" s="14" t="s">
        <v>33</v>
      </c>
      <c r="FH27" s="14">
        <v>23.7</v>
      </c>
      <c r="FI27" s="14">
        <v>24.2</v>
      </c>
      <c r="FJ27" s="14">
        <v>17.3</v>
      </c>
      <c r="FK27" s="14">
        <v>20.100000000000001</v>
      </c>
    </row>
    <row r="28" spans="1:167" ht="1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16.7</v>
      </c>
      <c r="J28" s="14">
        <v>0</v>
      </c>
      <c r="K28" s="14">
        <v>0</v>
      </c>
      <c r="L28" s="14">
        <v>0</v>
      </c>
      <c r="M28" s="14" t="s">
        <v>33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 t="s">
        <v>33</v>
      </c>
      <c r="AB28" s="14" t="s">
        <v>33</v>
      </c>
      <c r="AC28" s="14" t="s">
        <v>33</v>
      </c>
      <c r="AD28" s="14" t="s">
        <v>33</v>
      </c>
      <c r="AE28" s="14" t="s">
        <v>33</v>
      </c>
      <c r="AF28" s="14" t="s">
        <v>33</v>
      </c>
      <c r="AG28" s="14" t="s">
        <v>33</v>
      </c>
      <c r="AH28" s="14" t="s">
        <v>33</v>
      </c>
      <c r="AI28" s="14" t="s">
        <v>33</v>
      </c>
      <c r="AJ28" s="14" t="s">
        <v>33</v>
      </c>
      <c r="AK28" s="14" t="s">
        <v>33</v>
      </c>
      <c r="AL28" s="14" t="s">
        <v>33</v>
      </c>
      <c r="AM28" s="14" t="s">
        <v>33</v>
      </c>
      <c r="AN28" s="14" t="s">
        <v>33</v>
      </c>
      <c r="AO28" s="14" t="s">
        <v>33</v>
      </c>
      <c r="AP28" s="14" t="s">
        <v>33</v>
      </c>
      <c r="AQ28" s="14" t="s">
        <v>33</v>
      </c>
      <c r="AR28" s="14" t="s">
        <v>33</v>
      </c>
      <c r="AS28" s="14" t="s">
        <v>33</v>
      </c>
      <c r="AT28" s="14" t="s">
        <v>33</v>
      </c>
      <c r="AU28" s="14" t="s">
        <v>33</v>
      </c>
      <c r="AW28" s="12"/>
      <c r="AX28" s="17" t="s">
        <v>32</v>
      </c>
      <c r="AY28" s="14" t="s">
        <v>33</v>
      </c>
      <c r="AZ28" s="14" t="s">
        <v>33</v>
      </c>
      <c r="BA28" s="14" t="s">
        <v>33</v>
      </c>
      <c r="BB28" s="14" t="s">
        <v>33</v>
      </c>
      <c r="BC28" s="14" t="s">
        <v>33</v>
      </c>
      <c r="BD28" s="14" t="s">
        <v>33</v>
      </c>
      <c r="BE28" s="14">
        <v>25.4</v>
      </c>
      <c r="BF28" s="14">
        <v>25.8</v>
      </c>
      <c r="BG28" s="14" t="s">
        <v>33</v>
      </c>
      <c r="BH28" s="14" t="s">
        <v>33</v>
      </c>
      <c r="BI28" s="14">
        <v>27.8</v>
      </c>
      <c r="BJ28" s="14">
        <v>26.8</v>
      </c>
      <c r="BK28" s="14">
        <v>27.4</v>
      </c>
      <c r="BL28" s="14">
        <v>30.8</v>
      </c>
      <c r="BM28" s="14" t="s">
        <v>33</v>
      </c>
      <c r="BN28" s="14" t="s">
        <v>33</v>
      </c>
      <c r="BO28" s="14" t="s">
        <v>33</v>
      </c>
      <c r="BP28" s="14">
        <v>30.7</v>
      </c>
      <c r="BQ28" s="14">
        <v>30.7</v>
      </c>
      <c r="BR28" s="14">
        <v>31</v>
      </c>
      <c r="BS28" s="14">
        <v>32.799999999999997</v>
      </c>
      <c r="BU28" s="12"/>
      <c r="BV28" s="17" t="s">
        <v>32</v>
      </c>
      <c r="BW28" s="14" t="s">
        <v>33</v>
      </c>
      <c r="BX28" s="14" t="s">
        <v>33</v>
      </c>
      <c r="BY28" s="14" t="s">
        <v>33</v>
      </c>
      <c r="BZ28" s="14" t="s">
        <v>33</v>
      </c>
      <c r="CA28" s="14" t="s">
        <v>33</v>
      </c>
      <c r="CB28" s="14" t="s">
        <v>33</v>
      </c>
      <c r="CC28" s="14" t="s">
        <v>33</v>
      </c>
      <c r="CD28" s="14" t="s">
        <v>33</v>
      </c>
      <c r="CE28" s="14" t="s">
        <v>33</v>
      </c>
      <c r="CF28" s="14" t="s">
        <v>33</v>
      </c>
      <c r="CG28" s="14">
        <v>42.3</v>
      </c>
      <c r="CH28" s="14" t="s">
        <v>33</v>
      </c>
      <c r="CI28" s="14" t="s">
        <v>33</v>
      </c>
      <c r="CJ28" s="14" t="s">
        <v>33</v>
      </c>
      <c r="CK28" s="14" t="s">
        <v>33</v>
      </c>
      <c r="CL28" s="14" t="s">
        <v>33</v>
      </c>
      <c r="CM28" s="14" t="s">
        <v>33</v>
      </c>
      <c r="CN28" s="14" t="s">
        <v>33</v>
      </c>
      <c r="CO28" s="14">
        <v>49.1</v>
      </c>
      <c r="CP28" s="14">
        <v>46.9</v>
      </c>
      <c r="CQ28" s="14">
        <v>43.9</v>
      </c>
      <c r="CS28" s="12"/>
      <c r="CT28" s="17" t="s">
        <v>32</v>
      </c>
      <c r="CU28" s="14" t="s">
        <v>33</v>
      </c>
      <c r="CV28" s="14" t="s">
        <v>33</v>
      </c>
      <c r="CW28" s="14" t="s">
        <v>33</v>
      </c>
      <c r="CX28" s="14" t="s">
        <v>33</v>
      </c>
      <c r="CY28" s="14" t="s">
        <v>33</v>
      </c>
      <c r="CZ28" s="14" t="s">
        <v>33</v>
      </c>
      <c r="DA28" s="14" t="s">
        <v>33</v>
      </c>
      <c r="DB28" s="14" t="s">
        <v>33</v>
      </c>
      <c r="DC28" s="14" t="s">
        <v>33</v>
      </c>
      <c r="DD28" s="14" t="s">
        <v>33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 t="s">
        <v>33</v>
      </c>
      <c r="DJ28" s="14" t="s">
        <v>33</v>
      </c>
      <c r="DK28" s="14" t="s">
        <v>33</v>
      </c>
      <c r="DL28" s="14" t="s">
        <v>33</v>
      </c>
      <c r="DM28" s="14" t="s">
        <v>33</v>
      </c>
      <c r="DN28" s="14" t="s">
        <v>33</v>
      </c>
      <c r="DO28" s="14" t="s">
        <v>33</v>
      </c>
      <c r="DQ28" s="12"/>
      <c r="DR28" s="17" t="s">
        <v>32</v>
      </c>
      <c r="DS28" s="14" t="s">
        <v>33</v>
      </c>
      <c r="DT28" s="14" t="s">
        <v>33</v>
      </c>
      <c r="DU28" s="14" t="s">
        <v>33</v>
      </c>
      <c r="DV28" s="14" t="s">
        <v>33</v>
      </c>
      <c r="DW28" s="14" t="s">
        <v>33</v>
      </c>
      <c r="DX28" s="14" t="s">
        <v>33</v>
      </c>
      <c r="DY28" s="14" t="s">
        <v>33</v>
      </c>
      <c r="DZ28" s="14" t="s">
        <v>33</v>
      </c>
      <c r="EA28" s="14" t="s">
        <v>33</v>
      </c>
      <c r="EB28" s="14" t="s">
        <v>33</v>
      </c>
      <c r="EC28" s="14">
        <v>53.9</v>
      </c>
      <c r="ED28" s="14" t="s">
        <v>33</v>
      </c>
      <c r="EE28" s="14">
        <v>53.4</v>
      </c>
      <c r="EF28" s="14" t="s">
        <v>33</v>
      </c>
      <c r="EG28" s="14">
        <v>55.4</v>
      </c>
      <c r="EH28" s="14">
        <v>52.6</v>
      </c>
      <c r="EI28" s="14" t="s">
        <v>33</v>
      </c>
      <c r="EJ28" s="14">
        <v>51.7</v>
      </c>
      <c r="EK28" s="14" t="s">
        <v>33</v>
      </c>
      <c r="EL28" s="14">
        <v>53.9</v>
      </c>
      <c r="EM28" s="14">
        <v>51.5</v>
      </c>
      <c r="EO28" s="12"/>
      <c r="EP28" s="17" t="s">
        <v>32</v>
      </c>
      <c r="EQ28" s="14" t="s">
        <v>33</v>
      </c>
      <c r="ER28" s="14" t="s">
        <v>33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>
        <v>65</v>
      </c>
      <c r="FB28" s="14">
        <v>66.3</v>
      </c>
      <c r="FC28" s="14">
        <v>69.2</v>
      </c>
      <c r="FD28" s="14">
        <v>67</v>
      </c>
      <c r="FE28" s="14">
        <v>62.3</v>
      </c>
      <c r="FF28" s="14">
        <v>59</v>
      </c>
      <c r="FG28" s="14" t="s">
        <v>33</v>
      </c>
      <c r="FH28" s="14" t="s">
        <v>33</v>
      </c>
      <c r="FI28" s="14">
        <v>73.8</v>
      </c>
      <c r="FJ28" s="14">
        <v>81.599999999999994</v>
      </c>
      <c r="FK28" s="14">
        <v>78.599999999999994</v>
      </c>
    </row>
    <row r="29" spans="1:167" ht="15">
      <c r="A29" s="12"/>
      <c r="B29" s="17" t="s">
        <v>34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6.9</v>
      </c>
      <c r="K29" s="14">
        <v>34.200000000000003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>
        <v>0</v>
      </c>
      <c r="R29" s="14">
        <v>0</v>
      </c>
      <c r="S29" s="14">
        <v>0</v>
      </c>
      <c r="T29" s="14">
        <v>0</v>
      </c>
      <c r="U29" s="14" t="s">
        <v>33</v>
      </c>
      <c r="V29" s="14" t="s">
        <v>33</v>
      </c>
      <c r="W29" s="14">
        <v>0</v>
      </c>
      <c r="Y29" s="12"/>
      <c r="Z29" s="17" t="s">
        <v>34</v>
      </c>
      <c r="AA29" s="14">
        <v>0</v>
      </c>
      <c r="AB29" s="14">
        <v>0</v>
      </c>
      <c r="AC29" s="14">
        <v>0</v>
      </c>
      <c r="AD29" s="14" t="s">
        <v>33</v>
      </c>
      <c r="AE29" s="14" t="s">
        <v>33</v>
      </c>
      <c r="AF29" s="14" t="s">
        <v>33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 t="s">
        <v>33</v>
      </c>
      <c r="AR29" s="14" t="s">
        <v>33</v>
      </c>
      <c r="AS29" s="14" t="s">
        <v>33</v>
      </c>
      <c r="AT29" s="14" t="s">
        <v>33</v>
      </c>
      <c r="AU29" s="14" t="s">
        <v>33</v>
      </c>
      <c r="AW29" s="12"/>
      <c r="AX29" s="17" t="s">
        <v>34</v>
      </c>
      <c r="AY29" s="14" t="s">
        <v>33</v>
      </c>
      <c r="AZ29" s="14" t="s">
        <v>33</v>
      </c>
      <c r="BA29" s="14" t="s">
        <v>33</v>
      </c>
      <c r="BB29" s="14" t="s">
        <v>33</v>
      </c>
      <c r="BC29" s="14" t="s">
        <v>33</v>
      </c>
      <c r="BD29" s="14" t="s">
        <v>33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>
        <v>0.5</v>
      </c>
      <c r="BR29" s="14">
        <v>0.4</v>
      </c>
      <c r="BS29" s="14">
        <v>0.5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 t="s">
        <v>33</v>
      </c>
      <c r="CM29" s="14" t="s">
        <v>33</v>
      </c>
      <c r="CN29" s="14" t="s">
        <v>33</v>
      </c>
      <c r="CO29" s="14">
        <v>0</v>
      </c>
      <c r="CP29" s="14">
        <v>0</v>
      </c>
      <c r="CQ29" s="14">
        <v>0</v>
      </c>
      <c r="CS29" s="12"/>
      <c r="CT29" s="17" t="s">
        <v>34</v>
      </c>
      <c r="CU29" s="14">
        <v>0</v>
      </c>
      <c r="CV29" s="14">
        <v>0</v>
      </c>
      <c r="CW29" s="14" t="s">
        <v>33</v>
      </c>
      <c r="CX29" s="14" t="s">
        <v>33</v>
      </c>
      <c r="CY29" s="14">
        <v>0</v>
      </c>
      <c r="CZ29" s="14">
        <v>0</v>
      </c>
      <c r="DA29" s="14">
        <v>0</v>
      </c>
      <c r="DB29" s="14">
        <v>0</v>
      </c>
      <c r="DC29" s="14" t="s">
        <v>33</v>
      </c>
      <c r="DD29" s="14" t="s">
        <v>33</v>
      </c>
      <c r="DE29" s="14" t="s">
        <v>33</v>
      </c>
      <c r="DF29" s="14" t="s">
        <v>33</v>
      </c>
      <c r="DG29" s="14" t="s">
        <v>33</v>
      </c>
      <c r="DH29" s="14" t="s">
        <v>33</v>
      </c>
      <c r="DI29" s="14" t="s">
        <v>33</v>
      </c>
      <c r="DJ29" s="14" t="s">
        <v>33</v>
      </c>
      <c r="DK29" s="14" t="s">
        <v>33</v>
      </c>
      <c r="DL29" s="14" t="s">
        <v>33</v>
      </c>
      <c r="DM29" s="14" t="s">
        <v>33</v>
      </c>
      <c r="DN29" s="14" t="s">
        <v>33</v>
      </c>
      <c r="DO29" s="14" t="s">
        <v>33</v>
      </c>
      <c r="DQ29" s="12"/>
      <c r="DR29" s="17" t="s">
        <v>34</v>
      </c>
      <c r="DS29" s="14" t="s">
        <v>33</v>
      </c>
      <c r="DT29" s="14" t="s">
        <v>33</v>
      </c>
      <c r="DU29" s="14" t="s">
        <v>33</v>
      </c>
      <c r="DV29" s="14" t="s">
        <v>33</v>
      </c>
      <c r="DW29" s="14">
        <v>0</v>
      </c>
      <c r="DX29" s="14">
        <v>0</v>
      </c>
      <c r="DY29" s="14" t="s">
        <v>33</v>
      </c>
      <c r="DZ29" s="14" t="s">
        <v>33</v>
      </c>
      <c r="EA29" s="14" t="s">
        <v>33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>
        <v>2.1</v>
      </c>
      <c r="EH29" s="14">
        <v>2.4</v>
      </c>
      <c r="EI29" s="14" t="s">
        <v>33</v>
      </c>
      <c r="EJ29" s="14">
        <v>2.5</v>
      </c>
      <c r="EK29" s="14">
        <v>2.7</v>
      </c>
      <c r="EL29" s="14">
        <v>2.4</v>
      </c>
      <c r="EM29" s="14">
        <v>2.1</v>
      </c>
      <c r="EO29" s="12"/>
      <c r="EP29" s="17" t="s">
        <v>34</v>
      </c>
      <c r="EQ29" s="14">
        <v>0</v>
      </c>
      <c r="ER29" s="14">
        <v>0</v>
      </c>
      <c r="ES29" s="14">
        <v>0</v>
      </c>
      <c r="ET29" s="14">
        <v>0</v>
      </c>
      <c r="EU29" s="14">
        <v>0</v>
      </c>
      <c r="EV29" s="14">
        <v>0</v>
      </c>
      <c r="EW29" s="14" t="s">
        <v>33</v>
      </c>
      <c r="EX29" s="14" t="s">
        <v>33</v>
      </c>
      <c r="EY29" s="14" t="s">
        <v>33</v>
      </c>
      <c r="EZ29" s="14">
        <v>0</v>
      </c>
      <c r="FA29" s="14">
        <v>0.2</v>
      </c>
      <c r="FB29" s="14">
        <v>0.4</v>
      </c>
      <c r="FC29" s="14">
        <v>0.2</v>
      </c>
      <c r="FD29" s="14">
        <v>0.2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>
        <v>0.4</v>
      </c>
      <c r="FJ29" s="14">
        <v>0.3</v>
      </c>
      <c r="FK29" s="14">
        <v>0.3</v>
      </c>
    </row>
    <row r="30" spans="1:167" ht="15">
      <c r="A30" s="12"/>
      <c r="B30" s="17" t="s">
        <v>35</v>
      </c>
      <c r="C30" s="14" t="s">
        <v>33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Y30" s="12"/>
      <c r="Z30" s="17" t="s">
        <v>35</v>
      </c>
      <c r="AA30" s="14">
        <v>0</v>
      </c>
      <c r="AB30" s="14">
        <v>0</v>
      </c>
      <c r="AC30" s="14">
        <v>0</v>
      </c>
      <c r="AD30" s="14">
        <v>0</v>
      </c>
      <c r="AE30" s="14" t="s">
        <v>33</v>
      </c>
      <c r="AF30" s="14" t="s">
        <v>33</v>
      </c>
      <c r="AG30" s="14" t="s">
        <v>33</v>
      </c>
      <c r="AH30" s="14" t="s">
        <v>33</v>
      </c>
      <c r="AI30" s="14" t="s">
        <v>33</v>
      </c>
      <c r="AJ30" s="14" t="s">
        <v>33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W30" s="12"/>
      <c r="AX30" s="17" t="s">
        <v>35</v>
      </c>
      <c r="AY30" s="14" t="s">
        <v>33</v>
      </c>
      <c r="AZ30" s="14" t="s">
        <v>33</v>
      </c>
      <c r="BA30" s="14" t="s">
        <v>33</v>
      </c>
      <c r="BB30" s="14" t="s">
        <v>33</v>
      </c>
      <c r="BC30" s="14" t="s">
        <v>33</v>
      </c>
      <c r="BD30" s="14" t="s">
        <v>33</v>
      </c>
      <c r="BE30" s="14" t="s">
        <v>33</v>
      </c>
      <c r="BF30" s="14" t="s">
        <v>33</v>
      </c>
      <c r="BG30" s="14" t="s">
        <v>33</v>
      </c>
      <c r="BH30" s="14" t="s">
        <v>33</v>
      </c>
      <c r="BI30" s="14" t="s">
        <v>33</v>
      </c>
      <c r="BJ30" s="14" t="s">
        <v>33</v>
      </c>
      <c r="BK30" s="14" t="s">
        <v>33</v>
      </c>
      <c r="BL30" s="14" t="s">
        <v>33</v>
      </c>
      <c r="BM30" s="14" t="s">
        <v>33</v>
      </c>
      <c r="BN30" s="14" t="s">
        <v>33</v>
      </c>
      <c r="BO30" s="14" t="s">
        <v>33</v>
      </c>
      <c r="BP30" s="14" t="s">
        <v>33</v>
      </c>
      <c r="BQ30" s="14" t="s">
        <v>33</v>
      </c>
      <c r="BR30" s="14">
        <v>0</v>
      </c>
      <c r="BS30" s="14">
        <v>0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 t="s">
        <v>33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 t="s">
        <v>33</v>
      </c>
      <c r="BJ31" s="14" t="s">
        <v>33</v>
      </c>
      <c r="BK31" s="14" t="s">
        <v>33</v>
      </c>
      <c r="BL31" s="14" t="s">
        <v>33</v>
      </c>
      <c r="BM31" s="14" t="s">
        <v>33</v>
      </c>
      <c r="BN31" s="14" t="s">
        <v>33</v>
      </c>
      <c r="BO31" s="14" t="s">
        <v>33</v>
      </c>
      <c r="BP31" s="14" t="s">
        <v>33</v>
      </c>
      <c r="BQ31" s="14" t="s">
        <v>33</v>
      </c>
      <c r="BR31" s="14">
        <v>0.1</v>
      </c>
      <c r="BS31" s="14">
        <v>0.1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1.8</v>
      </c>
      <c r="CK31" s="14" t="s">
        <v>33</v>
      </c>
      <c r="CL31" s="14" t="s">
        <v>33</v>
      </c>
      <c r="CM31" s="14" t="s">
        <v>33</v>
      </c>
      <c r="CN31" s="14" t="s">
        <v>33</v>
      </c>
      <c r="CO31" s="14">
        <v>1.2</v>
      </c>
      <c r="CP31" s="14">
        <v>1.1000000000000001</v>
      </c>
      <c r="CQ31" s="14">
        <v>1.2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 t="s">
        <v>33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25</v>
      </c>
      <c r="U32" s="14">
        <v>16.7</v>
      </c>
      <c r="V32" s="14">
        <v>0</v>
      </c>
      <c r="W32" s="14">
        <v>25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0.1</v>
      </c>
      <c r="AG32" s="14" t="s">
        <v>33</v>
      </c>
      <c r="AH32" s="14" t="s">
        <v>33</v>
      </c>
      <c r="AI32" s="14" t="s">
        <v>33</v>
      </c>
      <c r="AJ32" s="14">
        <v>0.1</v>
      </c>
      <c r="AK32" s="14">
        <v>0.3</v>
      </c>
      <c r="AL32" s="14">
        <v>0.6</v>
      </c>
      <c r="AM32" s="14">
        <v>0.5</v>
      </c>
      <c r="AN32" s="14">
        <v>0.6</v>
      </c>
      <c r="AO32" s="14">
        <v>0.4</v>
      </c>
      <c r="AP32" s="14">
        <v>0.6</v>
      </c>
      <c r="AQ32" s="14" t="s">
        <v>33</v>
      </c>
      <c r="AR32" s="14" t="s">
        <v>33</v>
      </c>
      <c r="AS32" s="14">
        <v>0.5</v>
      </c>
      <c r="AT32" s="14">
        <v>0.6</v>
      </c>
      <c r="AU32" s="14">
        <v>1.4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 t="s">
        <v>33</v>
      </c>
      <c r="BI32" s="14">
        <v>0</v>
      </c>
      <c r="BJ32" s="14">
        <v>0</v>
      </c>
      <c r="BK32" s="14">
        <v>0</v>
      </c>
      <c r="BL32" s="14">
        <v>0</v>
      </c>
      <c r="BM32" s="14" t="s">
        <v>33</v>
      </c>
      <c r="BN32" s="14">
        <v>0.1</v>
      </c>
      <c r="BO32" s="14">
        <v>0.1</v>
      </c>
      <c r="BP32" s="14">
        <v>0.1</v>
      </c>
      <c r="BQ32" s="14">
        <v>0.1</v>
      </c>
      <c r="BR32" s="14">
        <v>0</v>
      </c>
      <c r="BS32" s="14">
        <v>0.1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 t="s">
        <v>33</v>
      </c>
      <c r="CD32" s="14" t="s">
        <v>33</v>
      </c>
      <c r="CE32" s="14" t="s">
        <v>33</v>
      </c>
      <c r="CF32" s="14" t="s">
        <v>33</v>
      </c>
      <c r="CG32" s="14">
        <v>0</v>
      </c>
      <c r="CH32" s="14">
        <v>0.1</v>
      </c>
      <c r="CI32" s="14" t="s">
        <v>33</v>
      </c>
      <c r="CJ32" s="14">
        <v>0.1</v>
      </c>
      <c r="CK32" s="14">
        <v>0.1</v>
      </c>
      <c r="CL32" s="14">
        <v>0.1</v>
      </c>
      <c r="CM32" s="14">
        <v>0.1</v>
      </c>
      <c r="CN32" s="14">
        <v>0</v>
      </c>
      <c r="CO32" s="14">
        <v>0.5</v>
      </c>
      <c r="CP32" s="14">
        <v>0.5</v>
      </c>
      <c r="CQ32" s="14">
        <v>0.4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 t="s">
        <v>33</v>
      </c>
      <c r="DF32" s="14" t="s">
        <v>33</v>
      </c>
      <c r="DG32" s="14" t="s">
        <v>33</v>
      </c>
      <c r="DH32" s="14" t="s">
        <v>33</v>
      </c>
      <c r="DI32" s="14" t="s">
        <v>33</v>
      </c>
      <c r="DJ32" s="14" t="s">
        <v>33</v>
      </c>
      <c r="DK32" s="14" t="s">
        <v>33</v>
      </c>
      <c r="DL32" s="14" t="s">
        <v>33</v>
      </c>
      <c r="DM32" s="14" t="s">
        <v>33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0.5</v>
      </c>
      <c r="DY32" s="14">
        <v>0.2</v>
      </c>
      <c r="DZ32" s="14">
        <v>0.2</v>
      </c>
      <c r="EA32" s="14">
        <v>0.2</v>
      </c>
      <c r="EB32" s="14">
        <v>0.3</v>
      </c>
      <c r="EC32" s="14">
        <v>0.3</v>
      </c>
      <c r="ED32" s="14">
        <v>0.2</v>
      </c>
      <c r="EE32" s="14">
        <v>0.1</v>
      </c>
      <c r="EF32" s="14">
        <v>0.1</v>
      </c>
      <c r="EG32" s="14">
        <v>0.2</v>
      </c>
      <c r="EH32" s="14">
        <v>0.1</v>
      </c>
      <c r="EI32" s="14">
        <v>0</v>
      </c>
      <c r="EJ32" s="14">
        <v>0</v>
      </c>
      <c r="EK32" s="14" t="s">
        <v>33</v>
      </c>
      <c r="EL32" s="14">
        <v>0.1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1.9</v>
      </c>
      <c r="EW32" s="14">
        <v>1</v>
      </c>
      <c r="EX32" s="14">
        <v>1</v>
      </c>
      <c r="EY32" s="14">
        <v>1</v>
      </c>
      <c r="EZ32" s="14">
        <v>0.9</v>
      </c>
      <c r="FA32" s="14">
        <v>0.9</v>
      </c>
      <c r="FB32" s="14">
        <v>0.9</v>
      </c>
      <c r="FC32" s="14">
        <v>0.8</v>
      </c>
      <c r="FD32" s="14">
        <v>0.9</v>
      </c>
      <c r="FE32" s="14">
        <v>1.3</v>
      </c>
      <c r="FF32" s="14" t="s">
        <v>33</v>
      </c>
      <c r="FG32" s="14">
        <v>0.8</v>
      </c>
      <c r="FH32" s="14">
        <v>1.3</v>
      </c>
      <c r="FI32" s="14">
        <v>1.6</v>
      </c>
      <c r="FJ32" s="14">
        <v>0.9</v>
      </c>
      <c r="FK32" s="14">
        <v>1</v>
      </c>
    </row>
    <row r="33" spans="1:167" ht="1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 t="s">
        <v>33</v>
      </c>
      <c r="AB33" s="14" t="s">
        <v>33</v>
      </c>
      <c r="AC33" s="14" t="s">
        <v>33</v>
      </c>
      <c r="AD33" s="14" t="s">
        <v>33</v>
      </c>
      <c r="AE33" s="14" t="s">
        <v>33</v>
      </c>
      <c r="AF33" s="14" t="s">
        <v>33</v>
      </c>
      <c r="AG33" s="14" t="s">
        <v>33</v>
      </c>
      <c r="AH33" s="14" t="s">
        <v>33</v>
      </c>
      <c r="AI33" s="14" t="s">
        <v>33</v>
      </c>
      <c r="AJ33" s="14" t="s">
        <v>33</v>
      </c>
      <c r="AK33" s="14" t="s">
        <v>33</v>
      </c>
      <c r="AL33" s="14" t="s">
        <v>33</v>
      </c>
      <c r="AM33" s="14" t="s">
        <v>33</v>
      </c>
      <c r="AN33" s="14" t="s">
        <v>33</v>
      </c>
      <c r="AO33" s="14" t="s">
        <v>33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 t="s">
        <v>33</v>
      </c>
      <c r="BI33" s="14" t="s">
        <v>33</v>
      </c>
      <c r="BJ33" s="14" t="s">
        <v>33</v>
      </c>
      <c r="BK33" s="14" t="s">
        <v>33</v>
      </c>
      <c r="BL33" s="14" t="s">
        <v>33</v>
      </c>
      <c r="BM33" s="14" t="s">
        <v>33</v>
      </c>
      <c r="BN33" s="14" t="s">
        <v>33</v>
      </c>
      <c r="BO33" s="14" t="s">
        <v>33</v>
      </c>
      <c r="BP33" s="14" t="s">
        <v>33</v>
      </c>
      <c r="BQ33" s="14" t="s">
        <v>33</v>
      </c>
      <c r="BR33" s="14">
        <v>6.1</v>
      </c>
      <c r="BS33" s="14">
        <v>4.8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 t="s">
        <v>33</v>
      </c>
      <c r="CF33" s="14" t="s">
        <v>33</v>
      </c>
      <c r="CG33" s="14" t="s">
        <v>33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 t="s">
        <v>33</v>
      </c>
      <c r="DZ33" s="14" t="s">
        <v>33</v>
      </c>
      <c r="EA33" s="14" t="s">
        <v>33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7.7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 t="s">
        <v>33</v>
      </c>
      <c r="AB34" s="14" t="s">
        <v>33</v>
      </c>
      <c r="AC34" s="14" t="s">
        <v>33</v>
      </c>
      <c r="AD34" s="14" t="s">
        <v>33</v>
      </c>
      <c r="AE34" s="14" t="s">
        <v>33</v>
      </c>
      <c r="AF34" s="14">
        <v>0</v>
      </c>
      <c r="AG34" s="14" t="s">
        <v>33</v>
      </c>
      <c r="AH34" s="14" t="s">
        <v>33</v>
      </c>
      <c r="AI34" s="14" t="s">
        <v>33</v>
      </c>
      <c r="AJ34" s="14" t="s">
        <v>33</v>
      </c>
      <c r="AK34" s="14" t="s">
        <v>33</v>
      </c>
      <c r="AL34" s="14" t="s">
        <v>33</v>
      </c>
      <c r="AM34" s="14" t="s">
        <v>33</v>
      </c>
      <c r="AN34" s="14" t="s">
        <v>33</v>
      </c>
      <c r="AO34" s="14" t="s">
        <v>33</v>
      </c>
      <c r="AP34" s="14" t="s">
        <v>33</v>
      </c>
      <c r="AQ34" s="14" t="s">
        <v>33</v>
      </c>
      <c r="AR34" s="14" t="s">
        <v>33</v>
      </c>
      <c r="AS34" s="14" t="s">
        <v>33</v>
      </c>
      <c r="AT34" s="14">
        <v>0.2</v>
      </c>
      <c r="AU34" s="14">
        <v>0.6</v>
      </c>
      <c r="AW34" s="12"/>
      <c r="AX34" s="17" t="s">
        <v>39</v>
      </c>
      <c r="AY34" s="14" t="s">
        <v>33</v>
      </c>
      <c r="AZ34" s="14" t="s">
        <v>33</v>
      </c>
      <c r="BA34" s="14" t="s">
        <v>33</v>
      </c>
      <c r="BB34" s="14" t="s">
        <v>33</v>
      </c>
      <c r="BC34" s="14" t="s">
        <v>33</v>
      </c>
      <c r="BD34" s="14" t="s">
        <v>33</v>
      </c>
      <c r="BE34" s="14" t="s">
        <v>33</v>
      </c>
      <c r="BF34" s="14" t="s">
        <v>33</v>
      </c>
      <c r="BG34" s="14" t="s">
        <v>33</v>
      </c>
      <c r="BH34" s="14" t="s">
        <v>33</v>
      </c>
      <c r="BI34" s="14" t="s">
        <v>33</v>
      </c>
      <c r="BJ34" s="14">
        <v>58.4</v>
      </c>
      <c r="BK34" s="14" t="s">
        <v>33</v>
      </c>
      <c r="BL34" s="14" t="s">
        <v>33</v>
      </c>
      <c r="BM34" s="14" t="s">
        <v>33</v>
      </c>
      <c r="BN34" s="14">
        <v>52.9</v>
      </c>
      <c r="BO34" s="14">
        <v>54.6</v>
      </c>
      <c r="BP34" s="14" t="s">
        <v>33</v>
      </c>
      <c r="BQ34" s="14" t="s">
        <v>33</v>
      </c>
      <c r="BR34" s="14">
        <v>53.6</v>
      </c>
      <c r="BS34" s="14">
        <v>54.1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 t="s">
        <v>33</v>
      </c>
      <c r="EI34" s="14" t="s">
        <v>33</v>
      </c>
      <c r="EJ34" s="14" t="s">
        <v>33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5">
      <c r="A37" s="94"/>
      <c r="B37" s="9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4"/>
      <c r="Z37" s="9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4"/>
      <c r="AX37" s="9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4"/>
      <c r="BV37" s="9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4"/>
      <c r="CT37" s="9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4"/>
      <c r="DR37" s="9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4"/>
      <c r="EP37" s="9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41.75">
      <c r="A38" s="13"/>
      <c r="B38" s="19" t="s">
        <v>66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Y38" s="13"/>
      <c r="Z38" s="19" t="s">
        <v>66</v>
      </c>
      <c r="AA38" s="9">
        <v>1.1000000000000001</v>
      </c>
      <c r="AB38" s="9">
        <v>0.4</v>
      </c>
      <c r="AC38" s="9">
        <v>0.4</v>
      </c>
      <c r="AD38" s="9">
        <v>0.7</v>
      </c>
      <c r="AE38" s="9">
        <v>0.7</v>
      </c>
      <c r="AF38" s="9">
        <v>0.6</v>
      </c>
      <c r="AG38" s="9">
        <v>0.8</v>
      </c>
      <c r="AH38" s="9">
        <v>1.2</v>
      </c>
      <c r="AI38" s="9">
        <v>1</v>
      </c>
      <c r="AJ38" s="9">
        <v>0.9</v>
      </c>
      <c r="AK38" s="9">
        <v>0.6</v>
      </c>
      <c r="AL38" s="9">
        <v>0.7</v>
      </c>
      <c r="AM38" s="9">
        <v>0.7</v>
      </c>
      <c r="AN38" s="9">
        <v>1</v>
      </c>
      <c r="AO38" s="9">
        <v>1.1000000000000001</v>
      </c>
      <c r="AP38" s="9">
        <v>1.1000000000000001</v>
      </c>
      <c r="AQ38" s="9">
        <v>1</v>
      </c>
      <c r="AR38" s="9">
        <v>1.1000000000000001</v>
      </c>
      <c r="AS38" s="9">
        <v>1.2</v>
      </c>
      <c r="AT38" s="9">
        <v>1</v>
      </c>
      <c r="AU38" s="9">
        <v>0.2</v>
      </c>
      <c r="AW38" s="13"/>
      <c r="AX38" s="19" t="s">
        <v>66</v>
      </c>
      <c r="AY38" s="9">
        <v>15.7</v>
      </c>
      <c r="AZ38" s="9">
        <v>14.3</v>
      </c>
      <c r="BA38" s="9">
        <v>14.9</v>
      </c>
      <c r="BB38" s="9">
        <v>14.5</v>
      </c>
      <c r="BC38" s="9">
        <v>15</v>
      </c>
      <c r="BD38" s="9">
        <v>14.5</v>
      </c>
      <c r="BE38" s="9">
        <v>15.2</v>
      </c>
      <c r="BF38" s="9">
        <v>15.1</v>
      </c>
      <c r="BG38" s="9">
        <v>14.9</v>
      </c>
      <c r="BH38" s="9">
        <v>11</v>
      </c>
      <c r="BI38" s="9">
        <v>13</v>
      </c>
      <c r="BJ38" s="9">
        <v>14.1</v>
      </c>
      <c r="BK38" s="9">
        <v>14.2</v>
      </c>
      <c r="BL38" s="9">
        <v>12.1</v>
      </c>
      <c r="BM38" s="9">
        <v>13.1</v>
      </c>
      <c r="BN38" s="9">
        <v>12.2</v>
      </c>
      <c r="BO38" s="9">
        <v>13</v>
      </c>
      <c r="BP38" s="9">
        <v>13.4</v>
      </c>
      <c r="BQ38" s="9">
        <v>14</v>
      </c>
      <c r="BR38" s="9">
        <v>13.2</v>
      </c>
      <c r="BS38" s="9">
        <v>11.1</v>
      </c>
      <c r="BU38" s="13"/>
      <c r="BV38" s="19" t="s">
        <v>66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0.1</v>
      </c>
      <c r="CD38" s="9">
        <v>0.1</v>
      </c>
      <c r="CE38" s="9">
        <v>0.1</v>
      </c>
      <c r="CF38" s="9">
        <v>0</v>
      </c>
      <c r="CG38" s="9">
        <v>0</v>
      </c>
      <c r="CH38" s="9">
        <v>0</v>
      </c>
      <c r="CI38" s="9">
        <v>0</v>
      </c>
      <c r="CJ38" s="9">
        <v>0.1</v>
      </c>
      <c r="CK38" s="9">
        <v>0.1</v>
      </c>
      <c r="CL38" s="9">
        <v>0.1</v>
      </c>
      <c r="CM38" s="9">
        <v>0.1</v>
      </c>
      <c r="CN38" s="9">
        <v>0.1</v>
      </c>
      <c r="CO38" s="9">
        <v>0.1</v>
      </c>
      <c r="CP38" s="9">
        <v>0.1</v>
      </c>
      <c r="CQ38" s="9">
        <v>0</v>
      </c>
      <c r="CS38" s="13"/>
      <c r="CT38" s="19" t="s">
        <v>66</v>
      </c>
      <c r="CU38" s="9">
        <v>0.2</v>
      </c>
      <c r="CV38" s="9">
        <v>0.1</v>
      </c>
      <c r="CW38" s="9">
        <v>0.1</v>
      </c>
      <c r="CX38" s="9">
        <v>0.1</v>
      </c>
      <c r="CY38" s="9">
        <v>0.2</v>
      </c>
      <c r="CZ38" s="9">
        <v>0.1</v>
      </c>
      <c r="DA38" s="9">
        <v>0.1</v>
      </c>
      <c r="DB38" s="9">
        <v>0.1</v>
      </c>
      <c r="DC38" s="9">
        <v>0.1</v>
      </c>
      <c r="DD38" s="9">
        <v>0.1</v>
      </c>
      <c r="DE38" s="9">
        <v>0.2</v>
      </c>
      <c r="DF38" s="9">
        <v>0.1</v>
      </c>
      <c r="DG38" s="9">
        <v>0.1</v>
      </c>
      <c r="DH38" s="9">
        <v>0.1</v>
      </c>
      <c r="DI38" s="9">
        <v>0.1</v>
      </c>
      <c r="DJ38" s="9">
        <v>0.1</v>
      </c>
      <c r="DK38" s="9">
        <v>0.1</v>
      </c>
      <c r="DL38" s="9">
        <v>0.1</v>
      </c>
      <c r="DM38" s="9">
        <v>0.2</v>
      </c>
      <c r="DN38" s="9">
        <v>0.1</v>
      </c>
      <c r="DO38" s="9">
        <v>0.1</v>
      </c>
      <c r="DQ38" s="13"/>
      <c r="DR38" s="19" t="s">
        <v>66</v>
      </c>
      <c r="DS38" s="9">
        <v>0.1</v>
      </c>
      <c r="DT38" s="9">
        <v>0.1</v>
      </c>
      <c r="DU38" s="9">
        <v>0.1</v>
      </c>
      <c r="DV38" s="9">
        <v>0.1</v>
      </c>
      <c r="DW38" s="9">
        <v>0.1</v>
      </c>
      <c r="DX38" s="9">
        <v>0.1</v>
      </c>
      <c r="DY38" s="9">
        <v>0.1</v>
      </c>
      <c r="DZ38" s="9">
        <v>0.1</v>
      </c>
      <c r="EA38" s="9">
        <v>0.1</v>
      </c>
      <c r="EB38" s="9">
        <v>0.1</v>
      </c>
      <c r="EC38" s="9">
        <v>0.1</v>
      </c>
      <c r="ED38" s="9">
        <v>0.1</v>
      </c>
      <c r="EE38" s="9">
        <v>0.1</v>
      </c>
      <c r="EF38" s="9">
        <v>0.1</v>
      </c>
      <c r="EG38" s="9">
        <v>0.1</v>
      </c>
      <c r="EH38" s="9">
        <v>0.1</v>
      </c>
      <c r="EI38" s="9">
        <v>0.1</v>
      </c>
      <c r="EJ38" s="9">
        <v>0.1</v>
      </c>
      <c r="EK38" s="9">
        <v>0.1</v>
      </c>
      <c r="EL38" s="9">
        <v>0.1</v>
      </c>
      <c r="EM38" s="9">
        <v>0.1</v>
      </c>
      <c r="EO38" s="13"/>
      <c r="EP38" s="19" t="s">
        <v>66</v>
      </c>
      <c r="EQ38" s="9">
        <v>0</v>
      </c>
      <c r="ER38" s="9">
        <v>0</v>
      </c>
      <c r="ES38" s="9">
        <v>0</v>
      </c>
      <c r="ET38" s="9">
        <v>0</v>
      </c>
      <c r="EU38" s="9">
        <v>0</v>
      </c>
      <c r="EV38" s="9">
        <v>0</v>
      </c>
      <c r="EW38" s="9">
        <v>0</v>
      </c>
      <c r="EX38" s="9">
        <v>0.1</v>
      </c>
      <c r="EY38" s="9">
        <v>0</v>
      </c>
      <c r="EZ38" s="9">
        <v>0</v>
      </c>
      <c r="FA38" s="9">
        <v>0</v>
      </c>
      <c r="FB38" s="9">
        <v>0</v>
      </c>
      <c r="FC38" s="9">
        <v>0</v>
      </c>
      <c r="FD38" s="9">
        <v>0</v>
      </c>
      <c r="FE38" s="9">
        <v>0</v>
      </c>
      <c r="FF38" s="9">
        <v>0</v>
      </c>
      <c r="FG38" s="9">
        <v>0</v>
      </c>
      <c r="FH38" s="9">
        <v>0</v>
      </c>
      <c r="FI38" s="9">
        <v>0</v>
      </c>
      <c r="FJ38" s="9">
        <v>0</v>
      </c>
      <c r="FK38" s="9">
        <v>0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7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 t="s">
        <v>33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 t="s">
        <v>33</v>
      </c>
      <c r="AB41" s="14" t="s">
        <v>33</v>
      </c>
      <c r="AC41" s="14" t="s">
        <v>33</v>
      </c>
      <c r="AD41" s="14" t="s">
        <v>33</v>
      </c>
      <c r="AE41" s="14" t="s">
        <v>33</v>
      </c>
      <c r="AF41" s="14" t="s">
        <v>33</v>
      </c>
      <c r="AG41" s="14" t="s">
        <v>33</v>
      </c>
      <c r="AH41" s="14" t="s">
        <v>33</v>
      </c>
      <c r="AI41" s="14" t="s">
        <v>33</v>
      </c>
      <c r="AJ41" s="14" t="s">
        <v>33</v>
      </c>
      <c r="AK41" s="14" t="s">
        <v>33</v>
      </c>
      <c r="AL41" s="14" t="s">
        <v>33</v>
      </c>
      <c r="AM41" s="14" t="s">
        <v>33</v>
      </c>
      <c r="AN41" s="14" t="s">
        <v>33</v>
      </c>
      <c r="AO41" s="14" t="s">
        <v>33</v>
      </c>
      <c r="AP41" s="14" t="s">
        <v>33</v>
      </c>
      <c r="AQ41" s="14" t="s">
        <v>33</v>
      </c>
      <c r="AR41" s="14" t="s">
        <v>33</v>
      </c>
      <c r="AS41" s="14" t="s">
        <v>33</v>
      </c>
      <c r="AT41" s="14" t="s">
        <v>33</v>
      </c>
      <c r="AU41" s="14" t="s">
        <v>33</v>
      </c>
      <c r="AW41" s="12"/>
      <c r="AX41" s="17" t="s">
        <v>32</v>
      </c>
      <c r="AY41" s="14" t="s">
        <v>33</v>
      </c>
      <c r="AZ41" s="14" t="s">
        <v>33</v>
      </c>
      <c r="BA41" s="14" t="s">
        <v>33</v>
      </c>
      <c r="BB41" s="14" t="s">
        <v>33</v>
      </c>
      <c r="BC41" s="14" t="s">
        <v>33</v>
      </c>
      <c r="BD41" s="14" t="s">
        <v>33</v>
      </c>
      <c r="BE41" s="14">
        <v>2.7</v>
      </c>
      <c r="BF41" s="14">
        <v>2.6</v>
      </c>
      <c r="BG41" s="14" t="s">
        <v>33</v>
      </c>
      <c r="BH41" s="14" t="s">
        <v>33</v>
      </c>
      <c r="BI41" s="14">
        <v>2.5</v>
      </c>
      <c r="BJ41" s="14">
        <v>2.5</v>
      </c>
      <c r="BK41" s="14">
        <v>2.6</v>
      </c>
      <c r="BL41" s="14">
        <v>2.7</v>
      </c>
      <c r="BM41" s="14" t="s">
        <v>33</v>
      </c>
      <c r="BN41" s="14" t="s">
        <v>33</v>
      </c>
      <c r="BO41" s="14" t="s">
        <v>33</v>
      </c>
      <c r="BP41" s="14">
        <v>2.8</v>
      </c>
      <c r="BQ41" s="14">
        <v>2.9</v>
      </c>
      <c r="BR41" s="14">
        <v>2.8</v>
      </c>
      <c r="BS41" s="14">
        <v>2.6</v>
      </c>
      <c r="BU41" s="12"/>
      <c r="BV41" s="17" t="s">
        <v>32</v>
      </c>
      <c r="BW41" s="14" t="s">
        <v>33</v>
      </c>
      <c r="BX41" s="14" t="s">
        <v>33</v>
      </c>
      <c r="BY41" s="14" t="s">
        <v>33</v>
      </c>
      <c r="BZ41" s="14" t="s">
        <v>33</v>
      </c>
      <c r="CA41" s="14" t="s">
        <v>33</v>
      </c>
      <c r="CB41" s="14" t="s">
        <v>33</v>
      </c>
      <c r="CC41" s="14" t="s">
        <v>33</v>
      </c>
      <c r="CD41" s="14" t="s">
        <v>33</v>
      </c>
      <c r="CE41" s="14" t="s">
        <v>33</v>
      </c>
      <c r="CF41" s="14" t="s">
        <v>33</v>
      </c>
      <c r="CG41" s="14">
        <v>0</v>
      </c>
      <c r="CH41" s="14" t="s">
        <v>33</v>
      </c>
      <c r="CI41" s="14" t="s">
        <v>33</v>
      </c>
      <c r="CJ41" s="14" t="s">
        <v>33</v>
      </c>
      <c r="CK41" s="14" t="s">
        <v>33</v>
      </c>
      <c r="CL41" s="14" t="s">
        <v>33</v>
      </c>
      <c r="CM41" s="14" t="s">
        <v>33</v>
      </c>
      <c r="CN41" s="14" t="s">
        <v>33</v>
      </c>
      <c r="CO41" s="14">
        <v>0.1</v>
      </c>
      <c r="CP41" s="14">
        <v>0.1</v>
      </c>
      <c r="CQ41" s="14">
        <v>0</v>
      </c>
      <c r="CS41" s="12"/>
      <c r="CT41" s="17" t="s">
        <v>32</v>
      </c>
      <c r="CU41" s="14" t="s">
        <v>33</v>
      </c>
      <c r="CV41" s="14" t="s">
        <v>33</v>
      </c>
      <c r="CW41" s="14" t="s">
        <v>33</v>
      </c>
      <c r="CX41" s="14" t="s">
        <v>33</v>
      </c>
      <c r="CY41" s="14" t="s">
        <v>33</v>
      </c>
      <c r="CZ41" s="14" t="s">
        <v>33</v>
      </c>
      <c r="DA41" s="14" t="s">
        <v>33</v>
      </c>
      <c r="DB41" s="14" t="s">
        <v>33</v>
      </c>
      <c r="DC41" s="14" t="s">
        <v>33</v>
      </c>
      <c r="DD41" s="14" t="s">
        <v>33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 t="s">
        <v>33</v>
      </c>
      <c r="DJ41" s="14" t="s">
        <v>33</v>
      </c>
      <c r="DK41" s="14" t="s">
        <v>33</v>
      </c>
      <c r="DL41" s="14" t="s">
        <v>33</v>
      </c>
      <c r="DM41" s="14" t="s">
        <v>33</v>
      </c>
      <c r="DN41" s="14" t="s">
        <v>33</v>
      </c>
      <c r="DO41" s="14" t="s">
        <v>33</v>
      </c>
      <c r="DQ41" s="12"/>
      <c r="DR41" s="17" t="s">
        <v>32</v>
      </c>
      <c r="DS41" s="14" t="s">
        <v>33</v>
      </c>
      <c r="DT41" s="14" t="s">
        <v>33</v>
      </c>
      <c r="DU41" s="14" t="s">
        <v>33</v>
      </c>
      <c r="DV41" s="14" t="s">
        <v>33</v>
      </c>
      <c r="DW41" s="14" t="s">
        <v>33</v>
      </c>
      <c r="DX41" s="14" t="s">
        <v>33</v>
      </c>
      <c r="DY41" s="14" t="s">
        <v>33</v>
      </c>
      <c r="DZ41" s="14" t="s">
        <v>33</v>
      </c>
      <c r="EA41" s="14" t="s">
        <v>33</v>
      </c>
      <c r="EB41" s="14" t="s">
        <v>33</v>
      </c>
      <c r="EC41" s="14">
        <v>0.1</v>
      </c>
      <c r="ED41" s="14" t="s">
        <v>33</v>
      </c>
      <c r="EE41" s="14">
        <v>0.1</v>
      </c>
      <c r="EF41" s="14" t="s">
        <v>33</v>
      </c>
      <c r="EG41" s="14">
        <v>0.1</v>
      </c>
      <c r="EH41" s="14">
        <v>0.1</v>
      </c>
      <c r="EI41" s="14" t="s">
        <v>33</v>
      </c>
      <c r="EJ41" s="14">
        <v>0.1</v>
      </c>
      <c r="EK41" s="14" t="s">
        <v>33</v>
      </c>
      <c r="EL41" s="14">
        <v>0.1</v>
      </c>
      <c r="EM41" s="14">
        <v>0.1</v>
      </c>
      <c r="EO41" s="12"/>
      <c r="EP41" s="17" t="s">
        <v>32</v>
      </c>
      <c r="EQ41" s="14" t="s">
        <v>33</v>
      </c>
      <c r="ER41" s="14" t="s">
        <v>33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>
        <v>0</v>
      </c>
      <c r="FB41" s="14">
        <v>0</v>
      </c>
      <c r="FC41" s="14">
        <v>0</v>
      </c>
      <c r="FD41" s="14">
        <v>0</v>
      </c>
      <c r="FE41" s="14">
        <v>0</v>
      </c>
      <c r="FF41" s="14">
        <v>0</v>
      </c>
      <c r="FG41" s="14" t="s">
        <v>33</v>
      </c>
      <c r="FH41" s="14" t="s">
        <v>33</v>
      </c>
      <c r="FI41" s="14">
        <v>0</v>
      </c>
      <c r="FJ41" s="14">
        <v>0</v>
      </c>
      <c r="FK41" s="14">
        <v>0</v>
      </c>
    </row>
    <row r="42" spans="1:167" ht="15">
      <c r="A42" s="12"/>
      <c r="B42" s="17" t="s">
        <v>34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>
        <v>0</v>
      </c>
      <c r="R42" s="14">
        <v>0</v>
      </c>
      <c r="S42" s="14">
        <v>0</v>
      </c>
      <c r="T42" s="14">
        <v>0</v>
      </c>
      <c r="U42" s="14" t="s">
        <v>33</v>
      </c>
      <c r="V42" s="14" t="s">
        <v>33</v>
      </c>
      <c r="W42" s="14">
        <v>0</v>
      </c>
      <c r="Y42" s="12"/>
      <c r="Z42" s="17" t="s">
        <v>34</v>
      </c>
      <c r="AA42" s="14">
        <v>0</v>
      </c>
      <c r="AB42" s="14">
        <v>0</v>
      </c>
      <c r="AC42" s="14">
        <v>0</v>
      </c>
      <c r="AD42" s="14" t="s">
        <v>33</v>
      </c>
      <c r="AE42" s="14" t="s">
        <v>33</v>
      </c>
      <c r="AF42" s="14" t="s">
        <v>33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 t="s">
        <v>33</v>
      </c>
      <c r="AR42" s="14" t="s">
        <v>33</v>
      </c>
      <c r="AS42" s="14" t="s">
        <v>33</v>
      </c>
      <c r="AT42" s="14" t="s">
        <v>33</v>
      </c>
      <c r="AU42" s="14" t="s">
        <v>33</v>
      </c>
      <c r="AW42" s="12"/>
      <c r="AX42" s="17" t="s">
        <v>34</v>
      </c>
      <c r="AY42" s="14" t="s">
        <v>33</v>
      </c>
      <c r="AZ42" s="14" t="s">
        <v>33</v>
      </c>
      <c r="BA42" s="14" t="s">
        <v>33</v>
      </c>
      <c r="BB42" s="14" t="s">
        <v>33</v>
      </c>
      <c r="BC42" s="14" t="s">
        <v>33</v>
      </c>
      <c r="BD42" s="14" t="s">
        <v>33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>
        <v>0.1</v>
      </c>
      <c r="BR42" s="14">
        <v>0.1</v>
      </c>
      <c r="BS42" s="14">
        <v>0.1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 t="s">
        <v>33</v>
      </c>
      <c r="CM42" s="14" t="s">
        <v>33</v>
      </c>
      <c r="CN42" s="14" t="s">
        <v>33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 t="s">
        <v>33</v>
      </c>
      <c r="CX42" s="14" t="s">
        <v>33</v>
      </c>
      <c r="CY42" s="14">
        <v>0</v>
      </c>
      <c r="CZ42" s="14">
        <v>0</v>
      </c>
      <c r="DA42" s="14">
        <v>0</v>
      </c>
      <c r="DB42" s="14">
        <v>0</v>
      </c>
      <c r="DC42" s="14" t="s">
        <v>33</v>
      </c>
      <c r="DD42" s="14" t="s">
        <v>33</v>
      </c>
      <c r="DE42" s="14" t="s">
        <v>33</v>
      </c>
      <c r="DF42" s="14" t="s">
        <v>33</v>
      </c>
      <c r="DG42" s="14" t="s">
        <v>33</v>
      </c>
      <c r="DH42" s="14" t="s">
        <v>33</v>
      </c>
      <c r="DI42" s="14" t="s">
        <v>33</v>
      </c>
      <c r="DJ42" s="14" t="s">
        <v>33</v>
      </c>
      <c r="DK42" s="14" t="s">
        <v>33</v>
      </c>
      <c r="DL42" s="14" t="s">
        <v>33</v>
      </c>
      <c r="DM42" s="14" t="s">
        <v>33</v>
      </c>
      <c r="DN42" s="14" t="s">
        <v>33</v>
      </c>
      <c r="DO42" s="14" t="s">
        <v>33</v>
      </c>
      <c r="DQ42" s="12"/>
      <c r="DR42" s="17" t="s">
        <v>34</v>
      </c>
      <c r="DS42" s="14" t="s">
        <v>33</v>
      </c>
      <c r="DT42" s="14" t="s">
        <v>33</v>
      </c>
      <c r="DU42" s="14" t="s">
        <v>33</v>
      </c>
      <c r="DV42" s="14" t="s">
        <v>33</v>
      </c>
      <c r="DW42" s="14">
        <v>0</v>
      </c>
      <c r="DX42" s="14">
        <v>0</v>
      </c>
      <c r="DY42" s="14" t="s">
        <v>33</v>
      </c>
      <c r="DZ42" s="14" t="s">
        <v>33</v>
      </c>
      <c r="EA42" s="14" t="s">
        <v>33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>
        <v>0</v>
      </c>
      <c r="EH42" s="14">
        <v>0</v>
      </c>
      <c r="EI42" s="14" t="s">
        <v>33</v>
      </c>
      <c r="EJ42" s="14">
        <v>0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>
        <v>0</v>
      </c>
      <c r="ER42" s="14">
        <v>0</v>
      </c>
      <c r="ES42" s="14">
        <v>0</v>
      </c>
      <c r="ET42" s="14">
        <v>0</v>
      </c>
      <c r="EU42" s="14">
        <v>0</v>
      </c>
      <c r="EV42" s="14">
        <v>0</v>
      </c>
      <c r="EW42" s="14" t="s">
        <v>33</v>
      </c>
      <c r="EX42" s="14" t="s">
        <v>33</v>
      </c>
      <c r="EY42" s="14" t="s">
        <v>33</v>
      </c>
      <c r="EZ42" s="14">
        <v>0</v>
      </c>
      <c r="FA42" s="14">
        <v>0</v>
      </c>
      <c r="FB42" s="14">
        <v>0</v>
      </c>
      <c r="FC42" s="14">
        <v>0</v>
      </c>
      <c r="FD42" s="14">
        <v>0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>
        <v>0</v>
      </c>
      <c r="FJ42" s="14">
        <v>0</v>
      </c>
      <c r="FK42" s="14">
        <v>0</v>
      </c>
    </row>
    <row r="43" spans="1:167" ht="15">
      <c r="A43" s="12"/>
      <c r="B43" s="17" t="s">
        <v>35</v>
      </c>
      <c r="C43" s="14" t="s">
        <v>33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Y43" s="12"/>
      <c r="Z43" s="17" t="s">
        <v>35</v>
      </c>
      <c r="AA43" s="14">
        <v>0</v>
      </c>
      <c r="AB43" s="14">
        <v>0</v>
      </c>
      <c r="AC43" s="14">
        <v>0</v>
      </c>
      <c r="AD43" s="14">
        <v>0</v>
      </c>
      <c r="AE43" s="14" t="s">
        <v>33</v>
      </c>
      <c r="AF43" s="14" t="s">
        <v>33</v>
      </c>
      <c r="AG43" s="14" t="s">
        <v>33</v>
      </c>
      <c r="AH43" s="14" t="s">
        <v>33</v>
      </c>
      <c r="AI43" s="14" t="s">
        <v>33</v>
      </c>
      <c r="AJ43" s="14" t="s">
        <v>33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W43" s="12"/>
      <c r="AX43" s="17" t="s">
        <v>35</v>
      </c>
      <c r="AY43" s="14" t="s">
        <v>33</v>
      </c>
      <c r="AZ43" s="14" t="s">
        <v>33</v>
      </c>
      <c r="BA43" s="14" t="s">
        <v>33</v>
      </c>
      <c r="BB43" s="14" t="s">
        <v>33</v>
      </c>
      <c r="BC43" s="14" t="s">
        <v>33</v>
      </c>
      <c r="BD43" s="14" t="s">
        <v>33</v>
      </c>
      <c r="BE43" s="14" t="s">
        <v>33</v>
      </c>
      <c r="BF43" s="14" t="s">
        <v>33</v>
      </c>
      <c r="BG43" s="14" t="s">
        <v>33</v>
      </c>
      <c r="BH43" s="14" t="s">
        <v>33</v>
      </c>
      <c r="BI43" s="14" t="s">
        <v>33</v>
      </c>
      <c r="BJ43" s="14" t="s">
        <v>33</v>
      </c>
      <c r="BK43" s="14" t="s">
        <v>33</v>
      </c>
      <c r="BL43" s="14" t="s">
        <v>33</v>
      </c>
      <c r="BM43" s="14" t="s">
        <v>33</v>
      </c>
      <c r="BN43" s="14" t="s">
        <v>33</v>
      </c>
      <c r="BO43" s="14" t="s">
        <v>33</v>
      </c>
      <c r="BP43" s="14" t="s">
        <v>33</v>
      </c>
      <c r="BQ43" s="14" t="s">
        <v>33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 t="s">
        <v>33</v>
      </c>
      <c r="FF43" s="14">
        <v>0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 t="s">
        <v>33</v>
      </c>
      <c r="BJ44" s="14" t="s">
        <v>33</v>
      </c>
      <c r="BK44" s="14" t="s">
        <v>33</v>
      </c>
      <c r="BL44" s="14" t="s">
        <v>33</v>
      </c>
      <c r="BM44" s="14" t="s">
        <v>33</v>
      </c>
      <c r="BN44" s="14" t="s">
        <v>33</v>
      </c>
      <c r="BO44" s="14" t="s">
        <v>33</v>
      </c>
      <c r="BP44" s="14" t="s">
        <v>33</v>
      </c>
      <c r="BQ44" s="14" t="s">
        <v>33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 t="s">
        <v>33</v>
      </c>
      <c r="CL44" s="14" t="s">
        <v>33</v>
      </c>
      <c r="CM44" s="14" t="s">
        <v>33</v>
      </c>
      <c r="CN44" s="14" t="s">
        <v>33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 t="s">
        <v>33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 t="s">
        <v>33</v>
      </c>
      <c r="AH45" s="14" t="s">
        <v>33</v>
      </c>
      <c r="AI45" s="14" t="s">
        <v>33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 t="s">
        <v>33</v>
      </c>
      <c r="AR45" s="14" t="s">
        <v>33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 t="s">
        <v>33</v>
      </c>
      <c r="BI45" s="14">
        <v>0</v>
      </c>
      <c r="BJ45" s="14">
        <v>0</v>
      </c>
      <c r="BK45" s="14">
        <v>0</v>
      </c>
      <c r="BL45" s="14">
        <v>0</v>
      </c>
      <c r="BM45" s="14" t="s">
        <v>33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 t="s">
        <v>33</v>
      </c>
      <c r="CD45" s="14" t="s">
        <v>33</v>
      </c>
      <c r="CE45" s="14" t="s">
        <v>33</v>
      </c>
      <c r="CF45" s="14" t="s">
        <v>33</v>
      </c>
      <c r="CG45" s="14">
        <v>0</v>
      </c>
      <c r="CH45" s="14">
        <v>0</v>
      </c>
      <c r="CI45" s="14" t="s">
        <v>33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 t="s">
        <v>33</v>
      </c>
      <c r="DF45" s="14" t="s">
        <v>33</v>
      </c>
      <c r="DG45" s="14" t="s">
        <v>33</v>
      </c>
      <c r="DH45" s="14" t="s">
        <v>33</v>
      </c>
      <c r="DI45" s="14" t="s">
        <v>33</v>
      </c>
      <c r="DJ45" s="14" t="s">
        <v>33</v>
      </c>
      <c r="DK45" s="14" t="s">
        <v>33</v>
      </c>
      <c r="DL45" s="14" t="s">
        <v>33</v>
      </c>
      <c r="DM45" s="14" t="s">
        <v>33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 t="s">
        <v>33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 t="s">
        <v>33</v>
      </c>
      <c r="FG45" s="14">
        <v>0</v>
      </c>
      <c r="FH45" s="14">
        <v>0</v>
      </c>
      <c r="FI45" s="14">
        <v>0</v>
      </c>
      <c r="FJ45" s="14">
        <v>0</v>
      </c>
      <c r="FK45" s="14">
        <v>0</v>
      </c>
    </row>
    <row r="46" spans="1:167" ht="1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 t="s">
        <v>33</v>
      </c>
      <c r="AB46" s="14" t="s">
        <v>33</v>
      </c>
      <c r="AC46" s="14" t="s">
        <v>33</v>
      </c>
      <c r="AD46" s="14" t="s">
        <v>33</v>
      </c>
      <c r="AE46" s="14" t="s">
        <v>33</v>
      </c>
      <c r="AF46" s="14" t="s">
        <v>33</v>
      </c>
      <c r="AG46" s="14" t="s">
        <v>33</v>
      </c>
      <c r="AH46" s="14" t="s">
        <v>33</v>
      </c>
      <c r="AI46" s="14" t="s">
        <v>33</v>
      </c>
      <c r="AJ46" s="14" t="s">
        <v>33</v>
      </c>
      <c r="AK46" s="14" t="s">
        <v>33</v>
      </c>
      <c r="AL46" s="14" t="s">
        <v>33</v>
      </c>
      <c r="AM46" s="14" t="s">
        <v>33</v>
      </c>
      <c r="AN46" s="14" t="s">
        <v>33</v>
      </c>
      <c r="AO46" s="14" t="s">
        <v>33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 t="s">
        <v>33</v>
      </c>
      <c r="BI46" s="14" t="s">
        <v>33</v>
      </c>
      <c r="BJ46" s="14" t="s">
        <v>33</v>
      </c>
      <c r="BK46" s="14" t="s">
        <v>33</v>
      </c>
      <c r="BL46" s="14" t="s">
        <v>33</v>
      </c>
      <c r="BM46" s="14" t="s">
        <v>33</v>
      </c>
      <c r="BN46" s="14" t="s">
        <v>33</v>
      </c>
      <c r="BO46" s="14" t="s">
        <v>33</v>
      </c>
      <c r="BP46" s="14" t="s">
        <v>33</v>
      </c>
      <c r="BQ46" s="14" t="s">
        <v>33</v>
      </c>
      <c r="BR46" s="14">
        <v>1</v>
      </c>
      <c r="BS46" s="14">
        <v>0.7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 t="s">
        <v>33</v>
      </c>
      <c r="CF46" s="14" t="s">
        <v>33</v>
      </c>
      <c r="CG46" s="14" t="s">
        <v>33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 t="s">
        <v>33</v>
      </c>
      <c r="DZ46" s="14" t="s">
        <v>33</v>
      </c>
      <c r="EA46" s="14" t="s">
        <v>33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>
        <v>0</v>
      </c>
      <c r="EW46" s="14">
        <v>0</v>
      </c>
      <c r="EX46" s="14">
        <v>0</v>
      </c>
      <c r="EY46" s="14">
        <v>0</v>
      </c>
      <c r="EZ46" s="14">
        <v>0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 t="s">
        <v>33</v>
      </c>
      <c r="AB47" s="14" t="s">
        <v>33</v>
      </c>
      <c r="AC47" s="14" t="s">
        <v>33</v>
      </c>
      <c r="AD47" s="14" t="s">
        <v>33</v>
      </c>
      <c r="AE47" s="14" t="s">
        <v>33</v>
      </c>
      <c r="AF47" s="14">
        <v>0</v>
      </c>
      <c r="AG47" s="14" t="s">
        <v>33</v>
      </c>
      <c r="AH47" s="14" t="s">
        <v>33</v>
      </c>
      <c r="AI47" s="14" t="s">
        <v>33</v>
      </c>
      <c r="AJ47" s="14" t="s">
        <v>33</v>
      </c>
      <c r="AK47" s="14" t="s">
        <v>33</v>
      </c>
      <c r="AL47" s="14" t="s">
        <v>33</v>
      </c>
      <c r="AM47" s="14" t="s">
        <v>33</v>
      </c>
      <c r="AN47" s="14" t="s">
        <v>33</v>
      </c>
      <c r="AO47" s="14" t="s">
        <v>33</v>
      </c>
      <c r="AP47" s="14" t="s">
        <v>33</v>
      </c>
      <c r="AQ47" s="14" t="s">
        <v>33</v>
      </c>
      <c r="AR47" s="14" t="s">
        <v>33</v>
      </c>
      <c r="AS47" s="14" t="s">
        <v>33</v>
      </c>
      <c r="AT47" s="14">
        <v>0</v>
      </c>
      <c r="AU47" s="14">
        <v>0</v>
      </c>
      <c r="AW47" s="12"/>
      <c r="AX47" s="17" t="s">
        <v>39</v>
      </c>
      <c r="AY47" s="14" t="s">
        <v>33</v>
      </c>
      <c r="AZ47" s="14" t="s">
        <v>33</v>
      </c>
      <c r="BA47" s="14" t="s">
        <v>33</v>
      </c>
      <c r="BB47" s="14" t="s">
        <v>33</v>
      </c>
      <c r="BC47" s="14" t="s">
        <v>33</v>
      </c>
      <c r="BD47" s="14" t="s">
        <v>33</v>
      </c>
      <c r="BE47" s="14" t="s">
        <v>33</v>
      </c>
      <c r="BF47" s="14" t="s">
        <v>33</v>
      </c>
      <c r="BG47" s="14" t="s">
        <v>33</v>
      </c>
      <c r="BH47" s="14" t="s">
        <v>33</v>
      </c>
      <c r="BI47" s="14" t="s">
        <v>33</v>
      </c>
      <c r="BJ47" s="14">
        <v>10.6</v>
      </c>
      <c r="BK47" s="14" t="s">
        <v>33</v>
      </c>
      <c r="BL47" s="14" t="s">
        <v>33</v>
      </c>
      <c r="BM47" s="14" t="s">
        <v>33</v>
      </c>
      <c r="BN47" s="14">
        <v>8.6999999999999993</v>
      </c>
      <c r="BO47" s="14">
        <v>9.4</v>
      </c>
      <c r="BP47" s="14" t="s">
        <v>33</v>
      </c>
      <c r="BQ47" s="14" t="s">
        <v>33</v>
      </c>
      <c r="BR47" s="14">
        <v>9.3000000000000007</v>
      </c>
      <c r="BS47" s="14">
        <v>7.9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 t="s">
        <v>33</v>
      </c>
      <c r="EI47" s="14" t="s">
        <v>33</v>
      </c>
      <c r="EJ47" s="14" t="s">
        <v>33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5">
      <c r="A50" s="94"/>
      <c r="B50" s="9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4"/>
      <c r="Z50" s="9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4"/>
      <c r="AX50" s="9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4"/>
      <c r="BV50" s="9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4"/>
      <c r="CT50" s="9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4"/>
      <c r="DR50" s="9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4"/>
      <c r="EP50" s="9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69.099999999999994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8.1999999999999993</v>
      </c>
      <c r="J51" s="9">
        <v>4.8</v>
      </c>
      <c r="K51" s="9">
        <v>24</v>
      </c>
      <c r="L51" s="9">
        <v>59.1</v>
      </c>
      <c r="M51" s="9">
        <v>51.1</v>
      </c>
      <c r="N51" s="9">
        <v>55.5</v>
      </c>
      <c r="O51" s="9">
        <v>30.8</v>
      </c>
      <c r="P51" s="9">
        <v>23.5</v>
      </c>
      <c r="Q51" s="9">
        <v>0</v>
      </c>
      <c r="R51" s="9">
        <v>0</v>
      </c>
      <c r="S51" s="9">
        <v>0</v>
      </c>
      <c r="T51" s="9">
        <v>15.3</v>
      </c>
      <c r="U51" s="9">
        <v>21.9</v>
      </c>
      <c r="V51" s="9">
        <v>17.7</v>
      </c>
      <c r="W51" s="9">
        <v>15.3</v>
      </c>
      <c r="Y51" s="13"/>
      <c r="Z51" s="16" t="s">
        <v>46</v>
      </c>
      <c r="AA51" s="9">
        <v>33.700000000000003</v>
      </c>
      <c r="AB51" s="9">
        <v>21.5</v>
      </c>
      <c r="AC51" s="9">
        <v>23.7</v>
      </c>
      <c r="AD51" s="9">
        <v>27.7</v>
      </c>
      <c r="AE51" s="9">
        <v>27.3</v>
      </c>
      <c r="AF51" s="9">
        <v>29.1</v>
      </c>
      <c r="AG51" s="9">
        <v>30.4</v>
      </c>
      <c r="AH51" s="9">
        <v>37.200000000000003</v>
      </c>
      <c r="AI51" s="9">
        <v>36.4</v>
      </c>
      <c r="AJ51" s="9">
        <v>35.5</v>
      </c>
      <c r="AK51" s="9">
        <v>32.1</v>
      </c>
      <c r="AL51" s="9">
        <v>31.7</v>
      </c>
      <c r="AM51" s="9">
        <v>32.700000000000003</v>
      </c>
      <c r="AN51" s="9">
        <v>35.4</v>
      </c>
      <c r="AO51" s="9">
        <v>36</v>
      </c>
      <c r="AP51" s="9">
        <v>36.299999999999997</v>
      </c>
      <c r="AQ51" s="9">
        <v>35.200000000000003</v>
      </c>
      <c r="AR51" s="9">
        <v>36.5</v>
      </c>
      <c r="AS51" s="9">
        <v>35.9</v>
      </c>
      <c r="AT51" s="9">
        <v>35.200000000000003</v>
      </c>
      <c r="AU51" s="9">
        <v>18.3</v>
      </c>
      <c r="AW51" s="13"/>
      <c r="AX51" s="16" t="s">
        <v>46</v>
      </c>
      <c r="AY51" s="9">
        <v>71.900000000000006</v>
      </c>
      <c r="AZ51" s="9">
        <v>69.8</v>
      </c>
      <c r="BA51" s="9">
        <v>67.900000000000006</v>
      </c>
      <c r="BB51" s="9">
        <v>70.099999999999994</v>
      </c>
      <c r="BC51" s="9">
        <v>69.7</v>
      </c>
      <c r="BD51" s="9">
        <v>69.400000000000006</v>
      </c>
      <c r="BE51" s="9">
        <v>71.2</v>
      </c>
      <c r="BF51" s="9">
        <v>72.7</v>
      </c>
      <c r="BG51" s="9">
        <v>72.3</v>
      </c>
      <c r="BH51" s="9">
        <v>72.5</v>
      </c>
      <c r="BI51" s="9">
        <v>71.900000000000006</v>
      </c>
      <c r="BJ51" s="9">
        <v>72.400000000000006</v>
      </c>
      <c r="BK51" s="9">
        <v>71.900000000000006</v>
      </c>
      <c r="BL51" s="9">
        <v>69</v>
      </c>
      <c r="BM51" s="9">
        <v>69.8</v>
      </c>
      <c r="BN51" s="9">
        <v>69.5</v>
      </c>
      <c r="BO51" s="9">
        <v>71.599999999999994</v>
      </c>
      <c r="BP51" s="9">
        <v>71.599999999999994</v>
      </c>
      <c r="BQ51" s="9">
        <v>71.900000000000006</v>
      </c>
      <c r="BR51" s="9">
        <v>71.400000000000006</v>
      </c>
      <c r="BS51" s="9">
        <v>70.599999999999994</v>
      </c>
      <c r="BU51" s="13"/>
      <c r="BV51" s="16" t="s">
        <v>46</v>
      </c>
      <c r="BW51" s="9">
        <v>49.7</v>
      </c>
      <c r="BX51" s="9">
        <v>49.6</v>
      </c>
      <c r="BY51" s="9">
        <v>19.100000000000001</v>
      </c>
      <c r="BZ51" s="9">
        <v>19</v>
      </c>
      <c r="CA51" s="9">
        <v>18.8</v>
      </c>
      <c r="CB51" s="9">
        <v>18.600000000000001</v>
      </c>
      <c r="CC51" s="9">
        <v>22.6</v>
      </c>
      <c r="CD51" s="9">
        <v>23.3</v>
      </c>
      <c r="CE51" s="9">
        <v>24.4</v>
      </c>
      <c r="CF51" s="9">
        <v>25.5</v>
      </c>
      <c r="CG51" s="9">
        <v>20.6</v>
      </c>
      <c r="CH51" s="9">
        <v>19.8</v>
      </c>
      <c r="CI51" s="9">
        <v>20.5</v>
      </c>
      <c r="CJ51" s="9">
        <v>25.7</v>
      </c>
      <c r="CK51" s="9">
        <v>23.8</v>
      </c>
      <c r="CL51" s="9">
        <v>24.9</v>
      </c>
      <c r="CM51" s="9">
        <v>25</v>
      </c>
      <c r="CN51" s="9">
        <v>24.7</v>
      </c>
      <c r="CO51" s="9">
        <v>25.4</v>
      </c>
      <c r="CP51" s="9">
        <v>24.3</v>
      </c>
      <c r="CQ51" s="9">
        <v>22.8</v>
      </c>
      <c r="CS51" s="13"/>
      <c r="CT51" s="16" t="s">
        <v>46</v>
      </c>
      <c r="CU51" s="9">
        <v>32.1</v>
      </c>
      <c r="CV51" s="9">
        <v>28.9</v>
      </c>
      <c r="CW51" s="9">
        <v>27.9</v>
      </c>
      <c r="CX51" s="9">
        <v>27.8</v>
      </c>
      <c r="CY51" s="9">
        <v>27.6</v>
      </c>
      <c r="CZ51" s="9">
        <v>26.2</v>
      </c>
      <c r="DA51" s="9">
        <v>26</v>
      </c>
      <c r="DB51" s="9">
        <v>25.5</v>
      </c>
      <c r="DC51" s="9">
        <v>25.7</v>
      </c>
      <c r="DD51" s="9">
        <v>24.9</v>
      </c>
      <c r="DE51" s="9">
        <v>26.4</v>
      </c>
      <c r="DF51" s="9">
        <v>25.1</v>
      </c>
      <c r="DG51" s="9">
        <v>25.4</v>
      </c>
      <c r="DH51" s="9">
        <v>25.8</v>
      </c>
      <c r="DI51" s="9">
        <v>25.4</v>
      </c>
      <c r="DJ51" s="9">
        <v>25.3</v>
      </c>
      <c r="DK51" s="9">
        <v>26.4</v>
      </c>
      <c r="DL51" s="9">
        <v>26.3</v>
      </c>
      <c r="DM51" s="9">
        <v>26.8</v>
      </c>
      <c r="DN51" s="9">
        <v>26.8</v>
      </c>
      <c r="DO51" s="9">
        <v>27.2</v>
      </c>
      <c r="DQ51" s="13"/>
      <c r="DR51" s="16" t="s">
        <v>46</v>
      </c>
      <c r="DS51" s="9">
        <v>37.200000000000003</v>
      </c>
      <c r="DT51" s="9">
        <v>35.299999999999997</v>
      </c>
      <c r="DU51" s="9">
        <v>39.700000000000003</v>
      </c>
      <c r="DV51" s="9">
        <v>38.5</v>
      </c>
      <c r="DW51" s="9">
        <v>37.299999999999997</v>
      </c>
      <c r="DX51" s="9">
        <v>37.1</v>
      </c>
      <c r="DY51" s="9">
        <v>34.200000000000003</v>
      </c>
      <c r="DZ51" s="9">
        <v>33.5</v>
      </c>
      <c r="EA51" s="9">
        <v>36.4</v>
      </c>
      <c r="EB51" s="9">
        <v>32.5</v>
      </c>
      <c r="EC51" s="9">
        <v>29.7</v>
      </c>
      <c r="ED51" s="9">
        <v>28</v>
      </c>
      <c r="EE51" s="9">
        <v>28.3</v>
      </c>
      <c r="EF51" s="9">
        <v>27.7</v>
      </c>
      <c r="EG51" s="9">
        <v>29.2</v>
      </c>
      <c r="EH51" s="9">
        <v>28.1</v>
      </c>
      <c r="EI51" s="9">
        <v>28.3</v>
      </c>
      <c r="EJ51" s="9">
        <v>28</v>
      </c>
      <c r="EK51" s="9">
        <v>28.6</v>
      </c>
      <c r="EL51" s="9">
        <v>28.8</v>
      </c>
      <c r="EM51" s="9">
        <v>34.4</v>
      </c>
      <c r="EO51" s="13"/>
      <c r="EP51" s="16" t="s">
        <v>46</v>
      </c>
      <c r="EQ51" s="9">
        <v>22.1</v>
      </c>
      <c r="ER51" s="9">
        <v>11.8</v>
      </c>
      <c r="ES51" s="9">
        <v>10.4</v>
      </c>
      <c r="ET51" s="9">
        <v>9.5</v>
      </c>
      <c r="EU51" s="9">
        <v>9.8000000000000007</v>
      </c>
      <c r="EV51" s="9">
        <v>11.6</v>
      </c>
      <c r="EW51" s="9">
        <v>36.4</v>
      </c>
      <c r="EX51" s="9">
        <v>35.700000000000003</v>
      </c>
      <c r="EY51" s="9">
        <v>35.200000000000003</v>
      </c>
      <c r="EZ51" s="9">
        <v>34.5</v>
      </c>
      <c r="FA51" s="9">
        <v>33</v>
      </c>
      <c r="FB51" s="9">
        <v>33.700000000000003</v>
      </c>
      <c r="FC51" s="9">
        <v>34.700000000000003</v>
      </c>
      <c r="FD51" s="9">
        <v>33.799999999999997</v>
      </c>
      <c r="FE51" s="9">
        <v>32</v>
      </c>
      <c r="FF51" s="9">
        <v>31.1</v>
      </c>
      <c r="FG51" s="9">
        <v>12.7</v>
      </c>
      <c r="FH51" s="9">
        <v>38.6</v>
      </c>
      <c r="FI51" s="9">
        <v>38.4</v>
      </c>
      <c r="FJ51" s="9">
        <v>41.8</v>
      </c>
      <c r="FK51" s="9">
        <v>40.4</v>
      </c>
    </row>
    <row r="52" spans="1:167" ht="15">
      <c r="A52" s="94"/>
      <c r="B52" s="9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4"/>
      <c r="Z52" s="94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4"/>
      <c r="AX52" s="94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4"/>
      <c r="BV52" s="94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4"/>
      <c r="CT52" s="94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4"/>
      <c r="DR52" s="94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4"/>
      <c r="EP52" s="9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5">
      <c r="A53" s="95" t="s">
        <v>47</v>
      </c>
      <c r="B53" s="9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5" t="s">
        <v>47</v>
      </c>
      <c r="Z53" s="95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5" t="s">
        <v>47</v>
      </c>
      <c r="AX53" s="95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5" t="s">
        <v>47</v>
      </c>
      <c r="BV53" s="95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5" t="s">
        <v>47</v>
      </c>
      <c r="CT53" s="95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5" t="s">
        <v>47</v>
      </c>
      <c r="DR53" s="95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5" t="s">
        <v>47</v>
      </c>
      <c r="EP53" s="9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5">
      <c r="A54" s="96" t="s">
        <v>48</v>
      </c>
      <c r="B54" s="96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96" t="s">
        <v>48</v>
      </c>
      <c r="Z54" s="96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96" t="s">
        <v>48</v>
      </c>
      <c r="AX54" s="96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96" t="s">
        <v>48</v>
      </c>
      <c r="BV54" s="96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96" t="s">
        <v>48</v>
      </c>
      <c r="CT54" s="96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96" t="s">
        <v>48</v>
      </c>
      <c r="DR54" s="96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96" t="s">
        <v>48</v>
      </c>
      <c r="EP54" s="9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5">
      <c r="A55" s="94"/>
      <c r="B55" s="9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4"/>
      <c r="Z55" s="94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4"/>
      <c r="AX55" s="94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4"/>
      <c r="BV55" s="94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4"/>
      <c r="CT55" s="94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4"/>
      <c r="DR55" s="94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4"/>
      <c r="EP55" s="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5">
      <c r="A56" s="94"/>
      <c r="B56" s="9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4"/>
      <c r="Z56" s="94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4"/>
      <c r="AX56" s="94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4"/>
      <c r="BV56" s="94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4"/>
      <c r="CT56" s="94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4"/>
      <c r="DR56" s="94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4"/>
      <c r="EP56" s="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5">
      <c r="A57" s="94"/>
      <c r="B57" s="9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4"/>
      <c r="Z57" s="94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4"/>
      <c r="AX57" s="94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4"/>
      <c r="BV57" s="94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4"/>
      <c r="CT57" s="94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4"/>
      <c r="DR57" s="94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4"/>
      <c r="EP57" s="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5">
      <c r="A58" s="94"/>
      <c r="B58" s="9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4"/>
      <c r="Z58" s="94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4"/>
      <c r="AX58" s="94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4"/>
      <c r="BV58" s="94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4"/>
      <c r="CT58" s="94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4"/>
      <c r="DR58" s="94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4"/>
      <c r="EP58" s="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5">
      <c r="A59" s="94"/>
      <c r="B59" s="9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4"/>
      <c r="Z59" s="94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4"/>
      <c r="AX59" s="94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4"/>
      <c r="BV59" s="94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4"/>
      <c r="CT59" s="94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4"/>
      <c r="DR59" s="94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4"/>
      <c r="EP59" s="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5">
      <c r="A60" s="94"/>
      <c r="B60" s="9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4"/>
      <c r="Z60" s="94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4"/>
      <c r="AX60" s="94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4"/>
      <c r="BV60" s="94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4"/>
      <c r="CT60" s="94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4"/>
      <c r="DR60" s="94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4"/>
      <c r="EP60" s="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5">
      <c r="A61" s="94"/>
      <c r="B61" s="9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4"/>
      <c r="Z61" s="94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4"/>
      <c r="AX61" s="94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4"/>
      <c r="BV61" s="94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4"/>
      <c r="CT61" s="94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4"/>
      <c r="DR61" s="94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4"/>
      <c r="EP61" s="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5">
      <c r="A62" s="94"/>
      <c r="B62" s="9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4"/>
      <c r="Z62" s="94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4"/>
      <c r="AX62" s="94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4"/>
      <c r="BV62" s="94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4"/>
      <c r="CT62" s="94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4"/>
      <c r="DR62" s="94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4"/>
      <c r="EP62" s="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5">
      <c r="A63" s="94"/>
      <c r="B63" s="9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4"/>
      <c r="Z63" s="94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4"/>
      <c r="AX63" s="94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4"/>
      <c r="BV63" s="94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4"/>
      <c r="CT63" s="94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4"/>
      <c r="DR63" s="94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4"/>
      <c r="EP63" s="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5">
      <c r="A64" s="94"/>
      <c r="B64" s="9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4"/>
      <c r="Z64" s="94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4"/>
      <c r="AX64" s="94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4"/>
      <c r="BV64" s="94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4"/>
      <c r="CT64" s="94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4"/>
      <c r="DR64" s="94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4"/>
      <c r="EP64" s="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5">
      <c r="A65" s="94"/>
      <c r="B65" s="9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4"/>
      <c r="Z65" s="94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4"/>
      <c r="AX65" s="94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4"/>
      <c r="BV65" s="94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4"/>
      <c r="CT65" s="94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4"/>
      <c r="DR65" s="94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4"/>
      <c r="EP65" s="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5">
      <c r="A66" s="94"/>
      <c r="B66" s="9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4"/>
      <c r="Z66" s="94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4"/>
      <c r="AX66" s="94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4"/>
      <c r="BV66" s="94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4"/>
      <c r="CT66" s="94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4"/>
      <c r="DR66" s="94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4"/>
      <c r="EP66" s="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5">
      <c r="A67" s="94"/>
      <c r="B67" s="9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4"/>
      <c r="Z67" s="94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4"/>
      <c r="AX67" s="94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4"/>
      <c r="BV67" s="94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4"/>
      <c r="CT67" s="94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4"/>
      <c r="DR67" s="94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4"/>
      <c r="EP67" s="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5">
      <c r="A68" s="94"/>
      <c r="B68" s="9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4"/>
      <c r="Z68" s="94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4"/>
      <c r="AX68" s="94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4"/>
      <c r="BV68" s="94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4"/>
      <c r="CT68" s="94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4"/>
      <c r="DR68" s="94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4"/>
      <c r="EP68" s="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5">
      <c r="A69" s="94"/>
      <c r="B69" s="9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4"/>
      <c r="Z69" s="94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4"/>
      <c r="AX69" s="94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4"/>
      <c r="BV69" s="94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4"/>
      <c r="CT69" s="94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4"/>
      <c r="DR69" s="94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4"/>
      <c r="EP69" s="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5">
      <c r="A70" s="94"/>
      <c r="B70" s="9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4"/>
      <c r="Z70" s="94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4"/>
      <c r="AX70" s="94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4"/>
      <c r="BV70" s="94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4"/>
      <c r="CT70" s="94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4"/>
      <c r="DR70" s="94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4"/>
      <c r="EP70" s="94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BE88-596C-4D3A-B89B-FDD5F0122A54}">
  <dimension ref="A1:FK70"/>
  <sheetViews>
    <sheetView topLeftCell="DP1" workbookViewId="0">
      <selection activeCell="FM17" sqref="FM17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94"/>
      <c r="B1" s="94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4"/>
      <c r="Z1" s="94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4"/>
      <c r="AX1" s="94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4"/>
      <c r="BV1" s="94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4"/>
      <c r="CT1" s="94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4"/>
      <c r="DR1" s="94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4"/>
      <c r="EP1" s="94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5">
      <c r="A2" s="94"/>
      <c r="B2" s="9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4"/>
      <c r="Z2" s="94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4"/>
      <c r="AX2" s="94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4"/>
      <c r="BV2" s="94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4"/>
      <c r="CT2" s="94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4"/>
      <c r="DR2" s="94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4"/>
      <c r="EP2" s="94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5">
      <c r="A3" s="94"/>
      <c r="B3" s="9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4"/>
      <c r="Z3" s="94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4"/>
      <c r="AX3" s="94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4"/>
      <c r="BV3" s="94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4"/>
      <c r="CT3" s="94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4"/>
      <c r="DR3" s="94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4"/>
      <c r="EP3" s="94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5">
      <c r="A4" s="94"/>
      <c r="B4" s="9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4"/>
      <c r="Z4" s="94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4"/>
      <c r="AX4" s="94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4"/>
      <c r="BV4" s="94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4"/>
      <c r="CT4" s="94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4"/>
      <c r="DR4" s="94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4"/>
      <c r="EP4" s="94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97" t="s">
        <v>25</v>
      </c>
      <c r="B5" s="97"/>
      <c r="C5" s="12"/>
      <c r="D5" s="12"/>
      <c r="E5" s="12"/>
      <c r="F5" s="12"/>
      <c r="G5" s="12"/>
      <c r="H5" s="12"/>
      <c r="I5" s="12"/>
      <c r="J5" s="14"/>
      <c r="K5" s="12"/>
      <c r="L5" s="12"/>
      <c r="M5" s="12"/>
      <c r="N5" s="12"/>
      <c r="O5" s="14"/>
      <c r="P5" s="12"/>
      <c r="Q5" s="12"/>
      <c r="R5" s="12"/>
      <c r="S5" s="12"/>
      <c r="T5" s="12"/>
      <c r="U5" s="12"/>
      <c r="V5" s="12"/>
      <c r="W5" s="12"/>
      <c r="Y5" s="97" t="s">
        <v>25</v>
      </c>
      <c r="Z5" s="97"/>
      <c r="AA5" s="12"/>
      <c r="AB5" s="12"/>
      <c r="AC5" s="12"/>
      <c r="AD5" s="12"/>
      <c r="AE5" s="12"/>
      <c r="AF5" s="12"/>
      <c r="AG5" s="12"/>
      <c r="AH5" s="14"/>
      <c r="AI5" s="12"/>
      <c r="AJ5" s="12"/>
      <c r="AK5" s="12"/>
      <c r="AL5" s="12"/>
      <c r="AM5" s="14"/>
      <c r="AN5" s="12"/>
      <c r="AO5" s="12"/>
      <c r="AP5" s="12"/>
      <c r="AQ5" s="12"/>
      <c r="AR5" s="12"/>
      <c r="AS5" s="12"/>
      <c r="AT5" s="12"/>
      <c r="AU5" s="12"/>
      <c r="AW5" s="97" t="s">
        <v>25</v>
      </c>
      <c r="AX5" s="97"/>
      <c r="AY5" s="12"/>
      <c r="AZ5" s="12"/>
      <c r="BA5" s="12"/>
      <c r="BB5" s="12"/>
      <c r="BC5" s="12"/>
      <c r="BD5" s="12"/>
      <c r="BE5" s="12"/>
      <c r="BF5" s="14"/>
      <c r="BG5" s="12"/>
      <c r="BH5" s="12"/>
      <c r="BI5" s="12"/>
      <c r="BJ5" s="12"/>
      <c r="BK5" s="14"/>
      <c r="BL5" s="12"/>
      <c r="BM5" s="14"/>
      <c r="BN5" s="14"/>
      <c r="BO5" s="14"/>
      <c r="BP5" s="14"/>
      <c r="BQ5" s="14"/>
      <c r="BR5" s="14"/>
      <c r="BS5" s="14"/>
      <c r="BU5" s="97" t="s">
        <v>25</v>
      </c>
      <c r="BV5" s="97"/>
      <c r="BW5" s="12"/>
      <c r="BX5" s="12"/>
      <c r="BY5" s="12"/>
      <c r="BZ5" s="12"/>
      <c r="CA5" s="12"/>
      <c r="CB5" s="12"/>
      <c r="CC5" s="12"/>
      <c r="CD5" s="14"/>
      <c r="CE5" s="12"/>
      <c r="CF5" s="12"/>
      <c r="CG5" s="12"/>
      <c r="CH5" s="12"/>
      <c r="CI5" s="14"/>
      <c r="CJ5" s="12"/>
      <c r="CK5" s="12"/>
      <c r="CL5" s="12"/>
      <c r="CM5" s="12"/>
      <c r="CN5" s="12"/>
      <c r="CO5" s="12"/>
      <c r="CP5" s="12"/>
      <c r="CQ5" s="12"/>
      <c r="CS5" s="97" t="s">
        <v>25</v>
      </c>
      <c r="CT5" s="97"/>
      <c r="CU5" s="12"/>
      <c r="CV5" s="12"/>
      <c r="CW5" s="12"/>
      <c r="CX5" s="12"/>
      <c r="CY5" s="12"/>
      <c r="CZ5" s="12"/>
      <c r="DA5" s="12"/>
      <c r="DB5" s="14"/>
      <c r="DC5" s="12"/>
      <c r="DD5" s="12"/>
      <c r="DE5" s="12"/>
      <c r="DF5" s="12"/>
      <c r="DG5" s="14"/>
      <c r="DH5" s="12"/>
      <c r="DI5" s="12"/>
      <c r="DJ5" s="12"/>
      <c r="DK5" s="12"/>
      <c r="DL5" s="12"/>
      <c r="DM5" s="12"/>
      <c r="DN5" s="12"/>
      <c r="DO5" s="12"/>
      <c r="DQ5" s="97" t="s">
        <v>25</v>
      </c>
      <c r="DR5" s="97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97" t="s">
        <v>25</v>
      </c>
      <c r="EP5" s="97"/>
      <c r="EQ5" s="12"/>
      <c r="ER5" s="12"/>
      <c r="ES5" s="12"/>
      <c r="ET5" s="12"/>
      <c r="EU5" s="12"/>
      <c r="EV5" s="12"/>
      <c r="EW5" s="12"/>
      <c r="EX5" s="14"/>
      <c r="EY5" s="12"/>
      <c r="EZ5" s="12"/>
      <c r="FA5" s="12"/>
      <c r="FB5" s="12"/>
      <c r="FC5" s="14"/>
      <c r="FD5" s="12"/>
      <c r="FE5" s="14"/>
      <c r="FF5" s="14"/>
      <c r="FG5" s="14"/>
      <c r="FH5" s="14"/>
      <c r="FI5" s="14"/>
      <c r="FJ5" s="14"/>
      <c r="FK5" s="14"/>
    </row>
    <row r="6" spans="1:167" ht="15">
      <c r="A6" s="94"/>
      <c r="B6" s="94"/>
      <c r="C6" s="12"/>
      <c r="D6" s="12"/>
      <c r="E6" s="12"/>
      <c r="F6" s="12"/>
      <c r="G6" s="12"/>
      <c r="H6" s="14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Y6" s="94"/>
      <c r="Z6" s="94"/>
      <c r="AA6" s="12"/>
      <c r="AB6" s="12"/>
      <c r="AC6" s="12"/>
      <c r="AD6" s="12"/>
      <c r="AE6" s="12"/>
      <c r="AF6" s="14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W6" s="94"/>
      <c r="AX6" s="94"/>
      <c r="AY6" s="12"/>
      <c r="AZ6" s="12"/>
      <c r="BA6" s="12"/>
      <c r="BB6" s="12"/>
      <c r="BC6" s="12"/>
      <c r="BD6" s="14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U6" s="94"/>
      <c r="BV6" s="94"/>
      <c r="BW6" s="12"/>
      <c r="BX6" s="12"/>
      <c r="BY6" s="12"/>
      <c r="BZ6" s="12"/>
      <c r="CA6" s="12"/>
      <c r="CB6" s="14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S6" s="94"/>
      <c r="CT6" s="94"/>
      <c r="CU6" s="12"/>
      <c r="CV6" s="12"/>
      <c r="CW6" s="12"/>
      <c r="CX6" s="12"/>
      <c r="CY6" s="12"/>
      <c r="CZ6" s="14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Q6" s="94"/>
      <c r="DR6" s="94"/>
      <c r="DS6" s="12"/>
      <c r="DT6" s="12"/>
      <c r="DU6" s="12"/>
      <c r="DV6" s="12"/>
      <c r="DW6" s="12"/>
      <c r="DX6" s="14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4"/>
      <c r="EP6" s="94"/>
      <c r="EQ6" s="12"/>
      <c r="ER6" s="12"/>
      <c r="ES6" s="12"/>
      <c r="ET6" s="12"/>
      <c r="EU6" s="12"/>
      <c r="EV6" s="14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</row>
    <row r="7" spans="1:167" ht="18.75">
      <c r="A7" s="98" t="s">
        <v>26</v>
      </c>
      <c r="B7" s="98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98" t="s">
        <v>76</v>
      </c>
      <c r="Z7" s="98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98" t="s">
        <v>78</v>
      </c>
      <c r="AX7" s="98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98" t="s">
        <v>79</v>
      </c>
      <c r="BV7" s="98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98" t="s">
        <v>80</v>
      </c>
      <c r="CT7" s="98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98" t="s">
        <v>96</v>
      </c>
      <c r="DR7" s="98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98" t="s">
        <v>81</v>
      </c>
      <c r="EP7" s="98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75">
      <c r="A8" s="98" t="s">
        <v>67</v>
      </c>
      <c r="B8" s="9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98" t="s">
        <v>67</v>
      </c>
      <c r="Z8" s="9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98" t="s">
        <v>67</v>
      </c>
      <c r="AX8" s="98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98" t="s">
        <v>67</v>
      </c>
      <c r="BV8" s="98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98" t="s">
        <v>67</v>
      </c>
      <c r="CT8" s="98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8" t="s">
        <v>67</v>
      </c>
      <c r="DR8" s="98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98" t="s">
        <v>67</v>
      </c>
      <c r="EP8" s="9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">
      <c r="A9" s="94"/>
      <c r="B9" s="94"/>
      <c r="C9" s="12"/>
      <c r="D9" s="12"/>
      <c r="E9" s="12"/>
      <c r="F9" s="12"/>
      <c r="G9" s="12"/>
      <c r="H9" s="9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Y9" s="94"/>
      <c r="Z9" s="94"/>
      <c r="AA9" s="12"/>
      <c r="AB9" s="12"/>
      <c r="AC9" s="12"/>
      <c r="AD9" s="12"/>
      <c r="AE9" s="12"/>
      <c r="AF9" s="9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W9" s="94"/>
      <c r="AX9" s="94"/>
      <c r="AY9" s="12"/>
      <c r="AZ9" s="12"/>
      <c r="BA9" s="12"/>
      <c r="BB9" s="12"/>
      <c r="BC9" s="12"/>
      <c r="BD9" s="9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U9" s="94"/>
      <c r="BV9" s="94"/>
      <c r="BW9" s="12"/>
      <c r="BX9" s="12"/>
      <c r="BY9" s="12"/>
      <c r="BZ9" s="12"/>
      <c r="CA9" s="12"/>
      <c r="CB9" s="9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S9" s="94"/>
      <c r="CT9" s="94"/>
      <c r="CU9" s="12"/>
      <c r="CV9" s="12"/>
      <c r="CW9" s="12"/>
      <c r="CX9" s="12"/>
      <c r="CY9" s="12"/>
      <c r="CZ9" s="9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94"/>
      <c r="DR9" s="94"/>
      <c r="DS9" s="12"/>
      <c r="DT9" s="12"/>
      <c r="DU9" s="12"/>
      <c r="DV9" s="12"/>
      <c r="DW9" s="12"/>
      <c r="DX9" s="9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4"/>
      <c r="EP9" s="94"/>
      <c r="EQ9" s="12"/>
      <c r="ER9" s="12"/>
      <c r="ES9" s="12"/>
      <c r="ET9" s="12"/>
      <c r="EU9" s="12"/>
      <c r="EV9" s="9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</row>
    <row r="10" spans="1:167" ht="15">
      <c r="A10" s="94"/>
      <c r="B10" s="9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4"/>
      <c r="Z10" s="94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4"/>
      <c r="AX10" s="94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4"/>
      <c r="BV10" s="94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4"/>
      <c r="CT10" s="94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4"/>
      <c r="DR10" s="94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4"/>
      <c r="EP10" s="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.75" thickBot="1">
      <c r="A11" s="94"/>
      <c r="B11" s="9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4"/>
      <c r="Z11" s="94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4"/>
      <c r="AX11" s="94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4"/>
      <c r="BV11" s="94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4"/>
      <c r="CT11" s="94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4"/>
      <c r="DR11" s="94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4"/>
      <c r="EP11" s="94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5">
      <c r="A12" s="94"/>
      <c r="B12" s="94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Y12" s="94"/>
      <c r="Z12" s="94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W12" s="94"/>
      <c r="AX12" s="94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U12" s="94"/>
      <c r="BV12" s="94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S12" s="94"/>
      <c r="CT12" s="94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94"/>
      <c r="DR12" s="94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O12" s="94"/>
      <c r="EP12" s="9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</row>
    <row r="13" spans="1:167">
      <c r="A13" s="13"/>
      <c r="B13" s="16" t="s">
        <v>68</v>
      </c>
      <c r="C13" s="9">
        <v>27.3</v>
      </c>
      <c r="D13" s="9">
        <v>25.7</v>
      </c>
      <c r="E13" s="9">
        <v>27.4</v>
      </c>
      <c r="F13" s="9">
        <v>27.2</v>
      </c>
      <c r="G13" s="9">
        <v>30.2</v>
      </c>
      <c r="H13" s="9">
        <v>32</v>
      </c>
      <c r="I13" s="9">
        <v>34.700000000000003</v>
      </c>
      <c r="J13" s="9">
        <v>35.799999999999997</v>
      </c>
      <c r="K13" s="9">
        <v>32.9</v>
      </c>
      <c r="L13" s="9">
        <v>32</v>
      </c>
      <c r="M13" s="9">
        <v>31.2</v>
      </c>
      <c r="N13" s="9">
        <v>24.9</v>
      </c>
      <c r="O13" s="9">
        <v>27.4</v>
      </c>
      <c r="P13" s="9">
        <v>26.8</v>
      </c>
      <c r="Q13" s="9">
        <v>19.7</v>
      </c>
      <c r="R13" s="9">
        <v>18.8</v>
      </c>
      <c r="S13" s="9">
        <v>20.399999999999999</v>
      </c>
      <c r="T13" s="9">
        <v>24.4</v>
      </c>
      <c r="U13" s="9">
        <v>26.2</v>
      </c>
      <c r="V13" s="9">
        <v>25.2</v>
      </c>
      <c r="W13" s="9">
        <v>24.3</v>
      </c>
      <c r="Y13" s="13"/>
      <c r="Z13" s="16" t="s">
        <v>68</v>
      </c>
      <c r="AA13" s="9">
        <v>124.8</v>
      </c>
      <c r="AB13" s="9">
        <v>118.5</v>
      </c>
      <c r="AC13" s="9">
        <v>126.7</v>
      </c>
      <c r="AD13" s="9">
        <v>124</v>
      </c>
      <c r="AE13" s="9">
        <v>132.6</v>
      </c>
      <c r="AF13" s="9">
        <v>128.1</v>
      </c>
      <c r="AG13" s="9">
        <v>114.1</v>
      </c>
      <c r="AH13" s="9">
        <v>111.9</v>
      </c>
      <c r="AI13" s="9">
        <v>116.6</v>
      </c>
      <c r="AJ13" s="9">
        <v>111.3</v>
      </c>
      <c r="AK13" s="9">
        <v>108.4</v>
      </c>
      <c r="AL13" s="9">
        <v>114.2</v>
      </c>
      <c r="AM13" s="9">
        <v>118.3</v>
      </c>
      <c r="AN13" s="9">
        <v>132</v>
      </c>
      <c r="AO13" s="9">
        <v>125.7</v>
      </c>
      <c r="AP13" s="9">
        <v>108.8</v>
      </c>
      <c r="AQ13" s="9">
        <v>103.9</v>
      </c>
      <c r="AR13" s="9">
        <v>101</v>
      </c>
      <c r="AS13" s="9">
        <v>99.3</v>
      </c>
      <c r="AT13" s="9">
        <v>109.5</v>
      </c>
      <c r="AU13" s="9">
        <v>99.8</v>
      </c>
      <c r="AW13" s="13"/>
      <c r="AX13" s="16" t="s">
        <v>68</v>
      </c>
      <c r="AY13" s="9">
        <v>209.3</v>
      </c>
      <c r="AZ13" s="9">
        <v>189.3</v>
      </c>
      <c r="BA13" s="9">
        <v>201.4</v>
      </c>
      <c r="BB13" s="9">
        <v>210.9</v>
      </c>
      <c r="BC13" s="9">
        <v>219.7</v>
      </c>
      <c r="BD13" s="9">
        <v>223.9</v>
      </c>
      <c r="BE13" s="9">
        <v>225.7</v>
      </c>
      <c r="BF13" s="9">
        <v>231.5</v>
      </c>
      <c r="BG13" s="9">
        <v>226.3</v>
      </c>
      <c r="BH13" s="9">
        <v>195</v>
      </c>
      <c r="BI13" s="9">
        <v>195.2</v>
      </c>
      <c r="BJ13" s="9">
        <v>204.8</v>
      </c>
      <c r="BK13" s="9">
        <v>199</v>
      </c>
      <c r="BL13" s="9">
        <v>191.6</v>
      </c>
      <c r="BM13" s="9">
        <v>181.4</v>
      </c>
      <c r="BN13" s="9">
        <v>177.5</v>
      </c>
      <c r="BO13" s="9">
        <v>165.1</v>
      </c>
      <c r="BP13" s="9">
        <v>176.8</v>
      </c>
      <c r="BQ13" s="9">
        <v>179.7</v>
      </c>
      <c r="BR13" s="9">
        <v>168.3</v>
      </c>
      <c r="BS13" s="9">
        <v>161.5</v>
      </c>
      <c r="BU13" s="13"/>
      <c r="BV13" s="16" t="s">
        <v>68</v>
      </c>
      <c r="BW13" s="9">
        <v>15.9</v>
      </c>
      <c r="BX13" s="9">
        <v>15.2</v>
      </c>
      <c r="BY13" s="9">
        <v>17.399999999999999</v>
      </c>
      <c r="BZ13" s="9">
        <v>15.7</v>
      </c>
      <c r="CA13" s="9">
        <v>16.2</v>
      </c>
      <c r="CB13" s="9">
        <v>17.3</v>
      </c>
      <c r="CC13" s="9">
        <v>17.600000000000001</v>
      </c>
      <c r="CD13" s="9">
        <v>21.3</v>
      </c>
      <c r="CE13" s="9">
        <v>21</v>
      </c>
      <c r="CF13" s="9">
        <v>20.399999999999999</v>
      </c>
      <c r="CG13" s="9">
        <v>19.7</v>
      </c>
      <c r="CH13" s="9">
        <v>18.600000000000001</v>
      </c>
      <c r="CI13" s="9">
        <v>22.5</v>
      </c>
      <c r="CJ13" s="9">
        <v>17.899999999999999</v>
      </c>
      <c r="CK13" s="9">
        <v>18</v>
      </c>
      <c r="CL13" s="9">
        <v>21.6</v>
      </c>
      <c r="CM13" s="9">
        <v>23</v>
      </c>
      <c r="CN13" s="9">
        <v>23.7</v>
      </c>
      <c r="CO13" s="9">
        <v>18.8</v>
      </c>
      <c r="CP13" s="9">
        <v>19.399999999999999</v>
      </c>
      <c r="CQ13" s="9">
        <v>19.399999999999999</v>
      </c>
      <c r="CS13" s="13"/>
      <c r="CT13" s="16" t="s">
        <v>68</v>
      </c>
      <c r="CU13" s="9">
        <v>13.8</v>
      </c>
      <c r="CV13" s="9">
        <v>11.9</v>
      </c>
      <c r="CW13" s="9">
        <v>11.1</v>
      </c>
      <c r="CX13" s="9">
        <v>6.7</v>
      </c>
      <c r="CY13" s="9">
        <v>6</v>
      </c>
      <c r="CZ13" s="9">
        <v>5.7</v>
      </c>
      <c r="DA13" s="9">
        <v>11.6</v>
      </c>
      <c r="DB13" s="9">
        <v>10.9</v>
      </c>
      <c r="DC13" s="9">
        <v>13</v>
      </c>
      <c r="DD13" s="9">
        <v>8.9</v>
      </c>
      <c r="DE13" s="9">
        <v>10.1</v>
      </c>
      <c r="DF13" s="9">
        <v>14.6</v>
      </c>
      <c r="DG13" s="9">
        <v>17.399999999999999</v>
      </c>
      <c r="DH13" s="9">
        <v>19.8</v>
      </c>
      <c r="DI13" s="9">
        <v>22.8</v>
      </c>
      <c r="DJ13" s="9">
        <v>18.3</v>
      </c>
      <c r="DK13" s="9">
        <v>15.7</v>
      </c>
      <c r="DL13" s="9">
        <v>19.600000000000001</v>
      </c>
      <c r="DM13" s="9">
        <v>17.100000000000001</v>
      </c>
      <c r="DN13" s="9">
        <v>17.899999999999999</v>
      </c>
      <c r="DO13" s="9">
        <v>15.1</v>
      </c>
      <c r="DQ13" s="13"/>
      <c r="DR13" s="16" t="s">
        <v>68</v>
      </c>
      <c r="DS13" s="9">
        <v>84.6</v>
      </c>
      <c r="DT13" s="9">
        <v>61.3</v>
      </c>
      <c r="DU13" s="9">
        <v>57.4</v>
      </c>
      <c r="DV13" s="9">
        <v>51.8</v>
      </c>
      <c r="DW13" s="9">
        <v>48.5</v>
      </c>
      <c r="DX13" s="9">
        <v>45.7</v>
      </c>
      <c r="DY13" s="9">
        <v>58.9</v>
      </c>
      <c r="DZ13" s="9">
        <v>62.2</v>
      </c>
      <c r="EA13" s="9">
        <v>58.8</v>
      </c>
      <c r="EB13" s="9">
        <v>62.3</v>
      </c>
      <c r="EC13" s="9">
        <v>55.8</v>
      </c>
      <c r="ED13" s="9">
        <v>61.9</v>
      </c>
      <c r="EE13" s="9">
        <v>64</v>
      </c>
      <c r="EF13" s="9">
        <v>72.900000000000006</v>
      </c>
      <c r="EG13" s="9">
        <v>70.900000000000006</v>
      </c>
      <c r="EH13" s="9">
        <v>56.4</v>
      </c>
      <c r="EI13" s="9">
        <v>59.5</v>
      </c>
      <c r="EJ13" s="9">
        <v>60.7</v>
      </c>
      <c r="EK13" s="9">
        <v>53.7</v>
      </c>
      <c r="EL13" s="9">
        <v>60.2</v>
      </c>
      <c r="EM13" s="9">
        <v>57.8</v>
      </c>
      <c r="EO13" s="13"/>
      <c r="EP13" s="16" t="s">
        <v>68</v>
      </c>
      <c r="EQ13" s="9">
        <v>87.9</v>
      </c>
      <c r="ER13" s="9">
        <v>93.3</v>
      </c>
      <c r="ES13" s="9">
        <v>81.5</v>
      </c>
      <c r="ET13" s="9">
        <v>88.3</v>
      </c>
      <c r="EU13" s="9">
        <v>88.3</v>
      </c>
      <c r="EV13" s="9">
        <v>94.7</v>
      </c>
      <c r="EW13" s="9">
        <v>69.3</v>
      </c>
      <c r="EX13" s="9">
        <v>68.5</v>
      </c>
      <c r="EY13" s="9">
        <v>53.3</v>
      </c>
      <c r="EZ13" s="9">
        <v>49.1</v>
      </c>
      <c r="FA13" s="9">
        <v>51.7</v>
      </c>
      <c r="FB13" s="9">
        <v>49.9</v>
      </c>
      <c r="FC13" s="9">
        <v>52.8</v>
      </c>
      <c r="FD13" s="9">
        <v>59</v>
      </c>
      <c r="FE13" s="9">
        <v>63.5</v>
      </c>
      <c r="FF13" s="9">
        <v>61.4</v>
      </c>
      <c r="FG13" s="9">
        <v>51.9</v>
      </c>
      <c r="FH13" s="9">
        <v>58.4</v>
      </c>
      <c r="FI13" s="9">
        <v>57.5</v>
      </c>
      <c r="FJ13" s="9">
        <v>52.8</v>
      </c>
      <c r="FK13" s="9">
        <v>49.6</v>
      </c>
    </row>
    <row r="14" spans="1:167" ht="1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5">
      <c r="A15" s="12"/>
      <c r="B15" s="17" t="s">
        <v>30</v>
      </c>
      <c r="C15" s="14">
        <v>8.1</v>
      </c>
      <c r="D15" s="14">
        <v>7.6</v>
      </c>
      <c r="E15" s="14">
        <v>7.6</v>
      </c>
      <c r="F15" s="14">
        <v>7.9</v>
      </c>
      <c r="G15" s="14">
        <v>8.5</v>
      </c>
      <c r="H15" s="14">
        <v>11.4</v>
      </c>
      <c r="I15" s="14">
        <v>9.5</v>
      </c>
      <c r="J15" s="14">
        <v>9.1</v>
      </c>
      <c r="K15" s="14">
        <v>9.4</v>
      </c>
      <c r="L15" s="14">
        <v>10.199999999999999</v>
      </c>
      <c r="M15" s="14">
        <v>12.6</v>
      </c>
      <c r="N15" s="14">
        <v>10.199999999999999</v>
      </c>
      <c r="O15" s="14">
        <v>11.2</v>
      </c>
      <c r="P15" s="14" t="s">
        <v>33</v>
      </c>
      <c r="Q15" s="14">
        <v>8.1999999999999993</v>
      </c>
      <c r="R15" s="14">
        <v>7.3</v>
      </c>
      <c r="S15" s="14" t="s">
        <v>33</v>
      </c>
      <c r="T15" s="14">
        <v>8.6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>
        <v>47.8</v>
      </c>
      <c r="AB15" s="14">
        <v>49</v>
      </c>
      <c r="AC15" s="14">
        <v>48.8</v>
      </c>
      <c r="AD15" s="14">
        <v>52</v>
      </c>
      <c r="AE15" s="14">
        <v>52.7</v>
      </c>
      <c r="AF15" s="14">
        <v>59.9</v>
      </c>
      <c r="AG15" s="14">
        <v>43.6</v>
      </c>
      <c r="AH15" s="14">
        <v>41.8</v>
      </c>
      <c r="AI15" s="14">
        <v>41.1</v>
      </c>
      <c r="AJ15" s="14">
        <v>41.1</v>
      </c>
      <c r="AK15" s="14">
        <v>41</v>
      </c>
      <c r="AL15" s="14">
        <v>41.1</v>
      </c>
      <c r="AM15" s="14">
        <v>41.4</v>
      </c>
      <c r="AN15" s="14">
        <v>47.8</v>
      </c>
      <c r="AO15" s="14">
        <v>40</v>
      </c>
      <c r="AP15" s="14">
        <v>36.1</v>
      </c>
      <c r="AQ15" s="14">
        <v>36.200000000000003</v>
      </c>
      <c r="AR15" s="14">
        <v>35.4</v>
      </c>
      <c r="AS15" s="14">
        <v>36.1</v>
      </c>
      <c r="AT15" s="14">
        <v>39.299999999999997</v>
      </c>
      <c r="AU15" s="14">
        <v>39</v>
      </c>
      <c r="AW15" s="12"/>
      <c r="AX15" s="17" t="s">
        <v>30</v>
      </c>
      <c r="AY15" s="14">
        <v>64.099999999999994</v>
      </c>
      <c r="AZ15" s="14">
        <v>57.5</v>
      </c>
      <c r="BA15" s="14">
        <v>55.6</v>
      </c>
      <c r="BB15" s="14">
        <v>51.1</v>
      </c>
      <c r="BC15" s="14">
        <v>50</v>
      </c>
      <c r="BD15" s="14">
        <v>60.2</v>
      </c>
      <c r="BE15" s="14">
        <v>75.400000000000006</v>
      </c>
      <c r="BF15" s="14">
        <v>79.400000000000006</v>
      </c>
      <c r="BG15" s="14">
        <v>80.400000000000006</v>
      </c>
      <c r="BH15" s="14">
        <v>70.5</v>
      </c>
      <c r="BI15" s="14">
        <v>69.099999999999994</v>
      </c>
      <c r="BJ15" s="14">
        <v>74.599999999999994</v>
      </c>
      <c r="BK15" s="14">
        <v>76.8</v>
      </c>
      <c r="BL15" s="14">
        <v>72.5</v>
      </c>
      <c r="BM15" s="14">
        <v>63.9</v>
      </c>
      <c r="BN15" s="14">
        <v>63.6</v>
      </c>
      <c r="BO15" s="14">
        <v>59.4</v>
      </c>
      <c r="BP15" s="14">
        <v>57.5</v>
      </c>
      <c r="BQ15" s="14">
        <v>63.8</v>
      </c>
      <c r="BR15" s="14">
        <v>57.1</v>
      </c>
      <c r="BS15" s="14">
        <v>56.9</v>
      </c>
      <c r="BU15" s="12"/>
      <c r="BV15" s="17" t="s">
        <v>30</v>
      </c>
      <c r="BW15" s="14">
        <v>6.8</v>
      </c>
      <c r="BX15" s="14">
        <v>6.8</v>
      </c>
      <c r="BY15" s="14">
        <v>6.7</v>
      </c>
      <c r="BZ15" s="14">
        <v>6.7</v>
      </c>
      <c r="CA15" s="14">
        <v>5.4</v>
      </c>
      <c r="CB15" s="14">
        <v>5.6</v>
      </c>
      <c r="CC15" s="14">
        <v>5.3</v>
      </c>
      <c r="CD15" s="14">
        <v>7</v>
      </c>
      <c r="CE15" s="14">
        <v>6.7</v>
      </c>
      <c r="CF15" s="14">
        <v>6.7</v>
      </c>
      <c r="CG15" s="14">
        <v>6.5</v>
      </c>
      <c r="CH15" s="14" t="s">
        <v>33</v>
      </c>
      <c r="CI15" s="14">
        <v>7.9</v>
      </c>
      <c r="CJ15" s="14">
        <v>6</v>
      </c>
      <c r="CK15" s="14">
        <v>4.8</v>
      </c>
      <c r="CL15" s="14">
        <v>4.5999999999999996</v>
      </c>
      <c r="CM15" s="14">
        <v>6</v>
      </c>
      <c r="CN15" s="14">
        <v>4.3</v>
      </c>
      <c r="CO15" s="14">
        <v>5.2</v>
      </c>
      <c r="CP15" s="14">
        <v>5.6</v>
      </c>
      <c r="CQ15" s="14">
        <v>5.0999999999999996</v>
      </c>
      <c r="CS15" s="12"/>
      <c r="CT15" s="17" t="s">
        <v>30</v>
      </c>
      <c r="CU15" s="14">
        <v>1.8</v>
      </c>
      <c r="CV15" s="14">
        <v>1.9</v>
      </c>
      <c r="CW15" s="14">
        <v>2</v>
      </c>
      <c r="CX15" s="14">
        <v>2.8</v>
      </c>
      <c r="CY15" s="14">
        <v>1.9</v>
      </c>
      <c r="CZ15" s="14">
        <v>3.3</v>
      </c>
      <c r="DA15" s="14">
        <v>3</v>
      </c>
      <c r="DB15" s="14">
        <v>3</v>
      </c>
      <c r="DC15" s="14">
        <v>3.7</v>
      </c>
      <c r="DD15" s="14">
        <v>2.8</v>
      </c>
      <c r="DE15" s="14" t="s">
        <v>33</v>
      </c>
      <c r="DF15" s="14" t="s">
        <v>33</v>
      </c>
      <c r="DG15" s="14">
        <v>2.7</v>
      </c>
      <c r="DH15" s="14" t="s">
        <v>33</v>
      </c>
      <c r="DI15" s="14">
        <v>3.7</v>
      </c>
      <c r="DJ15" s="14">
        <v>3.3</v>
      </c>
      <c r="DK15" s="14" t="s">
        <v>33</v>
      </c>
      <c r="DL15" s="14">
        <v>3.7</v>
      </c>
      <c r="DM15" s="14">
        <v>3.3</v>
      </c>
      <c r="DN15" s="14">
        <v>3.2</v>
      </c>
      <c r="DO15" s="14">
        <v>2.7</v>
      </c>
      <c r="DQ15" s="12"/>
      <c r="DR15" s="17" t="s">
        <v>30</v>
      </c>
      <c r="DS15" s="14">
        <v>10.7</v>
      </c>
      <c r="DT15" s="14">
        <v>9.6</v>
      </c>
      <c r="DU15" s="14">
        <v>8.9</v>
      </c>
      <c r="DV15" s="14">
        <v>8.4</v>
      </c>
      <c r="DW15" s="14">
        <v>8.9</v>
      </c>
      <c r="DX15" s="14">
        <v>11.3</v>
      </c>
      <c r="DY15" s="14">
        <v>13.7</v>
      </c>
      <c r="DZ15" s="14">
        <v>13.2</v>
      </c>
      <c r="EA15" s="14">
        <v>13.1</v>
      </c>
      <c r="EB15" s="14">
        <v>11.2</v>
      </c>
      <c r="EC15" s="14">
        <v>13.8</v>
      </c>
      <c r="ED15" s="14" t="s">
        <v>33</v>
      </c>
      <c r="EE15" s="14">
        <v>15.9</v>
      </c>
      <c r="EF15" s="14">
        <v>17.3</v>
      </c>
      <c r="EG15" s="14">
        <v>17.100000000000001</v>
      </c>
      <c r="EH15" s="14">
        <v>12.5</v>
      </c>
      <c r="EI15" s="14">
        <v>15.4</v>
      </c>
      <c r="EJ15" s="14">
        <v>17.2</v>
      </c>
      <c r="EK15" s="14">
        <v>12.6</v>
      </c>
      <c r="EL15" s="14">
        <v>14.4</v>
      </c>
      <c r="EM15" s="14">
        <v>13.3</v>
      </c>
      <c r="EO15" s="12"/>
      <c r="EP15" s="17" t="s">
        <v>30</v>
      </c>
      <c r="EQ15" s="14">
        <v>11.5</v>
      </c>
      <c r="ER15" s="14">
        <v>13.6</v>
      </c>
      <c r="ES15" s="14">
        <v>14.4</v>
      </c>
      <c r="ET15" s="14">
        <v>14.9</v>
      </c>
      <c r="EU15" s="14">
        <v>14.5</v>
      </c>
      <c r="EV15" s="14">
        <v>17.3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 t="s">
        <v>33</v>
      </c>
      <c r="FB15" s="14" t="s">
        <v>33</v>
      </c>
      <c r="FC15" s="14">
        <v>15.6</v>
      </c>
      <c r="FD15" s="14" t="s">
        <v>33</v>
      </c>
      <c r="FE15" s="14">
        <v>14.3</v>
      </c>
      <c r="FF15" s="14">
        <v>13.3</v>
      </c>
      <c r="FG15" s="14" t="s">
        <v>33</v>
      </c>
      <c r="FH15" s="14" t="s">
        <v>33</v>
      </c>
      <c r="FI15" s="14" t="s">
        <v>33</v>
      </c>
      <c r="FJ15" s="14" t="s">
        <v>33</v>
      </c>
      <c r="FK15" s="14" t="s">
        <v>33</v>
      </c>
    </row>
    <row r="16" spans="1:167" ht="15">
      <c r="A16" s="12"/>
      <c r="B16" s="17" t="s">
        <v>32</v>
      </c>
      <c r="C16" s="14">
        <v>0</v>
      </c>
      <c r="D16" s="14">
        <v>0</v>
      </c>
      <c r="E16" s="14" t="s">
        <v>33</v>
      </c>
      <c r="F16" s="14" t="s">
        <v>33</v>
      </c>
      <c r="G16" s="14" t="s">
        <v>33</v>
      </c>
      <c r="H16" s="14" t="s">
        <v>33</v>
      </c>
      <c r="I16" s="14" t="s">
        <v>33</v>
      </c>
      <c r="J16" s="14" t="s">
        <v>33</v>
      </c>
      <c r="K16" s="14" t="s">
        <v>33</v>
      </c>
      <c r="L16" s="14" t="s">
        <v>33</v>
      </c>
      <c r="M16" s="14" t="s">
        <v>33</v>
      </c>
      <c r="N16" s="14">
        <v>2.4</v>
      </c>
      <c r="O16" s="14" t="s">
        <v>33</v>
      </c>
      <c r="P16" s="14" t="s">
        <v>33</v>
      </c>
      <c r="Q16" s="14" t="s">
        <v>33</v>
      </c>
      <c r="R16" s="14" t="s">
        <v>33</v>
      </c>
      <c r="S16" s="14">
        <v>5.7</v>
      </c>
      <c r="T16" s="14">
        <v>6.6</v>
      </c>
      <c r="U16" s="14">
        <v>6.7</v>
      </c>
      <c r="V16" s="14">
        <v>7.1</v>
      </c>
      <c r="W16" s="14">
        <v>7.2</v>
      </c>
      <c r="Y16" s="12"/>
      <c r="Z16" s="17" t="s">
        <v>32</v>
      </c>
      <c r="AA16" s="14">
        <v>52.2</v>
      </c>
      <c r="AB16" s="14">
        <v>48.1</v>
      </c>
      <c r="AC16" s="14">
        <v>52.4</v>
      </c>
      <c r="AD16" s="14">
        <v>46.5</v>
      </c>
      <c r="AE16" s="14">
        <v>51.3</v>
      </c>
      <c r="AF16" s="14">
        <v>43.3</v>
      </c>
      <c r="AG16" s="14">
        <v>43.6</v>
      </c>
      <c r="AH16" s="14">
        <v>43.4</v>
      </c>
      <c r="AI16" s="14">
        <v>42.1</v>
      </c>
      <c r="AJ16" s="14">
        <v>38.799999999999997</v>
      </c>
      <c r="AK16" s="14">
        <v>42.6</v>
      </c>
      <c r="AL16" s="14">
        <v>50.1</v>
      </c>
      <c r="AM16" s="14">
        <v>53.7</v>
      </c>
      <c r="AN16" s="14">
        <v>63.2</v>
      </c>
      <c r="AO16" s="14">
        <v>49.1</v>
      </c>
      <c r="AP16" s="14">
        <v>43</v>
      </c>
      <c r="AQ16" s="14">
        <v>42.7</v>
      </c>
      <c r="AR16" s="14">
        <v>42</v>
      </c>
      <c r="AS16" s="14">
        <v>40.299999999999997</v>
      </c>
      <c r="AT16" s="14">
        <v>44.8</v>
      </c>
      <c r="AU16" s="14">
        <v>39.200000000000003</v>
      </c>
      <c r="AW16" s="12"/>
      <c r="AX16" s="17" t="s">
        <v>32</v>
      </c>
      <c r="AY16" s="14">
        <v>118.5</v>
      </c>
      <c r="AZ16" s="14">
        <v>105.3</v>
      </c>
      <c r="BA16" s="14">
        <v>119.4</v>
      </c>
      <c r="BB16" s="14">
        <v>133.30000000000001</v>
      </c>
      <c r="BC16" s="14">
        <v>137.30000000000001</v>
      </c>
      <c r="BD16" s="14">
        <v>133</v>
      </c>
      <c r="BE16" s="14">
        <v>121.4</v>
      </c>
      <c r="BF16" s="14">
        <v>124.6</v>
      </c>
      <c r="BG16" s="14">
        <v>119.6</v>
      </c>
      <c r="BH16" s="14">
        <v>100.2</v>
      </c>
      <c r="BI16" s="14">
        <v>101.9</v>
      </c>
      <c r="BJ16" s="14">
        <v>104.9</v>
      </c>
      <c r="BK16" s="14">
        <v>103.2</v>
      </c>
      <c r="BL16" s="14">
        <v>98.4</v>
      </c>
      <c r="BM16" s="14">
        <v>96</v>
      </c>
      <c r="BN16" s="14">
        <v>97.6</v>
      </c>
      <c r="BO16" s="14">
        <v>94.5</v>
      </c>
      <c r="BP16" s="14">
        <v>100.3</v>
      </c>
      <c r="BQ16" s="14">
        <v>98.5</v>
      </c>
      <c r="BR16" s="14">
        <v>96.2</v>
      </c>
      <c r="BS16" s="14">
        <v>90</v>
      </c>
      <c r="BU16" s="12"/>
      <c r="BV16" s="17" t="s">
        <v>32</v>
      </c>
      <c r="BW16" s="14">
        <v>7.1</v>
      </c>
      <c r="BX16" s="14">
        <v>7.1</v>
      </c>
      <c r="BY16" s="14">
        <v>9.4</v>
      </c>
      <c r="BZ16" s="14">
        <v>7.8</v>
      </c>
      <c r="CA16" s="14">
        <v>9</v>
      </c>
      <c r="CB16" s="14">
        <v>9.5</v>
      </c>
      <c r="CC16" s="14">
        <v>9.6999999999999993</v>
      </c>
      <c r="CD16" s="14">
        <v>11.8</v>
      </c>
      <c r="CE16" s="14">
        <v>11.8</v>
      </c>
      <c r="CF16" s="14">
        <v>11.7</v>
      </c>
      <c r="CG16" s="14" t="s">
        <v>33</v>
      </c>
      <c r="CH16" s="14">
        <v>10.7</v>
      </c>
      <c r="CI16" s="14">
        <v>12</v>
      </c>
      <c r="CJ16" s="14" t="s">
        <v>33</v>
      </c>
      <c r="CK16" s="14" t="s">
        <v>33</v>
      </c>
      <c r="CL16" s="14" t="s">
        <v>33</v>
      </c>
      <c r="CM16" s="14" t="s">
        <v>33</v>
      </c>
      <c r="CN16" s="14">
        <v>17.5</v>
      </c>
      <c r="CO16" s="14">
        <v>11.6</v>
      </c>
      <c r="CP16" s="14">
        <v>12</v>
      </c>
      <c r="CQ16" s="14">
        <v>12.2</v>
      </c>
      <c r="CS16" s="12"/>
      <c r="CT16" s="17" t="s">
        <v>32</v>
      </c>
      <c r="CU16" s="14">
        <v>9.8000000000000007</v>
      </c>
      <c r="CV16" s="14">
        <v>7.7</v>
      </c>
      <c r="CW16" s="14">
        <v>6.3</v>
      </c>
      <c r="CX16" s="14">
        <v>1.1000000000000001</v>
      </c>
      <c r="CY16" s="14">
        <v>0.8</v>
      </c>
      <c r="CZ16" s="14">
        <v>0.8</v>
      </c>
      <c r="DA16" s="14">
        <v>6.2</v>
      </c>
      <c r="DB16" s="14">
        <v>5.6</v>
      </c>
      <c r="DC16" s="14" t="s">
        <v>33</v>
      </c>
      <c r="DD16" s="14" t="s">
        <v>33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 t="s">
        <v>33</v>
      </c>
      <c r="DJ16" s="14" t="s">
        <v>33</v>
      </c>
      <c r="DK16" s="14" t="s">
        <v>33</v>
      </c>
      <c r="DL16" s="14" t="s">
        <v>33</v>
      </c>
      <c r="DM16" s="14">
        <v>8.4</v>
      </c>
      <c r="DN16" s="14">
        <v>8.8000000000000007</v>
      </c>
      <c r="DO16" s="14">
        <v>6.6</v>
      </c>
      <c r="DQ16" s="12"/>
      <c r="DR16" s="17" t="s">
        <v>32</v>
      </c>
      <c r="DS16" s="14">
        <v>60</v>
      </c>
      <c r="DT16" s="14">
        <v>39.1</v>
      </c>
      <c r="DU16" s="14">
        <v>36</v>
      </c>
      <c r="DV16" s="14">
        <v>29.7</v>
      </c>
      <c r="DW16" s="14">
        <v>26.2</v>
      </c>
      <c r="DX16" s="14">
        <v>22.6</v>
      </c>
      <c r="DY16" s="14">
        <v>31.4</v>
      </c>
      <c r="DZ16" s="14">
        <v>33</v>
      </c>
      <c r="EA16" s="14">
        <v>32.6</v>
      </c>
      <c r="EB16" s="14">
        <v>27.1</v>
      </c>
      <c r="EC16" s="14">
        <v>30.2</v>
      </c>
      <c r="ED16" s="14">
        <v>32.799999999999997</v>
      </c>
      <c r="EE16" s="14">
        <v>33.6</v>
      </c>
      <c r="EF16" s="14">
        <v>39.4</v>
      </c>
      <c r="EG16" s="14">
        <v>40.4</v>
      </c>
      <c r="EH16" s="14">
        <v>35.799999999999997</v>
      </c>
      <c r="EI16" s="14" t="s">
        <v>33</v>
      </c>
      <c r="EJ16" s="14" t="s">
        <v>33</v>
      </c>
      <c r="EK16" s="14">
        <v>31.4</v>
      </c>
      <c r="EL16" s="14">
        <v>34.6</v>
      </c>
      <c r="EM16" s="14">
        <v>32</v>
      </c>
      <c r="EO16" s="12"/>
      <c r="EP16" s="17" t="s">
        <v>32</v>
      </c>
      <c r="EQ16" s="14">
        <v>56.7</v>
      </c>
      <c r="ER16" s="14">
        <v>63.8</v>
      </c>
      <c r="ES16" s="14">
        <v>50</v>
      </c>
      <c r="ET16" s="14">
        <v>52.9</v>
      </c>
      <c r="EU16" s="14">
        <v>50.5</v>
      </c>
      <c r="EV16" s="14">
        <v>57</v>
      </c>
      <c r="EW16" s="14">
        <v>23.5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>
        <v>20.8</v>
      </c>
      <c r="FF16" s="14">
        <v>20.6</v>
      </c>
      <c r="FG16" s="14" t="s">
        <v>33</v>
      </c>
      <c r="FH16" s="14">
        <v>18.399999999999999</v>
      </c>
      <c r="FI16" s="14">
        <v>21.8</v>
      </c>
      <c r="FJ16" s="14">
        <v>19.5</v>
      </c>
      <c r="FK16" s="14">
        <v>20.9</v>
      </c>
    </row>
    <row r="17" spans="1:167" ht="15">
      <c r="A17" s="12"/>
      <c r="B17" s="17" t="s">
        <v>34</v>
      </c>
      <c r="C17" s="14" t="s">
        <v>33</v>
      </c>
      <c r="D17" s="14" t="s">
        <v>33</v>
      </c>
      <c r="E17" s="14" t="s">
        <v>33</v>
      </c>
      <c r="F17" s="14" t="s">
        <v>33</v>
      </c>
      <c r="G17" s="14" t="s">
        <v>33</v>
      </c>
      <c r="H17" s="14" t="s">
        <v>33</v>
      </c>
      <c r="I17" s="14" t="s">
        <v>33</v>
      </c>
      <c r="J17" s="14" t="s">
        <v>33</v>
      </c>
      <c r="K17" s="14" t="s">
        <v>33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>
        <v>1.2</v>
      </c>
      <c r="R17" s="14" t="s">
        <v>33</v>
      </c>
      <c r="S17" s="14">
        <v>0.9</v>
      </c>
      <c r="T17" s="14">
        <v>0.9</v>
      </c>
      <c r="U17" s="14">
        <v>1.1000000000000001</v>
      </c>
      <c r="V17" s="14">
        <v>1.2</v>
      </c>
      <c r="W17" s="14">
        <v>1.4</v>
      </c>
      <c r="Y17" s="12"/>
      <c r="Z17" s="17" t="s">
        <v>34</v>
      </c>
      <c r="AA17" s="14" t="s">
        <v>33</v>
      </c>
      <c r="AB17" s="14" t="s">
        <v>33</v>
      </c>
      <c r="AC17" s="14" t="s">
        <v>33</v>
      </c>
      <c r="AD17" s="14" t="s">
        <v>33</v>
      </c>
      <c r="AE17" s="14" t="s">
        <v>33</v>
      </c>
      <c r="AF17" s="14" t="s">
        <v>33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 t="s">
        <v>33</v>
      </c>
      <c r="AR17" s="14" t="s">
        <v>33</v>
      </c>
      <c r="AS17" s="14">
        <v>2.9</v>
      </c>
      <c r="AT17" s="14" t="s">
        <v>33</v>
      </c>
      <c r="AU17" s="14" t="s">
        <v>33</v>
      </c>
      <c r="AW17" s="12"/>
      <c r="AX17" s="17" t="s">
        <v>34</v>
      </c>
      <c r="AY17" s="14">
        <v>5</v>
      </c>
      <c r="AZ17" s="14">
        <v>5.0999999999999996</v>
      </c>
      <c r="BA17" s="14">
        <v>5.2</v>
      </c>
      <c r="BB17" s="14" t="s">
        <v>33</v>
      </c>
      <c r="BC17" s="14" t="s">
        <v>33</v>
      </c>
      <c r="BD17" s="14" t="s">
        <v>33</v>
      </c>
      <c r="BE17" s="14">
        <v>2.2000000000000002</v>
      </c>
      <c r="BF17" s="14" t="s">
        <v>33</v>
      </c>
      <c r="BG17" s="14">
        <v>2.5</v>
      </c>
      <c r="BH17" s="14">
        <v>2.6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 t="s">
        <v>33</v>
      </c>
      <c r="BR17" s="14">
        <v>2.1</v>
      </c>
      <c r="BS17" s="14">
        <v>1.9</v>
      </c>
      <c r="BU17" s="12"/>
      <c r="BV17" s="17" t="s">
        <v>34</v>
      </c>
      <c r="BW17" s="14" t="s">
        <v>33</v>
      </c>
      <c r="BX17" s="14" t="s">
        <v>33</v>
      </c>
      <c r="BY17" s="14" t="s">
        <v>33</v>
      </c>
      <c r="BZ17" s="14" t="s">
        <v>33</v>
      </c>
      <c r="CA17" s="14" t="s">
        <v>33</v>
      </c>
      <c r="CB17" s="14" t="s">
        <v>33</v>
      </c>
      <c r="CC17" s="14" t="s">
        <v>33</v>
      </c>
      <c r="CD17" s="14" t="s">
        <v>33</v>
      </c>
      <c r="CE17" s="14" t="s">
        <v>33</v>
      </c>
      <c r="CF17" s="14" t="s">
        <v>33</v>
      </c>
      <c r="CG17" s="14">
        <v>0.1</v>
      </c>
      <c r="CH17" s="14" t="s">
        <v>33</v>
      </c>
      <c r="CI17" s="14">
        <v>0.1</v>
      </c>
      <c r="CJ17" s="14" t="s">
        <v>33</v>
      </c>
      <c r="CK17" s="14" t="s">
        <v>33</v>
      </c>
      <c r="CL17" s="14" t="s">
        <v>33</v>
      </c>
      <c r="CM17" s="14">
        <v>0.1</v>
      </c>
      <c r="CN17" s="14">
        <v>0.1</v>
      </c>
      <c r="CO17" s="14" t="s">
        <v>33</v>
      </c>
      <c r="CP17" s="14" t="s">
        <v>33</v>
      </c>
      <c r="CQ17" s="14" t="s">
        <v>33</v>
      </c>
      <c r="CS17" s="12"/>
      <c r="CT17" s="17" t="s">
        <v>34</v>
      </c>
      <c r="CU17" s="14" t="s">
        <v>33</v>
      </c>
      <c r="CV17" s="14" t="s">
        <v>33</v>
      </c>
      <c r="CW17" s="14" t="s">
        <v>33</v>
      </c>
      <c r="CX17" s="14" t="s">
        <v>33</v>
      </c>
      <c r="CY17" s="14" t="s">
        <v>33</v>
      </c>
      <c r="CZ17" s="14" t="s">
        <v>33</v>
      </c>
      <c r="DA17" s="14" t="s">
        <v>33</v>
      </c>
      <c r="DB17" s="14" t="s">
        <v>33</v>
      </c>
      <c r="DC17" s="14" t="s">
        <v>33</v>
      </c>
      <c r="DD17" s="14" t="s">
        <v>33</v>
      </c>
      <c r="DE17" s="14">
        <v>0.1</v>
      </c>
      <c r="DF17" s="14">
        <v>0.2</v>
      </c>
      <c r="DG17" s="14">
        <v>0.1</v>
      </c>
      <c r="DH17" s="14">
        <v>0.2</v>
      </c>
      <c r="DI17" s="14">
        <v>1</v>
      </c>
      <c r="DJ17" s="14" t="s">
        <v>33</v>
      </c>
      <c r="DK17" s="14">
        <v>0.2</v>
      </c>
      <c r="DL17" s="14">
        <v>0.1</v>
      </c>
      <c r="DM17" s="14">
        <v>0.2</v>
      </c>
      <c r="DN17" s="14">
        <v>0.2</v>
      </c>
      <c r="DO17" s="14">
        <v>0.1</v>
      </c>
      <c r="DQ17" s="12"/>
      <c r="DR17" s="17" t="s">
        <v>34</v>
      </c>
      <c r="DS17" s="14" t="s">
        <v>33</v>
      </c>
      <c r="DT17" s="14" t="s">
        <v>33</v>
      </c>
      <c r="DU17" s="14" t="s">
        <v>33</v>
      </c>
      <c r="DV17" s="14" t="s">
        <v>33</v>
      </c>
      <c r="DW17" s="14" t="s">
        <v>33</v>
      </c>
      <c r="DX17" s="14" t="s">
        <v>33</v>
      </c>
      <c r="DY17" s="14" t="s">
        <v>33</v>
      </c>
      <c r="DZ17" s="14" t="s">
        <v>33</v>
      </c>
      <c r="EA17" s="14" t="s">
        <v>33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 t="s">
        <v>33</v>
      </c>
      <c r="EH17" s="14" t="s">
        <v>33</v>
      </c>
      <c r="EI17" s="14" t="s">
        <v>33</v>
      </c>
      <c r="EJ17" s="14" t="s">
        <v>33</v>
      </c>
      <c r="EK17" s="14" t="s">
        <v>33</v>
      </c>
      <c r="EL17" s="14" t="s">
        <v>33</v>
      </c>
      <c r="EM17" s="14" t="s">
        <v>33</v>
      </c>
      <c r="EO17" s="12"/>
      <c r="EP17" s="17" t="s">
        <v>34</v>
      </c>
      <c r="EQ17" s="14" t="s">
        <v>33</v>
      </c>
      <c r="ER17" s="14" t="s">
        <v>33</v>
      </c>
      <c r="ES17" s="14" t="s">
        <v>33</v>
      </c>
      <c r="ET17" s="14" t="s">
        <v>33</v>
      </c>
      <c r="EU17" s="14" t="s">
        <v>33</v>
      </c>
      <c r="EV17" s="14" t="s">
        <v>33</v>
      </c>
      <c r="EW17" s="14" t="s">
        <v>33</v>
      </c>
      <c r="EX17" s="14" t="s">
        <v>33</v>
      </c>
      <c r="EY17" s="14" t="s">
        <v>33</v>
      </c>
      <c r="EZ17" s="14" t="s">
        <v>33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 t="s">
        <v>33</v>
      </c>
      <c r="FJ17" s="14" t="s">
        <v>33</v>
      </c>
      <c r="FK17" s="14" t="s">
        <v>33</v>
      </c>
    </row>
    <row r="18" spans="1:167" ht="15">
      <c r="A18" s="12"/>
      <c r="B18" s="17" t="s">
        <v>35</v>
      </c>
      <c r="C18" s="14">
        <v>8.1999999999999993</v>
      </c>
      <c r="D18" s="14">
        <v>7.3</v>
      </c>
      <c r="E18" s="14">
        <v>7.6</v>
      </c>
      <c r="F18" s="14">
        <v>8.1</v>
      </c>
      <c r="G18" s="14">
        <v>8.4</v>
      </c>
      <c r="H18" s="14">
        <v>7.1</v>
      </c>
      <c r="I18" s="14">
        <v>8.4</v>
      </c>
      <c r="J18" s="14">
        <v>8.5</v>
      </c>
      <c r="K18" s="14">
        <v>7.2</v>
      </c>
      <c r="L18" s="14">
        <v>7.7</v>
      </c>
      <c r="M18" s="14" t="s">
        <v>33</v>
      </c>
      <c r="N18" s="14" t="s">
        <v>33</v>
      </c>
      <c r="O18" s="14" t="s">
        <v>33</v>
      </c>
      <c r="P18" s="14" t="s">
        <v>33</v>
      </c>
      <c r="Q18" s="14">
        <v>2.9</v>
      </c>
      <c r="R18" s="14">
        <v>1.5</v>
      </c>
      <c r="S18" s="14" t="s">
        <v>33</v>
      </c>
      <c r="T18" s="14">
        <v>0.9</v>
      </c>
      <c r="U18" s="14" t="s">
        <v>33</v>
      </c>
      <c r="V18" s="14" t="s">
        <v>33</v>
      </c>
      <c r="W18" s="14" t="s">
        <v>33</v>
      </c>
      <c r="Y18" s="12"/>
      <c r="Z18" s="17" t="s">
        <v>35</v>
      </c>
      <c r="AA18" s="14">
        <v>1.3</v>
      </c>
      <c r="AB18" s="14">
        <v>1.5</v>
      </c>
      <c r="AC18" s="14">
        <v>0.9</v>
      </c>
      <c r="AD18" s="14">
        <v>2</v>
      </c>
      <c r="AE18" s="14">
        <v>2.4</v>
      </c>
      <c r="AF18" s="14">
        <v>2.5</v>
      </c>
      <c r="AG18" s="14">
        <v>0.7</v>
      </c>
      <c r="AH18" s="14">
        <v>0.8</v>
      </c>
      <c r="AI18" s="14">
        <v>0.8</v>
      </c>
      <c r="AJ18" s="14">
        <v>1.1000000000000001</v>
      </c>
      <c r="AK18" s="14" t="s">
        <v>33</v>
      </c>
      <c r="AL18" s="14" t="s">
        <v>33</v>
      </c>
      <c r="AM18" s="14" t="s">
        <v>33</v>
      </c>
      <c r="AN18" s="14">
        <v>0.8</v>
      </c>
      <c r="AO18" s="14">
        <v>0.7</v>
      </c>
      <c r="AP18" s="14">
        <v>0.4</v>
      </c>
      <c r="AQ18" s="14">
        <v>0.3</v>
      </c>
      <c r="AR18" s="14">
        <v>0.3</v>
      </c>
      <c r="AS18" s="14">
        <v>0.2</v>
      </c>
      <c r="AT18" s="14">
        <v>0.4</v>
      </c>
      <c r="AU18" s="14">
        <v>0.1</v>
      </c>
      <c r="AW18" s="12"/>
      <c r="AX18" s="17" t="s">
        <v>35</v>
      </c>
      <c r="AY18" s="14">
        <v>1.4</v>
      </c>
      <c r="AZ18" s="14">
        <v>2.6</v>
      </c>
      <c r="BA18" s="14">
        <v>0.9</v>
      </c>
      <c r="BB18" s="14">
        <v>2</v>
      </c>
      <c r="BC18" s="14">
        <v>2.1</v>
      </c>
      <c r="BD18" s="14">
        <v>2</v>
      </c>
      <c r="BE18" s="14">
        <v>2.2000000000000002</v>
      </c>
      <c r="BF18" s="14">
        <v>2</v>
      </c>
      <c r="BG18" s="14">
        <v>1.6</v>
      </c>
      <c r="BH18" s="14">
        <v>1</v>
      </c>
      <c r="BI18" s="14" t="s">
        <v>33</v>
      </c>
      <c r="BJ18" s="14" t="s">
        <v>33</v>
      </c>
      <c r="BK18" s="14" t="s">
        <v>33</v>
      </c>
      <c r="BL18" s="14" t="s">
        <v>33</v>
      </c>
      <c r="BM18" s="14" t="s">
        <v>33</v>
      </c>
      <c r="BN18" s="14" t="s">
        <v>33</v>
      </c>
      <c r="BO18" s="14" t="s">
        <v>33</v>
      </c>
      <c r="BP18" s="14" t="s">
        <v>33</v>
      </c>
      <c r="BQ18" s="14" t="s">
        <v>33</v>
      </c>
      <c r="BR18" s="14">
        <v>0.5</v>
      </c>
      <c r="BS18" s="14">
        <v>0.3</v>
      </c>
      <c r="BU18" s="12"/>
      <c r="BV18" s="17" t="s">
        <v>35</v>
      </c>
      <c r="BW18" s="14">
        <v>0</v>
      </c>
      <c r="BX18" s="14">
        <v>0</v>
      </c>
      <c r="BY18" s="14" t="s">
        <v>33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 t="s">
        <v>33</v>
      </c>
      <c r="CJ18" s="14" t="s">
        <v>33</v>
      </c>
      <c r="CK18" s="14" t="s">
        <v>33</v>
      </c>
      <c r="CL18" s="14" t="s">
        <v>33</v>
      </c>
      <c r="CM18" s="14">
        <v>0</v>
      </c>
      <c r="CN18" s="14" t="s">
        <v>33</v>
      </c>
      <c r="CO18" s="14" t="s">
        <v>33</v>
      </c>
      <c r="CP18" s="14" t="s">
        <v>33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 t="s">
        <v>33</v>
      </c>
      <c r="DD18" s="14">
        <v>0</v>
      </c>
      <c r="DE18" s="14">
        <v>0</v>
      </c>
      <c r="DF18" s="14" t="s">
        <v>33</v>
      </c>
      <c r="DG18" s="14" t="s">
        <v>33</v>
      </c>
      <c r="DH18" s="14">
        <v>0</v>
      </c>
      <c r="DI18" s="14" t="s">
        <v>33</v>
      </c>
      <c r="DJ18" s="14" t="s">
        <v>33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 t="s">
        <v>33</v>
      </c>
      <c r="DX18" s="14" t="s">
        <v>33</v>
      </c>
      <c r="DY18" s="14" t="s">
        <v>33</v>
      </c>
      <c r="DZ18" s="14" t="s">
        <v>33</v>
      </c>
      <c r="EA18" s="14" t="s">
        <v>33</v>
      </c>
      <c r="EB18" s="14" t="s">
        <v>33</v>
      </c>
      <c r="EC18" s="14">
        <v>0.2</v>
      </c>
      <c r="ED18" s="14" t="s">
        <v>33</v>
      </c>
      <c r="EE18" s="14" t="s">
        <v>33</v>
      </c>
      <c r="EF18" s="14">
        <v>0.4</v>
      </c>
      <c r="EG18" s="14" t="s">
        <v>33</v>
      </c>
      <c r="EH18" s="14" t="s">
        <v>33</v>
      </c>
      <c r="EI18" s="14">
        <v>0</v>
      </c>
      <c r="EJ18" s="14" t="s">
        <v>33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 t="s">
        <v>33</v>
      </c>
      <c r="ER18" s="14" t="s">
        <v>33</v>
      </c>
      <c r="ES18" s="14">
        <v>0</v>
      </c>
      <c r="ET18" s="14" t="s">
        <v>33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 t="s">
        <v>33</v>
      </c>
      <c r="FA18" s="14" t="s">
        <v>33</v>
      </c>
      <c r="FB18" s="14">
        <v>0</v>
      </c>
      <c r="FC18" s="14" t="s">
        <v>33</v>
      </c>
      <c r="FD18" s="14" t="s">
        <v>33</v>
      </c>
      <c r="FE18" s="14" t="s">
        <v>33</v>
      </c>
      <c r="FF18" s="14" t="s">
        <v>33</v>
      </c>
      <c r="FG18" s="14" t="s">
        <v>33</v>
      </c>
      <c r="FH18" s="14" t="s">
        <v>33</v>
      </c>
      <c r="FI18" s="14">
        <v>0</v>
      </c>
      <c r="FJ18" s="14">
        <v>0.1</v>
      </c>
      <c r="FK18" s="14">
        <v>0</v>
      </c>
    </row>
    <row r="19" spans="1:167" ht="1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 t="s">
        <v>33</v>
      </c>
      <c r="L19" s="14" t="s">
        <v>33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 t="s">
        <v>33</v>
      </c>
      <c r="AM19" s="14" t="s">
        <v>33</v>
      </c>
      <c r="AN19" s="14" t="s">
        <v>33</v>
      </c>
      <c r="AO19" s="14" t="s">
        <v>33</v>
      </c>
      <c r="AP19" s="14" t="s">
        <v>33</v>
      </c>
      <c r="AQ19" s="14" t="s">
        <v>33</v>
      </c>
      <c r="AR19" s="14" t="s">
        <v>33</v>
      </c>
      <c r="AS19" s="14">
        <v>0.3</v>
      </c>
      <c r="AT19" s="14">
        <v>0.3</v>
      </c>
      <c r="AU19" s="14">
        <v>0.3</v>
      </c>
      <c r="AW19" s="12"/>
      <c r="AX19" s="17" t="s">
        <v>36</v>
      </c>
      <c r="AY19" s="14" t="s">
        <v>33</v>
      </c>
      <c r="AZ19" s="14" t="s">
        <v>33</v>
      </c>
      <c r="BA19" s="14" t="s">
        <v>33</v>
      </c>
      <c r="BB19" s="14" t="s">
        <v>33</v>
      </c>
      <c r="BC19" s="14" t="s">
        <v>33</v>
      </c>
      <c r="BD19" s="14" t="s">
        <v>33</v>
      </c>
      <c r="BE19" s="14" t="s">
        <v>33</v>
      </c>
      <c r="BF19" s="14" t="s">
        <v>33</v>
      </c>
      <c r="BG19" s="14" t="s">
        <v>33</v>
      </c>
      <c r="BH19" s="14" t="s">
        <v>33</v>
      </c>
      <c r="BI19" s="14" t="s">
        <v>33</v>
      </c>
      <c r="BJ19" s="14" t="s">
        <v>33</v>
      </c>
      <c r="BK19" s="14" t="s">
        <v>33</v>
      </c>
      <c r="BL19" s="14" t="s">
        <v>33</v>
      </c>
      <c r="BM19" s="14" t="s">
        <v>33</v>
      </c>
      <c r="BN19" s="14" t="s">
        <v>33</v>
      </c>
      <c r="BO19" s="14" t="s">
        <v>33</v>
      </c>
      <c r="BP19" s="14" t="s">
        <v>33</v>
      </c>
      <c r="BQ19" s="14" t="s">
        <v>33</v>
      </c>
      <c r="BR19" s="14">
        <v>2.5</v>
      </c>
      <c r="BS19" s="14">
        <v>2.2000000000000002</v>
      </c>
      <c r="BU19" s="12"/>
      <c r="BV19" s="17" t="s">
        <v>36</v>
      </c>
      <c r="BW19" s="14" t="s">
        <v>33</v>
      </c>
      <c r="BX19" s="14">
        <v>0</v>
      </c>
      <c r="BY19" s="14">
        <v>0</v>
      </c>
      <c r="BZ19" s="14">
        <v>0</v>
      </c>
      <c r="CA19" s="14" t="s">
        <v>33</v>
      </c>
      <c r="CB19" s="14">
        <v>0</v>
      </c>
      <c r="CC19" s="14">
        <v>0</v>
      </c>
      <c r="CD19" s="14" t="s">
        <v>33</v>
      </c>
      <c r="CE19" s="14" t="s">
        <v>33</v>
      </c>
      <c r="CF19" s="14" t="s">
        <v>33</v>
      </c>
      <c r="CG19" s="14" t="s">
        <v>33</v>
      </c>
      <c r="CH19" s="14" t="s">
        <v>33</v>
      </c>
      <c r="CI19" s="14" t="s">
        <v>33</v>
      </c>
      <c r="CJ19" s="14" t="s">
        <v>33</v>
      </c>
      <c r="CK19" s="14" t="s">
        <v>33</v>
      </c>
      <c r="CL19" s="14" t="s">
        <v>33</v>
      </c>
      <c r="CM19" s="14" t="s">
        <v>33</v>
      </c>
      <c r="CN19" s="14" t="s">
        <v>33</v>
      </c>
      <c r="CO19" s="14">
        <v>0.2</v>
      </c>
      <c r="CP19" s="14">
        <v>0.2</v>
      </c>
      <c r="CQ19" s="14">
        <v>0.3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 t="s">
        <v>33</v>
      </c>
      <c r="ER19" s="14" t="s">
        <v>33</v>
      </c>
      <c r="ES19" s="14" t="s">
        <v>33</v>
      </c>
      <c r="ET19" s="14" t="s">
        <v>33</v>
      </c>
      <c r="EU19" s="14" t="s">
        <v>33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 t="s">
        <v>33</v>
      </c>
      <c r="FC19" s="14" t="s">
        <v>33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5">
      <c r="A20" s="12"/>
      <c r="B20" s="17" t="s">
        <v>37</v>
      </c>
      <c r="C20" s="14" t="s">
        <v>33</v>
      </c>
      <c r="D20" s="14" t="s">
        <v>33</v>
      </c>
      <c r="E20" s="14" t="s">
        <v>33</v>
      </c>
      <c r="F20" s="14" t="s">
        <v>33</v>
      </c>
      <c r="G20" s="14" t="s">
        <v>33</v>
      </c>
      <c r="H20" s="14" t="s">
        <v>33</v>
      </c>
      <c r="I20" s="14">
        <v>0.7</v>
      </c>
      <c r="J20" s="14" t="s">
        <v>33</v>
      </c>
      <c r="K20" s="14">
        <v>0.6</v>
      </c>
      <c r="L20" s="14">
        <v>0.5</v>
      </c>
      <c r="M20" s="14" t="s">
        <v>33</v>
      </c>
      <c r="N20" s="14">
        <v>0.9</v>
      </c>
      <c r="O20" s="14" t="s">
        <v>33</v>
      </c>
      <c r="P20" s="14">
        <v>1.1000000000000001</v>
      </c>
      <c r="Q20" s="14">
        <v>0.9</v>
      </c>
      <c r="R20" s="14">
        <v>0.8</v>
      </c>
      <c r="S20" s="14">
        <v>1.1000000000000001</v>
      </c>
      <c r="T20" s="14">
        <v>1.1000000000000001</v>
      </c>
      <c r="U20" s="14" t="s">
        <v>33</v>
      </c>
      <c r="V20" s="14" t="s">
        <v>33</v>
      </c>
      <c r="W20" s="14" t="s">
        <v>33</v>
      </c>
      <c r="Y20" s="12"/>
      <c r="Z20" s="17" t="s">
        <v>37</v>
      </c>
      <c r="AA20" s="14" t="s">
        <v>33</v>
      </c>
      <c r="AB20" s="14" t="s">
        <v>33</v>
      </c>
      <c r="AC20" s="14" t="s">
        <v>33</v>
      </c>
      <c r="AD20" s="14" t="s">
        <v>33</v>
      </c>
      <c r="AE20" s="14" t="s">
        <v>33</v>
      </c>
      <c r="AF20" s="14" t="s">
        <v>33</v>
      </c>
      <c r="AG20" s="14">
        <v>1.6</v>
      </c>
      <c r="AH20" s="14">
        <v>1.7</v>
      </c>
      <c r="AI20" s="14">
        <v>2.1</v>
      </c>
      <c r="AJ20" s="14">
        <v>1.6</v>
      </c>
      <c r="AK20" s="14">
        <v>1.4</v>
      </c>
      <c r="AL20" s="14">
        <v>1.5</v>
      </c>
      <c r="AM20" s="14">
        <v>1.5</v>
      </c>
      <c r="AN20" s="14">
        <v>1.5</v>
      </c>
      <c r="AO20" s="14">
        <v>1.3</v>
      </c>
      <c r="AP20" s="14">
        <v>1.3</v>
      </c>
      <c r="AQ20" s="14" t="s">
        <v>33</v>
      </c>
      <c r="AR20" s="14">
        <v>1.5</v>
      </c>
      <c r="AS20" s="14">
        <v>1.7</v>
      </c>
      <c r="AT20" s="14">
        <v>1.4</v>
      </c>
      <c r="AU20" s="14">
        <v>2</v>
      </c>
      <c r="AW20" s="12"/>
      <c r="AX20" s="17" t="s">
        <v>37</v>
      </c>
      <c r="AY20" s="14" t="s">
        <v>33</v>
      </c>
      <c r="AZ20" s="14" t="s">
        <v>33</v>
      </c>
      <c r="BA20" s="14" t="s">
        <v>33</v>
      </c>
      <c r="BB20" s="14" t="s">
        <v>33</v>
      </c>
      <c r="BC20" s="14" t="s">
        <v>33</v>
      </c>
      <c r="BD20" s="14">
        <v>2</v>
      </c>
      <c r="BE20" s="14">
        <v>1.5</v>
      </c>
      <c r="BF20" s="14">
        <v>1.8</v>
      </c>
      <c r="BG20" s="14">
        <v>1.9</v>
      </c>
      <c r="BH20" s="14">
        <v>1.8</v>
      </c>
      <c r="BI20" s="14">
        <v>1.6</v>
      </c>
      <c r="BJ20" s="14">
        <v>1.7</v>
      </c>
      <c r="BK20" s="14">
        <v>1.6</v>
      </c>
      <c r="BL20" s="14">
        <v>1.6</v>
      </c>
      <c r="BM20" s="14">
        <v>1.9</v>
      </c>
      <c r="BN20" s="14">
        <v>1.5</v>
      </c>
      <c r="BO20" s="14" t="s">
        <v>33</v>
      </c>
      <c r="BP20" s="14">
        <v>1.2</v>
      </c>
      <c r="BQ20" s="14">
        <v>1.4</v>
      </c>
      <c r="BR20" s="14">
        <v>1.4</v>
      </c>
      <c r="BS20" s="14">
        <v>1.2</v>
      </c>
      <c r="BU20" s="12"/>
      <c r="BV20" s="17" t="s">
        <v>37</v>
      </c>
      <c r="BW20" s="14" t="s">
        <v>33</v>
      </c>
      <c r="BX20" s="14" t="s">
        <v>33</v>
      </c>
      <c r="BY20" s="14" t="s">
        <v>33</v>
      </c>
      <c r="BZ20" s="14" t="s">
        <v>33</v>
      </c>
      <c r="CA20" s="14" t="s">
        <v>33</v>
      </c>
      <c r="CB20" s="14">
        <v>0.1</v>
      </c>
      <c r="CC20" s="14">
        <v>0.1</v>
      </c>
      <c r="CD20" s="14">
        <v>0.1</v>
      </c>
      <c r="CE20" s="14">
        <v>0.1</v>
      </c>
      <c r="CF20" s="14">
        <v>0</v>
      </c>
      <c r="CG20" s="14">
        <v>0.1</v>
      </c>
      <c r="CH20" s="14">
        <v>0.1</v>
      </c>
      <c r="CI20" s="14">
        <v>0.1</v>
      </c>
      <c r="CJ20" s="14" t="s">
        <v>33</v>
      </c>
      <c r="CK20" s="14">
        <v>0.3</v>
      </c>
      <c r="CL20" s="14">
        <v>0</v>
      </c>
      <c r="CM20" s="14">
        <v>0</v>
      </c>
      <c r="CN20" s="14">
        <v>0.1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 t="s">
        <v>33</v>
      </c>
      <c r="DC20" s="14">
        <v>0</v>
      </c>
      <c r="DD20" s="14" t="s">
        <v>33</v>
      </c>
      <c r="DE20" s="14">
        <v>0</v>
      </c>
      <c r="DF20" s="14">
        <v>0</v>
      </c>
      <c r="DG20" s="14">
        <v>0</v>
      </c>
      <c r="DH20" s="14">
        <v>0.1</v>
      </c>
      <c r="DI20" s="14">
        <v>0</v>
      </c>
      <c r="DJ20" s="14" t="s">
        <v>33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 t="s">
        <v>33</v>
      </c>
      <c r="DT20" s="14" t="s">
        <v>33</v>
      </c>
      <c r="DU20" s="14" t="s">
        <v>33</v>
      </c>
      <c r="DV20" s="14" t="s">
        <v>33</v>
      </c>
      <c r="DW20" s="14" t="s">
        <v>33</v>
      </c>
      <c r="DX20" s="14">
        <v>0.2</v>
      </c>
      <c r="DY20" s="14" t="s">
        <v>33</v>
      </c>
      <c r="DZ20" s="14">
        <v>0.2</v>
      </c>
      <c r="EA20" s="14">
        <v>0.2</v>
      </c>
      <c r="EB20" s="14">
        <v>0.3</v>
      </c>
      <c r="EC20" s="14">
        <v>0.3</v>
      </c>
      <c r="ED20" s="14">
        <v>0.2</v>
      </c>
      <c r="EE20" s="14">
        <v>0.2</v>
      </c>
      <c r="EF20" s="14">
        <v>0.4</v>
      </c>
      <c r="EG20" s="14" t="s">
        <v>33</v>
      </c>
      <c r="EH20" s="14" t="s">
        <v>33</v>
      </c>
      <c r="EI20" s="14">
        <v>0.1</v>
      </c>
      <c r="EJ20" s="14">
        <v>0.2</v>
      </c>
      <c r="EK20" s="14" t="s">
        <v>33</v>
      </c>
      <c r="EL20" s="14" t="s">
        <v>33</v>
      </c>
      <c r="EM20" s="14" t="s">
        <v>33</v>
      </c>
      <c r="EO20" s="12"/>
      <c r="EP20" s="17" t="s">
        <v>37</v>
      </c>
      <c r="EQ20" s="14" t="s">
        <v>33</v>
      </c>
      <c r="ER20" s="14" t="s">
        <v>33</v>
      </c>
      <c r="ES20" s="14" t="s">
        <v>33</v>
      </c>
      <c r="ET20" s="14" t="s">
        <v>33</v>
      </c>
      <c r="EU20" s="14" t="s">
        <v>33</v>
      </c>
      <c r="EV20" s="14">
        <v>0.6</v>
      </c>
      <c r="EW20" s="14" t="s">
        <v>33</v>
      </c>
      <c r="EX20" s="14">
        <v>1.6</v>
      </c>
      <c r="EY20" s="14">
        <v>0.9</v>
      </c>
      <c r="EZ20" s="14" t="s">
        <v>33</v>
      </c>
      <c r="FA20" s="14">
        <v>0.4</v>
      </c>
      <c r="FB20" s="14">
        <v>0.5</v>
      </c>
      <c r="FC20" s="14">
        <v>0.4</v>
      </c>
      <c r="FD20" s="14">
        <v>0.4</v>
      </c>
      <c r="FE20" s="14" t="s">
        <v>33</v>
      </c>
      <c r="FF20" s="14" t="s">
        <v>33</v>
      </c>
      <c r="FG20" s="14" t="s">
        <v>33</v>
      </c>
      <c r="FH20" s="14" t="s">
        <v>33</v>
      </c>
      <c r="FI20" s="14" t="s">
        <v>33</v>
      </c>
      <c r="FJ20" s="14" t="s">
        <v>33</v>
      </c>
      <c r="FK20" s="14" t="s">
        <v>33</v>
      </c>
    </row>
    <row r="21" spans="1:167" ht="1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 t="s">
        <v>33</v>
      </c>
      <c r="AB21" s="14" t="s">
        <v>33</v>
      </c>
      <c r="AC21" s="14" t="s">
        <v>33</v>
      </c>
      <c r="AD21" s="14" t="s">
        <v>33</v>
      </c>
      <c r="AE21" s="14" t="s">
        <v>33</v>
      </c>
      <c r="AF21" s="14" t="s">
        <v>33</v>
      </c>
      <c r="AG21" s="14" t="s">
        <v>33</v>
      </c>
      <c r="AH21" s="14" t="s">
        <v>33</v>
      </c>
      <c r="AI21" s="14" t="s">
        <v>33</v>
      </c>
      <c r="AJ21" s="14" t="s">
        <v>33</v>
      </c>
      <c r="AK21" s="14" t="s">
        <v>33</v>
      </c>
      <c r="AL21" s="14" t="s">
        <v>33</v>
      </c>
      <c r="AM21" s="14" t="s">
        <v>33</v>
      </c>
      <c r="AN21" s="14" t="s">
        <v>33</v>
      </c>
      <c r="AO21" s="14" t="s">
        <v>33</v>
      </c>
      <c r="AP21" s="14" t="s">
        <v>33</v>
      </c>
      <c r="AQ21" s="14" t="s">
        <v>33</v>
      </c>
      <c r="AR21" s="14" t="s">
        <v>33</v>
      </c>
      <c r="AS21" s="14" t="s">
        <v>33</v>
      </c>
      <c r="AT21" s="14" t="s">
        <v>33</v>
      </c>
      <c r="AU21" s="14" t="s">
        <v>33</v>
      </c>
      <c r="AW21" s="12"/>
      <c r="AX21" s="17" t="s">
        <v>38</v>
      </c>
      <c r="AY21" s="14" t="s">
        <v>33</v>
      </c>
      <c r="AZ21" s="14" t="s">
        <v>33</v>
      </c>
      <c r="BA21" s="14" t="s">
        <v>33</v>
      </c>
      <c r="BB21" s="14" t="s">
        <v>33</v>
      </c>
      <c r="BC21" s="14" t="s">
        <v>33</v>
      </c>
      <c r="BD21" s="14" t="s">
        <v>33</v>
      </c>
      <c r="BE21" s="14" t="s">
        <v>33</v>
      </c>
      <c r="BF21" s="14" t="s">
        <v>33</v>
      </c>
      <c r="BG21" s="14" t="s">
        <v>33</v>
      </c>
      <c r="BH21" s="14" t="s">
        <v>33</v>
      </c>
      <c r="BI21" s="14" t="s">
        <v>33</v>
      </c>
      <c r="BJ21" s="14" t="s">
        <v>33</v>
      </c>
      <c r="BK21" s="14" t="s">
        <v>33</v>
      </c>
      <c r="BL21" s="14">
        <v>1.7</v>
      </c>
      <c r="BM21" s="14" t="s">
        <v>33</v>
      </c>
      <c r="BN21" s="14" t="s">
        <v>33</v>
      </c>
      <c r="BO21" s="14" t="s">
        <v>33</v>
      </c>
      <c r="BP21" s="14" t="s">
        <v>33</v>
      </c>
      <c r="BQ21" s="14" t="s">
        <v>33</v>
      </c>
      <c r="BR21" s="14">
        <v>1.2</v>
      </c>
      <c r="BS21" s="14">
        <v>0.6</v>
      </c>
      <c r="BU21" s="12"/>
      <c r="BV21" s="17" t="s">
        <v>38</v>
      </c>
      <c r="BW21" s="14" t="s">
        <v>33</v>
      </c>
      <c r="BX21" s="14" t="s">
        <v>33</v>
      </c>
      <c r="BY21" s="14" t="s">
        <v>33</v>
      </c>
      <c r="BZ21" s="14" t="s">
        <v>33</v>
      </c>
      <c r="CA21" s="14" t="s">
        <v>33</v>
      </c>
      <c r="CB21" s="14" t="s">
        <v>33</v>
      </c>
      <c r="CC21" s="14" t="s">
        <v>33</v>
      </c>
      <c r="CD21" s="14" t="s">
        <v>33</v>
      </c>
      <c r="CE21" s="14" t="s">
        <v>33</v>
      </c>
      <c r="CF21" s="14" t="s">
        <v>33</v>
      </c>
      <c r="CG21" s="14" t="s">
        <v>33</v>
      </c>
      <c r="CH21" s="14" t="s">
        <v>33</v>
      </c>
      <c r="CI21" s="14" t="s">
        <v>33</v>
      </c>
      <c r="CJ21" s="14" t="s">
        <v>33</v>
      </c>
      <c r="CK21" s="14" t="s">
        <v>33</v>
      </c>
      <c r="CL21" s="14" t="s">
        <v>33</v>
      </c>
      <c r="CM21" s="14" t="s">
        <v>33</v>
      </c>
      <c r="CN21" s="14" t="s">
        <v>33</v>
      </c>
      <c r="CO21" s="14">
        <v>0.4</v>
      </c>
      <c r="CP21" s="14">
        <v>0.3</v>
      </c>
      <c r="CQ21" s="14">
        <v>0.3</v>
      </c>
      <c r="CS21" s="12"/>
      <c r="CT21" s="17" t="s">
        <v>38</v>
      </c>
      <c r="CU21" s="14" t="s">
        <v>33</v>
      </c>
      <c r="CV21" s="14" t="s">
        <v>33</v>
      </c>
      <c r="CW21" s="14" t="s">
        <v>33</v>
      </c>
      <c r="CX21" s="14" t="s">
        <v>33</v>
      </c>
      <c r="CY21" s="14" t="s">
        <v>33</v>
      </c>
      <c r="CZ21" s="14" t="s">
        <v>33</v>
      </c>
      <c r="DA21" s="14" t="s">
        <v>33</v>
      </c>
      <c r="DB21" s="14" t="s">
        <v>33</v>
      </c>
      <c r="DC21" s="14" t="s">
        <v>33</v>
      </c>
      <c r="DD21" s="14" t="s">
        <v>33</v>
      </c>
      <c r="DE21" s="14" t="s">
        <v>33</v>
      </c>
      <c r="DF21" s="14" t="s">
        <v>33</v>
      </c>
      <c r="DG21" s="14" t="s">
        <v>33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 t="s">
        <v>33</v>
      </c>
      <c r="DU21" s="14" t="s">
        <v>33</v>
      </c>
      <c r="DV21" s="14" t="s">
        <v>33</v>
      </c>
      <c r="DW21" s="14" t="s">
        <v>33</v>
      </c>
      <c r="DX21" s="14" t="s">
        <v>33</v>
      </c>
      <c r="DY21" s="14" t="s">
        <v>33</v>
      </c>
      <c r="DZ21" s="14" t="s">
        <v>33</v>
      </c>
      <c r="EA21" s="14" t="s">
        <v>33</v>
      </c>
      <c r="EB21" s="14" t="s">
        <v>33</v>
      </c>
      <c r="EC21" s="14" t="s">
        <v>33</v>
      </c>
      <c r="ED21" s="14" t="s">
        <v>33</v>
      </c>
      <c r="EE21" s="14">
        <v>0.1</v>
      </c>
      <c r="EF21" s="14">
        <v>0</v>
      </c>
      <c r="EG21" s="14" t="s">
        <v>33</v>
      </c>
      <c r="EH21" s="14" t="s">
        <v>33</v>
      </c>
      <c r="EI21" s="14" t="s">
        <v>33</v>
      </c>
      <c r="EJ21" s="14" t="s">
        <v>33</v>
      </c>
      <c r="EK21" s="14" t="s">
        <v>33</v>
      </c>
      <c r="EL21" s="14" t="s">
        <v>33</v>
      </c>
      <c r="EM21" s="14" t="s">
        <v>33</v>
      </c>
      <c r="EO21" s="12"/>
      <c r="EP21" s="17" t="s">
        <v>38</v>
      </c>
      <c r="EQ21" s="14" t="s">
        <v>33</v>
      </c>
      <c r="ER21" s="14" t="s">
        <v>33</v>
      </c>
      <c r="ES21" s="14" t="s">
        <v>33</v>
      </c>
      <c r="ET21" s="14" t="s">
        <v>33</v>
      </c>
      <c r="EU21" s="14" t="s">
        <v>33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 t="s">
        <v>33</v>
      </c>
      <c r="FB21" s="14" t="s">
        <v>33</v>
      </c>
      <c r="FC21" s="14">
        <v>0</v>
      </c>
      <c r="FD21" s="14">
        <v>0</v>
      </c>
      <c r="FE21" s="14" t="s">
        <v>33</v>
      </c>
      <c r="FF21" s="14" t="s">
        <v>33</v>
      </c>
      <c r="FG21" s="14" t="s">
        <v>33</v>
      </c>
      <c r="FH21" s="14">
        <v>0</v>
      </c>
      <c r="FI21" s="14">
        <v>0</v>
      </c>
      <c r="FJ21" s="14">
        <v>0</v>
      </c>
      <c r="FK21" s="14">
        <v>0</v>
      </c>
    </row>
    <row r="22" spans="1:167" ht="1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 t="s">
        <v>33</v>
      </c>
      <c r="AB22" s="14" t="s">
        <v>33</v>
      </c>
      <c r="AC22" s="14" t="s">
        <v>33</v>
      </c>
      <c r="AD22" s="14" t="s">
        <v>33</v>
      </c>
      <c r="AE22" s="14" t="s">
        <v>33</v>
      </c>
      <c r="AF22" s="14" t="s">
        <v>33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 t="s">
        <v>33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 t="s">
        <v>33</v>
      </c>
      <c r="AZ22" s="14" t="s">
        <v>33</v>
      </c>
      <c r="BA22" s="14" t="s">
        <v>33</v>
      </c>
      <c r="BB22" s="14" t="s">
        <v>33</v>
      </c>
      <c r="BC22" s="14" t="s">
        <v>33</v>
      </c>
      <c r="BD22" s="14" t="s">
        <v>33</v>
      </c>
      <c r="BE22" s="14" t="s">
        <v>33</v>
      </c>
      <c r="BF22" s="14" t="s">
        <v>33</v>
      </c>
      <c r="BG22" s="14" t="s">
        <v>33</v>
      </c>
      <c r="BH22" s="14" t="s">
        <v>33</v>
      </c>
      <c r="BI22" s="14" t="s">
        <v>33</v>
      </c>
      <c r="BJ22" s="14" t="s">
        <v>33</v>
      </c>
      <c r="BK22" s="14" t="s">
        <v>33</v>
      </c>
      <c r="BL22" s="14" t="s">
        <v>33</v>
      </c>
      <c r="BM22" s="14" t="s">
        <v>33</v>
      </c>
      <c r="BN22" s="14" t="s">
        <v>33</v>
      </c>
      <c r="BO22" s="14" t="s">
        <v>33</v>
      </c>
      <c r="BP22" s="14" t="s">
        <v>33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 t="s">
        <v>33</v>
      </c>
      <c r="BX22" s="14" t="s">
        <v>33</v>
      </c>
      <c r="BY22" s="14" t="s">
        <v>33</v>
      </c>
      <c r="BZ22" s="14" t="s">
        <v>33</v>
      </c>
      <c r="CA22" s="14">
        <v>0</v>
      </c>
      <c r="CB22" s="14" t="s">
        <v>33</v>
      </c>
      <c r="CC22" s="14" t="s">
        <v>33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 t="s">
        <v>33</v>
      </c>
      <c r="DT22" s="14" t="s">
        <v>33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 t="s">
        <v>33</v>
      </c>
      <c r="FG22" s="14" t="s">
        <v>33</v>
      </c>
      <c r="FH22" s="14">
        <v>0</v>
      </c>
      <c r="FI22" s="14">
        <v>0</v>
      </c>
      <c r="FJ22" s="14">
        <v>0</v>
      </c>
      <c r="FK22" s="14">
        <v>0</v>
      </c>
    </row>
    <row r="23" spans="1:167" ht="15">
      <c r="A23" s="12"/>
      <c r="B23" s="17" t="s">
        <v>40</v>
      </c>
      <c r="C23" s="14">
        <v>6</v>
      </c>
      <c r="D23" s="14" t="s">
        <v>33</v>
      </c>
      <c r="E23" s="14" t="s">
        <v>33</v>
      </c>
      <c r="F23" s="14" t="s">
        <v>33</v>
      </c>
      <c r="G23" s="14" t="s">
        <v>33</v>
      </c>
      <c r="H23" s="14">
        <v>9</v>
      </c>
      <c r="I23" s="14">
        <v>11.7</v>
      </c>
      <c r="J23" s="14">
        <v>12.3</v>
      </c>
      <c r="K23" s="14" t="s">
        <v>33</v>
      </c>
      <c r="L23" s="14" t="s">
        <v>33</v>
      </c>
      <c r="M23" s="14">
        <v>6.2</v>
      </c>
      <c r="N23" s="14">
        <v>3.1</v>
      </c>
      <c r="O23" s="14">
        <v>3.5</v>
      </c>
      <c r="P23" s="14">
        <v>4.4000000000000004</v>
      </c>
      <c r="Q23" s="14" t="s">
        <v>33</v>
      </c>
      <c r="R23" s="14" t="s">
        <v>33</v>
      </c>
      <c r="S23" s="14" t="s">
        <v>33</v>
      </c>
      <c r="T23" s="14" t="s">
        <v>33</v>
      </c>
      <c r="U23" s="14">
        <v>6.8</v>
      </c>
      <c r="V23" s="14">
        <v>4.9000000000000004</v>
      </c>
      <c r="W23" s="14">
        <v>5.2</v>
      </c>
      <c r="Y23" s="12"/>
      <c r="Z23" s="17" t="s">
        <v>40</v>
      </c>
      <c r="AA23" s="14">
        <v>15.2</v>
      </c>
      <c r="AB23" s="14">
        <v>11</v>
      </c>
      <c r="AC23" s="14">
        <v>16.3</v>
      </c>
      <c r="AD23" s="14">
        <v>16.3</v>
      </c>
      <c r="AE23" s="14">
        <v>17.899999999999999</v>
      </c>
      <c r="AF23" s="14">
        <v>14.4</v>
      </c>
      <c r="AG23" s="14">
        <v>16.899999999999999</v>
      </c>
      <c r="AH23" s="14">
        <v>16</v>
      </c>
      <c r="AI23" s="14">
        <v>23</v>
      </c>
      <c r="AJ23" s="14">
        <v>21.7</v>
      </c>
      <c r="AK23" s="14">
        <v>15.3</v>
      </c>
      <c r="AL23" s="14">
        <v>13.1</v>
      </c>
      <c r="AM23" s="14">
        <v>13.7</v>
      </c>
      <c r="AN23" s="14">
        <v>12.8</v>
      </c>
      <c r="AO23" s="14">
        <v>17.100000000000001</v>
      </c>
      <c r="AP23" s="14">
        <v>20.5</v>
      </c>
      <c r="AQ23" s="14">
        <v>16</v>
      </c>
      <c r="AR23" s="14">
        <v>15.7</v>
      </c>
      <c r="AS23" s="14">
        <v>15.3</v>
      </c>
      <c r="AT23" s="14">
        <v>17.3</v>
      </c>
      <c r="AU23" s="14">
        <v>12.3</v>
      </c>
      <c r="AW23" s="12"/>
      <c r="AX23" s="17" t="s">
        <v>40</v>
      </c>
      <c r="AY23" s="14">
        <v>8.9</v>
      </c>
      <c r="AZ23" s="14">
        <v>6.1</v>
      </c>
      <c r="BA23" s="14">
        <v>7.2</v>
      </c>
      <c r="BB23" s="14">
        <v>9</v>
      </c>
      <c r="BC23" s="14">
        <v>13.4</v>
      </c>
      <c r="BD23" s="14">
        <v>10.9</v>
      </c>
      <c r="BE23" s="14">
        <v>13.1</v>
      </c>
      <c r="BF23" s="14">
        <v>11</v>
      </c>
      <c r="BG23" s="14">
        <v>11.2</v>
      </c>
      <c r="BH23" s="14">
        <v>10.4</v>
      </c>
      <c r="BI23" s="14">
        <v>11.9</v>
      </c>
      <c r="BJ23" s="14">
        <v>11.4</v>
      </c>
      <c r="BK23" s="14">
        <v>7.7</v>
      </c>
      <c r="BL23" s="14">
        <v>10.6</v>
      </c>
      <c r="BM23" s="14">
        <v>12.7</v>
      </c>
      <c r="BN23" s="14">
        <v>8.4</v>
      </c>
      <c r="BO23" s="14">
        <v>3.9</v>
      </c>
      <c r="BP23" s="14">
        <v>10.8</v>
      </c>
      <c r="BQ23" s="14">
        <v>9.1999999999999993</v>
      </c>
      <c r="BR23" s="14">
        <v>7.2</v>
      </c>
      <c r="BS23" s="14">
        <v>8.1999999999999993</v>
      </c>
      <c r="BU23" s="12"/>
      <c r="BV23" s="17" t="s">
        <v>40</v>
      </c>
      <c r="BW23" s="14" t="s">
        <v>33</v>
      </c>
      <c r="BX23" s="14" t="s">
        <v>33</v>
      </c>
      <c r="BY23" s="14" t="s">
        <v>33</v>
      </c>
      <c r="BZ23" s="14" t="s">
        <v>33</v>
      </c>
      <c r="CA23" s="14" t="s">
        <v>33</v>
      </c>
      <c r="CB23" s="14" t="s">
        <v>33</v>
      </c>
      <c r="CC23" s="14" t="s">
        <v>33</v>
      </c>
      <c r="CD23" s="14" t="s">
        <v>33</v>
      </c>
      <c r="CE23" s="14" t="s">
        <v>33</v>
      </c>
      <c r="CF23" s="14" t="s">
        <v>33</v>
      </c>
      <c r="CG23" s="14" t="s">
        <v>33</v>
      </c>
      <c r="CH23" s="14" t="s">
        <v>33</v>
      </c>
      <c r="CI23" s="14" t="s">
        <v>33</v>
      </c>
      <c r="CJ23" s="14" t="s">
        <v>33</v>
      </c>
      <c r="CK23" s="14" t="s">
        <v>33</v>
      </c>
      <c r="CL23" s="14" t="s">
        <v>33</v>
      </c>
      <c r="CM23" s="14" t="s">
        <v>33</v>
      </c>
      <c r="CN23" s="14" t="s">
        <v>33</v>
      </c>
      <c r="CO23" s="14" t="s">
        <v>33</v>
      </c>
      <c r="CP23" s="14" t="s">
        <v>33</v>
      </c>
      <c r="CQ23" s="14">
        <v>1.5</v>
      </c>
      <c r="CS23" s="12"/>
      <c r="CT23" s="17" t="s">
        <v>40</v>
      </c>
      <c r="CU23" s="14" t="s">
        <v>33</v>
      </c>
      <c r="CV23" s="14" t="s">
        <v>33</v>
      </c>
      <c r="CW23" s="14" t="s">
        <v>33</v>
      </c>
      <c r="CX23" s="14" t="s">
        <v>33</v>
      </c>
      <c r="CY23" s="14" t="s">
        <v>33</v>
      </c>
      <c r="CZ23" s="14">
        <v>0</v>
      </c>
      <c r="DA23" s="14" t="s">
        <v>33</v>
      </c>
      <c r="DB23" s="14" t="s">
        <v>33</v>
      </c>
      <c r="DC23" s="14" t="s">
        <v>33</v>
      </c>
      <c r="DD23" s="14">
        <v>0</v>
      </c>
      <c r="DE23" s="14">
        <v>0</v>
      </c>
      <c r="DF23" s="14">
        <v>0</v>
      </c>
      <c r="DG23" s="14" t="s">
        <v>33</v>
      </c>
      <c r="DH23" s="14" t="s">
        <v>33</v>
      </c>
      <c r="DI23" s="14" t="s">
        <v>33</v>
      </c>
      <c r="DJ23" s="14" t="s">
        <v>33</v>
      </c>
      <c r="DK23" s="14" t="s">
        <v>33</v>
      </c>
      <c r="DL23" s="14" t="s">
        <v>33</v>
      </c>
      <c r="DM23" s="14" t="s">
        <v>33</v>
      </c>
      <c r="DN23" s="14" t="s">
        <v>33</v>
      </c>
      <c r="DO23" s="14">
        <v>1.2</v>
      </c>
      <c r="DQ23" s="12"/>
      <c r="DR23" s="17" t="s">
        <v>40</v>
      </c>
      <c r="DS23" s="14">
        <v>5.3</v>
      </c>
      <c r="DT23" s="14">
        <v>3.5</v>
      </c>
      <c r="DU23" s="14">
        <v>5</v>
      </c>
      <c r="DV23" s="14">
        <v>6.5</v>
      </c>
      <c r="DW23" s="14">
        <v>7.2</v>
      </c>
      <c r="DX23" s="14">
        <v>6.7</v>
      </c>
      <c r="DY23" s="14">
        <v>8.9</v>
      </c>
      <c r="DZ23" s="14">
        <v>10.199999999999999</v>
      </c>
      <c r="EA23" s="14">
        <v>7.1</v>
      </c>
      <c r="EB23" s="14">
        <v>5.6</v>
      </c>
      <c r="EC23" s="14">
        <v>5.0999999999999996</v>
      </c>
      <c r="ED23" s="14">
        <v>6.3</v>
      </c>
      <c r="EE23" s="14">
        <v>6.6</v>
      </c>
      <c r="EF23" s="14">
        <v>9.8000000000000007</v>
      </c>
      <c r="EG23" s="14">
        <v>7.4</v>
      </c>
      <c r="EH23" s="14">
        <v>2.8</v>
      </c>
      <c r="EI23" s="14">
        <v>0</v>
      </c>
      <c r="EJ23" s="14">
        <v>4.7</v>
      </c>
      <c r="EK23" s="14">
        <v>5.6</v>
      </c>
      <c r="EL23" s="14">
        <v>5</v>
      </c>
      <c r="EM23" s="14">
        <v>6.2</v>
      </c>
      <c r="EO23" s="12"/>
      <c r="EP23" s="17" t="s">
        <v>40</v>
      </c>
      <c r="EQ23" s="14">
        <v>16.8</v>
      </c>
      <c r="ER23" s="14">
        <v>12.7</v>
      </c>
      <c r="ES23" s="14">
        <v>13.2</v>
      </c>
      <c r="ET23" s="14">
        <v>16.7</v>
      </c>
      <c r="EU23" s="14">
        <v>19.899999999999999</v>
      </c>
      <c r="EV23" s="14">
        <v>18.100000000000001</v>
      </c>
      <c r="EW23" s="14">
        <v>22.9</v>
      </c>
      <c r="EX23" s="14">
        <v>19.100000000000001</v>
      </c>
      <c r="EY23" s="14">
        <v>17.5</v>
      </c>
      <c r="EZ23" s="14">
        <v>13.6</v>
      </c>
      <c r="FA23" s="14">
        <v>13.1</v>
      </c>
      <c r="FB23" s="14">
        <v>12.6</v>
      </c>
      <c r="FC23" s="14">
        <v>9.4</v>
      </c>
      <c r="FD23" s="14">
        <v>13.2</v>
      </c>
      <c r="FE23" s="14">
        <v>25</v>
      </c>
      <c r="FF23" s="14">
        <v>24</v>
      </c>
      <c r="FG23" s="14">
        <v>13.1</v>
      </c>
      <c r="FH23" s="14">
        <v>21</v>
      </c>
      <c r="FI23" s="14">
        <v>16</v>
      </c>
      <c r="FJ23" s="14">
        <v>14.1</v>
      </c>
      <c r="FK23" s="14">
        <v>11.7</v>
      </c>
    </row>
    <row r="24" spans="1:167" ht="1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 t="s">
        <v>33</v>
      </c>
      <c r="M24" s="14" t="s">
        <v>33</v>
      </c>
      <c r="N24" s="14" t="s">
        <v>33</v>
      </c>
      <c r="O24" s="14" t="s">
        <v>33</v>
      </c>
      <c r="P24" s="14" t="s">
        <v>33</v>
      </c>
      <c r="Q24" s="14" t="s">
        <v>33</v>
      </c>
      <c r="R24" s="14" t="s">
        <v>33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0.2</v>
      </c>
      <c r="AB24" s="14">
        <v>0.2</v>
      </c>
      <c r="AC24" s="14">
        <v>0.1</v>
      </c>
      <c r="AD24" s="14">
        <v>0.1</v>
      </c>
      <c r="AE24" s="14">
        <v>0.1</v>
      </c>
      <c r="AF24" s="14">
        <v>0.1</v>
      </c>
      <c r="AG24" s="14">
        <v>0.1</v>
      </c>
      <c r="AH24" s="14">
        <v>0.4</v>
      </c>
      <c r="AI24" s="14">
        <v>0.1</v>
      </c>
      <c r="AJ24" s="14">
        <v>0.1</v>
      </c>
      <c r="AK24" s="14" t="s">
        <v>33</v>
      </c>
      <c r="AL24" s="14" t="s">
        <v>33</v>
      </c>
      <c r="AM24" s="14" t="s">
        <v>33</v>
      </c>
      <c r="AN24" s="14" t="s">
        <v>33</v>
      </c>
      <c r="AO24" s="14" t="s">
        <v>33</v>
      </c>
      <c r="AP24" s="14" t="s">
        <v>33</v>
      </c>
      <c r="AQ24" s="14" t="s">
        <v>33</v>
      </c>
      <c r="AR24" s="14">
        <v>1</v>
      </c>
      <c r="AS24" s="14">
        <v>0.9</v>
      </c>
      <c r="AT24" s="14">
        <v>1.3</v>
      </c>
      <c r="AU24" s="14">
        <v>4.2</v>
      </c>
      <c r="AW24" s="12"/>
      <c r="AX24" s="17" t="s">
        <v>41</v>
      </c>
      <c r="AY24" s="14">
        <v>4.0999999999999996</v>
      </c>
      <c r="AZ24" s="14">
        <v>4</v>
      </c>
      <c r="BA24" s="14">
        <v>4</v>
      </c>
      <c r="BB24" s="14">
        <v>3.6</v>
      </c>
      <c r="BC24" s="14">
        <v>4</v>
      </c>
      <c r="BD24" s="14">
        <v>3.3</v>
      </c>
      <c r="BE24" s="14">
        <v>2.6</v>
      </c>
      <c r="BF24" s="14">
        <v>2.1</v>
      </c>
      <c r="BG24" s="14">
        <v>1.8</v>
      </c>
      <c r="BH24" s="14">
        <v>2.9</v>
      </c>
      <c r="BI24" s="14" t="s">
        <v>33</v>
      </c>
      <c r="BJ24" s="14" t="s">
        <v>33</v>
      </c>
      <c r="BK24" s="14" t="s">
        <v>33</v>
      </c>
      <c r="BL24" s="14" t="s">
        <v>33</v>
      </c>
      <c r="BM24" s="14" t="s">
        <v>33</v>
      </c>
      <c r="BN24" s="14" t="s">
        <v>33</v>
      </c>
      <c r="BO24" s="14" t="s">
        <v>33</v>
      </c>
      <c r="BP24" s="14" t="s">
        <v>33</v>
      </c>
      <c r="BQ24" s="14">
        <v>0.1</v>
      </c>
      <c r="BR24" s="14">
        <v>0.1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 t="s">
        <v>33</v>
      </c>
      <c r="DA24" s="14" t="s">
        <v>33</v>
      </c>
      <c r="DB24" s="14" t="s">
        <v>33</v>
      </c>
      <c r="DC24" s="14" t="s">
        <v>33</v>
      </c>
      <c r="DD24" s="14" t="s">
        <v>33</v>
      </c>
      <c r="DE24" s="14" t="s">
        <v>33</v>
      </c>
      <c r="DF24" s="14" t="s">
        <v>33</v>
      </c>
      <c r="DG24" s="14" t="s">
        <v>33</v>
      </c>
      <c r="DH24" s="14" t="s">
        <v>33</v>
      </c>
      <c r="DI24" s="14" t="s">
        <v>33</v>
      </c>
      <c r="DJ24" s="14" t="s">
        <v>33</v>
      </c>
      <c r="DK24" s="14" t="s">
        <v>33</v>
      </c>
      <c r="DL24" s="14" t="s">
        <v>33</v>
      </c>
      <c r="DM24" s="14">
        <v>4</v>
      </c>
      <c r="DN24" s="14">
        <v>4.7</v>
      </c>
      <c r="DO24" s="14">
        <v>4.5</v>
      </c>
      <c r="DQ24" s="12"/>
      <c r="DR24" s="17" t="s">
        <v>41</v>
      </c>
      <c r="DS24" s="14">
        <v>7.3</v>
      </c>
      <c r="DT24" s="14">
        <v>6.4</v>
      </c>
      <c r="DU24" s="14">
        <v>4.8</v>
      </c>
      <c r="DV24" s="14">
        <v>4.4000000000000004</v>
      </c>
      <c r="DW24" s="14">
        <v>3.5</v>
      </c>
      <c r="DX24" s="14">
        <v>3.4</v>
      </c>
      <c r="DY24" s="14">
        <v>3.4</v>
      </c>
      <c r="DZ24" s="14">
        <v>3.6</v>
      </c>
      <c r="EA24" s="14">
        <v>3.9</v>
      </c>
      <c r="EB24" s="14">
        <v>16.100000000000001</v>
      </c>
      <c r="EC24" s="14">
        <v>4.3</v>
      </c>
      <c r="ED24" s="14">
        <v>6.3</v>
      </c>
      <c r="EE24" s="14">
        <v>6.4</v>
      </c>
      <c r="EF24" s="14">
        <v>4.5999999999999996</v>
      </c>
      <c r="EG24" s="14" t="s">
        <v>33</v>
      </c>
      <c r="EH24" s="14" t="s">
        <v>33</v>
      </c>
      <c r="EI24" s="14" t="s">
        <v>33</v>
      </c>
      <c r="EJ24" s="14">
        <v>4.7</v>
      </c>
      <c r="EK24" s="14">
        <v>2.7</v>
      </c>
      <c r="EL24" s="14">
        <v>5.0999999999999996</v>
      </c>
      <c r="EM24" s="14">
        <v>5.2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0.1</v>
      </c>
      <c r="EZ24" s="14">
        <v>0.1</v>
      </c>
      <c r="FA24" s="14">
        <v>0.1</v>
      </c>
      <c r="FB24" s="14" t="s">
        <v>33</v>
      </c>
      <c r="FC24" s="14" t="s">
        <v>33</v>
      </c>
      <c r="FD24" s="14" t="s">
        <v>33</v>
      </c>
      <c r="FE24" s="14" t="s">
        <v>33</v>
      </c>
      <c r="FF24" s="14">
        <v>0.1</v>
      </c>
      <c r="FG24" s="14" t="s">
        <v>33</v>
      </c>
      <c r="FH24" s="14" t="s">
        <v>33</v>
      </c>
      <c r="FI24" s="14">
        <v>0.1</v>
      </c>
      <c r="FJ24" s="14">
        <v>0.1</v>
      </c>
      <c r="FK24" s="14">
        <v>0.1</v>
      </c>
    </row>
    <row r="25" spans="1:167" ht="15">
      <c r="A25" s="94"/>
      <c r="B25" s="9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4"/>
      <c r="Z25" s="9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4"/>
      <c r="AX25" s="9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4"/>
      <c r="BV25" s="9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4"/>
      <c r="CT25" s="9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4"/>
      <c r="DR25" s="9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4"/>
      <c r="EP25" s="9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5">
      <c r="A27" s="12"/>
      <c r="B27" s="17" t="s">
        <v>30</v>
      </c>
      <c r="C27" s="14">
        <v>29.8</v>
      </c>
      <c r="D27" s="14">
        <v>29.6</v>
      </c>
      <c r="E27" s="14">
        <v>27.8</v>
      </c>
      <c r="F27" s="14">
        <v>29.2</v>
      </c>
      <c r="G27" s="14">
        <v>28.3</v>
      </c>
      <c r="H27" s="14">
        <v>35.6</v>
      </c>
      <c r="I27" s="14">
        <v>27.2</v>
      </c>
      <c r="J27" s="14">
        <v>25.4</v>
      </c>
      <c r="K27" s="14">
        <v>28.4</v>
      </c>
      <c r="L27" s="14">
        <v>31.9</v>
      </c>
      <c r="M27" s="14">
        <v>40.6</v>
      </c>
      <c r="N27" s="14">
        <v>41</v>
      </c>
      <c r="O27" s="14">
        <v>40.700000000000003</v>
      </c>
      <c r="P27" s="14" t="s">
        <v>33</v>
      </c>
      <c r="Q27" s="14">
        <v>41.5</v>
      </c>
      <c r="R27" s="14">
        <v>39</v>
      </c>
      <c r="S27" s="14" t="s">
        <v>33</v>
      </c>
      <c r="T27" s="14">
        <v>35.4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>
        <v>38.299999999999997</v>
      </c>
      <c r="AB27" s="14">
        <v>41.3</v>
      </c>
      <c r="AC27" s="14">
        <v>38.5</v>
      </c>
      <c r="AD27" s="14">
        <v>41.9</v>
      </c>
      <c r="AE27" s="14">
        <v>39.700000000000003</v>
      </c>
      <c r="AF27" s="14">
        <v>46.8</v>
      </c>
      <c r="AG27" s="14">
        <v>38.299999999999997</v>
      </c>
      <c r="AH27" s="14">
        <v>37.4</v>
      </c>
      <c r="AI27" s="14">
        <v>35.200000000000003</v>
      </c>
      <c r="AJ27" s="14">
        <v>36.9</v>
      </c>
      <c r="AK27" s="14">
        <v>37.799999999999997</v>
      </c>
      <c r="AL27" s="14">
        <v>35.9</v>
      </c>
      <c r="AM27" s="14">
        <v>35</v>
      </c>
      <c r="AN27" s="14">
        <v>36.200000000000003</v>
      </c>
      <c r="AO27" s="14">
        <v>31.9</v>
      </c>
      <c r="AP27" s="14">
        <v>33.1</v>
      </c>
      <c r="AQ27" s="14">
        <v>34.799999999999997</v>
      </c>
      <c r="AR27" s="14">
        <v>35.1</v>
      </c>
      <c r="AS27" s="14">
        <v>36.299999999999997</v>
      </c>
      <c r="AT27" s="14">
        <v>35.9</v>
      </c>
      <c r="AU27" s="14">
        <v>39.1</v>
      </c>
      <c r="AW27" s="12"/>
      <c r="AX27" s="17" t="s">
        <v>30</v>
      </c>
      <c r="AY27" s="14">
        <v>30.6</v>
      </c>
      <c r="AZ27" s="14">
        <v>30.4</v>
      </c>
      <c r="BA27" s="14">
        <v>27.6</v>
      </c>
      <c r="BB27" s="14">
        <v>24.2</v>
      </c>
      <c r="BC27" s="14">
        <v>22.8</v>
      </c>
      <c r="BD27" s="14">
        <v>26.9</v>
      </c>
      <c r="BE27" s="14">
        <v>33.4</v>
      </c>
      <c r="BF27" s="14">
        <v>34.299999999999997</v>
      </c>
      <c r="BG27" s="14">
        <v>35.5</v>
      </c>
      <c r="BH27" s="14">
        <v>36.200000000000003</v>
      </c>
      <c r="BI27" s="14">
        <v>35.4</v>
      </c>
      <c r="BJ27" s="14">
        <v>36.4</v>
      </c>
      <c r="BK27" s="14">
        <v>38.6</v>
      </c>
      <c r="BL27" s="14">
        <v>37.799999999999997</v>
      </c>
      <c r="BM27" s="14">
        <v>35.200000000000003</v>
      </c>
      <c r="BN27" s="14">
        <v>35.9</v>
      </c>
      <c r="BO27" s="14">
        <v>36</v>
      </c>
      <c r="BP27" s="14">
        <v>32.5</v>
      </c>
      <c r="BQ27" s="14">
        <v>35.5</v>
      </c>
      <c r="BR27" s="14">
        <v>34</v>
      </c>
      <c r="BS27" s="14">
        <v>35.200000000000003</v>
      </c>
      <c r="BU27" s="12"/>
      <c r="BV27" s="17" t="s">
        <v>30</v>
      </c>
      <c r="BW27" s="14">
        <v>43.1</v>
      </c>
      <c r="BX27" s="14">
        <v>44.8</v>
      </c>
      <c r="BY27" s="14">
        <v>38.6</v>
      </c>
      <c r="BZ27" s="14">
        <v>42.5</v>
      </c>
      <c r="CA27" s="14">
        <v>33.5</v>
      </c>
      <c r="CB27" s="14">
        <v>32.5</v>
      </c>
      <c r="CC27" s="14">
        <v>30.1</v>
      </c>
      <c r="CD27" s="14">
        <v>33.1</v>
      </c>
      <c r="CE27" s="14">
        <v>32</v>
      </c>
      <c r="CF27" s="14">
        <v>32.799999999999997</v>
      </c>
      <c r="CG27" s="14">
        <v>32.9</v>
      </c>
      <c r="CH27" s="14" t="s">
        <v>33</v>
      </c>
      <c r="CI27" s="14">
        <v>35.1</v>
      </c>
      <c r="CJ27" s="14">
        <v>33.299999999999997</v>
      </c>
      <c r="CK27" s="14">
        <v>26.5</v>
      </c>
      <c r="CL27" s="14">
        <v>21.3</v>
      </c>
      <c r="CM27" s="14">
        <v>26.2</v>
      </c>
      <c r="CN27" s="14">
        <v>18.3</v>
      </c>
      <c r="CO27" s="14">
        <v>28</v>
      </c>
      <c r="CP27" s="14">
        <v>29</v>
      </c>
      <c r="CQ27" s="14">
        <v>26.1</v>
      </c>
      <c r="CS27" s="12"/>
      <c r="CT27" s="17" t="s">
        <v>30</v>
      </c>
      <c r="CU27" s="14">
        <v>13.2</v>
      </c>
      <c r="CV27" s="14">
        <v>15.9</v>
      </c>
      <c r="CW27" s="14">
        <v>18.100000000000001</v>
      </c>
      <c r="CX27" s="14">
        <v>42.2</v>
      </c>
      <c r="CY27" s="14">
        <v>31.9</v>
      </c>
      <c r="CZ27" s="14">
        <v>57.4</v>
      </c>
      <c r="DA27" s="14">
        <v>26</v>
      </c>
      <c r="DB27" s="14">
        <v>27.9</v>
      </c>
      <c r="DC27" s="14">
        <v>28.8</v>
      </c>
      <c r="DD27" s="14">
        <v>31.2</v>
      </c>
      <c r="DE27" s="14" t="s">
        <v>33</v>
      </c>
      <c r="DF27" s="14" t="s">
        <v>33</v>
      </c>
      <c r="DG27" s="14">
        <v>15.7</v>
      </c>
      <c r="DH27" s="14" t="s">
        <v>33</v>
      </c>
      <c r="DI27" s="14">
        <v>16.5</v>
      </c>
      <c r="DJ27" s="14">
        <v>18</v>
      </c>
      <c r="DK27" s="14" t="s">
        <v>33</v>
      </c>
      <c r="DL27" s="14">
        <v>18.899999999999999</v>
      </c>
      <c r="DM27" s="14">
        <v>19.5</v>
      </c>
      <c r="DN27" s="14">
        <v>18.100000000000001</v>
      </c>
      <c r="DO27" s="14">
        <v>18</v>
      </c>
      <c r="DQ27" s="12"/>
      <c r="DR27" s="17" t="s">
        <v>30</v>
      </c>
      <c r="DS27" s="14">
        <v>12.7</v>
      </c>
      <c r="DT27" s="14">
        <v>15.6</v>
      </c>
      <c r="DU27" s="14">
        <v>15.6</v>
      </c>
      <c r="DV27" s="14">
        <v>16.3</v>
      </c>
      <c r="DW27" s="14">
        <v>18.399999999999999</v>
      </c>
      <c r="DX27" s="14">
        <v>24.7</v>
      </c>
      <c r="DY27" s="14">
        <v>23.3</v>
      </c>
      <c r="DZ27" s="14">
        <v>21.2</v>
      </c>
      <c r="EA27" s="14">
        <v>22.3</v>
      </c>
      <c r="EB27" s="14">
        <v>17.899999999999999</v>
      </c>
      <c r="EC27" s="14">
        <v>24.8</v>
      </c>
      <c r="ED27" s="14" t="s">
        <v>33</v>
      </c>
      <c r="EE27" s="14">
        <v>24.9</v>
      </c>
      <c r="EF27" s="14">
        <v>23.7</v>
      </c>
      <c r="EG27" s="14">
        <v>24.1</v>
      </c>
      <c r="EH27" s="14">
        <v>22.1</v>
      </c>
      <c r="EI27" s="14">
        <v>25.8</v>
      </c>
      <c r="EJ27" s="14">
        <v>28.3</v>
      </c>
      <c r="EK27" s="14">
        <v>23.5</v>
      </c>
      <c r="EL27" s="14">
        <v>23.9</v>
      </c>
      <c r="EM27" s="14">
        <v>23</v>
      </c>
      <c r="EO27" s="12"/>
      <c r="EP27" s="17" t="s">
        <v>30</v>
      </c>
      <c r="EQ27" s="14">
        <v>13</v>
      </c>
      <c r="ER27" s="14">
        <v>14.5</v>
      </c>
      <c r="ES27" s="14">
        <v>17.7</v>
      </c>
      <c r="ET27" s="14">
        <v>16.899999999999999</v>
      </c>
      <c r="EU27" s="14">
        <v>16.399999999999999</v>
      </c>
      <c r="EV27" s="14">
        <v>18.2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 t="s">
        <v>33</v>
      </c>
      <c r="FB27" s="14" t="s">
        <v>33</v>
      </c>
      <c r="FC27" s="14">
        <v>29.6</v>
      </c>
      <c r="FD27" s="14" t="s">
        <v>33</v>
      </c>
      <c r="FE27" s="14">
        <v>22.5</v>
      </c>
      <c r="FF27" s="14">
        <v>21.7</v>
      </c>
      <c r="FG27" s="14" t="s">
        <v>33</v>
      </c>
      <c r="FH27" s="14" t="s">
        <v>33</v>
      </c>
      <c r="FI27" s="14" t="s">
        <v>33</v>
      </c>
      <c r="FJ27" s="14" t="s">
        <v>33</v>
      </c>
      <c r="FK27" s="14" t="s">
        <v>33</v>
      </c>
    </row>
    <row r="28" spans="1:167" ht="15">
      <c r="A28" s="12"/>
      <c r="B28" s="17" t="s">
        <v>32</v>
      </c>
      <c r="C28" s="14">
        <v>0</v>
      </c>
      <c r="D28" s="14">
        <v>0</v>
      </c>
      <c r="E28" s="14" t="s">
        <v>33</v>
      </c>
      <c r="F28" s="14" t="s">
        <v>33</v>
      </c>
      <c r="G28" s="14" t="s">
        <v>33</v>
      </c>
      <c r="H28" s="14" t="s">
        <v>33</v>
      </c>
      <c r="I28" s="14" t="s">
        <v>33</v>
      </c>
      <c r="J28" s="14" t="s">
        <v>33</v>
      </c>
      <c r="K28" s="14" t="s">
        <v>33</v>
      </c>
      <c r="L28" s="14" t="s">
        <v>33</v>
      </c>
      <c r="M28" s="14" t="s">
        <v>33</v>
      </c>
      <c r="N28" s="14">
        <v>9.5</v>
      </c>
      <c r="O28" s="14" t="s">
        <v>33</v>
      </c>
      <c r="P28" s="14" t="s">
        <v>33</v>
      </c>
      <c r="Q28" s="14" t="s">
        <v>33</v>
      </c>
      <c r="R28" s="14" t="s">
        <v>33</v>
      </c>
      <c r="S28" s="14">
        <v>27.8</v>
      </c>
      <c r="T28" s="14">
        <v>26.9</v>
      </c>
      <c r="U28" s="14">
        <v>25.5</v>
      </c>
      <c r="V28" s="14">
        <v>28.1</v>
      </c>
      <c r="W28" s="14">
        <v>29.6</v>
      </c>
      <c r="Y28" s="12"/>
      <c r="Z28" s="17" t="s">
        <v>32</v>
      </c>
      <c r="AA28" s="14">
        <v>41.8</v>
      </c>
      <c r="AB28" s="14">
        <v>40.5</v>
      </c>
      <c r="AC28" s="14">
        <v>41.3</v>
      </c>
      <c r="AD28" s="14">
        <v>37.5</v>
      </c>
      <c r="AE28" s="14">
        <v>38.700000000000003</v>
      </c>
      <c r="AF28" s="14">
        <v>33.799999999999997</v>
      </c>
      <c r="AG28" s="14">
        <v>38.200000000000003</v>
      </c>
      <c r="AH28" s="14">
        <v>38.799999999999997</v>
      </c>
      <c r="AI28" s="14">
        <v>36.1</v>
      </c>
      <c r="AJ28" s="14">
        <v>34.9</v>
      </c>
      <c r="AK28" s="14">
        <v>39.299999999999997</v>
      </c>
      <c r="AL28" s="14">
        <v>43.9</v>
      </c>
      <c r="AM28" s="14">
        <v>45.4</v>
      </c>
      <c r="AN28" s="14">
        <v>47.9</v>
      </c>
      <c r="AO28" s="14">
        <v>39.1</v>
      </c>
      <c r="AP28" s="14">
        <v>39.5</v>
      </c>
      <c r="AQ28" s="14">
        <v>41.1</v>
      </c>
      <c r="AR28" s="14">
        <v>41.6</v>
      </c>
      <c r="AS28" s="14">
        <v>40.6</v>
      </c>
      <c r="AT28" s="14">
        <v>40.9</v>
      </c>
      <c r="AU28" s="14">
        <v>39.299999999999997</v>
      </c>
      <c r="AW28" s="12"/>
      <c r="AX28" s="17" t="s">
        <v>32</v>
      </c>
      <c r="AY28" s="14">
        <v>56.6</v>
      </c>
      <c r="AZ28" s="14">
        <v>55.6</v>
      </c>
      <c r="BA28" s="14">
        <v>59.3</v>
      </c>
      <c r="BB28" s="14">
        <v>63.2</v>
      </c>
      <c r="BC28" s="14">
        <v>62.5</v>
      </c>
      <c r="BD28" s="14">
        <v>59.4</v>
      </c>
      <c r="BE28" s="14">
        <v>53.8</v>
      </c>
      <c r="BF28" s="14">
        <v>53.8</v>
      </c>
      <c r="BG28" s="14">
        <v>52.8</v>
      </c>
      <c r="BH28" s="14">
        <v>51.4</v>
      </c>
      <c r="BI28" s="14">
        <v>52.2</v>
      </c>
      <c r="BJ28" s="14">
        <v>51.2</v>
      </c>
      <c r="BK28" s="14">
        <v>51.9</v>
      </c>
      <c r="BL28" s="14">
        <v>51.3</v>
      </c>
      <c r="BM28" s="14">
        <v>52.9</v>
      </c>
      <c r="BN28" s="14">
        <v>55</v>
      </c>
      <c r="BO28" s="14">
        <v>57.2</v>
      </c>
      <c r="BP28" s="14">
        <v>56.7</v>
      </c>
      <c r="BQ28" s="14">
        <v>54.8</v>
      </c>
      <c r="BR28" s="14">
        <v>57.1</v>
      </c>
      <c r="BS28" s="14">
        <v>55.8</v>
      </c>
      <c r="BU28" s="12"/>
      <c r="BV28" s="17" t="s">
        <v>32</v>
      </c>
      <c r="BW28" s="14">
        <v>44.9</v>
      </c>
      <c r="BX28" s="14">
        <v>46.7</v>
      </c>
      <c r="BY28" s="14">
        <v>54</v>
      </c>
      <c r="BZ28" s="14">
        <v>49.7</v>
      </c>
      <c r="CA28" s="14">
        <v>55.2</v>
      </c>
      <c r="CB28" s="14">
        <v>55.2</v>
      </c>
      <c r="CC28" s="14">
        <v>55.3</v>
      </c>
      <c r="CD28" s="14">
        <v>55.3</v>
      </c>
      <c r="CE28" s="14">
        <v>55.8</v>
      </c>
      <c r="CF28" s="14">
        <v>57.7</v>
      </c>
      <c r="CG28" s="14" t="s">
        <v>33</v>
      </c>
      <c r="CH28" s="14">
        <v>57.8</v>
      </c>
      <c r="CI28" s="14">
        <v>53.2</v>
      </c>
      <c r="CJ28" s="14" t="s">
        <v>33</v>
      </c>
      <c r="CK28" s="14" t="s">
        <v>33</v>
      </c>
      <c r="CL28" s="14" t="s">
        <v>33</v>
      </c>
      <c r="CM28" s="14" t="s">
        <v>33</v>
      </c>
      <c r="CN28" s="14">
        <v>73.900000000000006</v>
      </c>
      <c r="CO28" s="14">
        <v>62</v>
      </c>
      <c r="CP28" s="14">
        <v>61.8</v>
      </c>
      <c r="CQ28" s="14">
        <v>62.7</v>
      </c>
      <c r="CS28" s="12"/>
      <c r="CT28" s="17" t="s">
        <v>32</v>
      </c>
      <c r="CU28" s="14">
        <v>71.400000000000006</v>
      </c>
      <c r="CV28" s="14">
        <v>64.900000000000006</v>
      </c>
      <c r="CW28" s="14">
        <v>56.6</v>
      </c>
      <c r="CX28" s="14">
        <v>16.3</v>
      </c>
      <c r="CY28" s="14">
        <v>12.5</v>
      </c>
      <c r="CZ28" s="14">
        <v>13.5</v>
      </c>
      <c r="DA28" s="14">
        <v>53.8</v>
      </c>
      <c r="DB28" s="14">
        <v>51.8</v>
      </c>
      <c r="DC28" s="14" t="s">
        <v>33</v>
      </c>
      <c r="DD28" s="14" t="s">
        <v>33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 t="s">
        <v>33</v>
      </c>
      <c r="DJ28" s="14" t="s">
        <v>33</v>
      </c>
      <c r="DK28" s="14" t="s">
        <v>33</v>
      </c>
      <c r="DL28" s="14" t="s">
        <v>33</v>
      </c>
      <c r="DM28" s="14">
        <v>49.3</v>
      </c>
      <c r="DN28" s="14">
        <v>49.3</v>
      </c>
      <c r="DO28" s="14">
        <v>43.8</v>
      </c>
      <c r="DQ28" s="12"/>
      <c r="DR28" s="17" t="s">
        <v>32</v>
      </c>
      <c r="DS28" s="14">
        <v>70.900000000000006</v>
      </c>
      <c r="DT28" s="14">
        <v>63.7</v>
      </c>
      <c r="DU28" s="14">
        <v>62.6</v>
      </c>
      <c r="DV28" s="14">
        <v>57.3</v>
      </c>
      <c r="DW28" s="14">
        <v>53.9</v>
      </c>
      <c r="DX28" s="14">
        <v>49.5</v>
      </c>
      <c r="DY28" s="14">
        <v>53.3</v>
      </c>
      <c r="DZ28" s="14">
        <v>53.1</v>
      </c>
      <c r="EA28" s="14">
        <v>55.4</v>
      </c>
      <c r="EB28" s="14">
        <v>43.5</v>
      </c>
      <c r="EC28" s="14">
        <v>54.1</v>
      </c>
      <c r="ED28" s="14">
        <v>53.1</v>
      </c>
      <c r="EE28" s="14">
        <v>52.5</v>
      </c>
      <c r="EF28" s="14">
        <v>54.1</v>
      </c>
      <c r="EG28" s="14">
        <v>56.9</v>
      </c>
      <c r="EH28" s="14">
        <v>63.4</v>
      </c>
      <c r="EI28" s="14" t="s">
        <v>33</v>
      </c>
      <c r="EJ28" s="14" t="s">
        <v>33</v>
      </c>
      <c r="EK28" s="14">
        <v>58.5</v>
      </c>
      <c r="EL28" s="14">
        <v>57.4</v>
      </c>
      <c r="EM28" s="14">
        <v>55.4</v>
      </c>
      <c r="EO28" s="12"/>
      <c r="EP28" s="17" t="s">
        <v>32</v>
      </c>
      <c r="EQ28" s="14">
        <v>64.400000000000006</v>
      </c>
      <c r="ER28" s="14">
        <v>68.400000000000006</v>
      </c>
      <c r="ES28" s="14">
        <v>61.4</v>
      </c>
      <c r="ET28" s="14">
        <v>60</v>
      </c>
      <c r="EU28" s="14">
        <v>57.2</v>
      </c>
      <c r="EV28" s="14">
        <v>60.2</v>
      </c>
      <c r="EW28" s="14">
        <v>33.9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>
        <v>32.799999999999997</v>
      </c>
      <c r="FF28" s="14">
        <v>33.6</v>
      </c>
      <c r="FG28" s="14" t="s">
        <v>33</v>
      </c>
      <c r="FH28" s="14">
        <v>31.5</v>
      </c>
      <c r="FI28" s="14">
        <v>37.799999999999997</v>
      </c>
      <c r="FJ28" s="14">
        <v>36.9</v>
      </c>
      <c r="FK28" s="14">
        <v>42.1</v>
      </c>
    </row>
    <row r="29" spans="1:167" ht="15">
      <c r="A29" s="12"/>
      <c r="B29" s="17" t="s">
        <v>34</v>
      </c>
      <c r="C29" s="14" t="s">
        <v>33</v>
      </c>
      <c r="D29" s="14" t="s">
        <v>33</v>
      </c>
      <c r="E29" s="14" t="s">
        <v>33</v>
      </c>
      <c r="F29" s="14" t="s">
        <v>33</v>
      </c>
      <c r="G29" s="14" t="s">
        <v>33</v>
      </c>
      <c r="H29" s="14" t="s">
        <v>33</v>
      </c>
      <c r="I29" s="14" t="s">
        <v>33</v>
      </c>
      <c r="J29" s="14" t="s">
        <v>33</v>
      </c>
      <c r="K29" s="14" t="s">
        <v>33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>
        <v>5.9</v>
      </c>
      <c r="R29" s="14" t="s">
        <v>33</v>
      </c>
      <c r="S29" s="14">
        <v>4.3</v>
      </c>
      <c r="T29" s="14">
        <v>3.7</v>
      </c>
      <c r="U29" s="14">
        <v>4.3</v>
      </c>
      <c r="V29" s="14">
        <v>4.8</v>
      </c>
      <c r="W29" s="14">
        <v>6</v>
      </c>
      <c r="Y29" s="12"/>
      <c r="Z29" s="17" t="s">
        <v>34</v>
      </c>
      <c r="AA29" s="14" t="s">
        <v>33</v>
      </c>
      <c r="AB29" s="14" t="s">
        <v>33</v>
      </c>
      <c r="AC29" s="14" t="s">
        <v>33</v>
      </c>
      <c r="AD29" s="14" t="s">
        <v>33</v>
      </c>
      <c r="AE29" s="14" t="s">
        <v>33</v>
      </c>
      <c r="AF29" s="14" t="s">
        <v>33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 t="s">
        <v>33</v>
      </c>
      <c r="AR29" s="14" t="s">
        <v>33</v>
      </c>
      <c r="AS29" s="14">
        <v>2.9</v>
      </c>
      <c r="AT29" s="14" t="s">
        <v>33</v>
      </c>
      <c r="AU29" s="14" t="s">
        <v>33</v>
      </c>
      <c r="AW29" s="12"/>
      <c r="AX29" s="17" t="s">
        <v>34</v>
      </c>
      <c r="AY29" s="14">
        <v>2.4</v>
      </c>
      <c r="AZ29" s="14">
        <v>2.7</v>
      </c>
      <c r="BA29" s="14">
        <v>2.6</v>
      </c>
      <c r="BB29" s="14" t="s">
        <v>33</v>
      </c>
      <c r="BC29" s="14" t="s">
        <v>33</v>
      </c>
      <c r="BD29" s="14" t="s">
        <v>33</v>
      </c>
      <c r="BE29" s="14">
        <v>1</v>
      </c>
      <c r="BF29" s="14" t="s">
        <v>33</v>
      </c>
      <c r="BG29" s="14">
        <v>1.1000000000000001</v>
      </c>
      <c r="BH29" s="14">
        <v>1.3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 t="s">
        <v>33</v>
      </c>
      <c r="BR29" s="14">
        <v>1.3</v>
      </c>
      <c r="BS29" s="14">
        <v>1.2</v>
      </c>
      <c r="BU29" s="12"/>
      <c r="BV29" s="17" t="s">
        <v>34</v>
      </c>
      <c r="BW29" s="14" t="s">
        <v>33</v>
      </c>
      <c r="BX29" s="14" t="s">
        <v>33</v>
      </c>
      <c r="BY29" s="14" t="s">
        <v>33</v>
      </c>
      <c r="BZ29" s="14" t="s">
        <v>33</v>
      </c>
      <c r="CA29" s="14" t="s">
        <v>33</v>
      </c>
      <c r="CB29" s="14" t="s">
        <v>33</v>
      </c>
      <c r="CC29" s="14" t="s">
        <v>33</v>
      </c>
      <c r="CD29" s="14" t="s">
        <v>33</v>
      </c>
      <c r="CE29" s="14" t="s">
        <v>33</v>
      </c>
      <c r="CF29" s="14" t="s">
        <v>33</v>
      </c>
      <c r="CG29" s="14">
        <v>0.5</v>
      </c>
      <c r="CH29" s="14" t="s">
        <v>33</v>
      </c>
      <c r="CI29" s="14">
        <v>0.5</v>
      </c>
      <c r="CJ29" s="14" t="s">
        <v>33</v>
      </c>
      <c r="CK29" s="14" t="s">
        <v>33</v>
      </c>
      <c r="CL29" s="14" t="s">
        <v>33</v>
      </c>
      <c r="CM29" s="14">
        <v>0.3</v>
      </c>
      <c r="CN29" s="14">
        <v>0.4</v>
      </c>
      <c r="CO29" s="14" t="s">
        <v>33</v>
      </c>
      <c r="CP29" s="14" t="s">
        <v>33</v>
      </c>
      <c r="CQ29" s="14" t="s">
        <v>33</v>
      </c>
      <c r="CS29" s="12"/>
      <c r="CT29" s="17" t="s">
        <v>34</v>
      </c>
      <c r="CU29" s="14" t="s">
        <v>33</v>
      </c>
      <c r="CV29" s="14" t="s">
        <v>33</v>
      </c>
      <c r="CW29" s="14" t="s">
        <v>33</v>
      </c>
      <c r="CX29" s="14" t="s">
        <v>33</v>
      </c>
      <c r="CY29" s="14" t="s">
        <v>33</v>
      </c>
      <c r="CZ29" s="14" t="s">
        <v>33</v>
      </c>
      <c r="DA29" s="14" t="s">
        <v>33</v>
      </c>
      <c r="DB29" s="14" t="s">
        <v>33</v>
      </c>
      <c r="DC29" s="14" t="s">
        <v>33</v>
      </c>
      <c r="DD29" s="14" t="s">
        <v>33</v>
      </c>
      <c r="DE29" s="14">
        <v>1.4</v>
      </c>
      <c r="DF29" s="14">
        <v>1.3</v>
      </c>
      <c r="DG29" s="14">
        <v>0.5</v>
      </c>
      <c r="DH29" s="14">
        <v>1.1000000000000001</v>
      </c>
      <c r="DI29" s="14">
        <v>4.3</v>
      </c>
      <c r="DJ29" s="14" t="s">
        <v>33</v>
      </c>
      <c r="DK29" s="14">
        <v>1.1000000000000001</v>
      </c>
      <c r="DL29" s="14">
        <v>0.7</v>
      </c>
      <c r="DM29" s="14">
        <v>1</v>
      </c>
      <c r="DN29" s="14">
        <v>1</v>
      </c>
      <c r="DO29" s="14">
        <v>0.7</v>
      </c>
      <c r="DQ29" s="12"/>
      <c r="DR29" s="17" t="s">
        <v>34</v>
      </c>
      <c r="DS29" s="14" t="s">
        <v>33</v>
      </c>
      <c r="DT29" s="14" t="s">
        <v>33</v>
      </c>
      <c r="DU29" s="14" t="s">
        <v>33</v>
      </c>
      <c r="DV29" s="14" t="s">
        <v>33</v>
      </c>
      <c r="DW29" s="14" t="s">
        <v>33</v>
      </c>
      <c r="DX29" s="14" t="s">
        <v>33</v>
      </c>
      <c r="DY29" s="14" t="s">
        <v>33</v>
      </c>
      <c r="DZ29" s="14" t="s">
        <v>33</v>
      </c>
      <c r="EA29" s="14" t="s">
        <v>33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 t="s">
        <v>33</v>
      </c>
      <c r="EH29" s="14" t="s">
        <v>33</v>
      </c>
      <c r="EI29" s="14" t="s">
        <v>33</v>
      </c>
      <c r="EJ29" s="14" t="s">
        <v>33</v>
      </c>
      <c r="EK29" s="14" t="s">
        <v>33</v>
      </c>
      <c r="EL29" s="14" t="s">
        <v>33</v>
      </c>
      <c r="EM29" s="14" t="s">
        <v>33</v>
      </c>
      <c r="EO29" s="12"/>
      <c r="EP29" s="17" t="s">
        <v>34</v>
      </c>
      <c r="EQ29" s="14" t="s">
        <v>33</v>
      </c>
      <c r="ER29" s="14" t="s">
        <v>33</v>
      </c>
      <c r="ES29" s="14" t="s">
        <v>33</v>
      </c>
      <c r="ET29" s="14" t="s">
        <v>33</v>
      </c>
      <c r="EU29" s="14" t="s">
        <v>33</v>
      </c>
      <c r="EV29" s="14" t="s">
        <v>33</v>
      </c>
      <c r="EW29" s="14" t="s">
        <v>33</v>
      </c>
      <c r="EX29" s="14" t="s">
        <v>33</v>
      </c>
      <c r="EY29" s="14" t="s">
        <v>33</v>
      </c>
      <c r="EZ29" s="14" t="s">
        <v>33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 t="s">
        <v>33</v>
      </c>
      <c r="FJ29" s="14" t="s">
        <v>33</v>
      </c>
      <c r="FK29" s="14" t="s">
        <v>33</v>
      </c>
    </row>
    <row r="30" spans="1:167" ht="15">
      <c r="A30" s="12"/>
      <c r="B30" s="17" t="s">
        <v>35</v>
      </c>
      <c r="C30" s="14">
        <v>30.1</v>
      </c>
      <c r="D30" s="14">
        <v>28.5</v>
      </c>
      <c r="E30" s="14">
        <v>27.9</v>
      </c>
      <c r="F30" s="14">
        <v>29.9</v>
      </c>
      <c r="G30" s="14">
        <v>27.9</v>
      </c>
      <c r="H30" s="14">
        <v>22.2</v>
      </c>
      <c r="I30" s="14">
        <v>24.1</v>
      </c>
      <c r="J30" s="14">
        <v>23.8</v>
      </c>
      <c r="K30" s="14">
        <v>21.8</v>
      </c>
      <c r="L30" s="14">
        <v>24.2</v>
      </c>
      <c r="M30" s="14" t="s">
        <v>33</v>
      </c>
      <c r="N30" s="14" t="s">
        <v>33</v>
      </c>
      <c r="O30" s="14" t="s">
        <v>33</v>
      </c>
      <c r="P30" s="14" t="s">
        <v>33</v>
      </c>
      <c r="Q30" s="14">
        <v>14.9</v>
      </c>
      <c r="R30" s="14">
        <v>8.1</v>
      </c>
      <c r="S30" s="14" t="s">
        <v>33</v>
      </c>
      <c r="T30" s="14">
        <v>3.8</v>
      </c>
      <c r="U30" s="14" t="s">
        <v>33</v>
      </c>
      <c r="V30" s="14" t="s">
        <v>33</v>
      </c>
      <c r="W30" s="14" t="s">
        <v>33</v>
      </c>
      <c r="Y30" s="12"/>
      <c r="Z30" s="17" t="s">
        <v>35</v>
      </c>
      <c r="AA30" s="14">
        <v>1.1000000000000001</v>
      </c>
      <c r="AB30" s="14">
        <v>1.3</v>
      </c>
      <c r="AC30" s="14">
        <v>0.7</v>
      </c>
      <c r="AD30" s="14">
        <v>1.6</v>
      </c>
      <c r="AE30" s="14">
        <v>1.8</v>
      </c>
      <c r="AF30" s="14">
        <v>1.9</v>
      </c>
      <c r="AG30" s="14">
        <v>0.6</v>
      </c>
      <c r="AH30" s="14">
        <v>0.7</v>
      </c>
      <c r="AI30" s="14">
        <v>0.7</v>
      </c>
      <c r="AJ30" s="14">
        <v>1</v>
      </c>
      <c r="AK30" s="14" t="s">
        <v>33</v>
      </c>
      <c r="AL30" s="14" t="s">
        <v>33</v>
      </c>
      <c r="AM30" s="14" t="s">
        <v>33</v>
      </c>
      <c r="AN30" s="14">
        <v>0.6</v>
      </c>
      <c r="AO30" s="14">
        <v>0.5</v>
      </c>
      <c r="AP30" s="14">
        <v>0.4</v>
      </c>
      <c r="AQ30" s="14">
        <v>0.3</v>
      </c>
      <c r="AR30" s="14">
        <v>0.3</v>
      </c>
      <c r="AS30" s="14">
        <v>0.2</v>
      </c>
      <c r="AT30" s="14">
        <v>0.4</v>
      </c>
      <c r="AU30" s="14">
        <v>0.1</v>
      </c>
      <c r="AW30" s="12"/>
      <c r="AX30" s="17" t="s">
        <v>35</v>
      </c>
      <c r="AY30" s="14">
        <v>0.7</v>
      </c>
      <c r="AZ30" s="14">
        <v>1.4</v>
      </c>
      <c r="BA30" s="14">
        <v>0.5</v>
      </c>
      <c r="BB30" s="14">
        <v>1</v>
      </c>
      <c r="BC30" s="14">
        <v>1</v>
      </c>
      <c r="BD30" s="14">
        <v>0.9</v>
      </c>
      <c r="BE30" s="14">
        <v>1</v>
      </c>
      <c r="BF30" s="14">
        <v>0.8</v>
      </c>
      <c r="BG30" s="14">
        <v>0.7</v>
      </c>
      <c r="BH30" s="14">
        <v>0.5</v>
      </c>
      <c r="BI30" s="14" t="s">
        <v>33</v>
      </c>
      <c r="BJ30" s="14" t="s">
        <v>33</v>
      </c>
      <c r="BK30" s="14" t="s">
        <v>33</v>
      </c>
      <c r="BL30" s="14" t="s">
        <v>33</v>
      </c>
      <c r="BM30" s="14" t="s">
        <v>33</v>
      </c>
      <c r="BN30" s="14" t="s">
        <v>33</v>
      </c>
      <c r="BO30" s="14" t="s">
        <v>33</v>
      </c>
      <c r="BP30" s="14" t="s">
        <v>33</v>
      </c>
      <c r="BQ30" s="14" t="s">
        <v>33</v>
      </c>
      <c r="BR30" s="14">
        <v>0.3</v>
      </c>
      <c r="BS30" s="14">
        <v>0.2</v>
      </c>
      <c r="BU30" s="12"/>
      <c r="BV30" s="17" t="s">
        <v>35</v>
      </c>
      <c r="BW30" s="14">
        <v>0</v>
      </c>
      <c r="BX30" s="14">
        <v>0</v>
      </c>
      <c r="BY30" s="14" t="s">
        <v>33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 t="s">
        <v>33</v>
      </c>
      <c r="CJ30" s="14" t="s">
        <v>33</v>
      </c>
      <c r="CK30" s="14" t="s">
        <v>33</v>
      </c>
      <c r="CL30" s="14" t="s">
        <v>33</v>
      </c>
      <c r="CM30" s="14">
        <v>0</v>
      </c>
      <c r="CN30" s="14" t="s">
        <v>33</v>
      </c>
      <c r="CO30" s="14" t="s">
        <v>33</v>
      </c>
      <c r="CP30" s="14" t="s">
        <v>33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 t="s">
        <v>33</v>
      </c>
      <c r="DD30" s="14">
        <v>0</v>
      </c>
      <c r="DE30" s="14">
        <v>0</v>
      </c>
      <c r="DF30" s="14" t="s">
        <v>33</v>
      </c>
      <c r="DG30" s="14" t="s">
        <v>33</v>
      </c>
      <c r="DH30" s="14">
        <v>0</v>
      </c>
      <c r="DI30" s="14" t="s">
        <v>33</v>
      </c>
      <c r="DJ30" s="14" t="s">
        <v>33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 t="s">
        <v>33</v>
      </c>
      <c r="DX30" s="14" t="s">
        <v>33</v>
      </c>
      <c r="DY30" s="14" t="s">
        <v>33</v>
      </c>
      <c r="DZ30" s="14" t="s">
        <v>33</v>
      </c>
      <c r="EA30" s="14" t="s">
        <v>33</v>
      </c>
      <c r="EB30" s="14" t="s">
        <v>33</v>
      </c>
      <c r="EC30" s="14">
        <v>0.3</v>
      </c>
      <c r="ED30" s="14" t="s">
        <v>33</v>
      </c>
      <c r="EE30" s="14" t="s">
        <v>33</v>
      </c>
      <c r="EF30" s="14">
        <v>0.5</v>
      </c>
      <c r="EG30" s="14" t="s">
        <v>33</v>
      </c>
      <c r="EH30" s="14" t="s">
        <v>33</v>
      </c>
      <c r="EI30" s="14">
        <v>0</v>
      </c>
      <c r="EJ30" s="14" t="s">
        <v>33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 t="s">
        <v>33</v>
      </c>
      <c r="ER30" s="14" t="s">
        <v>33</v>
      </c>
      <c r="ES30" s="14">
        <v>0</v>
      </c>
      <c r="ET30" s="14" t="s">
        <v>33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 t="s">
        <v>33</v>
      </c>
      <c r="FA30" s="14" t="s">
        <v>33</v>
      </c>
      <c r="FB30" s="14">
        <v>0</v>
      </c>
      <c r="FC30" s="14" t="s">
        <v>33</v>
      </c>
      <c r="FD30" s="14" t="s">
        <v>33</v>
      </c>
      <c r="FE30" s="14" t="s">
        <v>33</v>
      </c>
      <c r="FF30" s="14" t="s">
        <v>33</v>
      </c>
      <c r="FG30" s="14" t="s">
        <v>33</v>
      </c>
      <c r="FH30" s="14" t="s">
        <v>33</v>
      </c>
      <c r="FI30" s="14">
        <v>0.1</v>
      </c>
      <c r="FJ30" s="14">
        <v>0.1</v>
      </c>
      <c r="FK30" s="14">
        <v>0.1</v>
      </c>
    </row>
    <row r="31" spans="1:167" ht="1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 t="s">
        <v>33</v>
      </c>
      <c r="L31" s="14" t="s">
        <v>33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 t="s">
        <v>33</v>
      </c>
      <c r="AM31" s="14" t="s">
        <v>33</v>
      </c>
      <c r="AN31" s="14" t="s">
        <v>33</v>
      </c>
      <c r="AO31" s="14" t="s">
        <v>33</v>
      </c>
      <c r="AP31" s="14" t="s">
        <v>33</v>
      </c>
      <c r="AQ31" s="14" t="s">
        <v>33</v>
      </c>
      <c r="AR31" s="14" t="s">
        <v>33</v>
      </c>
      <c r="AS31" s="14">
        <v>0.3</v>
      </c>
      <c r="AT31" s="14">
        <v>0.3</v>
      </c>
      <c r="AU31" s="14">
        <v>0.3</v>
      </c>
      <c r="AW31" s="12"/>
      <c r="AX31" s="17" t="s">
        <v>36</v>
      </c>
      <c r="AY31" s="14" t="s">
        <v>33</v>
      </c>
      <c r="AZ31" s="14" t="s">
        <v>33</v>
      </c>
      <c r="BA31" s="14" t="s">
        <v>33</v>
      </c>
      <c r="BB31" s="14" t="s">
        <v>33</v>
      </c>
      <c r="BC31" s="14" t="s">
        <v>33</v>
      </c>
      <c r="BD31" s="14" t="s">
        <v>33</v>
      </c>
      <c r="BE31" s="14" t="s">
        <v>33</v>
      </c>
      <c r="BF31" s="14" t="s">
        <v>33</v>
      </c>
      <c r="BG31" s="14" t="s">
        <v>33</v>
      </c>
      <c r="BH31" s="14" t="s">
        <v>33</v>
      </c>
      <c r="BI31" s="14" t="s">
        <v>33</v>
      </c>
      <c r="BJ31" s="14" t="s">
        <v>33</v>
      </c>
      <c r="BK31" s="14" t="s">
        <v>33</v>
      </c>
      <c r="BL31" s="14" t="s">
        <v>33</v>
      </c>
      <c r="BM31" s="14" t="s">
        <v>33</v>
      </c>
      <c r="BN31" s="14" t="s">
        <v>33</v>
      </c>
      <c r="BO31" s="14" t="s">
        <v>33</v>
      </c>
      <c r="BP31" s="14" t="s">
        <v>33</v>
      </c>
      <c r="BQ31" s="14" t="s">
        <v>33</v>
      </c>
      <c r="BR31" s="14">
        <v>1.5</v>
      </c>
      <c r="BS31" s="14">
        <v>1.4</v>
      </c>
      <c r="BU31" s="12"/>
      <c r="BV31" s="17" t="s">
        <v>36</v>
      </c>
      <c r="BW31" s="14" t="s">
        <v>33</v>
      </c>
      <c r="BX31" s="14">
        <v>0</v>
      </c>
      <c r="BY31" s="14">
        <v>0</v>
      </c>
      <c r="BZ31" s="14">
        <v>0</v>
      </c>
      <c r="CA31" s="14" t="s">
        <v>33</v>
      </c>
      <c r="CB31" s="14">
        <v>0</v>
      </c>
      <c r="CC31" s="14">
        <v>0</v>
      </c>
      <c r="CD31" s="14" t="s">
        <v>33</v>
      </c>
      <c r="CE31" s="14" t="s">
        <v>33</v>
      </c>
      <c r="CF31" s="14" t="s">
        <v>33</v>
      </c>
      <c r="CG31" s="14" t="s">
        <v>33</v>
      </c>
      <c r="CH31" s="14" t="s">
        <v>33</v>
      </c>
      <c r="CI31" s="14" t="s">
        <v>33</v>
      </c>
      <c r="CJ31" s="14" t="s">
        <v>33</v>
      </c>
      <c r="CK31" s="14" t="s">
        <v>33</v>
      </c>
      <c r="CL31" s="14" t="s">
        <v>33</v>
      </c>
      <c r="CM31" s="14" t="s">
        <v>33</v>
      </c>
      <c r="CN31" s="14" t="s">
        <v>33</v>
      </c>
      <c r="CO31" s="14">
        <v>1.1000000000000001</v>
      </c>
      <c r="CP31" s="14">
        <v>0.9</v>
      </c>
      <c r="CQ31" s="14">
        <v>1.4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 t="s">
        <v>33</v>
      </c>
      <c r="ER31" s="14" t="s">
        <v>33</v>
      </c>
      <c r="ES31" s="14" t="s">
        <v>33</v>
      </c>
      <c r="ET31" s="14" t="s">
        <v>33</v>
      </c>
      <c r="EU31" s="14" t="s">
        <v>33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 t="s">
        <v>33</v>
      </c>
      <c r="FC31" s="14" t="s">
        <v>33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5">
      <c r="A32" s="12"/>
      <c r="B32" s="17" t="s">
        <v>37</v>
      </c>
      <c r="C32" s="14" t="s">
        <v>33</v>
      </c>
      <c r="D32" s="14" t="s">
        <v>33</v>
      </c>
      <c r="E32" s="14" t="s">
        <v>33</v>
      </c>
      <c r="F32" s="14" t="s">
        <v>33</v>
      </c>
      <c r="G32" s="14" t="s">
        <v>33</v>
      </c>
      <c r="H32" s="14" t="s">
        <v>33</v>
      </c>
      <c r="I32" s="14">
        <v>2</v>
      </c>
      <c r="J32" s="14" t="s">
        <v>33</v>
      </c>
      <c r="K32" s="14">
        <v>1.7</v>
      </c>
      <c r="L32" s="14">
        <v>1.7</v>
      </c>
      <c r="M32" s="14" t="s">
        <v>33</v>
      </c>
      <c r="N32" s="14">
        <v>3.7</v>
      </c>
      <c r="O32" s="14" t="s">
        <v>33</v>
      </c>
      <c r="P32" s="14">
        <v>4.3</v>
      </c>
      <c r="Q32" s="14">
        <v>4.5</v>
      </c>
      <c r="R32" s="14">
        <v>4.5</v>
      </c>
      <c r="S32" s="14">
        <v>5.3</v>
      </c>
      <c r="T32" s="14">
        <v>4.4000000000000004</v>
      </c>
      <c r="U32" s="14" t="s">
        <v>33</v>
      </c>
      <c r="V32" s="14" t="s">
        <v>33</v>
      </c>
      <c r="W32" s="14" t="s">
        <v>33</v>
      </c>
      <c r="Y32" s="12"/>
      <c r="Z32" s="17" t="s">
        <v>37</v>
      </c>
      <c r="AA32" s="14" t="s">
        <v>33</v>
      </c>
      <c r="AB32" s="14" t="s">
        <v>33</v>
      </c>
      <c r="AC32" s="14" t="s">
        <v>33</v>
      </c>
      <c r="AD32" s="14" t="s">
        <v>33</v>
      </c>
      <c r="AE32" s="14" t="s">
        <v>33</v>
      </c>
      <c r="AF32" s="14" t="s">
        <v>33</v>
      </c>
      <c r="AG32" s="14">
        <v>1.4</v>
      </c>
      <c r="AH32" s="14">
        <v>1.5</v>
      </c>
      <c r="AI32" s="14">
        <v>1.8</v>
      </c>
      <c r="AJ32" s="14">
        <v>1.4</v>
      </c>
      <c r="AK32" s="14">
        <v>1.3</v>
      </c>
      <c r="AL32" s="14">
        <v>1.3</v>
      </c>
      <c r="AM32" s="14">
        <v>1.3</v>
      </c>
      <c r="AN32" s="14">
        <v>1.2</v>
      </c>
      <c r="AO32" s="14">
        <v>1</v>
      </c>
      <c r="AP32" s="14">
        <v>1.2</v>
      </c>
      <c r="AQ32" s="14" t="s">
        <v>33</v>
      </c>
      <c r="AR32" s="14">
        <v>1.5</v>
      </c>
      <c r="AS32" s="14">
        <v>1.7</v>
      </c>
      <c r="AT32" s="14">
        <v>1.3</v>
      </c>
      <c r="AU32" s="14">
        <v>2</v>
      </c>
      <c r="AW32" s="12"/>
      <c r="AX32" s="17" t="s">
        <v>37</v>
      </c>
      <c r="AY32" s="14" t="s">
        <v>33</v>
      </c>
      <c r="AZ32" s="14" t="s">
        <v>33</v>
      </c>
      <c r="BA32" s="14" t="s">
        <v>33</v>
      </c>
      <c r="BB32" s="14" t="s">
        <v>33</v>
      </c>
      <c r="BC32" s="14" t="s">
        <v>33</v>
      </c>
      <c r="BD32" s="14">
        <v>0.9</v>
      </c>
      <c r="BE32" s="14">
        <v>0.6</v>
      </c>
      <c r="BF32" s="14">
        <v>0.8</v>
      </c>
      <c r="BG32" s="14">
        <v>0.8</v>
      </c>
      <c r="BH32" s="14">
        <v>0.9</v>
      </c>
      <c r="BI32" s="14">
        <v>0.8</v>
      </c>
      <c r="BJ32" s="14">
        <v>0.8</v>
      </c>
      <c r="BK32" s="14">
        <v>0.8</v>
      </c>
      <c r="BL32" s="14">
        <v>0.8</v>
      </c>
      <c r="BM32" s="14">
        <v>1</v>
      </c>
      <c r="BN32" s="14">
        <v>0.8</v>
      </c>
      <c r="BO32" s="14" t="s">
        <v>33</v>
      </c>
      <c r="BP32" s="14">
        <v>0.7</v>
      </c>
      <c r="BQ32" s="14">
        <v>0.8</v>
      </c>
      <c r="BR32" s="14">
        <v>0.8</v>
      </c>
      <c r="BS32" s="14">
        <v>0.8</v>
      </c>
      <c r="BU32" s="12"/>
      <c r="BV32" s="17" t="s">
        <v>37</v>
      </c>
      <c r="BW32" s="14" t="s">
        <v>33</v>
      </c>
      <c r="BX32" s="14" t="s">
        <v>33</v>
      </c>
      <c r="BY32" s="14" t="s">
        <v>33</v>
      </c>
      <c r="BZ32" s="14" t="s">
        <v>33</v>
      </c>
      <c r="CA32" s="14" t="s">
        <v>33</v>
      </c>
      <c r="CB32" s="14">
        <v>0.4</v>
      </c>
      <c r="CC32" s="14">
        <v>0.4</v>
      </c>
      <c r="CD32" s="14">
        <v>0.4</v>
      </c>
      <c r="CE32" s="14">
        <v>0.4</v>
      </c>
      <c r="CF32" s="14">
        <v>0.2</v>
      </c>
      <c r="CG32" s="14">
        <v>0.3</v>
      </c>
      <c r="CH32" s="14">
        <v>0.3</v>
      </c>
      <c r="CI32" s="14">
        <v>0.4</v>
      </c>
      <c r="CJ32" s="14" t="s">
        <v>33</v>
      </c>
      <c r="CK32" s="14">
        <v>1.6</v>
      </c>
      <c r="CL32" s="14">
        <v>0.1</v>
      </c>
      <c r="CM32" s="14">
        <v>0.1</v>
      </c>
      <c r="CN32" s="14">
        <v>0.2</v>
      </c>
      <c r="CO32" s="14">
        <v>0.1</v>
      </c>
      <c r="CP32" s="14">
        <v>0.2</v>
      </c>
      <c r="CQ32" s="14">
        <v>0.2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0.4</v>
      </c>
      <c r="DA32" s="14">
        <v>0.2</v>
      </c>
      <c r="DB32" s="14" t="s">
        <v>33</v>
      </c>
      <c r="DC32" s="14">
        <v>0.4</v>
      </c>
      <c r="DD32" s="14" t="s">
        <v>33</v>
      </c>
      <c r="DE32" s="14">
        <v>0.1</v>
      </c>
      <c r="DF32" s="14">
        <v>0.1</v>
      </c>
      <c r="DG32" s="14">
        <v>0.1</v>
      </c>
      <c r="DH32" s="14">
        <v>0.3</v>
      </c>
      <c r="DI32" s="14">
        <v>0.1</v>
      </c>
      <c r="DJ32" s="14" t="s">
        <v>33</v>
      </c>
      <c r="DK32" s="14">
        <v>0.1</v>
      </c>
      <c r="DL32" s="14">
        <v>0.1</v>
      </c>
      <c r="DM32" s="14">
        <v>0.1</v>
      </c>
      <c r="DN32" s="14">
        <v>0.1</v>
      </c>
      <c r="DO32" s="14">
        <v>0.2</v>
      </c>
      <c r="DQ32" s="12"/>
      <c r="DR32" s="17" t="s">
        <v>37</v>
      </c>
      <c r="DS32" s="14" t="s">
        <v>33</v>
      </c>
      <c r="DT32" s="14" t="s">
        <v>33</v>
      </c>
      <c r="DU32" s="14" t="s">
        <v>33</v>
      </c>
      <c r="DV32" s="14" t="s">
        <v>33</v>
      </c>
      <c r="DW32" s="14" t="s">
        <v>33</v>
      </c>
      <c r="DX32" s="14">
        <v>0.4</v>
      </c>
      <c r="DY32" s="14" t="s">
        <v>33</v>
      </c>
      <c r="DZ32" s="14">
        <v>0.4</v>
      </c>
      <c r="EA32" s="14">
        <v>0.3</v>
      </c>
      <c r="EB32" s="14">
        <v>0.5</v>
      </c>
      <c r="EC32" s="14">
        <v>0.5</v>
      </c>
      <c r="ED32" s="14">
        <v>0.4</v>
      </c>
      <c r="EE32" s="14">
        <v>0.3</v>
      </c>
      <c r="EF32" s="14">
        <v>0.6</v>
      </c>
      <c r="EG32" s="14" t="s">
        <v>33</v>
      </c>
      <c r="EH32" s="14" t="s">
        <v>33</v>
      </c>
      <c r="EI32" s="14">
        <v>0.2</v>
      </c>
      <c r="EJ32" s="14">
        <v>0.2</v>
      </c>
      <c r="EK32" s="14" t="s">
        <v>33</v>
      </c>
      <c r="EL32" s="14" t="s">
        <v>33</v>
      </c>
      <c r="EM32" s="14" t="s">
        <v>33</v>
      </c>
      <c r="EO32" s="12"/>
      <c r="EP32" s="17" t="s">
        <v>37</v>
      </c>
      <c r="EQ32" s="14" t="s">
        <v>33</v>
      </c>
      <c r="ER32" s="14" t="s">
        <v>33</v>
      </c>
      <c r="ES32" s="14" t="s">
        <v>33</v>
      </c>
      <c r="ET32" s="14" t="s">
        <v>33</v>
      </c>
      <c r="EU32" s="14" t="s">
        <v>33</v>
      </c>
      <c r="EV32" s="14">
        <v>0.7</v>
      </c>
      <c r="EW32" s="14" t="s">
        <v>33</v>
      </c>
      <c r="EX32" s="14">
        <v>2.4</v>
      </c>
      <c r="EY32" s="14">
        <v>1.6</v>
      </c>
      <c r="EZ32" s="14" t="s">
        <v>33</v>
      </c>
      <c r="FA32" s="14">
        <v>0.8</v>
      </c>
      <c r="FB32" s="14">
        <v>1</v>
      </c>
      <c r="FC32" s="14">
        <v>0.8</v>
      </c>
      <c r="FD32" s="14">
        <v>0.7</v>
      </c>
      <c r="FE32" s="14" t="s">
        <v>33</v>
      </c>
      <c r="FF32" s="14" t="s">
        <v>33</v>
      </c>
      <c r="FG32" s="14" t="s">
        <v>33</v>
      </c>
      <c r="FH32" s="14" t="s">
        <v>33</v>
      </c>
      <c r="FI32" s="14" t="s">
        <v>33</v>
      </c>
      <c r="FJ32" s="14" t="s">
        <v>33</v>
      </c>
      <c r="FK32" s="14" t="s">
        <v>33</v>
      </c>
    </row>
    <row r="33" spans="1:167" ht="1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 t="s">
        <v>33</v>
      </c>
      <c r="AB33" s="14" t="s">
        <v>33</v>
      </c>
      <c r="AC33" s="14" t="s">
        <v>33</v>
      </c>
      <c r="AD33" s="14" t="s">
        <v>33</v>
      </c>
      <c r="AE33" s="14" t="s">
        <v>33</v>
      </c>
      <c r="AF33" s="14" t="s">
        <v>33</v>
      </c>
      <c r="AG33" s="14" t="s">
        <v>33</v>
      </c>
      <c r="AH33" s="14" t="s">
        <v>33</v>
      </c>
      <c r="AI33" s="14" t="s">
        <v>33</v>
      </c>
      <c r="AJ33" s="14" t="s">
        <v>33</v>
      </c>
      <c r="AK33" s="14" t="s">
        <v>33</v>
      </c>
      <c r="AL33" s="14" t="s">
        <v>33</v>
      </c>
      <c r="AM33" s="14" t="s">
        <v>33</v>
      </c>
      <c r="AN33" s="14" t="s">
        <v>33</v>
      </c>
      <c r="AO33" s="14" t="s">
        <v>33</v>
      </c>
      <c r="AP33" s="14" t="s">
        <v>33</v>
      </c>
      <c r="AQ33" s="14" t="s">
        <v>33</v>
      </c>
      <c r="AR33" s="14" t="s">
        <v>33</v>
      </c>
      <c r="AS33" s="14" t="s">
        <v>33</v>
      </c>
      <c r="AT33" s="14" t="s">
        <v>33</v>
      </c>
      <c r="AU33" s="14" t="s">
        <v>33</v>
      </c>
      <c r="AW33" s="12"/>
      <c r="AX33" s="17" t="s">
        <v>38</v>
      </c>
      <c r="AY33" s="14" t="s">
        <v>33</v>
      </c>
      <c r="AZ33" s="14" t="s">
        <v>33</v>
      </c>
      <c r="BA33" s="14" t="s">
        <v>33</v>
      </c>
      <c r="BB33" s="14" t="s">
        <v>33</v>
      </c>
      <c r="BC33" s="14" t="s">
        <v>33</v>
      </c>
      <c r="BD33" s="14" t="s">
        <v>33</v>
      </c>
      <c r="BE33" s="14" t="s">
        <v>33</v>
      </c>
      <c r="BF33" s="14" t="s">
        <v>33</v>
      </c>
      <c r="BG33" s="14" t="s">
        <v>33</v>
      </c>
      <c r="BH33" s="14" t="s">
        <v>33</v>
      </c>
      <c r="BI33" s="14" t="s">
        <v>33</v>
      </c>
      <c r="BJ33" s="14" t="s">
        <v>33</v>
      </c>
      <c r="BK33" s="14" t="s">
        <v>33</v>
      </c>
      <c r="BL33" s="14">
        <v>0.9</v>
      </c>
      <c r="BM33" s="14" t="s">
        <v>33</v>
      </c>
      <c r="BN33" s="14" t="s">
        <v>33</v>
      </c>
      <c r="BO33" s="14" t="s">
        <v>33</v>
      </c>
      <c r="BP33" s="14" t="s">
        <v>33</v>
      </c>
      <c r="BQ33" s="14" t="s">
        <v>33</v>
      </c>
      <c r="BR33" s="14">
        <v>0.7</v>
      </c>
      <c r="BS33" s="14">
        <v>0.4</v>
      </c>
      <c r="BU33" s="12"/>
      <c r="BV33" s="17" t="s">
        <v>38</v>
      </c>
      <c r="BW33" s="14" t="s">
        <v>33</v>
      </c>
      <c r="BX33" s="14" t="s">
        <v>33</v>
      </c>
      <c r="BY33" s="14" t="s">
        <v>33</v>
      </c>
      <c r="BZ33" s="14" t="s">
        <v>33</v>
      </c>
      <c r="CA33" s="14" t="s">
        <v>33</v>
      </c>
      <c r="CB33" s="14" t="s">
        <v>33</v>
      </c>
      <c r="CC33" s="14" t="s">
        <v>33</v>
      </c>
      <c r="CD33" s="14" t="s">
        <v>33</v>
      </c>
      <c r="CE33" s="14" t="s">
        <v>33</v>
      </c>
      <c r="CF33" s="14" t="s">
        <v>33</v>
      </c>
      <c r="CG33" s="14" t="s">
        <v>33</v>
      </c>
      <c r="CH33" s="14" t="s">
        <v>33</v>
      </c>
      <c r="CI33" s="14" t="s">
        <v>33</v>
      </c>
      <c r="CJ33" s="14" t="s">
        <v>33</v>
      </c>
      <c r="CK33" s="14" t="s">
        <v>33</v>
      </c>
      <c r="CL33" s="14" t="s">
        <v>33</v>
      </c>
      <c r="CM33" s="14" t="s">
        <v>33</v>
      </c>
      <c r="CN33" s="14" t="s">
        <v>33</v>
      </c>
      <c r="CO33" s="14">
        <v>2</v>
      </c>
      <c r="CP33" s="14">
        <v>1.7</v>
      </c>
      <c r="CQ33" s="14">
        <v>1.6</v>
      </c>
      <c r="CS33" s="12"/>
      <c r="CT33" s="17" t="s">
        <v>38</v>
      </c>
      <c r="CU33" s="14" t="s">
        <v>33</v>
      </c>
      <c r="CV33" s="14" t="s">
        <v>33</v>
      </c>
      <c r="CW33" s="14" t="s">
        <v>33</v>
      </c>
      <c r="CX33" s="14" t="s">
        <v>33</v>
      </c>
      <c r="CY33" s="14" t="s">
        <v>33</v>
      </c>
      <c r="CZ33" s="14" t="s">
        <v>33</v>
      </c>
      <c r="DA33" s="14" t="s">
        <v>33</v>
      </c>
      <c r="DB33" s="14" t="s">
        <v>33</v>
      </c>
      <c r="DC33" s="14" t="s">
        <v>33</v>
      </c>
      <c r="DD33" s="14" t="s">
        <v>33</v>
      </c>
      <c r="DE33" s="14" t="s">
        <v>33</v>
      </c>
      <c r="DF33" s="14" t="s">
        <v>33</v>
      </c>
      <c r="DG33" s="14" t="s">
        <v>33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 t="s">
        <v>33</v>
      </c>
      <c r="DU33" s="14" t="s">
        <v>33</v>
      </c>
      <c r="DV33" s="14" t="s">
        <v>33</v>
      </c>
      <c r="DW33" s="14" t="s">
        <v>33</v>
      </c>
      <c r="DX33" s="14" t="s">
        <v>33</v>
      </c>
      <c r="DY33" s="14" t="s">
        <v>33</v>
      </c>
      <c r="DZ33" s="14" t="s">
        <v>33</v>
      </c>
      <c r="EA33" s="14" t="s">
        <v>33</v>
      </c>
      <c r="EB33" s="14" t="s">
        <v>33</v>
      </c>
      <c r="EC33" s="14" t="s">
        <v>33</v>
      </c>
      <c r="ED33" s="14" t="s">
        <v>33</v>
      </c>
      <c r="EE33" s="14">
        <v>0.1</v>
      </c>
      <c r="EF33" s="14">
        <v>0</v>
      </c>
      <c r="EG33" s="14" t="s">
        <v>33</v>
      </c>
      <c r="EH33" s="14" t="s">
        <v>33</v>
      </c>
      <c r="EI33" s="14" t="s">
        <v>33</v>
      </c>
      <c r="EJ33" s="14" t="s">
        <v>33</v>
      </c>
      <c r="EK33" s="14" t="s">
        <v>33</v>
      </c>
      <c r="EL33" s="14" t="s">
        <v>33</v>
      </c>
      <c r="EM33" s="14" t="s">
        <v>33</v>
      </c>
      <c r="EO33" s="12"/>
      <c r="EP33" s="17" t="s">
        <v>38</v>
      </c>
      <c r="EQ33" s="14" t="s">
        <v>33</v>
      </c>
      <c r="ER33" s="14" t="s">
        <v>33</v>
      </c>
      <c r="ES33" s="14" t="s">
        <v>33</v>
      </c>
      <c r="ET33" s="14" t="s">
        <v>33</v>
      </c>
      <c r="EU33" s="14" t="s">
        <v>33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 t="s">
        <v>33</v>
      </c>
      <c r="FB33" s="14" t="s">
        <v>33</v>
      </c>
      <c r="FC33" s="14">
        <v>0</v>
      </c>
      <c r="FD33" s="14">
        <v>0</v>
      </c>
      <c r="FE33" s="14" t="s">
        <v>33</v>
      </c>
      <c r="FF33" s="14" t="s">
        <v>33</v>
      </c>
      <c r="FG33" s="14" t="s">
        <v>33</v>
      </c>
      <c r="FH33" s="14">
        <v>0</v>
      </c>
      <c r="FI33" s="14">
        <v>0</v>
      </c>
      <c r="FJ33" s="14">
        <v>0</v>
      </c>
      <c r="FK33" s="14">
        <v>0</v>
      </c>
    </row>
    <row r="34" spans="1:167" ht="1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 t="s">
        <v>33</v>
      </c>
      <c r="AB34" s="14" t="s">
        <v>33</v>
      </c>
      <c r="AC34" s="14" t="s">
        <v>33</v>
      </c>
      <c r="AD34" s="14" t="s">
        <v>33</v>
      </c>
      <c r="AE34" s="14" t="s">
        <v>33</v>
      </c>
      <c r="AF34" s="14" t="s">
        <v>33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 t="s">
        <v>33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 t="s">
        <v>33</v>
      </c>
      <c r="AZ34" s="14" t="s">
        <v>33</v>
      </c>
      <c r="BA34" s="14" t="s">
        <v>33</v>
      </c>
      <c r="BB34" s="14" t="s">
        <v>33</v>
      </c>
      <c r="BC34" s="14" t="s">
        <v>33</v>
      </c>
      <c r="BD34" s="14" t="s">
        <v>33</v>
      </c>
      <c r="BE34" s="14" t="s">
        <v>33</v>
      </c>
      <c r="BF34" s="14" t="s">
        <v>33</v>
      </c>
      <c r="BG34" s="14" t="s">
        <v>33</v>
      </c>
      <c r="BH34" s="14" t="s">
        <v>33</v>
      </c>
      <c r="BI34" s="14" t="s">
        <v>33</v>
      </c>
      <c r="BJ34" s="14" t="s">
        <v>33</v>
      </c>
      <c r="BK34" s="14" t="s">
        <v>33</v>
      </c>
      <c r="BL34" s="14" t="s">
        <v>33</v>
      </c>
      <c r="BM34" s="14" t="s">
        <v>33</v>
      </c>
      <c r="BN34" s="14" t="s">
        <v>33</v>
      </c>
      <c r="BO34" s="14" t="s">
        <v>33</v>
      </c>
      <c r="BP34" s="14" t="s">
        <v>33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 t="s">
        <v>33</v>
      </c>
      <c r="BX34" s="14" t="s">
        <v>33</v>
      </c>
      <c r="BY34" s="14" t="s">
        <v>33</v>
      </c>
      <c r="BZ34" s="14" t="s">
        <v>33</v>
      </c>
      <c r="CA34" s="14">
        <v>0</v>
      </c>
      <c r="CB34" s="14" t="s">
        <v>33</v>
      </c>
      <c r="CC34" s="14" t="s">
        <v>33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 t="s">
        <v>33</v>
      </c>
      <c r="DT34" s="14" t="s">
        <v>33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 t="s">
        <v>33</v>
      </c>
      <c r="FG34" s="14" t="s">
        <v>33</v>
      </c>
      <c r="FH34" s="14">
        <v>0</v>
      </c>
      <c r="FI34" s="14">
        <v>0</v>
      </c>
      <c r="FJ34" s="14">
        <v>0</v>
      </c>
      <c r="FK34" s="14">
        <v>0</v>
      </c>
    </row>
    <row r="35" spans="1:167" ht="15">
      <c r="A35" s="12"/>
      <c r="B35" s="17" t="s">
        <v>40</v>
      </c>
      <c r="C35" s="14">
        <v>21.9</v>
      </c>
      <c r="D35" s="14" t="s">
        <v>33</v>
      </c>
      <c r="E35" s="14" t="s">
        <v>33</v>
      </c>
      <c r="F35" s="14" t="s">
        <v>33</v>
      </c>
      <c r="G35" s="14" t="s">
        <v>33</v>
      </c>
      <c r="H35" s="14">
        <v>28.2</v>
      </c>
      <c r="I35" s="14">
        <v>33.6</v>
      </c>
      <c r="J35" s="14">
        <v>34.5</v>
      </c>
      <c r="K35" s="14" t="s">
        <v>33</v>
      </c>
      <c r="L35" s="14" t="s">
        <v>33</v>
      </c>
      <c r="M35" s="14">
        <v>19.899999999999999</v>
      </c>
      <c r="N35" s="14">
        <v>12.3</v>
      </c>
      <c r="O35" s="14">
        <v>12.8</v>
      </c>
      <c r="P35" s="14">
        <v>16.3</v>
      </c>
      <c r="Q35" s="14" t="s">
        <v>33</v>
      </c>
      <c r="R35" s="14" t="s">
        <v>33</v>
      </c>
      <c r="S35" s="14" t="s">
        <v>33</v>
      </c>
      <c r="T35" s="14" t="s">
        <v>33</v>
      </c>
      <c r="U35" s="14">
        <v>25.8</v>
      </c>
      <c r="V35" s="14">
        <v>19.3</v>
      </c>
      <c r="W35" s="14">
        <v>21.6</v>
      </c>
      <c r="Y35" s="12"/>
      <c r="Z35" s="17" t="s">
        <v>40</v>
      </c>
      <c r="AA35" s="14">
        <v>12.2</v>
      </c>
      <c r="AB35" s="14">
        <v>9.3000000000000007</v>
      </c>
      <c r="AC35" s="14">
        <v>12.8</v>
      </c>
      <c r="AD35" s="14">
        <v>13.2</v>
      </c>
      <c r="AE35" s="14">
        <v>13.5</v>
      </c>
      <c r="AF35" s="14">
        <v>11.2</v>
      </c>
      <c r="AG35" s="14">
        <v>14.8</v>
      </c>
      <c r="AH35" s="14">
        <v>14.3</v>
      </c>
      <c r="AI35" s="14">
        <v>19.7</v>
      </c>
      <c r="AJ35" s="14">
        <v>19.5</v>
      </c>
      <c r="AK35" s="14">
        <v>14.1</v>
      </c>
      <c r="AL35" s="14">
        <v>11.5</v>
      </c>
      <c r="AM35" s="14">
        <v>11.6</v>
      </c>
      <c r="AN35" s="14">
        <v>9.6999999999999993</v>
      </c>
      <c r="AO35" s="14">
        <v>13.6</v>
      </c>
      <c r="AP35" s="14">
        <v>18.8</v>
      </c>
      <c r="AQ35" s="14">
        <v>15.4</v>
      </c>
      <c r="AR35" s="14">
        <v>15.5</v>
      </c>
      <c r="AS35" s="14">
        <v>15.4</v>
      </c>
      <c r="AT35" s="14">
        <v>15.8</v>
      </c>
      <c r="AU35" s="14">
        <v>12.3</v>
      </c>
      <c r="AW35" s="12"/>
      <c r="AX35" s="17" t="s">
        <v>40</v>
      </c>
      <c r="AY35" s="14">
        <v>4.3</v>
      </c>
      <c r="AZ35" s="14">
        <v>3.2</v>
      </c>
      <c r="BA35" s="14">
        <v>3.6</v>
      </c>
      <c r="BB35" s="14">
        <v>4.3</v>
      </c>
      <c r="BC35" s="14">
        <v>6.1</v>
      </c>
      <c r="BD35" s="14">
        <v>4.9000000000000004</v>
      </c>
      <c r="BE35" s="14">
        <v>5.8</v>
      </c>
      <c r="BF35" s="14">
        <v>4.8</v>
      </c>
      <c r="BG35" s="14">
        <v>4.9000000000000004</v>
      </c>
      <c r="BH35" s="14">
        <v>5.3</v>
      </c>
      <c r="BI35" s="14">
        <v>6.1</v>
      </c>
      <c r="BJ35" s="14">
        <v>5.6</v>
      </c>
      <c r="BK35" s="14">
        <v>3.9</v>
      </c>
      <c r="BL35" s="14">
        <v>5.5</v>
      </c>
      <c r="BM35" s="14">
        <v>7</v>
      </c>
      <c r="BN35" s="14">
        <v>4.7</v>
      </c>
      <c r="BO35" s="14">
        <v>2.4</v>
      </c>
      <c r="BP35" s="14">
        <v>6.1</v>
      </c>
      <c r="BQ35" s="14">
        <v>5.0999999999999996</v>
      </c>
      <c r="BR35" s="14">
        <v>4.3</v>
      </c>
      <c r="BS35" s="14">
        <v>5.0999999999999996</v>
      </c>
      <c r="BU35" s="12"/>
      <c r="BV35" s="17" t="s">
        <v>40</v>
      </c>
      <c r="BW35" s="14" t="s">
        <v>33</v>
      </c>
      <c r="BX35" s="14" t="s">
        <v>33</v>
      </c>
      <c r="BY35" s="14" t="s">
        <v>33</v>
      </c>
      <c r="BZ35" s="14" t="s">
        <v>33</v>
      </c>
      <c r="CA35" s="14" t="s">
        <v>33</v>
      </c>
      <c r="CB35" s="14" t="s">
        <v>33</v>
      </c>
      <c r="CC35" s="14" t="s">
        <v>33</v>
      </c>
      <c r="CD35" s="14" t="s">
        <v>33</v>
      </c>
      <c r="CE35" s="14" t="s">
        <v>33</v>
      </c>
      <c r="CF35" s="14" t="s">
        <v>33</v>
      </c>
      <c r="CG35" s="14" t="s">
        <v>33</v>
      </c>
      <c r="CH35" s="14" t="s">
        <v>33</v>
      </c>
      <c r="CI35" s="14" t="s">
        <v>33</v>
      </c>
      <c r="CJ35" s="14" t="s">
        <v>33</v>
      </c>
      <c r="CK35" s="14" t="s">
        <v>33</v>
      </c>
      <c r="CL35" s="14" t="s">
        <v>33</v>
      </c>
      <c r="CM35" s="14" t="s">
        <v>33</v>
      </c>
      <c r="CN35" s="14" t="s">
        <v>33</v>
      </c>
      <c r="CO35" s="14" t="s">
        <v>33</v>
      </c>
      <c r="CP35" s="14" t="s">
        <v>33</v>
      </c>
      <c r="CQ35" s="14">
        <v>7.5</v>
      </c>
      <c r="CS35" s="12"/>
      <c r="CT35" s="17" t="s">
        <v>40</v>
      </c>
      <c r="CU35" s="14" t="s">
        <v>33</v>
      </c>
      <c r="CV35" s="14" t="s">
        <v>33</v>
      </c>
      <c r="CW35" s="14" t="s">
        <v>33</v>
      </c>
      <c r="CX35" s="14" t="s">
        <v>33</v>
      </c>
      <c r="CY35" s="14" t="s">
        <v>33</v>
      </c>
      <c r="CZ35" s="14">
        <v>0</v>
      </c>
      <c r="DA35" s="14" t="s">
        <v>33</v>
      </c>
      <c r="DB35" s="14" t="s">
        <v>33</v>
      </c>
      <c r="DC35" s="14" t="s">
        <v>33</v>
      </c>
      <c r="DD35" s="14">
        <v>0</v>
      </c>
      <c r="DE35" s="14">
        <v>0</v>
      </c>
      <c r="DF35" s="14">
        <v>0</v>
      </c>
      <c r="DG35" s="14" t="s">
        <v>33</v>
      </c>
      <c r="DH35" s="14" t="s">
        <v>33</v>
      </c>
      <c r="DI35" s="14" t="s">
        <v>33</v>
      </c>
      <c r="DJ35" s="14" t="s">
        <v>33</v>
      </c>
      <c r="DK35" s="14" t="s">
        <v>33</v>
      </c>
      <c r="DL35" s="14" t="s">
        <v>33</v>
      </c>
      <c r="DM35" s="14" t="s">
        <v>33</v>
      </c>
      <c r="DN35" s="14" t="s">
        <v>33</v>
      </c>
      <c r="DO35" s="14">
        <v>7.6</v>
      </c>
      <c r="DQ35" s="12"/>
      <c r="DR35" s="17" t="s">
        <v>40</v>
      </c>
      <c r="DS35" s="14">
        <v>6.3</v>
      </c>
      <c r="DT35" s="14">
        <v>5.7</v>
      </c>
      <c r="DU35" s="14">
        <v>8.6999999999999993</v>
      </c>
      <c r="DV35" s="14">
        <v>12.6</v>
      </c>
      <c r="DW35" s="14">
        <v>14.9</v>
      </c>
      <c r="DX35" s="14">
        <v>14.6</v>
      </c>
      <c r="DY35" s="14">
        <v>15</v>
      </c>
      <c r="DZ35" s="14">
        <v>16.399999999999999</v>
      </c>
      <c r="EA35" s="14">
        <v>12.1</v>
      </c>
      <c r="EB35" s="14">
        <v>9</v>
      </c>
      <c r="EC35" s="14">
        <v>9.1</v>
      </c>
      <c r="ED35" s="14">
        <v>10.1</v>
      </c>
      <c r="EE35" s="14">
        <v>10.3</v>
      </c>
      <c r="EF35" s="14">
        <v>13.5</v>
      </c>
      <c r="EG35" s="14">
        <v>10.4</v>
      </c>
      <c r="EH35" s="14">
        <v>5</v>
      </c>
      <c r="EI35" s="14">
        <v>0</v>
      </c>
      <c r="EJ35" s="14">
        <v>7.8</v>
      </c>
      <c r="EK35" s="14">
        <v>10.4</v>
      </c>
      <c r="EL35" s="14">
        <v>8.3000000000000007</v>
      </c>
      <c r="EM35" s="14">
        <v>10.7</v>
      </c>
      <c r="EO35" s="12"/>
      <c r="EP35" s="17" t="s">
        <v>40</v>
      </c>
      <c r="EQ35" s="14">
        <v>19.100000000000001</v>
      </c>
      <c r="ER35" s="14">
        <v>13.6</v>
      </c>
      <c r="ES35" s="14">
        <v>16.2</v>
      </c>
      <c r="ET35" s="14">
        <v>18.899999999999999</v>
      </c>
      <c r="EU35" s="14">
        <v>22.5</v>
      </c>
      <c r="EV35" s="14">
        <v>19.100000000000001</v>
      </c>
      <c r="EW35" s="14">
        <v>33.1</v>
      </c>
      <c r="EX35" s="14">
        <v>27.9</v>
      </c>
      <c r="EY35" s="14">
        <v>32.9</v>
      </c>
      <c r="EZ35" s="14">
        <v>27.6</v>
      </c>
      <c r="FA35" s="14">
        <v>25.2</v>
      </c>
      <c r="FB35" s="14">
        <v>25.2</v>
      </c>
      <c r="FC35" s="14">
        <v>17.8</v>
      </c>
      <c r="FD35" s="14">
        <v>22.4</v>
      </c>
      <c r="FE35" s="14">
        <v>39.4</v>
      </c>
      <c r="FF35" s="14">
        <v>39.1</v>
      </c>
      <c r="FG35" s="14">
        <v>25.3</v>
      </c>
      <c r="FH35" s="14">
        <v>36</v>
      </c>
      <c r="FI35" s="14">
        <v>27.8</v>
      </c>
      <c r="FJ35" s="14">
        <v>26.7</v>
      </c>
      <c r="FK35" s="14">
        <v>23.6</v>
      </c>
    </row>
    <row r="36" spans="1:167" ht="1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 t="s">
        <v>33</v>
      </c>
      <c r="M36" s="14" t="s">
        <v>33</v>
      </c>
      <c r="N36" s="14" t="s">
        <v>33</v>
      </c>
      <c r="O36" s="14" t="s">
        <v>33</v>
      </c>
      <c r="P36" s="14" t="s">
        <v>33</v>
      </c>
      <c r="Q36" s="14" t="s">
        <v>33</v>
      </c>
      <c r="R36" s="14" t="s">
        <v>33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0.2</v>
      </c>
      <c r="AB36" s="14">
        <v>0.1</v>
      </c>
      <c r="AC36" s="14">
        <v>0.1</v>
      </c>
      <c r="AD36" s="14">
        <v>0</v>
      </c>
      <c r="AE36" s="14">
        <v>0.1</v>
      </c>
      <c r="AF36" s="14">
        <v>0.1</v>
      </c>
      <c r="AG36" s="14">
        <v>0.1</v>
      </c>
      <c r="AH36" s="14">
        <v>0.4</v>
      </c>
      <c r="AI36" s="14">
        <v>0.1</v>
      </c>
      <c r="AJ36" s="14">
        <v>0.1</v>
      </c>
      <c r="AK36" s="14" t="s">
        <v>33</v>
      </c>
      <c r="AL36" s="14" t="s">
        <v>33</v>
      </c>
      <c r="AM36" s="14" t="s">
        <v>33</v>
      </c>
      <c r="AN36" s="14" t="s">
        <v>33</v>
      </c>
      <c r="AO36" s="14" t="s">
        <v>33</v>
      </c>
      <c r="AP36" s="14" t="s">
        <v>33</v>
      </c>
      <c r="AQ36" s="14" t="s">
        <v>33</v>
      </c>
      <c r="AR36" s="14">
        <v>1</v>
      </c>
      <c r="AS36" s="14">
        <v>0.9</v>
      </c>
      <c r="AT36" s="14">
        <v>1.2</v>
      </c>
      <c r="AU36" s="14">
        <v>4.2</v>
      </c>
      <c r="AW36" s="12"/>
      <c r="AX36" s="17" t="s">
        <v>41</v>
      </c>
      <c r="AY36" s="14">
        <v>2</v>
      </c>
      <c r="AZ36" s="14">
        <v>2.1</v>
      </c>
      <c r="BA36" s="14">
        <v>2</v>
      </c>
      <c r="BB36" s="14">
        <v>1.7</v>
      </c>
      <c r="BC36" s="14">
        <v>1.8</v>
      </c>
      <c r="BD36" s="14">
        <v>1.5</v>
      </c>
      <c r="BE36" s="14">
        <v>1.1000000000000001</v>
      </c>
      <c r="BF36" s="14">
        <v>0.9</v>
      </c>
      <c r="BG36" s="14">
        <v>0.8</v>
      </c>
      <c r="BH36" s="14">
        <v>1.5</v>
      </c>
      <c r="BI36" s="14" t="s">
        <v>33</v>
      </c>
      <c r="BJ36" s="14" t="s">
        <v>33</v>
      </c>
      <c r="BK36" s="14" t="s">
        <v>33</v>
      </c>
      <c r="BL36" s="14" t="s">
        <v>33</v>
      </c>
      <c r="BM36" s="14" t="s">
        <v>33</v>
      </c>
      <c r="BN36" s="14" t="s">
        <v>33</v>
      </c>
      <c r="BO36" s="14" t="s">
        <v>33</v>
      </c>
      <c r="BP36" s="14" t="s">
        <v>33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 t="s">
        <v>33</v>
      </c>
      <c r="DA36" s="14" t="s">
        <v>33</v>
      </c>
      <c r="DB36" s="14" t="s">
        <v>33</v>
      </c>
      <c r="DC36" s="14" t="s">
        <v>33</v>
      </c>
      <c r="DD36" s="14" t="s">
        <v>33</v>
      </c>
      <c r="DE36" s="14" t="s">
        <v>33</v>
      </c>
      <c r="DF36" s="14" t="s">
        <v>33</v>
      </c>
      <c r="DG36" s="14" t="s">
        <v>33</v>
      </c>
      <c r="DH36" s="14" t="s">
        <v>33</v>
      </c>
      <c r="DI36" s="14" t="s">
        <v>33</v>
      </c>
      <c r="DJ36" s="14" t="s">
        <v>33</v>
      </c>
      <c r="DK36" s="14" t="s">
        <v>33</v>
      </c>
      <c r="DL36" s="14" t="s">
        <v>33</v>
      </c>
      <c r="DM36" s="14">
        <v>23.3</v>
      </c>
      <c r="DN36" s="14">
        <v>26.3</v>
      </c>
      <c r="DO36" s="14">
        <v>29.7</v>
      </c>
      <c r="DQ36" s="12"/>
      <c r="DR36" s="17" t="s">
        <v>41</v>
      </c>
      <c r="DS36" s="14">
        <v>8.6999999999999993</v>
      </c>
      <c r="DT36" s="14">
        <v>10.4</v>
      </c>
      <c r="DU36" s="14">
        <v>8.4</v>
      </c>
      <c r="DV36" s="14">
        <v>8.4</v>
      </c>
      <c r="DW36" s="14">
        <v>7.2</v>
      </c>
      <c r="DX36" s="14">
        <v>7.3</v>
      </c>
      <c r="DY36" s="14">
        <v>5.7</v>
      </c>
      <c r="DZ36" s="14">
        <v>5.8</v>
      </c>
      <c r="EA36" s="14">
        <v>6.6</v>
      </c>
      <c r="EB36" s="14">
        <v>25.9</v>
      </c>
      <c r="EC36" s="14">
        <v>7.7</v>
      </c>
      <c r="ED36" s="14">
        <v>10.1</v>
      </c>
      <c r="EE36" s="14">
        <v>10</v>
      </c>
      <c r="EF36" s="14">
        <v>6.3</v>
      </c>
      <c r="EG36" s="14" t="s">
        <v>33</v>
      </c>
      <c r="EH36" s="14" t="s">
        <v>33</v>
      </c>
      <c r="EI36" s="14" t="s">
        <v>33</v>
      </c>
      <c r="EJ36" s="14">
        <v>7.8</v>
      </c>
      <c r="EK36" s="14">
        <v>5</v>
      </c>
      <c r="EL36" s="14">
        <v>8.4</v>
      </c>
      <c r="EM36" s="14">
        <v>9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0.2</v>
      </c>
      <c r="EZ36" s="14">
        <v>0.2</v>
      </c>
      <c r="FA36" s="14">
        <v>0.2</v>
      </c>
      <c r="FB36" s="14" t="s">
        <v>33</v>
      </c>
      <c r="FC36" s="14" t="s">
        <v>33</v>
      </c>
      <c r="FD36" s="14" t="s">
        <v>33</v>
      </c>
      <c r="FE36" s="14" t="s">
        <v>33</v>
      </c>
      <c r="FF36" s="14">
        <v>0.2</v>
      </c>
      <c r="FG36" s="14" t="s">
        <v>33</v>
      </c>
      <c r="FH36" s="14" t="s">
        <v>33</v>
      </c>
      <c r="FI36" s="14">
        <v>0.2</v>
      </c>
      <c r="FJ36" s="14">
        <v>0.2</v>
      </c>
      <c r="FK36" s="14">
        <v>0.1</v>
      </c>
    </row>
    <row r="37" spans="1:167" ht="15">
      <c r="A37" s="94"/>
      <c r="B37" s="9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4"/>
      <c r="Z37" s="9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4"/>
      <c r="AX37" s="9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4"/>
      <c r="BV37" s="9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4"/>
      <c r="CT37" s="9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4"/>
      <c r="DR37" s="9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4"/>
      <c r="EP37" s="9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54.5">
      <c r="A38" s="13"/>
      <c r="B38" s="19" t="s">
        <v>69</v>
      </c>
      <c r="C38" s="9">
        <v>1</v>
      </c>
      <c r="D38" s="9">
        <v>1</v>
      </c>
      <c r="E38" s="9">
        <v>1</v>
      </c>
      <c r="F38" s="9">
        <v>0.9</v>
      </c>
      <c r="G38" s="9">
        <v>1</v>
      </c>
      <c r="H38" s="9">
        <v>0.8</v>
      </c>
      <c r="I38" s="9">
        <v>1</v>
      </c>
      <c r="J38" s="9">
        <v>1</v>
      </c>
      <c r="K38" s="9">
        <v>0.9</v>
      </c>
      <c r="L38" s="9">
        <v>0.8</v>
      </c>
      <c r="M38" s="9">
        <v>0.8</v>
      </c>
      <c r="N38" s="9">
        <v>0.8</v>
      </c>
      <c r="O38" s="9">
        <v>0.8</v>
      </c>
      <c r="P38" s="9">
        <v>0.8</v>
      </c>
      <c r="Q38" s="9">
        <v>0.6</v>
      </c>
      <c r="R38" s="9">
        <v>0.5</v>
      </c>
      <c r="S38" s="9">
        <v>0.5</v>
      </c>
      <c r="T38" s="9">
        <v>0.5</v>
      </c>
      <c r="U38" s="9">
        <v>0.6</v>
      </c>
      <c r="V38" s="9">
        <v>0.7</v>
      </c>
      <c r="W38" s="9">
        <v>0.7</v>
      </c>
      <c r="Y38" s="13"/>
      <c r="Z38" s="19" t="s">
        <v>69</v>
      </c>
      <c r="AA38" s="9">
        <v>3.3</v>
      </c>
      <c r="AB38" s="9">
        <v>3.2</v>
      </c>
      <c r="AC38" s="9">
        <v>3.3</v>
      </c>
      <c r="AD38" s="9">
        <v>3</v>
      </c>
      <c r="AE38" s="9">
        <v>3.3</v>
      </c>
      <c r="AF38" s="9">
        <v>2.9</v>
      </c>
      <c r="AG38" s="9">
        <v>2.9</v>
      </c>
      <c r="AH38" s="9">
        <v>2.9</v>
      </c>
      <c r="AI38" s="9">
        <v>2.9</v>
      </c>
      <c r="AJ38" s="9">
        <v>2.6</v>
      </c>
      <c r="AK38" s="9">
        <v>2.8</v>
      </c>
      <c r="AL38" s="9">
        <v>3.2</v>
      </c>
      <c r="AM38" s="9">
        <v>3.3</v>
      </c>
      <c r="AN38" s="9">
        <v>3.7</v>
      </c>
      <c r="AO38" s="9">
        <v>3.1</v>
      </c>
      <c r="AP38" s="9">
        <v>2.6</v>
      </c>
      <c r="AQ38" s="9">
        <v>2.6</v>
      </c>
      <c r="AR38" s="9">
        <v>2.6</v>
      </c>
      <c r="AS38" s="9">
        <v>2.5</v>
      </c>
      <c r="AT38" s="9">
        <v>2.7</v>
      </c>
      <c r="AU38" s="9">
        <v>2.2999999999999998</v>
      </c>
      <c r="AW38" s="13"/>
      <c r="AX38" s="19" t="s">
        <v>69</v>
      </c>
      <c r="AY38" s="9">
        <v>7</v>
      </c>
      <c r="AZ38" s="9">
        <v>6.5</v>
      </c>
      <c r="BA38" s="9">
        <v>7.1</v>
      </c>
      <c r="BB38" s="9">
        <v>7.7</v>
      </c>
      <c r="BC38" s="9">
        <v>8</v>
      </c>
      <c r="BD38" s="9">
        <v>7.8</v>
      </c>
      <c r="BE38" s="9">
        <v>7</v>
      </c>
      <c r="BF38" s="9">
        <v>7.3</v>
      </c>
      <c r="BG38" s="9">
        <v>6.9</v>
      </c>
      <c r="BH38" s="9">
        <v>5.8</v>
      </c>
      <c r="BI38" s="9">
        <v>5.8</v>
      </c>
      <c r="BJ38" s="9">
        <v>6</v>
      </c>
      <c r="BK38" s="9">
        <v>5.8</v>
      </c>
      <c r="BL38" s="9">
        <v>5.6</v>
      </c>
      <c r="BM38" s="9">
        <v>5.4</v>
      </c>
      <c r="BN38" s="9">
        <v>5.4</v>
      </c>
      <c r="BO38" s="9">
        <v>5.3</v>
      </c>
      <c r="BP38" s="9">
        <v>5.6</v>
      </c>
      <c r="BQ38" s="9">
        <v>5.5</v>
      </c>
      <c r="BR38" s="9">
        <v>5.3</v>
      </c>
      <c r="BS38" s="9">
        <v>4.9000000000000004</v>
      </c>
      <c r="BU38" s="13"/>
      <c r="BV38" s="19" t="s">
        <v>69</v>
      </c>
      <c r="BW38" s="9">
        <v>0.5</v>
      </c>
      <c r="BX38" s="9">
        <v>0.4</v>
      </c>
      <c r="BY38" s="9">
        <v>0.5</v>
      </c>
      <c r="BZ38" s="9">
        <v>0.4</v>
      </c>
      <c r="CA38" s="9">
        <v>0.5</v>
      </c>
      <c r="CB38" s="9">
        <v>0.5</v>
      </c>
      <c r="CC38" s="9">
        <v>0.6</v>
      </c>
      <c r="CD38" s="9">
        <v>0.7</v>
      </c>
      <c r="CE38" s="9">
        <v>0.7</v>
      </c>
      <c r="CF38" s="9">
        <v>0.6</v>
      </c>
      <c r="CG38" s="9">
        <v>0.6</v>
      </c>
      <c r="CH38" s="9">
        <v>0.6</v>
      </c>
      <c r="CI38" s="9">
        <v>0.7</v>
      </c>
      <c r="CJ38" s="9">
        <v>0.5</v>
      </c>
      <c r="CK38" s="9">
        <v>0.6</v>
      </c>
      <c r="CL38" s="9">
        <v>0.8</v>
      </c>
      <c r="CM38" s="9">
        <v>0.8</v>
      </c>
      <c r="CN38" s="9">
        <v>0.9</v>
      </c>
      <c r="CO38" s="9">
        <v>0.6</v>
      </c>
      <c r="CP38" s="9">
        <v>0.6</v>
      </c>
      <c r="CQ38" s="9">
        <v>0.7</v>
      </c>
      <c r="CS38" s="13"/>
      <c r="CT38" s="19" t="s">
        <v>69</v>
      </c>
      <c r="CU38" s="9">
        <v>0.6</v>
      </c>
      <c r="CV38" s="9">
        <v>0.5</v>
      </c>
      <c r="CW38" s="9">
        <v>0.4</v>
      </c>
      <c r="CX38" s="9">
        <v>0.2</v>
      </c>
      <c r="CY38" s="9">
        <v>0.2</v>
      </c>
      <c r="CZ38" s="9">
        <v>0.2</v>
      </c>
      <c r="DA38" s="9">
        <v>0.5</v>
      </c>
      <c r="DB38" s="9">
        <v>0.4</v>
      </c>
      <c r="DC38" s="9">
        <v>0.5</v>
      </c>
      <c r="DD38" s="9">
        <v>0.4</v>
      </c>
      <c r="DE38" s="9">
        <v>0.3</v>
      </c>
      <c r="DF38" s="9">
        <v>0.4</v>
      </c>
      <c r="DG38" s="9">
        <v>0.4</v>
      </c>
      <c r="DH38" s="9">
        <v>0.4</v>
      </c>
      <c r="DI38" s="9">
        <v>0.6</v>
      </c>
      <c r="DJ38" s="9">
        <v>0.4</v>
      </c>
      <c r="DK38" s="9">
        <v>0.4</v>
      </c>
      <c r="DL38" s="9">
        <v>0.4</v>
      </c>
      <c r="DM38" s="9">
        <v>0.4</v>
      </c>
      <c r="DN38" s="9">
        <v>0.4</v>
      </c>
      <c r="DO38" s="9">
        <v>0.3</v>
      </c>
      <c r="DQ38" s="13"/>
      <c r="DR38" s="19" t="s">
        <v>69</v>
      </c>
      <c r="DS38" s="9">
        <v>3.1</v>
      </c>
      <c r="DT38" s="9">
        <v>2.2000000000000002</v>
      </c>
      <c r="DU38" s="9">
        <v>2</v>
      </c>
      <c r="DV38" s="9">
        <v>1.7</v>
      </c>
      <c r="DW38" s="9">
        <v>1.5</v>
      </c>
      <c r="DX38" s="9">
        <v>1.3</v>
      </c>
      <c r="DY38" s="9">
        <v>1.7</v>
      </c>
      <c r="DZ38" s="9">
        <v>1.8</v>
      </c>
      <c r="EA38" s="9">
        <v>1.8</v>
      </c>
      <c r="EB38" s="9">
        <v>1.5</v>
      </c>
      <c r="EC38" s="9">
        <v>1.7</v>
      </c>
      <c r="ED38" s="9">
        <v>1.8</v>
      </c>
      <c r="EE38" s="9">
        <v>1.8</v>
      </c>
      <c r="EF38" s="9">
        <v>2.1</v>
      </c>
      <c r="EG38" s="9">
        <v>2.1</v>
      </c>
      <c r="EH38" s="9">
        <v>1.9</v>
      </c>
      <c r="EI38" s="9">
        <v>2</v>
      </c>
      <c r="EJ38" s="9">
        <v>1.7</v>
      </c>
      <c r="EK38" s="9">
        <v>1.7</v>
      </c>
      <c r="EL38" s="9">
        <v>1.8</v>
      </c>
      <c r="EM38" s="9">
        <v>1.7</v>
      </c>
      <c r="EO38" s="13"/>
      <c r="EP38" s="19" t="s">
        <v>69</v>
      </c>
      <c r="EQ38" s="9">
        <v>3.1</v>
      </c>
      <c r="ER38" s="9">
        <v>3.5</v>
      </c>
      <c r="ES38" s="9">
        <v>2.8</v>
      </c>
      <c r="ET38" s="9">
        <v>2.9</v>
      </c>
      <c r="EU38" s="9">
        <v>2.8</v>
      </c>
      <c r="EV38" s="9">
        <v>3</v>
      </c>
      <c r="EW38" s="9">
        <v>1.5</v>
      </c>
      <c r="EX38" s="9">
        <v>1.6</v>
      </c>
      <c r="EY38" s="9">
        <v>1.2</v>
      </c>
      <c r="EZ38" s="9">
        <v>1.1000000000000001</v>
      </c>
      <c r="FA38" s="9">
        <v>1.1000000000000001</v>
      </c>
      <c r="FB38" s="9">
        <v>1.1000000000000001</v>
      </c>
      <c r="FC38" s="9">
        <v>1.5</v>
      </c>
      <c r="FD38" s="9">
        <v>1.5</v>
      </c>
      <c r="FE38" s="9">
        <v>1.3</v>
      </c>
      <c r="FF38" s="9">
        <v>1.3</v>
      </c>
      <c r="FG38" s="9">
        <v>1.2</v>
      </c>
      <c r="FH38" s="9">
        <v>1.1000000000000001</v>
      </c>
      <c r="FI38" s="9">
        <v>1.3</v>
      </c>
      <c r="FJ38" s="9">
        <v>1.2</v>
      </c>
      <c r="FK38" s="9">
        <v>1.2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7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5">
      <c r="A41" s="12"/>
      <c r="B41" s="17" t="s">
        <v>32</v>
      </c>
      <c r="C41" s="14">
        <v>0</v>
      </c>
      <c r="D41" s="14">
        <v>0</v>
      </c>
      <c r="E41" s="14" t="s">
        <v>33</v>
      </c>
      <c r="F41" s="14" t="s">
        <v>33</v>
      </c>
      <c r="G41" s="14" t="s">
        <v>33</v>
      </c>
      <c r="H41" s="14" t="s">
        <v>33</v>
      </c>
      <c r="I41" s="14" t="s">
        <v>33</v>
      </c>
      <c r="J41" s="14" t="s">
        <v>33</v>
      </c>
      <c r="K41" s="14" t="s">
        <v>33</v>
      </c>
      <c r="L41" s="14" t="s">
        <v>33</v>
      </c>
      <c r="M41" s="14" t="s">
        <v>33</v>
      </c>
      <c r="N41" s="14">
        <v>0.1</v>
      </c>
      <c r="O41" s="14" t="s">
        <v>33</v>
      </c>
      <c r="P41" s="14" t="s">
        <v>33</v>
      </c>
      <c r="Q41" s="14" t="s">
        <v>33</v>
      </c>
      <c r="R41" s="14" t="s">
        <v>33</v>
      </c>
      <c r="S41" s="14">
        <v>0.3</v>
      </c>
      <c r="T41" s="14">
        <v>0.3</v>
      </c>
      <c r="U41" s="14">
        <v>0.3</v>
      </c>
      <c r="V41" s="14">
        <v>0.4</v>
      </c>
      <c r="W41" s="14">
        <v>0.4</v>
      </c>
      <c r="Y41" s="12"/>
      <c r="Z41" s="17" t="s">
        <v>32</v>
      </c>
      <c r="AA41" s="14">
        <v>2.6</v>
      </c>
      <c r="AB41" s="14">
        <v>2.4</v>
      </c>
      <c r="AC41" s="14">
        <v>2.6</v>
      </c>
      <c r="AD41" s="14">
        <v>2.2999999999999998</v>
      </c>
      <c r="AE41" s="14">
        <v>2.5</v>
      </c>
      <c r="AF41" s="14">
        <v>2.1</v>
      </c>
      <c r="AG41" s="14">
        <v>2.1</v>
      </c>
      <c r="AH41" s="14">
        <v>2.1</v>
      </c>
      <c r="AI41" s="14">
        <v>2.1</v>
      </c>
      <c r="AJ41" s="14">
        <v>1.9</v>
      </c>
      <c r="AK41" s="14">
        <v>2.1</v>
      </c>
      <c r="AL41" s="14">
        <v>2.4</v>
      </c>
      <c r="AM41" s="14">
        <v>2.6</v>
      </c>
      <c r="AN41" s="14">
        <v>3.1</v>
      </c>
      <c r="AO41" s="14">
        <v>2.4</v>
      </c>
      <c r="AP41" s="14">
        <v>2.1</v>
      </c>
      <c r="AQ41" s="14">
        <v>2.1</v>
      </c>
      <c r="AR41" s="14">
        <v>2.1</v>
      </c>
      <c r="AS41" s="14">
        <v>2</v>
      </c>
      <c r="AT41" s="14">
        <v>2.2000000000000002</v>
      </c>
      <c r="AU41" s="14">
        <v>1.9</v>
      </c>
      <c r="AW41" s="12"/>
      <c r="AX41" s="17" t="s">
        <v>32</v>
      </c>
      <c r="AY41" s="14">
        <v>5.9</v>
      </c>
      <c r="AZ41" s="14">
        <v>5.2</v>
      </c>
      <c r="BA41" s="14">
        <v>5.9</v>
      </c>
      <c r="BB41" s="14">
        <v>6.6</v>
      </c>
      <c r="BC41" s="14">
        <v>6.8</v>
      </c>
      <c r="BD41" s="14">
        <v>6.5</v>
      </c>
      <c r="BE41" s="14">
        <v>5.9</v>
      </c>
      <c r="BF41" s="14">
        <v>6.1</v>
      </c>
      <c r="BG41" s="14">
        <v>5.8</v>
      </c>
      <c r="BH41" s="14">
        <v>4.9000000000000004</v>
      </c>
      <c r="BI41" s="14">
        <v>5</v>
      </c>
      <c r="BJ41" s="14">
        <v>5.0999999999999996</v>
      </c>
      <c r="BK41" s="14">
        <v>5.0999999999999996</v>
      </c>
      <c r="BL41" s="14">
        <v>4.8</v>
      </c>
      <c r="BM41" s="14">
        <v>4.7</v>
      </c>
      <c r="BN41" s="14">
        <v>4.8</v>
      </c>
      <c r="BO41" s="14">
        <v>4.7</v>
      </c>
      <c r="BP41" s="14">
        <v>5</v>
      </c>
      <c r="BQ41" s="14">
        <v>4.9000000000000004</v>
      </c>
      <c r="BR41" s="14">
        <v>4.7</v>
      </c>
      <c r="BS41" s="14">
        <v>4.4000000000000004</v>
      </c>
      <c r="BU41" s="12"/>
      <c r="BV41" s="17" t="s">
        <v>32</v>
      </c>
      <c r="BW41" s="14">
        <v>0.4</v>
      </c>
      <c r="BX41" s="14">
        <v>0.4</v>
      </c>
      <c r="BY41" s="14">
        <v>0.5</v>
      </c>
      <c r="BZ41" s="14">
        <v>0.4</v>
      </c>
      <c r="CA41" s="14">
        <v>0.4</v>
      </c>
      <c r="CB41" s="14">
        <v>0.5</v>
      </c>
      <c r="CC41" s="14">
        <v>0.5</v>
      </c>
      <c r="CD41" s="14">
        <v>0.6</v>
      </c>
      <c r="CE41" s="14">
        <v>0.6</v>
      </c>
      <c r="CF41" s="14">
        <v>0.6</v>
      </c>
      <c r="CG41" s="14" t="s">
        <v>33</v>
      </c>
      <c r="CH41" s="14">
        <v>0.5</v>
      </c>
      <c r="CI41" s="14">
        <v>0.6</v>
      </c>
      <c r="CJ41" s="14" t="s">
        <v>33</v>
      </c>
      <c r="CK41" s="14" t="s">
        <v>33</v>
      </c>
      <c r="CL41" s="14" t="s">
        <v>33</v>
      </c>
      <c r="CM41" s="14" t="s">
        <v>33</v>
      </c>
      <c r="CN41" s="14">
        <v>0.9</v>
      </c>
      <c r="CO41" s="14">
        <v>0.6</v>
      </c>
      <c r="CP41" s="14">
        <v>0.6</v>
      </c>
      <c r="CQ41" s="14">
        <v>0.6</v>
      </c>
      <c r="CS41" s="12"/>
      <c r="CT41" s="17" t="s">
        <v>32</v>
      </c>
      <c r="CU41" s="14">
        <v>0.5</v>
      </c>
      <c r="CV41" s="14">
        <v>0.4</v>
      </c>
      <c r="CW41" s="14">
        <v>0.3</v>
      </c>
      <c r="CX41" s="14">
        <v>0.1</v>
      </c>
      <c r="CY41" s="14">
        <v>0</v>
      </c>
      <c r="CZ41" s="14">
        <v>0</v>
      </c>
      <c r="DA41" s="14">
        <v>0.3</v>
      </c>
      <c r="DB41" s="14">
        <v>0.3</v>
      </c>
      <c r="DC41" s="14" t="s">
        <v>33</v>
      </c>
      <c r="DD41" s="14" t="s">
        <v>33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 t="s">
        <v>33</v>
      </c>
      <c r="DJ41" s="14" t="s">
        <v>33</v>
      </c>
      <c r="DK41" s="14" t="s">
        <v>33</v>
      </c>
      <c r="DL41" s="14" t="s">
        <v>33</v>
      </c>
      <c r="DM41" s="14">
        <v>0.4</v>
      </c>
      <c r="DN41" s="14">
        <v>0.4</v>
      </c>
      <c r="DO41" s="14">
        <v>0.3</v>
      </c>
      <c r="DQ41" s="12"/>
      <c r="DR41" s="17" t="s">
        <v>32</v>
      </c>
      <c r="DS41" s="14">
        <v>3.1</v>
      </c>
      <c r="DT41" s="14">
        <v>2</v>
      </c>
      <c r="DU41" s="14">
        <v>1.8</v>
      </c>
      <c r="DV41" s="14">
        <v>1.5</v>
      </c>
      <c r="DW41" s="14">
        <v>1.3</v>
      </c>
      <c r="DX41" s="14">
        <v>1.1000000000000001</v>
      </c>
      <c r="DY41" s="14">
        <v>1.6</v>
      </c>
      <c r="DZ41" s="14">
        <v>1.7</v>
      </c>
      <c r="EA41" s="14">
        <v>1.6</v>
      </c>
      <c r="EB41" s="14">
        <v>1.4</v>
      </c>
      <c r="EC41" s="14">
        <v>1.5</v>
      </c>
      <c r="ED41" s="14">
        <v>1.6</v>
      </c>
      <c r="EE41" s="14">
        <v>1.7</v>
      </c>
      <c r="EF41" s="14">
        <v>2</v>
      </c>
      <c r="EG41" s="14">
        <v>2</v>
      </c>
      <c r="EH41" s="14">
        <v>1.8</v>
      </c>
      <c r="EI41" s="14" t="s">
        <v>33</v>
      </c>
      <c r="EJ41" s="14" t="s">
        <v>33</v>
      </c>
      <c r="EK41" s="14">
        <v>1.6</v>
      </c>
      <c r="EL41" s="14">
        <v>1.7</v>
      </c>
      <c r="EM41" s="14">
        <v>1.6</v>
      </c>
      <c r="EO41" s="12"/>
      <c r="EP41" s="17" t="s">
        <v>32</v>
      </c>
      <c r="EQ41" s="14">
        <v>2.9</v>
      </c>
      <c r="ER41" s="14">
        <v>3.2</v>
      </c>
      <c r="ES41" s="14">
        <v>2.5</v>
      </c>
      <c r="ET41" s="14">
        <v>2.7</v>
      </c>
      <c r="EU41" s="14">
        <v>2.5</v>
      </c>
      <c r="EV41" s="14">
        <v>2.9</v>
      </c>
      <c r="EW41" s="14">
        <v>1.2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>
        <v>1</v>
      </c>
      <c r="FF41" s="14">
        <v>1</v>
      </c>
      <c r="FG41" s="14" t="s">
        <v>33</v>
      </c>
      <c r="FH41" s="14">
        <v>0.9</v>
      </c>
      <c r="FI41" s="14">
        <v>1.1000000000000001</v>
      </c>
      <c r="FJ41" s="14">
        <v>1</v>
      </c>
      <c r="FK41" s="14">
        <v>1.1000000000000001</v>
      </c>
    </row>
    <row r="42" spans="1:167" ht="15">
      <c r="A42" s="12"/>
      <c r="B42" s="17" t="s">
        <v>34</v>
      </c>
      <c r="C42" s="14" t="s">
        <v>33</v>
      </c>
      <c r="D42" s="14" t="s">
        <v>33</v>
      </c>
      <c r="E42" s="14" t="s">
        <v>33</v>
      </c>
      <c r="F42" s="14" t="s">
        <v>33</v>
      </c>
      <c r="G42" s="14" t="s">
        <v>33</v>
      </c>
      <c r="H42" s="14" t="s">
        <v>33</v>
      </c>
      <c r="I42" s="14" t="s">
        <v>33</v>
      </c>
      <c r="J42" s="14" t="s">
        <v>33</v>
      </c>
      <c r="K42" s="14" t="s">
        <v>33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>
        <v>0.1</v>
      </c>
      <c r="R42" s="14" t="s">
        <v>33</v>
      </c>
      <c r="S42" s="14">
        <v>0.1</v>
      </c>
      <c r="T42" s="14">
        <v>0.1</v>
      </c>
      <c r="U42" s="14">
        <v>0.1</v>
      </c>
      <c r="V42" s="14">
        <v>0.1</v>
      </c>
      <c r="W42" s="14">
        <v>0.1</v>
      </c>
      <c r="Y42" s="12"/>
      <c r="Z42" s="17" t="s">
        <v>34</v>
      </c>
      <c r="AA42" s="14" t="s">
        <v>33</v>
      </c>
      <c r="AB42" s="14" t="s">
        <v>33</v>
      </c>
      <c r="AC42" s="14" t="s">
        <v>33</v>
      </c>
      <c r="AD42" s="14" t="s">
        <v>33</v>
      </c>
      <c r="AE42" s="14" t="s">
        <v>33</v>
      </c>
      <c r="AF42" s="14" t="s">
        <v>33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 t="s">
        <v>33</v>
      </c>
      <c r="AR42" s="14" t="s">
        <v>33</v>
      </c>
      <c r="AS42" s="14">
        <v>0.2</v>
      </c>
      <c r="AT42" s="14" t="s">
        <v>33</v>
      </c>
      <c r="AU42" s="14" t="s">
        <v>33</v>
      </c>
      <c r="AW42" s="12"/>
      <c r="AX42" s="17" t="s">
        <v>34</v>
      </c>
      <c r="AY42" s="14">
        <v>0.4</v>
      </c>
      <c r="AZ42" s="14">
        <v>0.4</v>
      </c>
      <c r="BA42" s="14">
        <v>0.4</v>
      </c>
      <c r="BB42" s="14" t="s">
        <v>33</v>
      </c>
      <c r="BC42" s="14" t="s">
        <v>33</v>
      </c>
      <c r="BD42" s="14" t="s">
        <v>33</v>
      </c>
      <c r="BE42" s="14">
        <v>0.2</v>
      </c>
      <c r="BF42" s="14" t="s">
        <v>33</v>
      </c>
      <c r="BG42" s="14">
        <v>0.2</v>
      </c>
      <c r="BH42" s="14">
        <v>0.2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 t="s">
        <v>33</v>
      </c>
      <c r="BR42" s="14">
        <v>0.2</v>
      </c>
      <c r="BS42" s="14">
        <v>0.1</v>
      </c>
      <c r="BU42" s="12"/>
      <c r="BV42" s="17" t="s">
        <v>34</v>
      </c>
      <c r="BW42" s="14" t="s">
        <v>33</v>
      </c>
      <c r="BX42" s="14" t="s">
        <v>33</v>
      </c>
      <c r="BY42" s="14" t="s">
        <v>33</v>
      </c>
      <c r="BZ42" s="14" t="s">
        <v>33</v>
      </c>
      <c r="CA42" s="14" t="s">
        <v>33</v>
      </c>
      <c r="CB42" s="14" t="s">
        <v>33</v>
      </c>
      <c r="CC42" s="14" t="s">
        <v>33</v>
      </c>
      <c r="CD42" s="14" t="s">
        <v>33</v>
      </c>
      <c r="CE42" s="14" t="s">
        <v>33</v>
      </c>
      <c r="CF42" s="14" t="s">
        <v>33</v>
      </c>
      <c r="CG42" s="14">
        <v>0</v>
      </c>
      <c r="CH42" s="14" t="s">
        <v>33</v>
      </c>
      <c r="CI42" s="14">
        <v>0</v>
      </c>
      <c r="CJ42" s="14" t="s">
        <v>33</v>
      </c>
      <c r="CK42" s="14" t="s">
        <v>33</v>
      </c>
      <c r="CL42" s="14" t="s">
        <v>33</v>
      </c>
      <c r="CM42" s="14">
        <v>0</v>
      </c>
      <c r="CN42" s="14">
        <v>0</v>
      </c>
      <c r="CO42" s="14" t="s">
        <v>33</v>
      </c>
      <c r="CP42" s="14" t="s">
        <v>33</v>
      </c>
      <c r="CQ42" s="14" t="s">
        <v>33</v>
      </c>
      <c r="CS42" s="12"/>
      <c r="CT42" s="17" t="s">
        <v>34</v>
      </c>
      <c r="CU42" s="14" t="s">
        <v>33</v>
      </c>
      <c r="CV42" s="14" t="s">
        <v>33</v>
      </c>
      <c r="CW42" s="14" t="s">
        <v>33</v>
      </c>
      <c r="CX42" s="14" t="s">
        <v>33</v>
      </c>
      <c r="CY42" s="14" t="s">
        <v>33</v>
      </c>
      <c r="CZ42" s="14" t="s">
        <v>33</v>
      </c>
      <c r="DA42" s="14" t="s">
        <v>33</v>
      </c>
      <c r="DB42" s="14" t="s">
        <v>33</v>
      </c>
      <c r="DC42" s="14" t="s">
        <v>33</v>
      </c>
      <c r="DD42" s="14" t="s">
        <v>33</v>
      </c>
      <c r="DE42" s="14">
        <v>0</v>
      </c>
      <c r="DF42" s="14">
        <v>0</v>
      </c>
      <c r="DG42" s="14">
        <v>0</v>
      </c>
      <c r="DH42" s="14">
        <v>0</v>
      </c>
      <c r="DI42" s="14">
        <v>0.1</v>
      </c>
      <c r="DJ42" s="14" t="s">
        <v>33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 t="s">
        <v>33</v>
      </c>
      <c r="DT42" s="14" t="s">
        <v>33</v>
      </c>
      <c r="DU42" s="14" t="s">
        <v>33</v>
      </c>
      <c r="DV42" s="14" t="s">
        <v>33</v>
      </c>
      <c r="DW42" s="14" t="s">
        <v>33</v>
      </c>
      <c r="DX42" s="14" t="s">
        <v>33</v>
      </c>
      <c r="DY42" s="14" t="s">
        <v>33</v>
      </c>
      <c r="DZ42" s="14" t="s">
        <v>33</v>
      </c>
      <c r="EA42" s="14" t="s">
        <v>33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 t="s">
        <v>33</v>
      </c>
      <c r="EH42" s="14" t="s">
        <v>33</v>
      </c>
      <c r="EI42" s="14" t="s">
        <v>33</v>
      </c>
      <c r="EJ42" s="14" t="s">
        <v>33</v>
      </c>
      <c r="EK42" s="14" t="s">
        <v>33</v>
      </c>
      <c r="EL42" s="14" t="s">
        <v>33</v>
      </c>
      <c r="EM42" s="14" t="s">
        <v>33</v>
      </c>
      <c r="EO42" s="12"/>
      <c r="EP42" s="17" t="s">
        <v>34</v>
      </c>
      <c r="EQ42" s="14" t="s">
        <v>33</v>
      </c>
      <c r="ER42" s="14" t="s">
        <v>33</v>
      </c>
      <c r="ES42" s="14" t="s">
        <v>33</v>
      </c>
      <c r="ET42" s="14" t="s">
        <v>33</v>
      </c>
      <c r="EU42" s="14" t="s">
        <v>33</v>
      </c>
      <c r="EV42" s="14" t="s">
        <v>33</v>
      </c>
      <c r="EW42" s="14" t="s">
        <v>33</v>
      </c>
      <c r="EX42" s="14" t="s">
        <v>33</v>
      </c>
      <c r="EY42" s="14" t="s">
        <v>33</v>
      </c>
      <c r="EZ42" s="14" t="s">
        <v>33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 t="s">
        <v>33</v>
      </c>
      <c r="FJ42" s="14" t="s">
        <v>33</v>
      </c>
      <c r="FK42" s="14" t="s">
        <v>33</v>
      </c>
    </row>
    <row r="43" spans="1:167" ht="15">
      <c r="A43" s="12"/>
      <c r="B43" s="17" t="s">
        <v>35</v>
      </c>
      <c r="C43" s="14">
        <v>0.6</v>
      </c>
      <c r="D43" s="14">
        <v>0.6</v>
      </c>
      <c r="E43" s="14">
        <v>0.6</v>
      </c>
      <c r="F43" s="14">
        <v>0.6</v>
      </c>
      <c r="G43" s="14">
        <v>0.6</v>
      </c>
      <c r="H43" s="14">
        <v>0.5</v>
      </c>
      <c r="I43" s="14">
        <v>0.6</v>
      </c>
      <c r="J43" s="14">
        <v>0.6</v>
      </c>
      <c r="K43" s="14">
        <v>0.5</v>
      </c>
      <c r="L43" s="14">
        <v>0.6</v>
      </c>
      <c r="M43" s="14" t="s">
        <v>33</v>
      </c>
      <c r="N43" s="14" t="s">
        <v>33</v>
      </c>
      <c r="O43" s="14" t="s">
        <v>33</v>
      </c>
      <c r="P43" s="14" t="s">
        <v>33</v>
      </c>
      <c r="Q43" s="14">
        <v>0.2</v>
      </c>
      <c r="R43" s="14">
        <v>0.1</v>
      </c>
      <c r="S43" s="14" t="s">
        <v>33</v>
      </c>
      <c r="T43" s="14">
        <v>0.1</v>
      </c>
      <c r="U43" s="14" t="s">
        <v>33</v>
      </c>
      <c r="V43" s="14" t="s">
        <v>33</v>
      </c>
      <c r="W43" s="14" t="s">
        <v>33</v>
      </c>
      <c r="Y43" s="12"/>
      <c r="Z43" s="17" t="s">
        <v>35</v>
      </c>
      <c r="AA43" s="14">
        <v>0.1</v>
      </c>
      <c r="AB43" s="14">
        <v>0.1</v>
      </c>
      <c r="AC43" s="14">
        <v>0.1</v>
      </c>
      <c r="AD43" s="14">
        <v>0.2</v>
      </c>
      <c r="AE43" s="14">
        <v>0.2</v>
      </c>
      <c r="AF43" s="14">
        <v>0.2</v>
      </c>
      <c r="AG43" s="14">
        <v>0.1</v>
      </c>
      <c r="AH43" s="14">
        <v>0.1</v>
      </c>
      <c r="AI43" s="14">
        <v>0.1</v>
      </c>
      <c r="AJ43" s="14">
        <v>0.1</v>
      </c>
      <c r="AK43" s="14" t="s">
        <v>33</v>
      </c>
      <c r="AL43" s="14" t="s">
        <v>33</v>
      </c>
      <c r="AM43" s="14" t="s">
        <v>33</v>
      </c>
      <c r="AN43" s="14">
        <v>0.1</v>
      </c>
      <c r="AO43" s="14">
        <v>0.1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W43" s="12"/>
      <c r="AX43" s="17" t="s">
        <v>35</v>
      </c>
      <c r="AY43" s="14">
        <v>0.1</v>
      </c>
      <c r="AZ43" s="14">
        <v>0.2</v>
      </c>
      <c r="BA43" s="14">
        <v>0.1</v>
      </c>
      <c r="BB43" s="14">
        <v>0.2</v>
      </c>
      <c r="BC43" s="14">
        <v>0.2</v>
      </c>
      <c r="BD43" s="14">
        <v>0.2</v>
      </c>
      <c r="BE43" s="14">
        <v>0.2</v>
      </c>
      <c r="BF43" s="14">
        <v>0.2</v>
      </c>
      <c r="BG43" s="14">
        <v>0.1</v>
      </c>
      <c r="BH43" s="14">
        <v>0.1</v>
      </c>
      <c r="BI43" s="14" t="s">
        <v>33</v>
      </c>
      <c r="BJ43" s="14" t="s">
        <v>33</v>
      </c>
      <c r="BK43" s="14" t="s">
        <v>33</v>
      </c>
      <c r="BL43" s="14" t="s">
        <v>33</v>
      </c>
      <c r="BM43" s="14" t="s">
        <v>33</v>
      </c>
      <c r="BN43" s="14" t="s">
        <v>33</v>
      </c>
      <c r="BO43" s="14" t="s">
        <v>33</v>
      </c>
      <c r="BP43" s="14" t="s">
        <v>33</v>
      </c>
      <c r="BQ43" s="14" t="s">
        <v>33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 t="s">
        <v>33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 t="s">
        <v>33</v>
      </c>
      <c r="CJ43" s="14" t="s">
        <v>33</v>
      </c>
      <c r="CK43" s="14" t="s">
        <v>33</v>
      </c>
      <c r="CL43" s="14" t="s">
        <v>33</v>
      </c>
      <c r="CM43" s="14">
        <v>0</v>
      </c>
      <c r="CN43" s="14" t="s">
        <v>33</v>
      </c>
      <c r="CO43" s="14" t="s">
        <v>33</v>
      </c>
      <c r="CP43" s="14" t="s">
        <v>33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 t="s">
        <v>33</v>
      </c>
      <c r="DD43" s="14">
        <v>0</v>
      </c>
      <c r="DE43" s="14">
        <v>0</v>
      </c>
      <c r="DF43" s="14" t="s">
        <v>33</v>
      </c>
      <c r="DG43" s="14" t="s">
        <v>33</v>
      </c>
      <c r="DH43" s="14">
        <v>0</v>
      </c>
      <c r="DI43" s="14" t="s">
        <v>33</v>
      </c>
      <c r="DJ43" s="14" t="s">
        <v>33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 t="s">
        <v>33</v>
      </c>
      <c r="DX43" s="14" t="s">
        <v>33</v>
      </c>
      <c r="DY43" s="14" t="s">
        <v>33</v>
      </c>
      <c r="DZ43" s="14" t="s">
        <v>33</v>
      </c>
      <c r="EA43" s="14" t="s">
        <v>33</v>
      </c>
      <c r="EB43" s="14" t="s">
        <v>33</v>
      </c>
      <c r="EC43" s="14">
        <v>0</v>
      </c>
      <c r="ED43" s="14" t="s">
        <v>33</v>
      </c>
      <c r="EE43" s="14" t="s">
        <v>33</v>
      </c>
      <c r="EF43" s="14">
        <v>0</v>
      </c>
      <c r="EG43" s="14" t="s">
        <v>33</v>
      </c>
      <c r="EH43" s="14" t="s">
        <v>33</v>
      </c>
      <c r="EI43" s="14">
        <v>0</v>
      </c>
      <c r="EJ43" s="14" t="s">
        <v>33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 t="s">
        <v>33</v>
      </c>
      <c r="ER43" s="14" t="s">
        <v>33</v>
      </c>
      <c r="ES43" s="14">
        <v>0</v>
      </c>
      <c r="ET43" s="14" t="s">
        <v>33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 t="s">
        <v>33</v>
      </c>
      <c r="FA43" s="14" t="s">
        <v>33</v>
      </c>
      <c r="FB43" s="14">
        <v>0</v>
      </c>
      <c r="FC43" s="14" t="s">
        <v>33</v>
      </c>
      <c r="FD43" s="14" t="s">
        <v>33</v>
      </c>
      <c r="FE43" s="14" t="s">
        <v>33</v>
      </c>
      <c r="FF43" s="14" t="s">
        <v>33</v>
      </c>
      <c r="FG43" s="14" t="s">
        <v>33</v>
      </c>
      <c r="FH43" s="14" t="s">
        <v>33</v>
      </c>
      <c r="FI43" s="14">
        <v>0</v>
      </c>
      <c r="FJ43" s="14">
        <v>0</v>
      </c>
      <c r="FK43" s="14">
        <v>0</v>
      </c>
    </row>
    <row r="44" spans="1:167" ht="1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 t="s">
        <v>33</v>
      </c>
      <c r="L44" s="14" t="s">
        <v>33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 t="s">
        <v>33</v>
      </c>
      <c r="AM44" s="14" t="s">
        <v>33</v>
      </c>
      <c r="AN44" s="14" t="s">
        <v>33</v>
      </c>
      <c r="AO44" s="14" t="s">
        <v>33</v>
      </c>
      <c r="AP44" s="14" t="s">
        <v>33</v>
      </c>
      <c r="AQ44" s="14" t="s">
        <v>33</v>
      </c>
      <c r="AR44" s="14" t="s">
        <v>33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 t="s">
        <v>33</v>
      </c>
      <c r="AZ44" s="14" t="s">
        <v>33</v>
      </c>
      <c r="BA44" s="14" t="s">
        <v>33</v>
      </c>
      <c r="BB44" s="14" t="s">
        <v>33</v>
      </c>
      <c r="BC44" s="14" t="s">
        <v>33</v>
      </c>
      <c r="BD44" s="14" t="s">
        <v>33</v>
      </c>
      <c r="BE44" s="14" t="s">
        <v>33</v>
      </c>
      <c r="BF44" s="14" t="s">
        <v>33</v>
      </c>
      <c r="BG44" s="14" t="s">
        <v>33</v>
      </c>
      <c r="BH44" s="14" t="s">
        <v>33</v>
      </c>
      <c r="BI44" s="14" t="s">
        <v>33</v>
      </c>
      <c r="BJ44" s="14" t="s">
        <v>33</v>
      </c>
      <c r="BK44" s="14" t="s">
        <v>33</v>
      </c>
      <c r="BL44" s="14" t="s">
        <v>33</v>
      </c>
      <c r="BM44" s="14" t="s">
        <v>33</v>
      </c>
      <c r="BN44" s="14" t="s">
        <v>33</v>
      </c>
      <c r="BO44" s="14" t="s">
        <v>33</v>
      </c>
      <c r="BP44" s="14" t="s">
        <v>33</v>
      </c>
      <c r="BQ44" s="14" t="s">
        <v>33</v>
      </c>
      <c r="BR44" s="14">
        <v>0.2</v>
      </c>
      <c r="BS44" s="14">
        <v>0.2</v>
      </c>
      <c r="BU44" s="12"/>
      <c r="BV44" s="17" t="s">
        <v>36</v>
      </c>
      <c r="BW44" s="14" t="s">
        <v>33</v>
      </c>
      <c r="BX44" s="14">
        <v>0</v>
      </c>
      <c r="BY44" s="14">
        <v>0</v>
      </c>
      <c r="BZ44" s="14">
        <v>0</v>
      </c>
      <c r="CA44" s="14" t="s">
        <v>33</v>
      </c>
      <c r="CB44" s="14">
        <v>0</v>
      </c>
      <c r="CC44" s="14">
        <v>0</v>
      </c>
      <c r="CD44" s="14" t="s">
        <v>33</v>
      </c>
      <c r="CE44" s="14" t="s">
        <v>33</v>
      </c>
      <c r="CF44" s="14" t="s">
        <v>33</v>
      </c>
      <c r="CG44" s="14" t="s">
        <v>33</v>
      </c>
      <c r="CH44" s="14" t="s">
        <v>33</v>
      </c>
      <c r="CI44" s="14" t="s">
        <v>33</v>
      </c>
      <c r="CJ44" s="14" t="s">
        <v>33</v>
      </c>
      <c r="CK44" s="14" t="s">
        <v>33</v>
      </c>
      <c r="CL44" s="14" t="s">
        <v>33</v>
      </c>
      <c r="CM44" s="14" t="s">
        <v>33</v>
      </c>
      <c r="CN44" s="14" t="s">
        <v>33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 t="s">
        <v>33</v>
      </c>
      <c r="ER44" s="14" t="s">
        <v>33</v>
      </c>
      <c r="ES44" s="14" t="s">
        <v>33</v>
      </c>
      <c r="ET44" s="14" t="s">
        <v>33</v>
      </c>
      <c r="EU44" s="14" t="s">
        <v>33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 t="s">
        <v>33</v>
      </c>
      <c r="FC44" s="14" t="s">
        <v>33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5">
      <c r="A45" s="12"/>
      <c r="B45" s="17" t="s">
        <v>37</v>
      </c>
      <c r="C45" s="14" t="s">
        <v>33</v>
      </c>
      <c r="D45" s="14" t="s">
        <v>33</v>
      </c>
      <c r="E45" s="14" t="s">
        <v>33</v>
      </c>
      <c r="F45" s="14" t="s">
        <v>33</v>
      </c>
      <c r="G45" s="14" t="s">
        <v>33</v>
      </c>
      <c r="H45" s="14" t="s">
        <v>33</v>
      </c>
      <c r="I45" s="14">
        <v>0</v>
      </c>
      <c r="J45" s="14" t="s">
        <v>33</v>
      </c>
      <c r="K45" s="14">
        <v>0</v>
      </c>
      <c r="L45" s="14">
        <v>0</v>
      </c>
      <c r="M45" s="14" t="s">
        <v>33</v>
      </c>
      <c r="N45" s="14">
        <v>0.1</v>
      </c>
      <c r="O45" s="14" t="s">
        <v>33</v>
      </c>
      <c r="P45" s="14">
        <v>0.1</v>
      </c>
      <c r="Q45" s="14">
        <v>0.1</v>
      </c>
      <c r="R45" s="14">
        <v>0.1</v>
      </c>
      <c r="S45" s="14">
        <v>0.1</v>
      </c>
      <c r="T45" s="14">
        <v>0.1</v>
      </c>
      <c r="U45" s="14" t="s">
        <v>33</v>
      </c>
      <c r="V45" s="14" t="s">
        <v>33</v>
      </c>
      <c r="W45" s="14" t="s">
        <v>33</v>
      </c>
      <c r="Y45" s="12"/>
      <c r="Z45" s="17" t="s">
        <v>37</v>
      </c>
      <c r="AA45" s="14" t="s">
        <v>33</v>
      </c>
      <c r="AB45" s="14" t="s">
        <v>33</v>
      </c>
      <c r="AC45" s="14" t="s">
        <v>33</v>
      </c>
      <c r="AD45" s="14" t="s">
        <v>33</v>
      </c>
      <c r="AE45" s="14" t="s">
        <v>33</v>
      </c>
      <c r="AF45" s="14" t="s">
        <v>33</v>
      </c>
      <c r="AG45" s="14">
        <v>0.1</v>
      </c>
      <c r="AH45" s="14">
        <v>0.1</v>
      </c>
      <c r="AI45" s="14">
        <v>0.1</v>
      </c>
      <c r="AJ45" s="14">
        <v>0.1</v>
      </c>
      <c r="AK45" s="14">
        <v>0.1</v>
      </c>
      <c r="AL45" s="14">
        <v>0.1</v>
      </c>
      <c r="AM45" s="14">
        <v>0.1</v>
      </c>
      <c r="AN45" s="14">
        <v>0.1</v>
      </c>
      <c r="AO45" s="14">
        <v>0.1</v>
      </c>
      <c r="AP45" s="14">
        <v>0.1</v>
      </c>
      <c r="AQ45" s="14" t="s">
        <v>33</v>
      </c>
      <c r="AR45" s="14">
        <v>0.1</v>
      </c>
      <c r="AS45" s="14">
        <v>0.1</v>
      </c>
      <c r="AT45" s="14">
        <v>0.1</v>
      </c>
      <c r="AU45" s="14">
        <v>0.1</v>
      </c>
      <c r="AW45" s="12"/>
      <c r="AX45" s="17" t="s">
        <v>37</v>
      </c>
      <c r="AY45" s="14" t="s">
        <v>33</v>
      </c>
      <c r="AZ45" s="14" t="s">
        <v>33</v>
      </c>
      <c r="BA45" s="14" t="s">
        <v>33</v>
      </c>
      <c r="BB45" s="14" t="s">
        <v>33</v>
      </c>
      <c r="BC45" s="14" t="s">
        <v>33</v>
      </c>
      <c r="BD45" s="14">
        <v>0.1</v>
      </c>
      <c r="BE45" s="14">
        <v>0.1</v>
      </c>
      <c r="BF45" s="14">
        <v>0.1</v>
      </c>
      <c r="BG45" s="14">
        <v>0.1</v>
      </c>
      <c r="BH45" s="14">
        <v>0.1</v>
      </c>
      <c r="BI45" s="14">
        <v>0.1</v>
      </c>
      <c r="BJ45" s="14">
        <v>0.1</v>
      </c>
      <c r="BK45" s="14">
        <v>0.1</v>
      </c>
      <c r="BL45" s="14">
        <v>0.1</v>
      </c>
      <c r="BM45" s="14">
        <v>0.1</v>
      </c>
      <c r="BN45" s="14">
        <v>0.1</v>
      </c>
      <c r="BO45" s="14" t="s">
        <v>33</v>
      </c>
      <c r="BP45" s="14">
        <v>0.1</v>
      </c>
      <c r="BQ45" s="14">
        <v>0.1</v>
      </c>
      <c r="BR45" s="14">
        <v>0.1</v>
      </c>
      <c r="BS45" s="14">
        <v>0.1</v>
      </c>
      <c r="BU45" s="12"/>
      <c r="BV45" s="17" t="s">
        <v>37</v>
      </c>
      <c r="BW45" s="14" t="s">
        <v>33</v>
      </c>
      <c r="BX45" s="14" t="s">
        <v>33</v>
      </c>
      <c r="BY45" s="14" t="s">
        <v>33</v>
      </c>
      <c r="BZ45" s="14" t="s">
        <v>33</v>
      </c>
      <c r="CA45" s="14" t="s">
        <v>33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 t="s">
        <v>33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 t="s">
        <v>33</v>
      </c>
      <c r="DC45" s="14">
        <v>0</v>
      </c>
      <c r="DD45" s="14" t="s">
        <v>33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 t="s">
        <v>33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 t="s">
        <v>33</v>
      </c>
      <c r="DT45" s="14" t="s">
        <v>33</v>
      </c>
      <c r="DU45" s="14" t="s">
        <v>33</v>
      </c>
      <c r="DV45" s="14" t="s">
        <v>33</v>
      </c>
      <c r="DW45" s="14" t="s">
        <v>33</v>
      </c>
      <c r="DX45" s="14">
        <v>0</v>
      </c>
      <c r="DY45" s="14" t="s">
        <v>33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 t="s">
        <v>33</v>
      </c>
      <c r="EH45" s="14" t="s">
        <v>33</v>
      </c>
      <c r="EI45" s="14">
        <v>0</v>
      </c>
      <c r="EJ45" s="14">
        <v>0</v>
      </c>
      <c r="EK45" s="14" t="s">
        <v>33</v>
      </c>
      <c r="EL45" s="14" t="s">
        <v>33</v>
      </c>
      <c r="EM45" s="14" t="s">
        <v>33</v>
      </c>
      <c r="EO45" s="12"/>
      <c r="EP45" s="17" t="s">
        <v>37</v>
      </c>
      <c r="EQ45" s="14" t="s">
        <v>33</v>
      </c>
      <c r="ER45" s="14" t="s">
        <v>33</v>
      </c>
      <c r="ES45" s="14" t="s">
        <v>33</v>
      </c>
      <c r="ET45" s="14" t="s">
        <v>33</v>
      </c>
      <c r="EU45" s="14" t="s">
        <v>33</v>
      </c>
      <c r="EV45" s="14">
        <v>0</v>
      </c>
      <c r="EW45" s="14" t="s">
        <v>33</v>
      </c>
      <c r="EX45" s="14">
        <v>0.1</v>
      </c>
      <c r="EY45" s="14">
        <v>0.1</v>
      </c>
      <c r="EZ45" s="14" t="s">
        <v>33</v>
      </c>
      <c r="FA45" s="14">
        <v>0</v>
      </c>
      <c r="FB45" s="14">
        <v>0</v>
      </c>
      <c r="FC45" s="14">
        <v>0</v>
      </c>
      <c r="FD45" s="14">
        <v>0</v>
      </c>
      <c r="FE45" s="14" t="s">
        <v>33</v>
      </c>
      <c r="FF45" s="14" t="s">
        <v>33</v>
      </c>
      <c r="FG45" s="14" t="s">
        <v>33</v>
      </c>
      <c r="FH45" s="14" t="s">
        <v>33</v>
      </c>
      <c r="FI45" s="14" t="s">
        <v>33</v>
      </c>
      <c r="FJ45" s="14" t="s">
        <v>33</v>
      </c>
      <c r="FK45" s="14" t="s">
        <v>33</v>
      </c>
    </row>
    <row r="46" spans="1:167" ht="1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 t="s">
        <v>33</v>
      </c>
      <c r="AB46" s="14" t="s">
        <v>33</v>
      </c>
      <c r="AC46" s="14" t="s">
        <v>33</v>
      </c>
      <c r="AD46" s="14" t="s">
        <v>33</v>
      </c>
      <c r="AE46" s="14" t="s">
        <v>33</v>
      </c>
      <c r="AF46" s="14" t="s">
        <v>33</v>
      </c>
      <c r="AG46" s="14" t="s">
        <v>33</v>
      </c>
      <c r="AH46" s="14" t="s">
        <v>33</v>
      </c>
      <c r="AI46" s="14" t="s">
        <v>33</v>
      </c>
      <c r="AJ46" s="14" t="s">
        <v>33</v>
      </c>
      <c r="AK46" s="14" t="s">
        <v>33</v>
      </c>
      <c r="AL46" s="14" t="s">
        <v>33</v>
      </c>
      <c r="AM46" s="14" t="s">
        <v>33</v>
      </c>
      <c r="AN46" s="14" t="s">
        <v>33</v>
      </c>
      <c r="AO46" s="14" t="s">
        <v>33</v>
      </c>
      <c r="AP46" s="14" t="s">
        <v>33</v>
      </c>
      <c r="AQ46" s="14" t="s">
        <v>33</v>
      </c>
      <c r="AR46" s="14" t="s">
        <v>33</v>
      </c>
      <c r="AS46" s="14" t="s">
        <v>33</v>
      </c>
      <c r="AT46" s="14" t="s">
        <v>33</v>
      </c>
      <c r="AU46" s="14" t="s">
        <v>33</v>
      </c>
      <c r="AW46" s="12"/>
      <c r="AX46" s="17" t="s">
        <v>38</v>
      </c>
      <c r="AY46" s="14" t="s">
        <v>33</v>
      </c>
      <c r="AZ46" s="14" t="s">
        <v>33</v>
      </c>
      <c r="BA46" s="14" t="s">
        <v>33</v>
      </c>
      <c r="BB46" s="14" t="s">
        <v>33</v>
      </c>
      <c r="BC46" s="14" t="s">
        <v>33</v>
      </c>
      <c r="BD46" s="14" t="s">
        <v>33</v>
      </c>
      <c r="BE46" s="14" t="s">
        <v>33</v>
      </c>
      <c r="BF46" s="14" t="s">
        <v>33</v>
      </c>
      <c r="BG46" s="14" t="s">
        <v>33</v>
      </c>
      <c r="BH46" s="14" t="s">
        <v>33</v>
      </c>
      <c r="BI46" s="14" t="s">
        <v>33</v>
      </c>
      <c r="BJ46" s="14" t="s">
        <v>33</v>
      </c>
      <c r="BK46" s="14" t="s">
        <v>33</v>
      </c>
      <c r="BL46" s="14">
        <v>0.2</v>
      </c>
      <c r="BM46" s="14" t="s">
        <v>33</v>
      </c>
      <c r="BN46" s="14" t="s">
        <v>33</v>
      </c>
      <c r="BO46" s="14" t="s">
        <v>33</v>
      </c>
      <c r="BP46" s="14" t="s">
        <v>33</v>
      </c>
      <c r="BQ46" s="14" t="s">
        <v>33</v>
      </c>
      <c r="BR46" s="14">
        <v>0.1</v>
      </c>
      <c r="BS46" s="14">
        <v>0.1</v>
      </c>
      <c r="BU46" s="12"/>
      <c r="BV46" s="17" t="s">
        <v>38</v>
      </c>
      <c r="BW46" s="14" t="s">
        <v>33</v>
      </c>
      <c r="BX46" s="14" t="s">
        <v>33</v>
      </c>
      <c r="BY46" s="14" t="s">
        <v>33</v>
      </c>
      <c r="BZ46" s="14" t="s">
        <v>33</v>
      </c>
      <c r="CA46" s="14" t="s">
        <v>33</v>
      </c>
      <c r="CB46" s="14" t="s">
        <v>33</v>
      </c>
      <c r="CC46" s="14" t="s">
        <v>33</v>
      </c>
      <c r="CD46" s="14" t="s">
        <v>33</v>
      </c>
      <c r="CE46" s="14" t="s">
        <v>33</v>
      </c>
      <c r="CF46" s="14" t="s">
        <v>33</v>
      </c>
      <c r="CG46" s="14" t="s">
        <v>33</v>
      </c>
      <c r="CH46" s="14" t="s">
        <v>33</v>
      </c>
      <c r="CI46" s="14" t="s">
        <v>33</v>
      </c>
      <c r="CJ46" s="14" t="s">
        <v>33</v>
      </c>
      <c r="CK46" s="14" t="s">
        <v>33</v>
      </c>
      <c r="CL46" s="14" t="s">
        <v>33</v>
      </c>
      <c r="CM46" s="14" t="s">
        <v>33</v>
      </c>
      <c r="CN46" s="14" t="s">
        <v>33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 t="s">
        <v>33</v>
      </c>
      <c r="CV46" s="14" t="s">
        <v>33</v>
      </c>
      <c r="CW46" s="14" t="s">
        <v>33</v>
      </c>
      <c r="CX46" s="14" t="s">
        <v>33</v>
      </c>
      <c r="CY46" s="14" t="s">
        <v>33</v>
      </c>
      <c r="CZ46" s="14" t="s">
        <v>33</v>
      </c>
      <c r="DA46" s="14" t="s">
        <v>33</v>
      </c>
      <c r="DB46" s="14" t="s">
        <v>33</v>
      </c>
      <c r="DC46" s="14" t="s">
        <v>33</v>
      </c>
      <c r="DD46" s="14" t="s">
        <v>33</v>
      </c>
      <c r="DE46" s="14" t="s">
        <v>33</v>
      </c>
      <c r="DF46" s="14" t="s">
        <v>33</v>
      </c>
      <c r="DG46" s="14" t="s">
        <v>33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 t="s">
        <v>33</v>
      </c>
      <c r="DU46" s="14" t="s">
        <v>33</v>
      </c>
      <c r="DV46" s="14" t="s">
        <v>33</v>
      </c>
      <c r="DW46" s="14" t="s">
        <v>33</v>
      </c>
      <c r="DX46" s="14" t="s">
        <v>33</v>
      </c>
      <c r="DY46" s="14" t="s">
        <v>33</v>
      </c>
      <c r="DZ46" s="14" t="s">
        <v>33</v>
      </c>
      <c r="EA46" s="14" t="s">
        <v>33</v>
      </c>
      <c r="EB46" s="14" t="s">
        <v>33</v>
      </c>
      <c r="EC46" s="14" t="s">
        <v>33</v>
      </c>
      <c r="ED46" s="14" t="s">
        <v>33</v>
      </c>
      <c r="EE46" s="14">
        <v>0</v>
      </c>
      <c r="EF46" s="14">
        <v>0</v>
      </c>
      <c r="EG46" s="14" t="s">
        <v>33</v>
      </c>
      <c r="EH46" s="14" t="s">
        <v>33</v>
      </c>
      <c r="EI46" s="14" t="s">
        <v>33</v>
      </c>
      <c r="EJ46" s="14" t="s">
        <v>33</v>
      </c>
      <c r="EK46" s="14" t="s">
        <v>33</v>
      </c>
      <c r="EL46" s="14" t="s">
        <v>33</v>
      </c>
      <c r="EM46" s="14" t="s">
        <v>33</v>
      </c>
      <c r="EO46" s="12"/>
      <c r="EP46" s="17" t="s">
        <v>38</v>
      </c>
      <c r="EQ46" s="14" t="s">
        <v>33</v>
      </c>
      <c r="ER46" s="14" t="s">
        <v>33</v>
      </c>
      <c r="ES46" s="14" t="s">
        <v>33</v>
      </c>
      <c r="ET46" s="14" t="s">
        <v>33</v>
      </c>
      <c r="EU46" s="14" t="s">
        <v>33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 t="s">
        <v>33</v>
      </c>
      <c r="FB46" s="14" t="s">
        <v>33</v>
      </c>
      <c r="FC46" s="14">
        <v>0</v>
      </c>
      <c r="FD46" s="14">
        <v>0</v>
      </c>
      <c r="FE46" s="14" t="s">
        <v>33</v>
      </c>
      <c r="FF46" s="14" t="s">
        <v>33</v>
      </c>
      <c r="FG46" s="14" t="s">
        <v>33</v>
      </c>
      <c r="FH46" s="14">
        <v>0</v>
      </c>
      <c r="FI46" s="14">
        <v>0</v>
      </c>
      <c r="FJ46" s="14">
        <v>0</v>
      </c>
      <c r="FK46" s="14">
        <v>0</v>
      </c>
    </row>
    <row r="47" spans="1:167" ht="1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 t="s">
        <v>33</v>
      </c>
      <c r="AB47" s="14" t="s">
        <v>33</v>
      </c>
      <c r="AC47" s="14" t="s">
        <v>33</v>
      </c>
      <c r="AD47" s="14" t="s">
        <v>33</v>
      </c>
      <c r="AE47" s="14" t="s">
        <v>33</v>
      </c>
      <c r="AF47" s="14" t="s">
        <v>33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 t="s">
        <v>33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 t="s">
        <v>33</v>
      </c>
      <c r="AZ47" s="14" t="s">
        <v>33</v>
      </c>
      <c r="BA47" s="14" t="s">
        <v>33</v>
      </c>
      <c r="BB47" s="14" t="s">
        <v>33</v>
      </c>
      <c r="BC47" s="14" t="s">
        <v>33</v>
      </c>
      <c r="BD47" s="14" t="s">
        <v>33</v>
      </c>
      <c r="BE47" s="14" t="s">
        <v>33</v>
      </c>
      <c r="BF47" s="14" t="s">
        <v>33</v>
      </c>
      <c r="BG47" s="14" t="s">
        <v>33</v>
      </c>
      <c r="BH47" s="14" t="s">
        <v>33</v>
      </c>
      <c r="BI47" s="14" t="s">
        <v>33</v>
      </c>
      <c r="BJ47" s="14" t="s">
        <v>33</v>
      </c>
      <c r="BK47" s="14" t="s">
        <v>33</v>
      </c>
      <c r="BL47" s="14" t="s">
        <v>33</v>
      </c>
      <c r="BM47" s="14" t="s">
        <v>33</v>
      </c>
      <c r="BN47" s="14" t="s">
        <v>33</v>
      </c>
      <c r="BO47" s="14" t="s">
        <v>33</v>
      </c>
      <c r="BP47" s="14" t="s">
        <v>33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 t="s">
        <v>33</v>
      </c>
      <c r="BX47" s="14" t="s">
        <v>33</v>
      </c>
      <c r="BY47" s="14" t="s">
        <v>33</v>
      </c>
      <c r="BZ47" s="14" t="s">
        <v>33</v>
      </c>
      <c r="CA47" s="14">
        <v>0</v>
      </c>
      <c r="CB47" s="14" t="s">
        <v>33</v>
      </c>
      <c r="CC47" s="14" t="s">
        <v>33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 t="s">
        <v>33</v>
      </c>
      <c r="DT47" s="14" t="s">
        <v>33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 t="s">
        <v>33</v>
      </c>
      <c r="FG47" s="14" t="s">
        <v>33</v>
      </c>
      <c r="FH47" s="14">
        <v>0</v>
      </c>
      <c r="FI47" s="14">
        <v>0</v>
      </c>
      <c r="FJ47" s="14">
        <v>0</v>
      </c>
      <c r="FK47" s="14">
        <v>0</v>
      </c>
    </row>
    <row r="48" spans="1:167" ht="15">
      <c r="A48" s="12"/>
      <c r="B48" s="17" t="s">
        <v>40</v>
      </c>
      <c r="C48" s="14">
        <v>0</v>
      </c>
      <c r="D48" s="14" t="s">
        <v>33</v>
      </c>
      <c r="E48" s="14" t="s">
        <v>33</v>
      </c>
      <c r="F48" s="14" t="s">
        <v>33</v>
      </c>
      <c r="G48" s="14" t="s">
        <v>33</v>
      </c>
      <c r="H48" s="14">
        <v>0</v>
      </c>
      <c r="I48" s="14">
        <v>0</v>
      </c>
      <c r="J48" s="14">
        <v>0</v>
      </c>
      <c r="K48" s="14" t="s">
        <v>33</v>
      </c>
      <c r="L48" s="14" t="s">
        <v>33</v>
      </c>
      <c r="M48" s="14">
        <v>0</v>
      </c>
      <c r="N48" s="14">
        <v>0</v>
      </c>
      <c r="O48" s="14">
        <v>0</v>
      </c>
      <c r="P48" s="14">
        <v>0</v>
      </c>
      <c r="Q48" s="14" t="s">
        <v>33</v>
      </c>
      <c r="R48" s="14" t="s">
        <v>33</v>
      </c>
      <c r="S48" s="14" t="s">
        <v>33</v>
      </c>
      <c r="T48" s="14" t="s">
        <v>33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 t="s">
        <v>33</v>
      </c>
      <c r="BX48" s="14" t="s">
        <v>33</v>
      </c>
      <c r="BY48" s="14" t="s">
        <v>33</v>
      </c>
      <c r="BZ48" s="14" t="s">
        <v>33</v>
      </c>
      <c r="CA48" s="14" t="s">
        <v>33</v>
      </c>
      <c r="CB48" s="14" t="s">
        <v>33</v>
      </c>
      <c r="CC48" s="14" t="s">
        <v>33</v>
      </c>
      <c r="CD48" s="14" t="s">
        <v>33</v>
      </c>
      <c r="CE48" s="14" t="s">
        <v>33</v>
      </c>
      <c r="CF48" s="14" t="s">
        <v>33</v>
      </c>
      <c r="CG48" s="14" t="s">
        <v>33</v>
      </c>
      <c r="CH48" s="14" t="s">
        <v>33</v>
      </c>
      <c r="CI48" s="14" t="s">
        <v>33</v>
      </c>
      <c r="CJ48" s="14" t="s">
        <v>33</v>
      </c>
      <c r="CK48" s="14" t="s">
        <v>33</v>
      </c>
      <c r="CL48" s="14" t="s">
        <v>33</v>
      </c>
      <c r="CM48" s="14" t="s">
        <v>33</v>
      </c>
      <c r="CN48" s="14" t="s">
        <v>33</v>
      </c>
      <c r="CO48" s="14" t="s">
        <v>33</v>
      </c>
      <c r="CP48" s="14" t="s">
        <v>33</v>
      </c>
      <c r="CQ48" s="14">
        <v>0</v>
      </c>
      <c r="CS48" s="12"/>
      <c r="CT48" s="17" t="s">
        <v>40</v>
      </c>
      <c r="CU48" s="14" t="s">
        <v>33</v>
      </c>
      <c r="CV48" s="14" t="s">
        <v>33</v>
      </c>
      <c r="CW48" s="14" t="s">
        <v>33</v>
      </c>
      <c r="CX48" s="14" t="s">
        <v>33</v>
      </c>
      <c r="CY48" s="14" t="s">
        <v>33</v>
      </c>
      <c r="CZ48" s="14">
        <v>0</v>
      </c>
      <c r="DA48" s="14" t="s">
        <v>33</v>
      </c>
      <c r="DB48" s="14" t="s">
        <v>33</v>
      </c>
      <c r="DC48" s="14" t="s">
        <v>33</v>
      </c>
      <c r="DD48" s="14">
        <v>0</v>
      </c>
      <c r="DE48" s="14">
        <v>0</v>
      </c>
      <c r="DF48" s="14">
        <v>0</v>
      </c>
      <c r="DG48" s="14" t="s">
        <v>33</v>
      </c>
      <c r="DH48" s="14" t="s">
        <v>33</v>
      </c>
      <c r="DI48" s="14" t="s">
        <v>33</v>
      </c>
      <c r="DJ48" s="14" t="s">
        <v>33</v>
      </c>
      <c r="DK48" s="14" t="s">
        <v>33</v>
      </c>
      <c r="DL48" s="14" t="s">
        <v>33</v>
      </c>
      <c r="DM48" s="14" t="s">
        <v>33</v>
      </c>
      <c r="DN48" s="14" t="s">
        <v>33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 t="s">
        <v>33</v>
      </c>
      <c r="M49" s="14" t="s">
        <v>33</v>
      </c>
      <c r="N49" s="14" t="s">
        <v>33</v>
      </c>
      <c r="O49" s="14" t="s">
        <v>33</v>
      </c>
      <c r="P49" s="14" t="s">
        <v>33</v>
      </c>
      <c r="Q49" s="14" t="s">
        <v>33</v>
      </c>
      <c r="R49" s="14" t="s">
        <v>33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 t="s">
        <v>33</v>
      </c>
      <c r="AL49" s="14" t="s">
        <v>33</v>
      </c>
      <c r="AM49" s="14" t="s">
        <v>33</v>
      </c>
      <c r="AN49" s="14" t="s">
        <v>33</v>
      </c>
      <c r="AO49" s="14" t="s">
        <v>33</v>
      </c>
      <c r="AP49" s="14" t="s">
        <v>33</v>
      </c>
      <c r="AQ49" s="14" t="s">
        <v>33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 t="s">
        <v>33</v>
      </c>
      <c r="BJ49" s="14" t="s">
        <v>33</v>
      </c>
      <c r="BK49" s="14" t="s">
        <v>33</v>
      </c>
      <c r="BL49" s="14" t="s">
        <v>33</v>
      </c>
      <c r="BM49" s="14" t="s">
        <v>33</v>
      </c>
      <c r="BN49" s="14" t="s">
        <v>33</v>
      </c>
      <c r="BO49" s="14" t="s">
        <v>33</v>
      </c>
      <c r="BP49" s="14" t="s">
        <v>33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 t="s">
        <v>33</v>
      </c>
      <c r="DA49" s="14" t="s">
        <v>33</v>
      </c>
      <c r="DB49" s="14" t="s">
        <v>33</v>
      </c>
      <c r="DC49" s="14" t="s">
        <v>33</v>
      </c>
      <c r="DD49" s="14" t="s">
        <v>33</v>
      </c>
      <c r="DE49" s="14" t="s">
        <v>33</v>
      </c>
      <c r="DF49" s="14" t="s">
        <v>33</v>
      </c>
      <c r="DG49" s="14" t="s">
        <v>33</v>
      </c>
      <c r="DH49" s="14" t="s">
        <v>33</v>
      </c>
      <c r="DI49" s="14" t="s">
        <v>33</v>
      </c>
      <c r="DJ49" s="14" t="s">
        <v>33</v>
      </c>
      <c r="DK49" s="14" t="s">
        <v>33</v>
      </c>
      <c r="DL49" s="14" t="s">
        <v>33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 t="s">
        <v>33</v>
      </c>
      <c r="EH49" s="14" t="s">
        <v>33</v>
      </c>
      <c r="EI49" s="14" t="s">
        <v>33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 t="s">
        <v>33</v>
      </c>
      <c r="FC49" s="14" t="s">
        <v>33</v>
      </c>
      <c r="FD49" s="14" t="s">
        <v>33</v>
      </c>
      <c r="FE49" s="14" t="s">
        <v>33</v>
      </c>
      <c r="FF49" s="14">
        <v>0</v>
      </c>
      <c r="FG49" s="14" t="s">
        <v>33</v>
      </c>
      <c r="FH49" s="14" t="s">
        <v>33</v>
      </c>
      <c r="FI49" s="14">
        <v>0</v>
      </c>
      <c r="FJ49" s="14">
        <v>0</v>
      </c>
      <c r="FK49" s="14">
        <v>0</v>
      </c>
    </row>
    <row r="50" spans="1:167" ht="15">
      <c r="A50" s="94"/>
      <c r="B50" s="9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4"/>
      <c r="Z50" s="9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4"/>
      <c r="AX50" s="9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4"/>
      <c r="BV50" s="9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4"/>
      <c r="CT50" s="9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4"/>
      <c r="DR50" s="9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4"/>
      <c r="EP50" s="9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35.1</v>
      </c>
      <c r="D51" s="9">
        <v>37.799999999999997</v>
      </c>
      <c r="E51" s="9">
        <v>36.200000000000003</v>
      </c>
      <c r="F51" s="9">
        <v>34.6</v>
      </c>
      <c r="G51" s="9">
        <v>32.799999999999997</v>
      </c>
      <c r="H51" s="9">
        <v>26</v>
      </c>
      <c r="I51" s="9">
        <v>27.5</v>
      </c>
      <c r="J51" s="9">
        <v>27.7</v>
      </c>
      <c r="K51" s="9">
        <v>26.3</v>
      </c>
      <c r="L51" s="9">
        <v>26.1</v>
      </c>
      <c r="M51" s="9">
        <v>26.9</v>
      </c>
      <c r="N51" s="9">
        <v>31.2</v>
      </c>
      <c r="O51" s="9">
        <v>29.9</v>
      </c>
      <c r="P51" s="9">
        <v>28.3</v>
      </c>
      <c r="Q51" s="9">
        <v>30.1</v>
      </c>
      <c r="R51" s="9">
        <v>25.9</v>
      </c>
      <c r="S51" s="9">
        <v>23.2</v>
      </c>
      <c r="T51" s="9">
        <v>21.8</v>
      </c>
      <c r="U51" s="9">
        <v>24.4</v>
      </c>
      <c r="V51" s="9">
        <v>25.9</v>
      </c>
      <c r="W51" s="9">
        <v>27.1</v>
      </c>
      <c r="Y51" s="13"/>
      <c r="Z51" s="16" t="s">
        <v>46</v>
      </c>
      <c r="AA51" s="9">
        <v>26.5</v>
      </c>
      <c r="AB51" s="9">
        <v>26.6</v>
      </c>
      <c r="AC51" s="9">
        <v>25.8</v>
      </c>
      <c r="AD51" s="9">
        <v>24</v>
      </c>
      <c r="AE51" s="9">
        <v>25</v>
      </c>
      <c r="AF51" s="9">
        <v>23</v>
      </c>
      <c r="AG51" s="9">
        <v>25.4</v>
      </c>
      <c r="AH51" s="9">
        <v>26.1</v>
      </c>
      <c r="AI51" s="9">
        <v>24.6</v>
      </c>
      <c r="AJ51" s="9">
        <v>23.8</v>
      </c>
      <c r="AK51" s="9">
        <v>25.9</v>
      </c>
      <c r="AL51" s="9">
        <v>28.1</v>
      </c>
      <c r="AM51" s="9">
        <v>28.3</v>
      </c>
      <c r="AN51" s="9">
        <v>27.9</v>
      </c>
      <c r="AO51" s="9">
        <v>24.9</v>
      </c>
      <c r="AP51" s="9">
        <v>24.2</v>
      </c>
      <c r="AQ51" s="9">
        <v>25.1</v>
      </c>
      <c r="AR51" s="9">
        <v>25.8</v>
      </c>
      <c r="AS51" s="9">
        <v>25.2</v>
      </c>
      <c r="AT51" s="9">
        <v>24.9</v>
      </c>
      <c r="AU51" s="9">
        <v>23</v>
      </c>
      <c r="AW51" s="13"/>
      <c r="AX51" s="16" t="s">
        <v>46</v>
      </c>
      <c r="AY51" s="9">
        <v>33.4</v>
      </c>
      <c r="AZ51" s="9">
        <v>34.5</v>
      </c>
      <c r="BA51" s="9">
        <v>35.4</v>
      </c>
      <c r="BB51" s="9">
        <v>36.4</v>
      </c>
      <c r="BC51" s="9">
        <v>36.200000000000003</v>
      </c>
      <c r="BD51" s="9">
        <v>34.9</v>
      </c>
      <c r="BE51" s="9">
        <v>31.1</v>
      </c>
      <c r="BF51" s="9">
        <v>31.4</v>
      </c>
      <c r="BG51" s="9">
        <v>30.7</v>
      </c>
      <c r="BH51" s="9">
        <v>29.6</v>
      </c>
      <c r="BI51" s="9">
        <v>30</v>
      </c>
      <c r="BJ51" s="9">
        <v>29.3</v>
      </c>
      <c r="BK51" s="9">
        <v>29.3</v>
      </c>
      <c r="BL51" s="9">
        <v>29.1</v>
      </c>
      <c r="BM51" s="9">
        <v>29.8</v>
      </c>
      <c r="BN51" s="9">
        <v>30.5</v>
      </c>
      <c r="BO51" s="9">
        <v>31.8</v>
      </c>
      <c r="BP51" s="9">
        <v>31.8</v>
      </c>
      <c r="BQ51" s="9">
        <v>30.5</v>
      </c>
      <c r="BR51" s="9">
        <v>31.7</v>
      </c>
      <c r="BS51" s="9">
        <v>30.5</v>
      </c>
      <c r="BU51" s="13"/>
      <c r="BV51" s="16" t="s">
        <v>46</v>
      </c>
      <c r="BW51" s="9">
        <v>28.8</v>
      </c>
      <c r="BX51" s="9">
        <v>27.7</v>
      </c>
      <c r="BY51" s="9">
        <v>30.6</v>
      </c>
      <c r="BZ51" s="9">
        <v>28.4</v>
      </c>
      <c r="CA51" s="9">
        <v>31.5</v>
      </c>
      <c r="CB51" s="9">
        <v>31.5</v>
      </c>
      <c r="CC51" s="9">
        <v>31.3</v>
      </c>
      <c r="CD51" s="9">
        <v>30.6</v>
      </c>
      <c r="CE51" s="9">
        <v>31</v>
      </c>
      <c r="CF51" s="9">
        <v>31.5</v>
      </c>
      <c r="CG51" s="9">
        <v>31.1</v>
      </c>
      <c r="CH51" s="9">
        <v>29.9</v>
      </c>
      <c r="CI51" s="9">
        <v>30.7</v>
      </c>
      <c r="CJ51" s="9">
        <v>30.3</v>
      </c>
      <c r="CK51" s="9">
        <v>32.1</v>
      </c>
      <c r="CL51" s="9">
        <v>37.200000000000003</v>
      </c>
      <c r="CM51" s="9">
        <v>34.200000000000003</v>
      </c>
      <c r="CN51" s="9">
        <v>39.1</v>
      </c>
      <c r="CO51" s="9">
        <v>33.700000000000003</v>
      </c>
      <c r="CP51" s="9">
        <v>32.700000000000003</v>
      </c>
      <c r="CQ51" s="9">
        <v>33.799999999999997</v>
      </c>
      <c r="CS51" s="13"/>
      <c r="CT51" s="16" t="s">
        <v>46</v>
      </c>
      <c r="CU51" s="9">
        <v>43.2</v>
      </c>
      <c r="CV51" s="9">
        <v>41.7</v>
      </c>
      <c r="CW51" s="9">
        <v>38.700000000000003</v>
      </c>
      <c r="CX51" s="9">
        <v>27.2</v>
      </c>
      <c r="CY51" s="9">
        <v>29.6</v>
      </c>
      <c r="CZ51" s="9">
        <v>33.4</v>
      </c>
      <c r="DA51" s="9">
        <v>39.4</v>
      </c>
      <c r="DB51" s="9">
        <v>38.299999999999997</v>
      </c>
      <c r="DC51" s="9">
        <v>38.299999999999997</v>
      </c>
      <c r="DD51" s="9">
        <v>39.9</v>
      </c>
      <c r="DE51" s="9">
        <v>34.299999999999997</v>
      </c>
      <c r="DF51" s="9">
        <v>29.3</v>
      </c>
      <c r="DG51" s="9">
        <v>25.1</v>
      </c>
      <c r="DH51" s="9">
        <v>19</v>
      </c>
      <c r="DI51" s="9">
        <v>26.7</v>
      </c>
      <c r="DJ51" s="9">
        <v>22.9</v>
      </c>
      <c r="DK51" s="9">
        <v>23.7</v>
      </c>
      <c r="DL51" s="9">
        <v>21.5</v>
      </c>
      <c r="DM51" s="9">
        <v>25.1</v>
      </c>
      <c r="DN51" s="9">
        <v>25</v>
      </c>
      <c r="DO51" s="9">
        <v>22.2</v>
      </c>
      <c r="DQ51" s="13"/>
      <c r="DR51" s="16" t="s">
        <v>46</v>
      </c>
      <c r="DS51" s="9">
        <v>37.1</v>
      </c>
      <c r="DT51" s="9">
        <v>35.9</v>
      </c>
      <c r="DU51" s="9">
        <v>35.200000000000003</v>
      </c>
      <c r="DV51" s="9">
        <v>33</v>
      </c>
      <c r="DW51" s="9">
        <v>31.4</v>
      </c>
      <c r="DX51" s="9">
        <v>28.1</v>
      </c>
      <c r="DY51" s="9">
        <v>29.1</v>
      </c>
      <c r="DZ51" s="9">
        <v>29.5</v>
      </c>
      <c r="EA51" s="9">
        <v>30.7</v>
      </c>
      <c r="EB51" s="9">
        <v>24.8</v>
      </c>
      <c r="EC51" s="9">
        <v>30.5</v>
      </c>
      <c r="ED51" s="9">
        <v>28.9</v>
      </c>
      <c r="EE51" s="9">
        <v>28.1</v>
      </c>
      <c r="EF51" s="9">
        <v>28.9</v>
      </c>
      <c r="EG51" s="9">
        <v>30.2</v>
      </c>
      <c r="EH51" s="9">
        <v>33.1</v>
      </c>
      <c r="EI51" s="9">
        <v>34.1</v>
      </c>
      <c r="EJ51" s="9">
        <v>28.8</v>
      </c>
      <c r="EK51" s="9">
        <v>31.4</v>
      </c>
      <c r="EL51" s="9">
        <v>30.3</v>
      </c>
      <c r="EM51" s="9">
        <v>29.3</v>
      </c>
      <c r="EO51" s="13"/>
      <c r="EP51" s="16" t="s">
        <v>46</v>
      </c>
      <c r="EQ51" s="9">
        <v>35.200000000000003</v>
      </c>
      <c r="ER51" s="9">
        <v>37.1</v>
      </c>
      <c r="ES51" s="9">
        <v>34.4</v>
      </c>
      <c r="ET51" s="9">
        <v>33.299999999999997</v>
      </c>
      <c r="EU51" s="9">
        <v>31.6</v>
      </c>
      <c r="EV51" s="9">
        <v>32.1</v>
      </c>
      <c r="EW51" s="9">
        <v>22.4</v>
      </c>
      <c r="EX51" s="9">
        <v>23.8</v>
      </c>
      <c r="EY51" s="9">
        <v>22.3</v>
      </c>
      <c r="EZ51" s="9">
        <v>21.6</v>
      </c>
      <c r="FA51" s="9">
        <v>21.9</v>
      </c>
      <c r="FB51" s="9">
        <v>23</v>
      </c>
      <c r="FC51" s="9">
        <v>27.6</v>
      </c>
      <c r="FD51" s="9">
        <v>25.4</v>
      </c>
      <c r="FE51" s="9">
        <v>20.399999999999999</v>
      </c>
      <c r="FF51" s="9">
        <v>21.1</v>
      </c>
      <c r="FG51" s="9">
        <v>23.5</v>
      </c>
      <c r="FH51" s="9">
        <v>19.3</v>
      </c>
      <c r="FI51" s="9">
        <v>22.9</v>
      </c>
      <c r="FJ51" s="9">
        <v>21.9</v>
      </c>
      <c r="FK51" s="9">
        <v>24.7</v>
      </c>
    </row>
    <row r="52" spans="1:167" ht="15">
      <c r="A52" s="94"/>
      <c r="B52" s="9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4"/>
      <c r="Z52" s="94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4"/>
      <c r="AX52" s="94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4"/>
      <c r="BV52" s="94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4"/>
      <c r="CT52" s="94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4"/>
      <c r="DR52" s="94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4"/>
      <c r="EP52" s="9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5">
      <c r="A53" s="95" t="s">
        <v>47</v>
      </c>
      <c r="B53" s="9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5" t="s">
        <v>47</v>
      </c>
      <c r="Z53" s="95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5" t="s">
        <v>47</v>
      </c>
      <c r="AX53" s="95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5" t="s">
        <v>47</v>
      </c>
      <c r="BV53" s="95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5" t="s">
        <v>47</v>
      </c>
      <c r="CT53" s="95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5" t="s">
        <v>47</v>
      </c>
      <c r="DR53" s="95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5" t="s">
        <v>47</v>
      </c>
      <c r="EP53" s="9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5">
      <c r="A54" s="96" t="s">
        <v>48</v>
      </c>
      <c r="B54" s="96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96" t="s">
        <v>48</v>
      </c>
      <c r="Z54" s="96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96" t="s">
        <v>48</v>
      </c>
      <c r="AX54" s="96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96" t="s">
        <v>48</v>
      </c>
      <c r="BV54" s="96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96" t="s">
        <v>48</v>
      </c>
      <c r="CT54" s="96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96" t="s">
        <v>48</v>
      </c>
      <c r="DR54" s="96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96" t="s">
        <v>48</v>
      </c>
      <c r="EP54" s="9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5">
      <c r="A55" s="94"/>
      <c r="B55" s="9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4"/>
      <c r="Z55" s="94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4"/>
      <c r="AX55" s="94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4"/>
      <c r="BV55" s="94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4"/>
      <c r="CT55" s="94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4"/>
      <c r="DR55" s="94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4"/>
      <c r="EP55" s="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5">
      <c r="A56" s="94"/>
      <c r="B56" s="9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4"/>
      <c r="Z56" s="94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4"/>
      <c r="AX56" s="94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4"/>
      <c r="BV56" s="94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4"/>
      <c r="CT56" s="94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4"/>
      <c r="DR56" s="94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4"/>
      <c r="EP56" s="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5">
      <c r="A57" s="94"/>
      <c r="B57" s="9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4"/>
      <c r="Z57" s="94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4"/>
      <c r="AX57" s="94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4"/>
      <c r="BV57" s="94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4"/>
      <c r="CT57" s="94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4"/>
      <c r="DR57" s="94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4"/>
      <c r="EP57" s="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5">
      <c r="A58" s="94"/>
      <c r="B58" s="9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4"/>
      <c r="Z58" s="94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4"/>
      <c r="AX58" s="94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4"/>
      <c r="BV58" s="94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4"/>
      <c r="CT58" s="94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4"/>
      <c r="DR58" s="94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4"/>
      <c r="EP58" s="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5">
      <c r="A59" s="94"/>
      <c r="B59" s="9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4"/>
      <c r="Z59" s="94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4"/>
      <c r="AX59" s="94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4"/>
      <c r="BV59" s="94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4"/>
      <c r="CT59" s="94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4"/>
      <c r="DR59" s="94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4"/>
      <c r="EP59" s="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5">
      <c r="A60" s="94"/>
      <c r="B60" s="9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4"/>
      <c r="Z60" s="94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4"/>
      <c r="AX60" s="94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4"/>
      <c r="BV60" s="94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4"/>
      <c r="CT60" s="94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4"/>
      <c r="DR60" s="94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4"/>
      <c r="EP60" s="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5">
      <c r="A61" s="94"/>
      <c r="B61" s="9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4"/>
      <c r="Z61" s="94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4"/>
      <c r="AX61" s="94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4"/>
      <c r="BV61" s="94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4"/>
      <c r="CT61" s="94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4"/>
      <c r="DR61" s="94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4"/>
      <c r="EP61" s="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5">
      <c r="A62" s="94"/>
      <c r="B62" s="9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4"/>
      <c r="Z62" s="94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4"/>
      <c r="AX62" s="94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4"/>
      <c r="BV62" s="94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4"/>
      <c r="CT62" s="94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4"/>
      <c r="DR62" s="94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4"/>
      <c r="EP62" s="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5">
      <c r="A63" s="94"/>
      <c r="B63" s="9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4"/>
      <c r="Z63" s="94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4"/>
      <c r="AX63" s="94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4"/>
      <c r="BV63" s="94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4"/>
      <c r="CT63" s="94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4"/>
      <c r="DR63" s="94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4"/>
      <c r="EP63" s="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5">
      <c r="A64" s="94"/>
      <c r="B64" s="9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4"/>
      <c r="Z64" s="94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4"/>
      <c r="AX64" s="94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4"/>
      <c r="BV64" s="94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4"/>
      <c r="CT64" s="94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4"/>
      <c r="DR64" s="94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4"/>
      <c r="EP64" s="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5">
      <c r="A65" s="94"/>
      <c r="B65" s="9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4"/>
      <c r="Z65" s="94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4"/>
      <c r="AX65" s="94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4"/>
      <c r="BV65" s="94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4"/>
      <c r="CT65" s="94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4"/>
      <c r="DR65" s="94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4"/>
      <c r="EP65" s="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5">
      <c r="A66" s="94"/>
      <c r="B66" s="9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4"/>
      <c r="Z66" s="94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4"/>
      <c r="AX66" s="94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4"/>
      <c r="BV66" s="94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4"/>
      <c r="CT66" s="94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4"/>
      <c r="DR66" s="94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4"/>
      <c r="EP66" s="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5">
      <c r="A67" s="94"/>
      <c r="B67" s="9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4"/>
      <c r="Z67" s="94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4"/>
      <c r="AX67" s="94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4"/>
      <c r="BV67" s="94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4"/>
      <c r="CT67" s="94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4"/>
      <c r="DR67" s="94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4"/>
      <c r="EP67" s="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5">
      <c r="A68" s="94"/>
      <c r="B68" s="9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4"/>
      <c r="Z68" s="94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4"/>
      <c r="AX68" s="94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4"/>
      <c r="BV68" s="94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4"/>
      <c r="CT68" s="94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4"/>
      <c r="DR68" s="94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4"/>
      <c r="EP68" s="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5">
      <c r="A69" s="94"/>
      <c r="B69" s="9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4"/>
      <c r="Z69" s="94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4"/>
      <c r="AX69" s="94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4"/>
      <c r="BV69" s="94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4"/>
      <c r="CT69" s="94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4"/>
      <c r="DR69" s="94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4"/>
      <c r="EP69" s="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5">
      <c r="A70" s="94"/>
      <c r="B70" s="9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4"/>
      <c r="Z70" s="94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4"/>
      <c r="AX70" s="94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4"/>
      <c r="BV70" s="94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4"/>
      <c r="CT70" s="94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4"/>
      <c r="DR70" s="94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4"/>
      <c r="EP70" s="94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678C-54A5-4115-A1D3-A8ED27847CDF}">
  <dimension ref="A1:FK70"/>
  <sheetViews>
    <sheetView topLeftCell="CQ1" workbookViewId="0">
      <selection activeCell="DQ5" sqref="DQ5:DR8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94"/>
      <c r="B1" s="94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4"/>
      <c r="Z1" s="94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4"/>
      <c r="AX1" s="94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4"/>
      <c r="BV1" s="94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4"/>
      <c r="CT1" s="94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4"/>
      <c r="DR1" s="94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4"/>
      <c r="EP1" s="94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5">
      <c r="A2" s="94"/>
      <c r="B2" s="9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4"/>
      <c r="Z2" s="94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4"/>
      <c r="AX2" s="94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4"/>
      <c r="BV2" s="94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4"/>
      <c r="CT2" s="94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4"/>
      <c r="DR2" s="94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4"/>
      <c r="EP2" s="94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5">
      <c r="A3" s="94"/>
      <c r="B3" s="9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4"/>
      <c r="Z3" s="94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4"/>
      <c r="AX3" s="94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4"/>
      <c r="BV3" s="94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4"/>
      <c r="CT3" s="94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4"/>
      <c r="DR3" s="94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4"/>
      <c r="EP3" s="94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5">
      <c r="A4" s="94"/>
      <c r="B4" s="9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4"/>
      <c r="Z4" s="94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4"/>
      <c r="AX4" s="94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4"/>
      <c r="BV4" s="94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4"/>
      <c r="CT4" s="94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4"/>
      <c r="DR4" s="94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4"/>
      <c r="EP4" s="94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97" t="s">
        <v>25</v>
      </c>
      <c r="B5" s="97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97" t="s">
        <v>25</v>
      </c>
      <c r="Z5" s="97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97" t="s">
        <v>25</v>
      </c>
      <c r="AX5" s="97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97" t="s">
        <v>25</v>
      </c>
      <c r="BV5" s="97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97" t="s">
        <v>25</v>
      </c>
      <c r="CT5" s="97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97" t="s">
        <v>25</v>
      </c>
      <c r="DR5" s="97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97" t="s">
        <v>25</v>
      </c>
      <c r="EP5" s="97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5">
      <c r="A6" s="94"/>
      <c r="B6" s="94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4"/>
      <c r="Z6" s="94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4"/>
      <c r="AX6" s="94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4"/>
      <c r="BV6" s="94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4"/>
      <c r="CT6" s="94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4"/>
      <c r="DR6" s="94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4"/>
      <c r="EP6" s="94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8.75">
      <c r="A7" s="98" t="s">
        <v>26</v>
      </c>
      <c r="B7" s="98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98" t="s">
        <v>76</v>
      </c>
      <c r="Z7" s="98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98" t="s">
        <v>78</v>
      </c>
      <c r="AX7" s="98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98" t="s">
        <v>79</v>
      </c>
      <c r="BV7" s="98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98" t="s">
        <v>80</v>
      </c>
      <c r="CT7" s="98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98" t="s">
        <v>96</v>
      </c>
      <c r="DR7" s="98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98" t="s">
        <v>81</v>
      </c>
      <c r="EP7" s="98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75">
      <c r="A8" s="98" t="s">
        <v>70</v>
      </c>
      <c r="B8" s="9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98" t="s">
        <v>70</v>
      </c>
      <c r="Z8" s="9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98" t="s">
        <v>70</v>
      </c>
      <c r="AX8" s="98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98" t="s">
        <v>70</v>
      </c>
      <c r="BV8" s="98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98" t="s">
        <v>70</v>
      </c>
      <c r="CT8" s="98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8" t="s">
        <v>70</v>
      </c>
      <c r="DR8" s="98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98" t="s">
        <v>70</v>
      </c>
      <c r="EP8" s="9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75">
      <c r="A9" s="94"/>
      <c r="B9" s="94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4"/>
      <c r="Z9" s="94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4"/>
      <c r="AX9" s="94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4"/>
      <c r="BV9" s="94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4"/>
      <c r="CT9" s="94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4"/>
      <c r="DR9" s="94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4"/>
      <c r="EP9" s="94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5">
      <c r="A10" s="94"/>
      <c r="B10" s="9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4"/>
      <c r="Z10" s="94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4"/>
      <c r="AX10" s="94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4"/>
      <c r="BV10" s="94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4"/>
      <c r="CT10" s="94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4"/>
      <c r="DR10" s="94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4"/>
      <c r="EP10" s="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.75" thickBot="1">
      <c r="A11" s="94"/>
      <c r="B11" s="9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4"/>
      <c r="Z11" s="94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4"/>
      <c r="AX11" s="94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4"/>
      <c r="BV11" s="94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4"/>
      <c r="CT11" s="94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4"/>
      <c r="DR11" s="94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4"/>
      <c r="EP11" s="94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5">
      <c r="A12" s="94"/>
      <c r="B12" s="94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4"/>
      <c r="Z12" s="94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4"/>
      <c r="AX12" s="94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4"/>
      <c r="BV12" s="94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4"/>
      <c r="CT12" s="94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4"/>
      <c r="DR12" s="94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4"/>
      <c r="EP12" s="94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>
      <c r="A13" s="13"/>
      <c r="B13" s="16" t="s">
        <v>71</v>
      </c>
      <c r="C13" s="9">
        <v>0.9</v>
      </c>
      <c r="D13" s="9">
        <v>0.7</v>
      </c>
      <c r="E13" s="9">
        <v>0.8</v>
      </c>
      <c r="F13" s="9">
        <v>1</v>
      </c>
      <c r="G13" s="9">
        <v>1</v>
      </c>
      <c r="H13" s="9">
        <v>1.2</v>
      </c>
      <c r="I13" s="9">
        <v>4</v>
      </c>
      <c r="J13" s="9">
        <v>4.0999999999999996</v>
      </c>
      <c r="K13" s="9">
        <v>4.0999999999999996</v>
      </c>
      <c r="L13" s="9">
        <v>2.5</v>
      </c>
      <c r="M13" s="9">
        <v>4.3</v>
      </c>
      <c r="N13" s="9">
        <v>4.5</v>
      </c>
      <c r="O13" s="9">
        <v>4.3</v>
      </c>
      <c r="P13" s="9">
        <v>4.0999999999999996</v>
      </c>
      <c r="Q13" s="9">
        <v>4.0999999999999996</v>
      </c>
      <c r="R13" s="9">
        <v>4.8</v>
      </c>
      <c r="S13" s="9">
        <v>4.5</v>
      </c>
      <c r="T13" s="9">
        <v>4</v>
      </c>
      <c r="U13" s="9">
        <v>4.4000000000000004</v>
      </c>
      <c r="V13" s="9">
        <v>3.8</v>
      </c>
      <c r="W13" s="9">
        <v>1.8</v>
      </c>
      <c r="Y13" s="13"/>
      <c r="Z13" s="16" t="s">
        <v>71</v>
      </c>
      <c r="AA13" s="9">
        <v>4.3</v>
      </c>
      <c r="AB13" s="9">
        <v>4.5</v>
      </c>
      <c r="AC13" s="9">
        <v>4.9000000000000004</v>
      </c>
      <c r="AD13" s="9">
        <v>7.6</v>
      </c>
      <c r="AE13" s="9">
        <v>8.5</v>
      </c>
      <c r="AF13" s="9">
        <v>8.9</v>
      </c>
      <c r="AG13" s="9">
        <v>8.1</v>
      </c>
      <c r="AH13" s="9">
        <v>6.5</v>
      </c>
      <c r="AI13" s="9">
        <v>6.7</v>
      </c>
      <c r="AJ13" s="9">
        <v>9.5</v>
      </c>
      <c r="AK13" s="9">
        <v>7.5</v>
      </c>
      <c r="AL13" s="9">
        <v>5.5</v>
      </c>
      <c r="AM13" s="9">
        <v>5.8</v>
      </c>
      <c r="AN13" s="9">
        <v>5.4</v>
      </c>
      <c r="AO13" s="9">
        <v>5.3</v>
      </c>
      <c r="AP13" s="9">
        <v>5.4</v>
      </c>
      <c r="AQ13" s="9">
        <v>6.2</v>
      </c>
      <c r="AR13" s="9">
        <v>6.2</v>
      </c>
      <c r="AS13" s="9">
        <v>6.4</v>
      </c>
      <c r="AT13" s="9">
        <v>7.2</v>
      </c>
      <c r="AU13" s="9">
        <v>5.9</v>
      </c>
      <c r="AW13" s="13"/>
      <c r="AX13" s="16" t="s">
        <v>71</v>
      </c>
      <c r="AY13" s="9">
        <v>4.4000000000000004</v>
      </c>
      <c r="AZ13" s="9">
        <v>3.6</v>
      </c>
      <c r="BA13" s="9">
        <v>3.5</v>
      </c>
      <c r="BB13" s="9">
        <v>3.6</v>
      </c>
      <c r="BC13" s="9">
        <v>7.6</v>
      </c>
      <c r="BD13" s="9">
        <v>7.2</v>
      </c>
      <c r="BE13" s="9">
        <v>6.4</v>
      </c>
      <c r="BF13" s="9">
        <v>7.5</v>
      </c>
      <c r="BG13" s="9">
        <v>7.6</v>
      </c>
      <c r="BH13" s="9">
        <v>2.4</v>
      </c>
      <c r="BI13" s="9">
        <v>1.9</v>
      </c>
      <c r="BJ13" s="9">
        <v>2.2000000000000002</v>
      </c>
      <c r="BK13" s="9">
        <v>1.5</v>
      </c>
      <c r="BL13" s="9">
        <v>1.8</v>
      </c>
      <c r="BM13" s="9">
        <v>1.4</v>
      </c>
      <c r="BN13" s="9">
        <v>3.6</v>
      </c>
      <c r="BO13" s="9">
        <v>3.9</v>
      </c>
      <c r="BP13" s="9">
        <v>4.3</v>
      </c>
      <c r="BQ13" s="9">
        <v>3.9</v>
      </c>
      <c r="BR13" s="9">
        <v>4</v>
      </c>
      <c r="BS13" s="9">
        <v>3.4</v>
      </c>
      <c r="BU13" s="13"/>
      <c r="BV13" s="16" t="s">
        <v>71</v>
      </c>
      <c r="BW13" s="9">
        <v>0.2</v>
      </c>
      <c r="BX13" s="9">
        <v>0.6</v>
      </c>
      <c r="BY13" s="9">
        <v>0.7</v>
      </c>
      <c r="BZ13" s="9">
        <v>0.4</v>
      </c>
      <c r="CA13" s="9">
        <v>0.2</v>
      </c>
      <c r="CB13" s="9">
        <v>0.3</v>
      </c>
      <c r="CC13" s="9">
        <v>0.2</v>
      </c>
      <c r="CD13" s="9">
        <v>0.2</v>
      </c>
      <c r="CE13" s="9">
        <v>0.2</v>
      </c>
      <c r="CF13" s="9">
        <v>0.1</v>
      </c>
      <c r="CG13" s="9">
        <v>0.1</v>
      </c>
      <c r="CH13" s="9">
        <v>0.1</v>
      </c>
      <c r="CI13" s="9">
        <v>0.1</v>
      </c>
      <c r="CJ13" s="9">
        <v>0.1</v>
      </c>
      <c r="CK13" s="9">
        <v>0.2</v>
      </c>
      <c r="CL13" s="9">
        <v>0.1</v>
      </c>
      <c r="CM13" s="9">
        <v>0.2</v>
      </c>
      <c r="CN13" s="9">
        <v>0.4</v>
      </c>
      <c r="CO13" s="9">
        <v>0.5</v>
      </c>
      <c r="CP13" s="9">
        <v>0.4</v>
      </c>
      <c r="CQ13" s="9">
        <v>0.5</v>
      </c>
      <c r="CS13" s="13"/>
      <c r="CT13" s="16" t="s">
        <v>71</v>
      </c>
      <c r="CU13" s="9">
        <v>0.2</v>
      </c>
      <c r="CV13" s="9">
        <v>0.2</v>
      </c>
      <c r="CW13" s="9">
        <v>0.1</v>
      </c>
      <c r="CX13" s="9">
        <v>0.1</v>
      </c>
      <c r="CY13" s="9">
        <v>0.2</v>
      </c>
      <c r="CZ13" s="9">
        <v>0.2</v>
      </c>
      <c r="DA13" s="9">
        <v>0.3</v>
      </c>
      <c r="DB13" s="9">
        <v>0.2</v>
      </c>
      <c r="DC13" s="9">
        <v>0.1</v>
      </c>
      <c r="DD13" s="9">
        <v>0.1</v>
      </c>
      <c r="DE13" s="9">
        <v>0.2</v>
      </c>
      <c r="DF13" s="9">
        <v>0.2</v>
      </c>
      <c r="DG13" s="9">
        <v>0.2</v>
      </c>
      <c r="DH13" s="9">
        <v>0.2</v>
      </c>
      <c r="DI13" s="9">
        <v>0.2</v>
      </c>
      <c r="DJ13" s="9">
        <v>0.2</v>
      </c>
      <c r="DK13" s="9">
        <v>0.2</v>
      </c>
      <c r="DL13" s="9">
        <v>0.2</v>
      </c>
      <c r="DM13" s="9">
        <v>0.1</v>
      </c>
      <c r="DN13" s="9">
        <v>0.2</v>
      </c>
      <c r="DO13" s="9">
        <v>0.3</v>
      </c>
      <c r="DQ13" s="13"/>
      <c r="DR13" s="16" t="s">
        <v>71</v>
      </c>
      <c r="DS13" s="9">
        <v>1.3</v>
      </c>
      <c r="DT13" s="9">
        <v>1.9</v>
      </c>
      <c r="DU13" s="9">
        <v>1.1000000000000001</v>
      </c>
      <c r="DV13" s="9">
        <v>1.2</v>
      </c>
      <c r="DW13" s="9">
        <v>1.2</v>
      </c>
      <c r="DX13" s="9">
        <v>1.4</v>
      </c>
      <c r="DY13" s="9">
        <v>1.8</v>
      </c>
      <c r="DZ13" s="9">
        <v>1.8</v>
      </c>
      <c r="EA13" s="9">
        <v>1.9</v>
      </c>
      <c r="EB13" s="9">
        <v>1.7</v>
      </c>
      <c r="EC13" s="9">
        <v>1.9</v>
      </c>
      <c r="ED13" s="9">
        <v>1.4</v>
      </c>
      <c r="EE13" s="9">
        <v>1</v>
      </c>
      <c r="EF13" s="9">
        <v>0.9</v>
      </c>
      <c r="EG13" s="9">
        <v>0.8</v>
      </c>
      <c r="EH13" s="9">
        <v>1.7</v>
      </c>
      <c r="EI13" s="9">
        <v>1.9</v>
      </c>
      <c r="EJ13" s="9">
        <v>1.2</v>
      </c>
      <c r="EK13" s="9">
        <v>1.2</v>
      </c>
      <c r="EL13" s="9">
        <v>1.8</v>
      </c>
      <c r="EM13" s="9">
        <v>2.6</v>
      </c>
      <c r="EO13" s="13"/>
      <c r="EP13" s="16" t="s">
        <v>71</v>
      </c>
      <c r="EQ13" s="9">
        <v>5.9</v>
      </c>
      <c r="ER13" s="9">
        <v>8.6999999999999993</v>
      </c>
      <c r="ES13" s="9">
        <v>8.9</v>
      </c>
      <c r="ET13" s="9">
        <v>9</v>
      </c>
      <c r="EU13" s="9">
        <v>9.4</v>
      </c>
      <c r="EV13" s="9">
        <v>9.6999999999999993</v>
      </c>
      <c r="EW13" s="9">
        <v>10.6</v>
      </c>
      <c r="EX13" s="9">
        <v>9.6999999999999993</v>
      </c>
      <c r="EY13" s="9">
        <v>10.3</v>
      </c>
      <c r="EZ13" s="9">
        <v>5.0999999999999996</v>
      </c>
      <c r="FA13" s="9">
        <v>6.5</v>
      </c>
      <c r="FB13" s="9">
        <v>5.8</v>
      </c>
      <c r="FC13" s="9">
        <v>6</v>
      </c>
      <c r="FD13" s="9">
        <v>6.7</v>
      </c>
      <c r="FE13" s="9">
        <v>6.5</v>
      </c>
      <c r="FF13" s="9">
        <v>7.3</v>
      </c>
      <c r="FG13" s="9">
        <v>6.6</v>
      </c>
      <c r="FH13" s="9">
        <v>9</v>
      </c>
      <c r="FI13" s="9">
        <v>10.3</v>
      </c>
      <c r="FJ13" s="9">
        <v>7.8</v>
      </c>
      <c r="FK13" s="9">
        <v>6.6</v>
      </c>
    </row>
    <row r="14" spans="1:167" ht="1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5">
      <c r="A15" s="12"/>
      <c r="B15" s="17" t="s">
        <v>30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31</v>
      </c>
      <c r="H15" s="14" t="s">
        <v>31</v>
      </c>
      <c r="I15" s="14" t="s">
        <v>31</v>
      </c>
      <c r="J15" s="14" t="s">
        <v>31</v>
      </c>
      <c r="K15" s="14" t="s">
        <v>31</v>
      </c>
      <c r="L15" s="14" t="s">
        <v>31</v>
      </c>
      <c r="M15" s="14" t="s">
        <v>31</v>
      </c>
      <c r="N15" s="14" t="s">
        <v>31</v>
      </c>
      <c r="O15" s="14" t="s">
        <v>31</v>
      </c>
      <c r="P15" s="14" t="s">
        <v>31</v>
      </c>
      <c r="Q15" s="14" t="s">
        <v>31</v>
      </c>
      <c r="R15" s="14" t="s">
        <v>31</v>
      </c>
      <c r="S15" s="14" t="s">
        <v>31</v>
      </c>
      <c r="T15" s="14" t="s">
        <v>31</v>
      </c>
      <c r="U15" s="14" t="s">
        <v>31</v>
      </c>
      <c r="V15" s="14" t="s">
        <v>31</v>
      </c>
      <c r="W15" s="14" t="s">
        <v>31</v>
      </c>
      <c r="Y15" s="12"/>
      <c r="Z15" s="17" t="s">
        <v>30</v>
      </c>
      <c r="AA15" s="14" t="s">
        <v>31</v>
      </c>
      <c r="AB15" s="14" t="s">
        <v>31</v>
      </c>
      <c r="AC15" s="14" t="s">
        <v>31</v>
      </c>
      <c r="AD15" s="14" t="s">
        <v>31</v>
      </c>
      <c r="AE15" s="14" t="s">
        <v>31</v>
      </c>
      <c r="AF15" s="14" t="s">
        <v>31</v>
      </c>
      <c r="AG15" s="14" t="s">
        <v>31</v>
      </c>
      <c r="AH15" s="14" t="s">
        <v>31</v>
      </c>
      <c r="AI15" s="14" t="s">
        <v>31</v>
      </c>
      <c r="AJ15" s="14" t="s">
        <v>31</v>
      </c>
      <c r="AK15" s="14" t="s">
        <v>31</v>
      </c>
      <c r="AL15" s="14" t="s">
        <v>31</v>
      </c>
      <c r="AM15" s="14" t="s">
        <v>31</v>
      </c>
      <c r="AN15" s="14" t="s">
        <v>31</v>
      </c>
      <c r="AO15" s="14" t="s">
        <v>31</v>
      </c>
      <c r="AP15" s="14" t="s">
        <v>31</v>
      </c>
      <c r="AQ15" s="14" t="s">
        <v>31</v>
      </c>
      <c r="AR15" s="14" t="s">
        <v>31</v>
      </c>
      <c r="AS15" s="14" t="s">
        <v>31</v>
      </c>
      <c r="AT15" s="14" t="s">
        <v>31</v>
      </c>
      <c r="AU15" s="14" t="s">
        <v>31</v>
      </c>
      <c r="AW15" s="12"/>
      <c r="AX15" s="17" t="s">
        <v>30</v>
      </c>
      <c r="AY15" s="14" t="s">
        <v>31</v>
      </c>
      <c r="AZ15" s="14" t="s">
        <v>31</v>
      </c>
      <c r="BA15" s="14" t="s">
        <v>31</v>
      </c>
      <c r="BB15" s="14" t="s">
        <v>31</v>
      </c>
      <c r="BC15" s="14" t="s">
        <v>31</v>
      </c>
      <c r="BD15" s="14" t="s">
        <v>31</v>
      </c>
      <c r="BE15" s="14" t="s">
        <v>31</v>
      </c>
      <c r="BF15" s="14" t="s">
        <v>31</v>
      </c>
      <c r="BG15" s="14" t="s">
        <v>31</v>
      </c>
      <c r="BH15" s="14" t="s">
        <v>31</v>
      </c>
      <c r="BI15" s="14" t="s">
        <v>31</v>
      </c>
      <c r="BJ15" s="14" t="s">
        <v>31</v>
      </c>
      <c r="BK15" s="14" t="s">
        <v>31</v>
      </c>
      <c r="BL15" s="14" t="s">
        <v>31</v>
      </c>
      <c r="BM15" s="14" t="s">
        <v>31</v>
      </c>
      <c r="BN15" s="14" t="s">
        <v>31</v>
      </c>
      <c r="BO15" s="14" t="s">
        <v>31</v>
      </c>
      <c r="BP15" s="14" t="s">
        <v>31</v>
      </c>
      <c r="BQ15" s="14" t="s">
        <v>31</v>
      </c>
      <c r="BR15" s="14" t="s">
        <v>31</v>
      </c>
      <c r="BS15" s="14" t="s">
        <v>31</v>
      </c>
      <c r="BU15" s="12"/>
      <c r="BV15" s="17" t="s">
        <v>30</v>
      </c>
      <c r="BW15" s="14" t="s">
        <v>31</v>
      </c>
      <c r="BX15" s="14" t="s">
        <v>31</v>
      </c>
      <c r="BY15" s="14" t="s">
        <v>31</v>
      </c>
      <c r="BZ15" s="14" t="s">
        <v>31</v>
      </c>
      <c r="CA15" s="14" t="s">
        <v>31</v>
      </c>
      <c r="CB15" s="14" t="s">
        <v>31</v>
      </c>
      <c r="CC15" s="14" t="s">
        <v>31</v>
      </c>
      <c r="CD15" s="14" t="s">
        <v>31</v>
      </c>
      <c r="CE15" s="14" t="s">
        <v>31</v>
      </c>
      <c r="CF15" s="14" t="s">
        <v>31</v>
      </c>
      <c r="CG15" s="14" t="s">
        <v>31</v>
      </c>
      <c r="CH15" s="14" t="s">
        <v>31</v>
      </c>
      <c r="CI15" s="14" t="s">
        <v>31</v>
      </c>
      <c r="CJ15" s="14" t="s">
        <v>31</v>
      </c>
      <c r="CK15" s="14" t="s">
        <v>31</v>
      </c>
      <c r="CL15" s="14" t="s">
        <v>31</v>
      </c>
      <c r="CM15" s="14" t="s">
        <v>31</v>
      </c>
      <c r="CN15" s="14" t="s">
        <v>31</v>
      </c>
      <c r="CO15" s="14" t="s">
        <v>31</v>
      </c>
      <c r="CP15" s="14" t="s">
        <v>31</v>
      </c>
      <c r="CQ15" s="14" t="s">
        <v>31</v>
      </c>
      <c r="CS15" s="12"/>
      <c r="CT15" s="17" t="s">
        <v>30</v>
      </c>
      <c r="CU15" s="14" t="s">
        <v>31</v>
      </c>
      <c r="CV15" s="14" t="s">
        <v>31</v>
      </c>
      <c r="CW15" s="14" t="s">
        <v>31</v>
      </c>
      <c r="CX15" s="14" t="s">
        <v>31</v>
      </c>
      <c r="CY15" s="14" t="s">
        <v>31</v>
      </c>
      <c r="CZ15" s="14" t="s">
        <v>31</v>
      </c>
      <c r="DA15" s="14" t="s">
        <v>31</v>
      </c>
      <c r="DB15" s="14" t="s">
        <v>31</v>
      </c>
      <c r="DC15" s="14" t="s">
        <v>31</v>
      </c>
      <c r="DD15" s="14" t="s">
        <v>31</v>
      </c>
      <c r="DE15" s="14" t="s">
        <v>31</v>
      </c>
      <c r="DF15" s="14" t="s">
        <v>31</v>
      </c>
      <c r="DG15" s="14" t="s">
        <v>31</v>
      </c>
      <c r="DH15" s="14" t="s">
        <v>31</v>
      </c>
      <c r="DI15" s="14" t="s">
        <v>31</v>
      </c>
      <c r="DJ15" s="14" t="s">
        <v>31</v>
      </c>
      <c r="DK15" s="14" t="s">
        <v>31</v>
      </c>
      <c r="DL15" s="14" t="s">
        <v>31</v>
      </c>
      <c r="DM15" s="14" t="s">
        <v>31</v>
      </c>
      <c r="DN15" s="14" t="s">
        <v>31</v>
      </c>
      <c r="DO15" s="14" t="s">
        <v>31</v>
      </c>
      <c r="DQ15" s="12"/>
      <c r="DR15" s="17" t="s">
        <v>30</v>
      </c>
      <c r="DS15" s="14" t="s">
        <v>31</v>
      </c>
      <c r="DT15" s="14" t="s">
        <v>31</v>
      </c>
      <c r="DU15" s="14" t="s">
        <v>31</v>
      </c>
      <c r="DV15" s="14" t="s">
        <v>31</v>
      </c>
      <c r="DW15" s="14" t="s">
        <v>31</v>
      </c>
      <c r="DX15" s="14" t="s">
        <v>31</v>
      </c>
      <c r="DY15" s="14" t="s">
        <v>31</v>
      </c>
      <c r="DZ15" s="14" t="s">
        <v>31</v>
      </c>
      <c r="EA15" s="14" t="s">
        <v>31</v>
      </c>
      <c r="EB15" s="14" t="s">
        <v>31</v>
      </c>
      <c r="EC15" s="14" t="s">
        <v>31</v>
      </c>
      <c r="ED15" s="14" t="s">
        <v>31</v>
      </c>
      <c r="EE15" s="14" t="s">
        <v>31</v>
      </c>
      <c r="EF15" s="14" t="s">
        <v>31</v>
      </c>
      <c r="EG15" s="14" t="s">
        <v>31</v>
      </c>
      <c r="EH15" s="14" t="s">
        <v>31</v>
      </c>
      <c r="EI15" s="14" t="s">
        <v>31</v>
      </c>
      <c r="EJ15" s="14" t="s">
        <v>31</v>
      </c>
      <c r="EK15" s="14" t="s">
        <v>31</v>
      </c>
      <c r="EL15" s="14" t="s">
        <v>31</v>
      </c>
      <c r="EM15" s="14" t="s">
        <v>31</v>
      </c>
      <c r="EO15" s="12"/>
      <c r="EP15" s="17" t="s">
        <v>30</v>
      </c>
      <c r="EQ15" s="14" t="s">
        <v>31</v>
      </c>
      <c r="ER15" s="14" t="s">
        <v>31</v>
      </c>
      <c r="ES15" s="14" t="s">
        <v>31</v>
      </c>
      <c r="ET15" s="14" t="s">
        <v>31</v>
      </c>
      <c r="EU15" s="14" t="s">
        <v>31</v>
      </c>
      <c r="EV15" s="14" t="s">
        <v>31</v>
      </c>
      <c r="EW15" s="14" t="s">
        <v>31</v>
      </c>
      <c r="EX15" s="14" t="s">
        <v>31</v>
      </c>
      <c r="EY15" s="14" t="s">
        <v>31</v>
      </c>
      <c r="EZ15" s="14" t="s">
        <v>31</v>
      </c>
      <c r="FA15" s="14" t="s">
        <v>31</v>
      </c>
      <c r="FB15" s="14" t="s">
        <v>31</v>
      </c>
      <c r="FC15" s="14" t="s">
        <v>31</v>
      </c>
      <c r="FD15" s="14" t="s">
        <v>31</v>
      </c>
      <c r="FE15" s="14" t="s">
        <v>31</v>
      </c>
      <c r="FF15" s="14" t="s">
        <v>31</v>
      </c>
      <c r="FG15" s="14" t="s">
        <v>31</v>
      </c>
      <c r="FH15" s="14" t="s">
        <v>31</v>
      </c>
      <c r="FI15" s="14" t="s">
        <v>31</v>
      </c>
      <c r="FJ15" s="14" t="s">
        <v>31</v>
      </c>
      <c r="FK15" s="14" t="s">
        <v>31</v>
      </c>
    </row>
    <row r="16" spans="1:167" ht="1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W16" s="12"/>
      <c r="AX16" s="17" t="s">
        <v>32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S16" s="12"/>
      <c r="CT16" s="17" t="s">
        <v>32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Q16" s="12"/>
      <c r="DR16" s="17" t="s">
        <v>32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O16" s="12"/>
      <c r="EP16" s="17" t="s">
        <v>32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</row>
    <row r="17" spans="1:167" ht="15">
      <c r="A17" s="12"/>
      <c r="B17" s="17" t="s">
        <v>34</v>
      </c>
      <c r="C17" s="14">
        <v>0.9</v>
      </c>
      <c r="D17" s="14">
        <v>0.7</v>
      </c>
      <c r="E17" s="14">
        <v>0.8</v>
      </c>
      <c r="F17" s="14">
        <v>1</v>
      </c>
      <c r="G17" s="14">
        <v>1</v>
      </c>
      <c r="H17" s="14">
        <v>1.2</v>
      </c>
      <c r="I17" s="14">
        <v>3.4</v>
      </c>
      <c r="J17" s="14">
        <v>3.3</v>
      </c>
      <c r="K17" s="14">
        <v>3.4</v>
      </c>
      <c r="L17" s="14">
        <v>2.5</v>
      </c>
      <c r="M17" s="14" t="s">
        <v>33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>
        <v>4.5</v>
      </c>
      <c r="T17" s="14">
        <v>4</v>
      </c>
      <c r="U17" s="14">
        <v>4.4000000000000004</v>
      </c>
      <c r="V17" s="14">
        <v>3.8</v>
      </c>
      <c r="W17" s="14">
        <v>1.8</v>
      </c>
      <c r="Y17" s="12"/>
      <c r="Z17" s="17" t="s">
        <v>34</v>
      </c>
      <c r="AA17" s="14">
        <v>4.3</v>
      </c>
      <c r="AB17" s="14">
        <v>4.3</v>
      </c>
      <c r="AC17" s="14">
        <v>4.8</v>
      </c>
      <c r="AD17" s="14">
        <v>5.6</v>
      </c>
      <c r="AE17" s="14">
        <v>7.3</v>
      </c>
      <c r="AF17" s="14">
        <v>8.3000000000000007</v>
      </c>
      <c r="AG17" s="14">
        <v>7.6</v>
      </c>
      <c r="AH17" s="14">
        <v>6.3</v>
      </c>
      <c r="AI17" s="14">
        <v>6.2</v>
      </c>
      <c r="AJ17" s="14">
        <v>7.8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 t="s">
        <v>33</v>
      </c>
      <c r="AR17" s="14">
        <v>5.5</v>
      </c>
      <c r="AS17" s="14">
        <v>5.7</v>
      </c>
      <c r="AT17" s="14">
        <v>6.6</v>
      </c>
      <c r="AU17" s="14">
        <v>5.9</v>
      </c>
      <c r="AW17" s="12"/>
      <c r="AX17" s="17" t="s">
        <v>34</v>
      </c>
      <c r="AY17" s="14">
        <v>4.4000000000000004</v>
      </c>
      <c r="AZ17" s="14">
        <v>3.6</v>
      </c>
      <c r="BA17" s="14">
        <v>3.5</v>
      </c>
      <c r="BB17" s="14">
        <v>3.6</v>
      </c>
      <c r="BC17" s="14">
        <v>7.6</v>
      </c>
      <c r="BD17" s="14">
        <v>6.4</v>
      </c>
      <c r="BE17" s="14">
        <v>6</v>
      </c>
      <c r="BF17" s="14">
        <v>6.8</v>
      </c>
      <c r="BG17" s="14">
        <v>7</v>
      </c>
      <c r="BH17" s="14">
        <v>2.4</v>
      </c>
      <c r="BI17" s="14">
        <v>1.9</v>
      </c>
      <c r="BJ17" s="14">
        <v>2.2000000000000002</v>
      </c>
      <c r="BK17" s="14">
        <v>1.5</v>
      </c>
      <c r="BL17" s="14">
        <v>1.8</v>
      </c>
      <c r="BM17" s="14">
        <v>1.4</v>
      </c>
      <c r="BN17" s="14">
        <v>3.6</v>
      </c>
      <c r="BO17" s="14">
        <v>3.9</v>
      </c>
      <c r="BP17" s="14">
        <v>4.3</v>
      </c>
      <c r="BQ17" s="14">
        <v>3.9</v>
      </c>
      <c r="BR17" s="14">
        <v>4</v>
      </c>
      <c r="BS17" s="14">
        <v>3.4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0.2</v>
      </c>
      <c r="CA17" s="14">
        <v>0.2</v>
      </c>
      <c r="CB17" s="14">
        <v>0.3</v>
      </c>
      <c r="CC17" s="14">
        <v>0.2</v>
      </c>
      <c r="CD17" s="14">
        <v>0.2</v>
      </c>
      <c r="CE17" s="14">
        <v>0.2</v>
      </c>
      <c r="CF17" s="14">
        <v>0</v>
      </c>
      <c r="CG17" s="14" t="s">
        <v>33</v>
      </c>
      <c r="CH17" s="14" t="s">
        <v>33</v>
      </c>
      <c r="CI17" s="14" t="s">
        <v>33</v>
      </c>
      <c r="CJ17" s="14" t="s">
        <v>33</v>
      </c>
      <c r="CK17" s="14" t="s">
        <v>33</v>
      </c>
      <c r="CL17" s="14" t="s">
        <v>33</v>
      </c>
      <c r="CM17" s="14">
        <v>0.2</v>
      </c>
      <c r="CN17" s="14">
        <v>0.4</v>
      </c>
      <c r="CO17" s="14">
        <v>0.5</v>
      </c>
      <c r="CP17" s="14">
        <v>0.4</v>
      </c>
      <c r="CQ17" s="14">
        <v>0.5</v>
      </c>
      <c r="CS17" s="12"/>
      <c r="CT17" s="17" t="s">
        <v>34</v>
      </c>
      <c r="CU17" s="14">
        <v>0.2</v>
      </c>
      <c r="CV17" s="14">
        <v>0.2</v>
      </c>
      <c r="CW17" s="14">
        <v>0.1</v>
      </c>
      <c r="CX17" s="14">
        <v>0.1</v>
      </c>
      <c r="CY17" s="14">
        <v>0.2</v>
      </c>
      <c r="CZ17" s="14">
        <v>0.2</v>
      </c>
      <c r="DA17" s="14">
        <v>0.2</v>
      </c>
      <c r="DB17" s="14">
        <v>0.2</v>
      </c>
      <c r="DC17" s="14">
        <v>0.1</v>
      </c>
      <c r="DD17" s="14">
        <v>0.1</v>
      </c>
      <c r="DE17" s="14" t="s">
        <v>33</v>
      </c>
      <c r="DF17" s="14" t="s">
        <v>33</v>
      </c>
      <c r="DG17" s="14" t="s">
        <v>33</v>
      </c>
      <c r="DH17" s="14" t="s">
        <v>33</v>
      </c>
      <c r="DI17" s="14" t="s">
        <v>33</v>
      </c>
      <c r="DJ17" s="14" t="s">
        <v>33</v>
      </c>
      <c r="DK17" s="14">
        <v>0.2</v>
      </c>
      <c r="DL17" s="14">
        <v>0.2</v>
      </c>
      <c r="DM17" s="14">
        <v>0.1</v>
      </c>
      <c r="DN17" s="14">
        <v>0.2</v>
      </c>
      <c r="DO17" s="14">
        <v>0.3</v>
      </c>
      <c r="DQ17" s="12"/>
      <c r="DR17" s="17" t="s">
        <v>34</v>
      </c>
      <c r="DS17" s="14">
        <v>1.3</v>
      </c>
      <c r="DT17" s="14">
        <v>1.9</v>
      </c>
      <c r="DU17" s="14">
        <v>1.1000000000000001</v>
      </c>
      <c r="DV17" s="14">
        <v>1.2</v>
      </c>
      <c r="DW17" s="14">
        <v>1.2</v>
      </c>
      <c r="DX17" s="14">
        <v>1.4</v>
      </c>
      <c r="DY17" s="14">
        <v>1.8</v>
      </c>
      <c r="DZ17" s="14">
        <v>1.8</v>
      </c>
      <c r="EA17" s="14">
        <v>1.9</v>
      </c>
      <c r="EB17" s="14">
        <v>1.7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 t="s">
        <v>33</v>
      </c>
      <c r="EH17" s="14" t="s">
        <v>33</v>
      </c>
      <c r="EI17" s="14">
        <v>1.9</v>
      </c>
      <c r="EJ17" s="14">
        <v>1.2</v>
      </c>
      <c r="EK17" s="14">
        <v>1.2</v>
      </c>
      <c r="EL17" s="14">
        <v>1.8</v>
      </c>
      <c r="EM17" s="14">
        <v>2.6</v>
      </c>
      <c r="EO17" s="12"/>
      <c r="EP17" s="17" t="s">
        <v>34</v>
      </c>
      <c r="EQ17" s="14">
        <v>5.8</v>
      </c>
      <c r="ER17" s="14">
        <v>8.6</v>
      </c>
      <c r="ES17" s="14">
        <v>8.9</v>
      </c>
      <c r="ET17" s="14">
        <v>8.9</v>
      </c>
      <c r="EU17" s="14">
        <v>9.4</v>
      </c>
      <c r="EV17" s="14">
        <v>9.6</v>
      </c>
      <c r="EW17" s="14">
        <v>10.6</v>
      </c>
      <c r="EX17" s="14">
        <v>9.6999999999999993</v>
      </c>
      <c r="EY17" s="14">
        <v>10.3</v>
      </c>
      <c r="EZ17" s="14">
        <v>5.0999999999999996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>
        <v>6.5</v>
      </c>
      <c r="FH17" s="14">
        <v>8.9</v>
      </c>
      <c r="FI17" s="14">
        <v>10.199999999999999</v>
      </c>
      <c r="FJ17" s="14">
        <v>7.7</v>
      </c>
      <c r="FK17" s="14">
        <v>6.6</v>
      </c>
    </row>
    <row r="18" spans="1:167" ht="15">
      <c r="A18" s="12"/>
      <c r="B18" s="17" t="s">
        <v>35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0.5</v>
      </c>
      <c r="J18" s="14">
        <v>0.9</v>
      </c>
      <c r="K18" s="14">
        <v>0.7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 t="s">
        <v>33</v>
      </c>
      <c r="R18" s="14" t="s">
        <v>33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Y18" s="12"/>
      <c r="Z18" s="17" t="s">
        <v>35</v>
      </c>
      <c r="AA18" s="14">
        <v>0.1</v>
      </c>
      <c r="AB18" s="14">
        <v>0.1</v>
      </c>
      <c r="AC18" s="14">
        <v>0.1</v>
      </c>
      <c r="AD18" s="14">
        <v>2</v>
      </c>
      <c r="AE18" s="14">
        <v>1.2</v>
      </c>
      <c r="AF18" s="14">
        <v>0.6</v>
      </c>
      <c r="AG18" s="14">
        <v>0.5</v>
      </c>
      <c r="AH18" s="14">
        <v>0.2</v>
      </c>
      <c r="AI18" s="14">
        <v>0.5</v>
      </c>
      <c r="AJ18" s="14">
        <v>1.7</v>
      </c>
      <c r="AK18" s="14">
        <v>2.1</v>
      </c>
      <c r="AL18" s="14">
        <v>1.2</v>
      </c>
      <c r="AM18" s="14">
        <v>1.5</v>
      </c>
      <c r="AN18" s="14">
        <v>1.1000000000000001</v>
      </c>
      <c r="AO18" s="14">
        <v>0.9</v>
      </c>
      <c r="AP18" s="14">
        <v>1</v>
      </c>
      <c r="AQ18" s="14">
        <v>0.8</v>
      </c>
      <c r="AR18" s="14">
        <v>0.7</v>
      </c>
      <c r="AS18" s="14">
        <v>0.7</v>
      </c>
      <c r="AT18" s="14">
        <v>0.6</v>
      </c>
      <c r="AU18" s="14">
        <v>0</v>
      </c>
      <c r="AW18" s="12"/>
      <c r="AX18" s="17" t="s">
        <v>35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0.7</v>
      </c>
      <c r="BE18" s="14">
        <v>0.3</v>
      </c>
      <c r="BF18" s="14">
        <v>0.7</v>
      </c>
      <c r="BG18" s="14">
        <v>0.6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>
        <v>0.2</v>
      </c>
      <c r="BX18" s="14">
        <v>0.5</v>
      </c>
      <c r="BY18" s="14">
        <v>0.7</v>
      </c>
      <c r="BZ18" s="14">
        <v>0.3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0.1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 t="s">
        <v>33</v>
      </c>
      <c r="DI18" s="14" t="s">
        <v>33</v>
      </c>
      <c r="DJ18" s="14" t="s">
        <v>33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0.1</v>
      </c>
      <c r="ER18" s="14">
        <v>0</v>
      </c>
      <c r="ES18" s="14">
        <v>0</v>
      </c>
      <c r="ET18" s="14">
        <v>0.1</v>
      </c>
      <c r="EU18" s="14">
        <v>0</v>
      </c>
      <c r="EV18" s="14">
        <v>0.1</v>
      </c>
      <c r="EW18" s="14">
        <v>0</v>
      </c>
      <c r="EX18" s="14">
        <v>0</v>
      </c>
      <c r="EY18" s="14">
        <v>0</v>
      </c>
      <c r="EZ18" s="14">
        <v>0</v>
      </c>
      <c r="FA18" s="14" t="s">
        <v>33</v>
      </c>
      <c r="FB18" s="14" t="s">
        <v>33</v>
      </c>
      <c r="FC18" s="14" t="s">
        <v>33</v>
      </c>
      <c r="FD18" s="14" t="s">
        <v>33</v>
      </c>
      <c r="FE18" s="14" t="s">
        <v>33</v>
      </c>
      <c r="FF18" s="14" t="s">
        <v>33</v>
      </c>
      <c r="FG18" s="14">
        <v>0.2</v>
      </c>
      <c r="FH18" s="14">
        <v>0.1</v>
      </c>
      <c r="FI18" s="14">
        <v>0.1</v>
      </c>
      <c r="FJ18" s="14">
        <v>0.1</v>
      </c>
      <c r="FK18" s="14">
        <v>0</v>
      </c>
    </row>
    <row r="19" spans="1:167" ht="1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>
        <v>0</v>
      </c>
      <c r="FI20" s="14">
        <v>0</v>
      </c>
      <c r="FJ20" s="14">
        <v>0</v>
      </c>
      <c r="FK20" s="14">
        <v>0</v>
      </c>
    </row>
    <row r="21" spans="1:167" ht="1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0</v>
      </c>
      <c r="EZ21" s="14">
        <v>0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5">
      <c r="A25" s="94"/>
      <c r="B25" s="9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4"/>
      <c r="Z25" s="9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4"/>
      <c r="AX25" s="9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4"/>
      <c r="BV25" s="9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4"/>
      <c r="CT25" s="9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4"/>
      <c r="DR25" s="9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4"/>
      <c r="EP25" s="9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5">
      <c r="A27" s="12"/>
      <c r="B27" s="17" t="s">
        <v>30</v>
      </c>
      <c r="C27" s="14" t="s">
        <v>31</v>
      </c>
      <c r="D27" s="14" t="s">
        <v>31</v>
      </c>
      <c r="E27" s="14" t="s">
        <v>31</v>
      </c>
      <c r="F27" s="14" t="s">
        <v>31</v>
      </c>
      <c r="G27" s="14" t="s">
        <v>31</v>
      </c>
      <c r="H27" s="14" t="s">
        <v>31</v>
      </c>
      <c r="I27" s="14" t="s">
        <v>31</v>
      </c>
      <c r="J27" s="14" t="s">
        <v>31</v>
      </c>
      <c r="K27" s="14" t="s">
        <v>31</v>
      </c>
      <c r="L27" s="14" t="s">
        <v>31</v>
      </c>
      <c r="M27" s="14" t="s">
        <v>31</v>
      </c>
      <c r="N27" s="14" t="s">
        <v>31</v>
      </c>
      <c r="O27" s="14" t="s">
        <v>31</v>
      </c>
      <c r="P27" s="14" t="s">
        <v>31</v>
      </c>
      <c r="Q27" s="14" t="s">
        <v>31</v>
      </c>
      <c r="R27" s="14" t="s">
        <v>31</v>
      </c>
      <c r="S27" s="14" t="s">
        <v>31</v>
      </c>
      <c r="T27" s="14" t="s">
        <v>31</v>
      </c>
      <c r="U27" s="14" t="s">
        <v>31</v>
      </c>
      <c r="V27" s="14" t="s">
        <v>31</v>
      </c>
      <c r="W27" s="14" t="s">
        <v>31</v>
      </c>
      <c r="Y27" s="12"/>
      <c r="Z27" s="17" t="s">
        <v>30</v>
      </c>
      <c r="AA27" s="14" t="s">
        <v>31</v>
      </c>
      <c r="AB27" s="14" t="s">
        <v>31</v>
      </c>
      <c r="AC27" s="14" t="s">
        <v>31</v>
      </c>
      <c r="AD27" s="14" t="s">
        <v>31</v>
      </c>
      <c r="AE27" s="14" t="s">
        <v>31</v>
      </c>
      <c r="AF27" s="14" t="s">
        <v>31</v>
      </c>
      <c r="AG27" s="14" t="s">
        <v>31</v>
      </c>
      <c r="AH27" s="14" t="s">
        <v>31</v>
      </c>
      <c r="AI27" s="14" t="s">
        <v>31</v>
      </c>
      <c r="AJ27" s="14" t="s">
        <v>31</v>
      </c>
      <c r="AK27" s="14" t="s">
        <v>31</v>
      </c>
      <c r="AL27" s="14" t="s">
        <v>31</v>
      </c>
      <c r="AM27" s="14" t="s">
        <v>31</v>
      </c>
      <c r="AN27" s="14" t="s">
        <v>31</v>
      </c>
      <c r="AO27" s="14" t="s">
        <v>31</v>
      </c>
      <c r="AP27" s="14" t="s">
        <v>31</v>
      </c>
      <c r="AQ27" s="14" t="s">
        <v>31</v>
      </c>
      <c r="AR27" s="14" t="s">
        <v>31</v>
      </c>
      <c r="AS27" s="14" t="s">
        <v>31</v>
      </c>
      <c r="AT27" s="14" t="s">
        <v>31</v>
      </c>
      <c r="AU27" s="14" t="s">
        <v>31</v>
      </c>
      <c r="AW27" s="12"/>
      <c r="AX27" s="17" t="s">
        <v>30</v>
      </c>
      <c r="AY27" s="14" t="s">
        <v>31</v>
      </c>
      <c r="AZ27" s="14" t="s">
        <v>31</v>
      </c>
      <c r="BA27" s="14" t="s">
        <v>31</v>
      </c>
      <c r="BB27" s="14" t="s">
        <v>31</v>
      </c>
      <c r="BC27" s="14" t="s">
        <v>31</v>
      </c>
      <c r="BD27" s="14" t="s">
        <v>31</v>
      </c>
      <c r="BE27" s="14" t="s">
        <v>31</v>
      </c>
      <c r="BF27" s="14" t="s">
        <v>31</v>
      </c>
      <c r="BG27" s="14" t="s">
        <v>31</v>
      </c>
      <c r="BH27" s="14" t="s">
        <v>31</v>
      </c>
      <c r="BI27" s="14" t="s">
        <v>31</v>
      </c>
      <c r="BJ27" s="14" t="s">
        <v>31</v>
      </c>
      <c r="BK27" s="14" t="s">
        <v>31</v>
      </c>
      <c r="BL27" s="14" t="s">
        <v>31</v>
      </c>
      <c r="BM27" s="14" t="s">
        <v>31</v>
      </c>
      <c r="BN27" s="14" t="s">
        <v>31</v>
      </c>
      <c r="BO27" s="14" t="s">
        <v>31</v>
      </c>
      <c r="BP27" s="14" t="s">
        <v>31</v>
      </c>
      <c r="BQ27" s="14" t="s">
        <v>31</v>
      </c>
      <c r="BR27" s="14" t="s">
        <v>31</v>
      </c>
      <c r="BS27" s="14" t="s">
        <v>31</v>
      </c>
      <c r="BU27" s="12"/>
      <c r="BV27" s="17" t="s">
        <v>30</v>
      </c>
      <c r="BW27" s="14" t="s">
        <v>31</v>
      </c>
      <c r="BX27" s="14" t="s">
        <v>31</v>
      </c>
      <c r="BY27" s="14" t="s">
        <v>31</v>
      </c>
      <c r="BZ27" s="14" t="s">
        <v>31</v>
      </c>
      <c r="CA27" s="14" t="s">
        <v>31</v>
      </c>
      <c r="CB27" s="14" t="s">
        <v>31</v>
      </c>
      <c r="CC27" s="14" t="s">
        <v>31</v>
      </c>
      <c r="CD27" s="14" t="s">
        <v>31</v>
      </c>
      <c r="CE27" s="14" t="s">
        <v>31</v>
      </c>
      <c r="CF27" s="14" t="s">
        <v>31</v>
      </c>
      <c r="CG27" s="14" t="s">
        <v>31</v>
      </c>
      <c r="CH27" s="14" t="s">
        <v>31</v>
      </c>
      <c r="CI27" s="14" t="s">
        <v>31</v>
      </c>
      <c r="CJ27" s="14" t="s">
        <v>31</v>
      </c>
      <c r="CK27" s="14" t="s">
        <v>31</v>
      </c>
      <c r="CL27" s="14" t="s">
        <v>31</v>
      </c>
      <c r="CM27" s="14" t="s">
        <v>31</v>
      </c>
      <c r="CN27" s="14" t="s">
        <v>31</v>
      </c>
      <c r="CO27" s="14" t="s">
        <v>31</v>
      </c>
      <c r="CP27" s="14" t="s">
        <v>31</v>
      </c>
      <c r="CQ27" s="14" t="s">
        <v>31</v>
      </c>
      <c r="CS27" s="12"/>
      <c r="CT27" s="17" t="s">
        <v>30</v>
      </c>
      <c r="CU27" s="14" t="s">
        <v>31</v>
      </c>
      <c r="CV27" s="14" t="s">
        <v>31</v>
      </c>
      <c r="CW27" s="14" t="s">
        <v>31</v>
      </c>
      <c r="CX27" s="14" t="s">
        <v>31</v>
      </c>
      <c r="CY27" s="14" t="s">
        <v>31</v>
      </c>
      <c r="CZ27" s="14" t="s">
        <v>31</v>
      </c>
      <c r="DA27" s="14" t="s">
        <v>31</v>
      </c>
      <c r="DB27" s="14" t="s">
        <v>31</v>
      </c>
      <c r="DC27" s="14" t="s">
        <v>31</v>
      </c>
      <c r="DD27" s="14" t="s">
        <v>31</v>
      </c>
      <c r="DE27" s="14" t="s">
        <v>31</v>
      </c>
      <c r="DF27" s="14" t="s">
        <v>31</v>
      </c>
      <c r="DG27" s="14" t="s">
        <v>31</v>
      </c>
      <c r="DH27" s="14" t="s">
        <v>31</v>
      </c>
      <c r="DI27" s="14" t="s">
        <v>31</v>
      </c>
      <c r="DJ27" s="14" t="s">
        <v>31</v>
      </c>
      <c r="DK27" s="14" t="s">
        <v>31</v>
      </c>
      <c r="DL27" s="14" t="s">
        <v>31</v>
      </c>
      <c r="DM27" s="14" t="s">
        <v>31</v>
      </c>
      <c r="DN27" s="14" t="s">
        <v>31</v>
      </c>
      <c r="DO27" s="14" t="s">
        <v>31</v>
      </c>
      <c r="DQ27" s="12"/>
      <c r="DR27" s="17" t="s">
        <v>30</v>
      </c>
      <c r="DS27" s="14" t="s">
        <v>31</v>
      </c>
      <c r="DT27" s="14" t="s">
        <v>31</v>
      </c>
      <c r="DU27" s="14" t="s">
        <v>31</v>
      </c>
      <c r="DV27" s="14" t="s">
        <v>31</v>
      </c>
      <c r="DW27" s="14" t="s">
        <v>31</v>
      </c>
      <c r="DX27" s="14" t="s">
        <v>31</v>
      </c>
      <c r="DY27" s="14" t="s">
        <v>31</v>
      </c>
      <c r="DZ27" s="14" t="s">
        <v>31</v>
      </c>
      <c r="EA27" s="14" t="s">
        <v>31</v>
      </c>
      <c r="EB27" s="14" t="s">
        <v>31</v>
      </c>
      <c r="EC27" s="14" t="s">
        <v>31</v>
      </c>
      <c r="ED27" s="14" t="s">
        <v>31</v>
      </c>
      <c r="EE27" s="14" t="s">
        <v>31</v>
      </c>
      <c r="EF27" s="14" t="s">
        <v>31</v>
      </c>
      <c r="EG27" s="14" t="s">
        <v>31</v>
      </c>
      <c r="EH27" s="14" t="s">
        <v>31</v>
      </c>
      <c r="EI27" s="14" t="s">
        <v>31</v>
      </c>
      <c r="EJ27" s="14" t="s">
        <v>31</v>
      </c>
      <c r="EK27" s="14" t="s">
        <v>31</v>
      </c>
      <c r="EL27" s="14" t="s">
        <v>31</v>
      </c>
      <c r="EM27" s="14" t="s">
        <v>31</v>
      </c>
      <c r="EO27" s="12"/>
      <c r="EP27" s="17" t="s">
        <v>30</v>
      </c>
      <c r="EQ27" s="14" t="s">
        <v>31</v>
      </c>
      <c r="ER27" s="14" t="s">
        <v>31</v>
      </c>
      <c r="ES27" s="14" t="s">
        <v>31</v>
      </c>
      <c r="ET27" s="14" t="s">
        <v>31</v>
      </c>
      <c r="EU27" s="14" t="s">
        <v>31</v>
      </c>
      <c r="EV27" s="14" t="s">
        <v>31</v>
      </c>
      <c r="EW27" s="14" t="s">
        <v>31</v>
      </c>
      <c r="EX27" s="14" t="s">
        <v>31</v>
      </c>
      <c r="EY27" s="14" t="s">
        <v>31</v>
      </c>
      <c r="EZ27" s="14" t="s">
        <v>31</v>
      </c>
      <c r="FA27" s="14" t="s">
        <v>31</v>
      </c>
      <c r="FB27" s="14" t="s">
        <v>31</v>
      </c>
      <c r="FC27" s="14" t="s">
        <v>31</v>
      </c>
      <c r="FD27" s="14" t="s">
        <v>31</v>
      </c>
      <c r="FE27" s="14" t="s">
        <v>31</v>
      </c>
      <c r="FF27" s="14" t="s">
        <v>31</v>
      </c>
      <c r="FG27" s="14" t="s">
        <v>31</v>
      </c>
      <c r="FH27" s="14" t="s">
        <v>31</v>
      </c>
      <c r="FI27" s="14" t="s">
        <v>31</v>
      </c>
      <c r="FJ27" s="14" t="s">
        <v>31</v>
      </c>
      <c r="FK27" s="14" t="s">
        <v>31</v>
      </c>
    </row>
    <row r="28" spans="1:167" ht="1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W28" s="12"/>
      <c r="AX28" s="17" t="s">
        <v>32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S28" s="12"/>
      <c r="CT28" s="17" t="s">
        <v>32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Q28" s="12"/>
      <c r="DR28" s="17" t="s">
        <v>32</v>
      </c>
      <c r="DS28" s="14">
        <v>0</v>
      </c>
      <c r="DT28" s="14">
        <v>0</v>
      </c>
      <c r="DU28" s="14">
        <v>0</v>
      </c>
      <c r="DV28" s="14">
        <v>0</v>
      </c>
      <c r="DW28" s="14">
        <v>0</v>
      </c>
      <c r="DX28" s="14">
        <v>0</v>
      </c>
      <c r="DY28" s="14">
        <v>0</v>
      </c>
      <c r="DZ28" s="14">
        <v>0</v>
      </c>
      <c r="EA28" s="14">
        <v>0</v>
      </c>
      <c r="EB28" s="14">
        <v>0</v>
      </c>
      <c r="EC28" s="14">
        <v>0</v>
      </c>
      <c r="ED28" s="14">
        <v>0</v>
      </c>
      <c r="EE28" s="14">
        <v>0</v>
      </c>
      <c r="EF28" s="14">
        <v>0</v>
      </c>
      <c r="EG28" s="14">
        <v>0</v>
      </c>
      <c r="EH28" s="14">
        <v>0</v>
      </c>
      <c r="EI28" s="14">
        <v>0</v>
      </c>
      <c r="EJ28" s="14">
        <v>0</v>
      </c>
      <c r="EK28" s="14">
        <v>0</v>
      </c>
      <c r="EL28" s="14">
        <v>0</v>
      </c>
      <c r="EM28" s="14">
        <v>0</v>
      </c>
      <c r="EO28" s="12"/>
      <c r="EP28" s="17" t="s">
        <v>32</v>
      </c>
      <c r="EQ28" s="14">
        <v>0</v>
      </c>
      <c r="ER28" s="14">
        <v>0</v>
      </c>
      <c r="ES28" s="14">
        <v>0</v>
      </c>
      <c r="ET28" s="14">
        <v>0</v>
      </c>
      <c r="EU28" s="14">
        <v>0</v>
      </c>
      <c r="EV28" s="14">
        <v>0</v>
      </c>
      <c r="EW28" s="14">
        <v>0</v>
      </c>
      <c r="EX28" s="14">
        <v>0</v>
      </c>
      <c r="EY28" s="14">
        <v>0</v>
      </c>
      <c r="EZ28" s="14">
        <v>0</v>
      </c>
      <c r="FA28" s="14">
        <v>0</v>
      </c>
      <c r="FB28" s="14">
        <v>0</v>
      </c>
      <c r="FC28" s="14">
        <v>0</v>
      </c>
      <c r="FD28" s="14">
        <v>0</v>
      </c>
      <c r="FE28" s="14">
        <v>0</v>
      </c>
      <c r="FF28" s="14">
        <v>0</v>
      </c>
      <c r="FG28" s="14">
        <v>0</v>
      </c>
      <c r="FH28" s="14">
        <v>0</v>
      </c>
      <c r="FI28" s="14">
        <v>0</v>
      </c>
      <c r="FJ28" s="14">
        <v>0</v>
      </c>
      <c r="FK28" s="14">
        <v>0</v>
      </c>
    </row>
    <row r="29" spans="1:167" ht="15">
      <c r="A29" s="12"/>
      <c r="B29" s="17" t="s">
        <v>34</v>
      </c>
      <c r="C29" s="14">
        <v>100</v>
      </c>
      <c r="D29" s="14">
        <v>100</v>
      </c>
      <c r="E29" s="14">
        <v>100</v>
      </c>
      <c r="F29" s="14">
        <v>100</v>
      </c>
      <c r="G29" s="14">
        <v>100</v>
      </c>
      <c r="H29" s="14">
        <v>100</v>
      </c>
      <c r="I29" s="14">
        <v>86.4</v>
      </c>
      <c r="J29" s="14">
        <v>79.400000000000006</v>
      </c>
      <c r="K29" s="14">
        <v>84.1</v>
      </c>
      <c r="L29" s="14">
        <v>99.2</v>
      </c>
      <c r="M29" s="14" t="s">
        <v>33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>
        <v>99.9</v>
      </c>
      <c r="T29" s="14">
        <v>100</v>
      </c>
      <c r="U29" s="14">
        <v>100</v>
      </c>
      <c r="V29" s="14">
        <v>100</v>
      </c>
      <c r="W29" s="14">
        <v>100</v>
      </c>
      <c r="Y29" s="12"/>
      <c r="Z29" s="17" t="s">
        <v>34</v>
      </c>
      <c r="AA29" s="14">
        <v>98.8</v>
      </c>
      <c r="AB29" s="14">
        <v>96.9</v>
      </c>
      <c r="AC29" s="14">
        <v>98.5</v>
      </c>
      <c r="AD29" s="14">
        <v>74</v>
      </c>
      <c r="AE29" s="14">
        <v>85.6</v>
      </c>
      <c r="AF29" s="14">
        <v>93.2</v>
      </c>
      <c r="AG29" s="14">
        <v>93.9</v>
      </c>
      <c r="AH29" s="14">
        <v>96.7</v>
      </c>
      <c r="AI29" s="14">
        <v>92.3</v>
      </c>
      <c r="AJ29" s="14">
        <v>81.900000000000006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 t="s">
        <v>33</v>
      </c>
      <c r="AR29" s="14">
        <v>88.3</v>
      </c>
      <c r="AS29" s="14">
        <v>88.9</v>
      </c>
      <c r="AT29" s="14">
        <v>91.8</v>
      </c>
      <c r="AU29" s="14">
        <v>99.5</v>
      </c>
      <c r="AW29" s="12"/>
      <c r="AX29" s="17" t="s">
        <v>34</v>
      </c>
      <c r="AY29" s="14">
        <v>100</v>
      </c>
      <c r="AZ29" s="14">
        <v>100</v>
      </c>
      <c r="BA29" s="14">
        <v>100</v>
      </c>
      <c r="BB29" s="14">
        <v>100</v>
      </c>
      <c r="BC29" s="14">
        <v>100</v>
      </c>
      <c r="BD29" s="14">
        <v>89.9</v>
      </c>
      <c r="BE29" s="14">
        <v>94.7</v>
      </c>
      <c r="BF29" s="14">
        <v>90.2</v>
      </c>
      <c r="BG29" s="14">
        <v>91.6</v>
      </c>
      <c r="BH29" s="14">
        <v>100</v>
      </c>
      <c r="BI29" s="14">
        <v>100</v>
      </c>
      <c r="BJ29" s="14">
        <v>100</v>
      </c>
      <c r="BK29" s="14">
        <v>100</v>
      </c>
      <c r="BL29" s="14">
        <v>100</v>
      </c>
      <c r="BM29" s="14">
        <v>100</v>
      </c>
      <c r="BN29" s="14">
        <v>100</v>
      </c>
      <c r="BO29" s="14">
        <v>100</v>
      </c>
      <c r="BP29" s="14">
        <v>100</v>
      </c>
      <c r="BQ29" s="14">
        <v>100</v>
      </c>
      <c r="BR29" s="14">
        <v>100</v>
      </c>
      <c r="BS29" s="14">
        <v>100</v>
      </c>
      <c r="BU29" s="12"/>
      <c r="BV29" s="17" t="s">
        <v>34</v>
      </c>
      <c r="BW29" s="14">
        <v>14.7</v>
      </c>
      <c r="BX29" s="14">
        <v>7.1</v>
      </c>
      <c r="BY29" s="14">
        <v>1.9</v>
      </c>
      <c r="BZ29" s="14">
        <v>36.6</v>
      </c>
      <c r="CA29" s="14">
        <v>100</v>
      </c>
      <c r="CB29" s="14">
        <v>100</v>
      </c>
      <c r="CC29" s="14">
        <v>100</v>
      </c>
      <c r="CD29" s="14">
        <v>100</v>
      </c>
      <c r="CE29" s="14">
        <v>100</v>
      </c>
      <c r="CF29" s="14">
        <v>21.2</v>
      </c>
      <c r="CG29" s="14" t="s">
        <v>33</v>
      </c>
      <c r="CH29" s="14" t="s">
        <v>33</v>
      </c>
      <c r="CI29" s="14" t="s">
        <v>33</v>
      </c>
      <c r="CJ29" s="14" t="s">
        <v>33</v>
      </c>
      <c r="CK29" s="14" t="s">
        <v>33</v>
      </c>
      <c r="CL29" s="14" t="s">
        <v>33</v>
      </c>
      <c r="CM29" s="14">
        <v>100</v>
      </c>
      <c r="CN29" s="14">
        <v>100</v>
      </c>
      <c r="CO29" s="14">
        <v>100</v>
      </c>
      <c r="CP29" s="14">
        <v>100</v>
      </c>
      <c r="CQ29" s="14">
        <v>100</v>
      </c>
      <c r="CS29" s="12"/>
      <c r="CT29" s="17" t="s">
        <v>34</v>
      </c>
      <c r="CU29" s="14">
        <v>99.5</v>
      </c>
      <c r="CV29" s="14">
        <v>98.8</v>
      </c>
      <c r="CW29" s="14">
        <v>98.1</v>
      </c>
      <c r="CX29" s="14">
        <v>100</v>
      </c>
      <c r="CY29" s="14">
        <v>89.8</v>
      </c>
      <c r="CZ29" s="14">
        <v>92</v>
      </c>
      <c r="DA29" s="14">
        <v>90.2</v>
      </c>
      <c r="DB29" s="14">
        <v>97.9</v>
      </c>
      <c r="DC29" s="14">
        <v>92.3</v>
      </c>
      <c r="DD29" s="14">
        <v>100</v>
      </c>
      <c r="DE29" s="14" t="s">
        <v>33</v>
      </c>
      <c r="DF29" s="14" t="s">
        <v>33</v>
      </c>
      <c r="DG29" s="14" t="s">
        <v>33</v>
      </c>
      <c r="DH29" s="14" t="s">
        <v>33</v>
      </c>
      <c r="DI29" s="14" t="s">
        <v>33</v>
      </c>
      <c r="DJ29" s="14" t="s">
        <v>33</v>
      </c>
      <c r="DK29" s="14">
        <v>95.3</v>
      </c>
      <c r="DL29" s="14">
        <v>96.6</v>
      </c>
      <c r="DM29" s="14">
        <v>93.9</v>
      </c>
      <c r="DN29" s="14">
        <v>96</v>
      </c>
      <c r="DO29" s="14">
        <v>97</v>
      </c>
      <c r="DQ29" s="12"/>
      <c r="DR29" s="17" t="s">
        <v>34</v>
      </c>
      <c r="DS29" s="14">
        <v>100</v>
      </c>
      <c r="DT29" s="14">
        <v>100</v>
      </c>
      <c r="DU29" s="14">
        <v>100</v>
      </c>
      <c r="DV29" s="14">
        <v>100</v>
      </c>
      <c r="DW29" s="14">
        <v>100</v>
      </c>
      <c r="DX29" s="14">
        <v>100</v>
      </c>
      <c r="DY29" s="14">
        <v>100</v>
      </c>
      <c r="DZ29" s="14">
        <v>100</v>
      </c>
      <c r="EA29" s="14">
        <v>100</v>
      </c>
      <c r="EB29" s="14">
        <v>100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 t="s">
        <v>33</v>
      </c>
      <c r="EH29" s="14" t="s">
        <v>33</v>
      </c>
      <c r="EI29" s="14">
        <v>100</v>
      </c>
      <c r="EJ29" s="14">
        <v>100</v>
      </c>
      <c r="EK29" s="14">
        <v>100</v>
      </c>
      <c r="EL29" s="14">
        <v>100</v>
      </c>
      <c r="EM29" s="14">
        <v>100</v>
      </c>
      <c r="EO29" s="12"/>
      <c r="EP29" s="17" t="s">
        <v>34</v>
      </c>
      <c r="EQ29" s="14">
        <v>97.9</v>
      </c>
      <c r="ER29" s="14">
        <v>99.7</v>
      </c>
      <c r="ES29" s="14">
        <v>99.8</v>
      </c>
      <c r="ET29" s="14">
        <v>99.2</v>
      </c>
      <c r="EU29" s="14">
        <v>100</v>
      </c>
      <c r="EV29" s="14">
        <v>99.1</v>
      </c>
      <c r="EW29" s="14">
        <v>99.6</v>
      </c>
      <c r="EX29" s="14">
        <v>100</v>
      </c>
      <c r="EY29" s="14">
        <v>100</v>
      </c>
      <c r="EZ29" s="14">
        <v>99.7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>
        <v>97.6</v>
      </c>
      <c r="FH29" s="14">
        <v>98.7</v>
      </c>
      <c r="FI29" s="14">
        <v>99</v>
      </c>
      <c r="FJ29" s="14">
        <v>98.7</v>
      </c>
      <c r="FK29" s="14">
        <v>100</v>
      </c>
    </row>
    <row r="30" spans="1:167" ht="15">
      <c r="A30" s="12"/>
      <c r="B30" s="17" t="s">
        <v>35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13.6</v>
      </c>
      <c r="J30" s="14">
        <v>20.6</v>
      </c>
      <c r="K30" s="14">
        <v>15.9</v>
      </c>
      <c r="L30" s="14">
        <v>0.8</v>
      </c>
      <c r="M30" s="14">
        <v>0</v>
      </c>
      <c r="N30" s="14">
        <v>0</v>
      </c>
      <c r="O30" s="14">
        <v>0.2</v>
      </c>
      <c r="P30" s="14">
        <v>0.4</v>
      </c>
      <c r="Q30" s="14" t="s">
        <v>33</v>
      </c>
      <c r="R30" s="14" t="s">
        <v>33</v>
      </c>
      <c r="S30" s="14">
        <v>0.1</v>
      </c>
      <c r="T30" s="14">
        <v>0</v>
      </c>
      <c r="U30" s="14">
        <v>0</v>
      </c>
      <c r="V30" s="14">
        <v>0</v>
      </c>
      <c r="W30" s="14">
        <v>0</v>
      </c>
      <c r="Y30" s="12"/>
      <c r="Z30" s="17" t="s">
        <v>35</v>
      </c>
      <c r="AA30" s="14">
        <v>1.2</v>
      </c>
      <c r="AB30" s="14">
        <v>3.1</v>
      </c>
      <c r="AC30" s="14">
        <v>1.5</v>
      </c>
      <c r="AD30" s="14">
        <v>26</v>
      </c>
      <c r="AE30" s="14">
        <v>14.4</v>
      </c>
      <c r="AF30" s="14">
        <v>6.8</v>
      </c>
      <c r="AG30" s="14">
        <v>6.1</v>
      </c>
      <c r="AH30" s="14">
        <v>3.3</v>
      </c>
      <c r="AI30" s="14">
        <v>7.7</v>
      </c>
      <c r="AJ30" s="14">
        <v>18.100000000000001</v>
      </c>
      <c r="AK30" s="14">
        <v>28.7</v>
      </c>
      <c r="AL30" s="14">
        <v>22.5</v>
      </c>
      <c r="AM30" s="14">
        <v>25.4</v>
      </c>
      <c r="AN30" s="14">
        <v>21.3</v>
      </c>
      <c r="AO30" s="14">
        <v>17.600000000000001</v>
      </c>
      <c r="AP30" s="14">
        <v>17.600000000000001</v>
      </c>
      <c r="AQ30" s="14">
        <v>13.1</v>
      </c>
      <c r="AR30" s="14">
        <v>11.7</v>
      </c>
      <c r="AS30" s="14">
        <v>11.1</v>
      </c>
      <c r="AT30" s="14">
        <v>8.1999999999999993</v>
      </c>
      <c r="AU30" s="14">
        <v>0.5</v>
      </c>
      <c r="AW30" s="12"/>
      <c r="AX30" s="17" t="s">
        <v>35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10.1</v>
      </c>
      <c r="BE30" s="14">
        <v>5.3</v>
      </c>
      <c r="BF30" s="14">
        <v>9.8000000000000007</v>
      </c>
      <c r="BG30" s="14">
        <v>8.4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U30" s="12"/>
      <c r="BV30" s="17" t="s">
        <v>35</v>
      </c>
      <c r="BW30" s="14">
        <v>85.3</v>
      </c>
      <c r="BX30" s="14">
        <v>92.9</v>
      </c>
      <c r="BY30" s="14">
        <v>98.1</v>
      </c>
      <c r="BZ30" s="14">
        <v>63.4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78.8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0.5</v>
      </c>
      <c r="CV30" s="14">
        <v>1.2</v>
      </c>
      <c r="CW30" s="14">
        <v>1.9</v>
      </c>
      <c r="CX30" s="14">
        <v>0</v>
      </c>
      <c r="CY30" s="14">
        <v>10.199999999999999</v>
      </c>
      <c r="CZ30" s="14">
        <v>8</v>
      </c>
      <c r="DA30" s="14">
        <v>9.8000000000000007</v>
      </c>
      <c r="DB30" s="14">
        <v>2.1</v>
      </c>
      <c r="DC30" s="14">
        <v>7.7</v>
      </c>
      <c r="DD30" s="14">
        <v>0</v>
      </c>
      <c r="DE30" s="14">
        <v>3.3</v>
      </c>
      <c r="DF30" s="14">
        <v>3.9</v>
      </c>
      <c r="DG30" s="14">
        <v>4.3</v>
      </c>
      <c r="DH30" s="14" t="s">
        <v>33</v>
      </c>
      <c r="DI30" s="14" t="s">
        <v>33</v>
      </c>
      <c r="DJ30" s="14" t="s">
        <v>33</v>
      </c>
      <c r="DK30" s="14">
        <v>4.7</v>
      </c>
      <c r="DL30" s="14">
        <v>3.4</v>
      </c>
      <c r="DM30" s="14">
        <v>6.1</v>
      </c>
      <c r="DN30" s="14">
        <v>4</v>
      </c>
      <c r="DO30" s="14">
        <v>3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2.1</v>
      </c>
      <c r="ER30" s="14">
        <v>0.3</v>
      </c>
      <c r="ES30" s="14">
        <v>0.2</v>
      </c>
      <c r="ET30" s="14">
        <v>0.8</v>
      </c>
      <c r="EU30" s="14">
        <v>0</v>
      </c>
      <c r="EV30" s="14">
        <v>0.9</v>
      </c>
      <c r="EW30" s="14">
        <v>0.4</v>
      </c>
      <c r="EX30" s="14">
        <v>0</v>
      </c>
      <c r="EY30" s="14">
        <v>0</v>
      </c>
      <c r="EZ30" s="14">
        <v>0.3</v>
      </c>
      <c r="FA30" s="14" t="s">
        <v>33</v>
      </c>
      <c r="FB30" s="14" t="s">
        <v>33</v>
      </c>
      <c r="FC30" s="14" t="s">
        <v>33</v>
      </c>
      <c r="FD30" s="14" t="s">
        <v>33</v>
      </c>
      <c r="FE30" s="14" t="s">
        <v>33</v>
      </c>
      <c r="FF30" s="14" t="s">
        <v>33</v>
      </c>
      <c r="FG30" s="14">
        <v>2.4</v>
      </c>
      <c r="FH30" s="14">
        <v>1.3</v>
      </c>
      <c r="FI30" s="14">
        <v>1</v>
      </c>
      <c r="FJ30" s="14">
        <v>1.3</v>
      </c>
      <c r="FK30" s="14">
        <v>0</v>
      </c>
    </row>
    <row r="31" spans="1:167" ht="1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</v>
      </c>
      <c r="EK32" s="14">
        <v>0</v>
      </c>
      <c r="EL32" s="14">
        <v>0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</v>
      </c>
      <c r="EW32" s="14">
        <v>0</v>
      </c>
      <c r="EX32" s="14">
        <v>0</v>
      </c>
      <c r="EY32" s="14">
        <v>0</v>
      </c>
      <c r="EZ32" s="14">
        <v>0</v>
      </c>
      <c r="FA32" s="14">
        <v>0</v>
      </c>
      <c r="FB32" s="14">
        <v>0</v>
      </c>
      <c r="FC32" s="14">
        <v>0</v>
      </c>
      <c r="FD32" s="14">
        <v>0</v>
      </c>
      <c r="FE32" s="14">
        <v>0</v>
      </c>
      <c r="FF32" s="14">
        <v>0</v>
      </c>
      <c r="FG32" s="14">
        <v>0</v>
      </c>
      <c r="FH32" s="14">
        <v>0</v>
      </c>
      <c r="FI32" s="14">
        <v>0</v>
      </c>
      <c r="FJ32" s="14">
        <v>0</v>
      </c>
      <c r="FK32" s="14">
        <v>0</v>
      </c>
    </row>
    <row r="33" spans="1:167" ht="1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5">
      <c r="A37" s="94"/>
      <c r="B37" s="9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4"/>
      <c r="Z37" s="9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4"/>
      <c r="AX37" s="9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4"/>
      <c r="BV37" s="9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4"/>
      <c r="CT37" s="9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4"/>
      <c r="DR37" s="9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4"/>
      <c r="EP37" s="9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29">
      <c r="A38" s="13"/>
      <c r="B38" s="19" t="s">
        <v>72</v>
      </c>
      <c r="C38" s="9">
        <v>0.1</v>
      </c>
      <c r="D38" s="9">
        <v>0.1</v>
      </c>
      <c r="E38" s="9">
        <v>0.1</v>
      </c>
      <c r="F38" s="9">
        <v>0.1</v>
      </c>
      <c r="G38" s="9">
        <v>0.1</v>
      </c>
      <c r="H38" s="9">
        <v>0.1</v>
      </c>
      <c r="I38" s="9">
        <v>0.3</v>
      </c>
      <c r="J38" s="9">
        <v>0.3</v>
      </c>
      <c r="K38" s="9">
        <v>0.3</v>
      </c>
      <c r="L38" s="9">
        <v>0.2</v>
      </c>
      <c r="M38" s="9">
        <v>0.3</v>
      </c>
      <c r="N38" s="9">
        <v>0.3</v>
      </c>
      <c r="O38" s="9">
        <v>0.3</v>
      </c>
      <c r="P38" s="9">
        <v>0.3</v>
      </c>
      <c r="Q38" s="9">
        <v>0.3</v>
      </c>
      <c r="R38" s="9">
        <v>0.3</v>
      </c>
      <c r="S38" s="9">
        <v>0.3</v>
      </c>
      <c r="T38" s="9">
        <v>0.3</v>
      </c>
      <c r="U38" s="9">
        <v>0.3</v>
      </c>
      <c r="V38" s="9">
        <v>0.3</v>
      </c>
      <c r="W38" s="9">
        <v>0.1</v>
      </c>
      <c r="Y38" s="13"/>
      <c r="Z38" s="19" t="s">
        <v>72</v>
      </c>
      <c r="AA38" s="9">
        <v>0.3</v>
      </c>
      <c r="AB38" s="9">
        <v>0.3</v>
      </c>
      <c r="AC38" s="9">
        <v>0.3</v>
      </c>
      <c r="AD38" s="9">
        <v>0.5</v>
      </c>
      <c r="AE38" s="9">
        <v>0.6</v>
      </c>
      <c r="AF38" s="9">
        <v>0.6</v>
      </c>
      <c r="AG38" s="9">
        <v>0.6</v>
      </c>
      <c r="AH38" s="9">
        <v>0.5</v>
      </c>
      <c r="AI38" s="9">
        <v>0.5</v>
      </c>
      <c r="AJ38" s="9">
        <v>0.7</v>
      </c>
      <c r="AK38" s="9">
        <v>0.5</v>
      </c>
      <c r="AL38" s="9">
        <v>0.4</v>
      </c>
      <c r="AM38" s="9">
        <v>0.4</v>
      </c>
      <c r="AN38" s="9">
        <v>0.4</v>
      </c>
      <c r="AO38" s="9">
        <v>0.4</v>
      </c>
      <c r="AP38" s="9">
        <v>0.4</v>
      </c>
      <c r="AQ38" s="9">
        <v>0.4</v>
      </c>
      <c r="AR38" s="9">
        <v>0.4</v>
      </c>
      <c r="AS38" s="9">
        <v>0.5</v>
      </c>
      <c r="AT38" s="9">
        <v>0.5</v>
      </c>
      <c r="AU38" s="9">
        <v>0.4</v>
      </c>
      <c r="AW38" s="13"/>
      <c r="AX38" s="19" t="s">
        <v>72</v>
      </c>
      <c r="AY38" s="9">
        <v>0.3</v>
      </c>
      <c r="AZ38" s="9">
        <v>0.3</v>
      </c>
      <c r="BA38" s="9">
        <v>0.2</v>
      </c>
      <c r="BB38" s="9">
        <v>0.3</v>
      </c>
      <c r="BC38" s="9">
        <v>0.5</v>
      </c>
      <c r="BD38" s="9">
        <v>0.5</v>
      </c>
      <c r="BE38" s="9">
        <v>0.4</v>
      </c>
      <c r="BF38" s="9">
        <v>0.5</v>
      </c>
      <c r="BG38" s="9">
        <v>0.5</v>
      </c>
      <c r="BH38" s="9">
        <v>0.2</v>
      </c>
      <c r="BI38" s="9">
        <v>0.1</v>
      </c>
      <c r="BJ38" s="9">
        <v>0.2</v>
      </c>
      <c r="BK38" s="9">
        <v>0.1</v>
      </c>
      <c r="BL38" s="9">
        <v>0.1</v>
      </c>
      <c r="BM38" s="9">
        <v>0.1</v>
      </c>
      <c r="BN38" s="9">
        <v>0.3</v>
      </c>
      <c r="BO38" s="9">
        <v>0.3</v>
      </c>
      <c r="BP38" s="9">
        <v>0.3</v>
      </c>
      <c r="BQ38" s="9">
        <v>0.3</v>
      </c>
      <c r="BR38" s="9">
        <v>0.3</v>
      </c>
      <c r="BS38" s="9">
        <v>0.2</v>
      </c>
      <c r="BU38" s="13"/>
      <c r="BV38" s="19" t="s">
        <v>72</v>
      </c>
      <c r="BW38" s="9">
        <v>0</v>
      </c>
      <c r="BX38" s="9">
        <v>0</v>
      </c>
      <c r="BY38" s="9">
        <v>0.1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72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Q38" s="13"/>
      <c r="DR38" s="19" t="s">
        <v>72</v>
      </c>
      <c r="DS38" s="9">
        <v>0.1</v>
      </c>
      <c r="DT38" s="9">
        <v>0.1</v>
      </c>
      <c r="DU38" s="9">
        <v>0.1</v>
      </c>
      <c r="DV38" s="9">
        <v>0.1</v>
      </c>
      <c r="DW38" s="9">
        <v>0.1</v>
      </c>
      <c r="DX38" s="9">
        <v>0.1</v>
      </c>
      <c r="DY38" s="9">
        <v>0.1</v>
      </c>
      <c r="DZ38" s="9">
        <v>0.1</v>
      </c>
      <c r="EA38" s="9">
        <v>0.1</v>
      </c>
      <c r="EB38" s="9">
        <v>0.1</v>
      </c>
      <c r="EC38" s="9">
        <v>0.1</v>
      </c>
      <c r="ED38" s="9">
        <v>0.1</v>
      </c>
      <c r="EE38" s="9">
        <v>0.1</v>
      </c>
      <c r="EF38" s="9">
        <v>0.1</v>
      </c>
      <c r="EG38" s="9">
        <v>0.1</v>
      </c>
      <c r="EH38" s="9">
        <v>0.1</v>
      </c>
      <c r="EI38" s="9">
        <v>0.1</v>
      </c>
      <c r="EJ38" s="9">
        <v>0.1</v>
      </c>
      <c r="EK38" s="9">
        <v>0.1</v>
      </c>
      <c r="EL38" s="9">
        <v>0.1</v>
      </c>
      <c r="EM38" s="9">
        <v>0.2</v>
      </c>
      <c r="EO38" s="13"/>
      <c r="EP38" s="19" t="s">
        <v>72</v>
      </c>
      <c r="EQ38" s="9">
        <v>0.4</v>
      </c>
      <c r="ER38" s="9">
        <v>0.6</v>
      </c>
      <c r="ES38" s="9">
        <v>0.6</v>
      </c>
      <c r="ET38" s="9">
        <v>0.6</v>
      </c>
      <c r="EU38" s="9">
        <v>0.7</v>
      </c>
      <c r="EV38" s="9">
        <v>0.7</v>
      </c>
      <c r="EW38" s="9">
        <v>0.7</v>
      </c>
      <c r="EX38" s="9">
        <v>0.7</v>
      </c>
      <c r="EY38" s="9">
        <v>0.7</v>
      </c>
      <c r="EZ38" s="9">
        <v>0.4</v>
      </c>
      <c r="FA38" s="9">
        <v>0.5</v>
      </c>
      <c r="FB38" s="9">
        <v>0.4</v>
      </c>
      <c r="FC38" s="9">
        <v>0.4</v>
      </c>
      <c r="FD38" s="9">
        <v>0.5</v>
      </c>
      <c r="FE38" s="9">
        <v>0.5</v>
      </c>
      <c r="FF38" s="9">
        <v>0.5</v>
      </c>
      <c r="FG38" s="9">
        <v>0.5</v>
      </c>
      <c r="FH38" s="9">
        <v>0.6</v>
      </c>
      <c r="FI38" s="9">
        <v>0.7</v>
      </c>
      <c r="FJ38" s="9">
        <v>0.5</v>
      </c>
      <c r="FK38" s="9">
        <v>0.5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7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W41" s="12"/>
      <c r="AX41" s="17" t="s">
        <v>32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Q41" s="12"/>
      <c r="DR41" s="17" t="s">
        <v>32</v>
      </c>
      <c r="DS41" s="14">
        <v>0</v>
      </c>
      <c r="DT41" s="14">
        <v>0</v>
      </c>
      <c r="DU41" s="14">
        <v>0</v>
      </c>
      <c r="DV41" s="14">
        <v>0</v>
      </c>
      <c r="DW41" s="14">
        <v>0</v>
      </c>
      <c r="DX41" s="14">
        <v>0</v>
      </c>
      <c r="DY41" s="14">
        <v>0</v>
      </c>
      <c r="DZ41" s="14">
        <v>0</v>
      </c>
      <c r="EA41" s="14">
        <v>0</v>
      </c>
      <c r="EB41" s="14">
        <v>0</v>
      </c>
      <c r="EC41" s="14">
        <v>0</v>
      </c>
      <c r="ED41" s="14">
        <v>0</v>
      </c>
      <c r="EE41" s="14">
        <v>0</v>
      </c>
      <c r="EF41" s="14">
        <v>0</v>
      </c>
      <c r="EG41" s="14">
        <v>0</v>
      </c>
      <c r="EH41" s="14">
        <v>0</v>
      </c>
      <c r="EI41" s="14">
        <v>0</v>
      </c>
      <c r="EJ41" s="14">
        <v>0</v>
      </c>
      <c r="EK41" s="14">
        <v>0</v>
      </c>
      <c r="EL41" s="14">
        <v>0</v>
      </c>
      <c r="EM41" s="14">
        <v>0</v>
      </c>
      <c r="EO41" s="12"/>
      <c r="EP41" s="17" t="s">
        <v>32</v>
      </c>
      <c r="EQ41" s="14">
        <v>0</v>
      </c>
      <c r="ER41" s="14">
        <v>0</v>
      </c>
      <c r="ES41" s="14">
        <v>0</v>
      </c>
      <c r="ET41" s="14">
        <v>0</v>
      </c>
      <c r="EU41" s="14">
        <v>0</v>
      </c>
      <c r="EV41" s="14">
        <v>0</v>
      </c>
      <c r="EW41" s="14">
        <v>0</v>
      </c>
      <c r="EX41" s="14">
        <v>0</v>
      </c>
      <c r="EY41" s="14">
        <v>0</v>
      </c>
      <c r="EZ41" s="14">
        <v>0</v>
      </c>
      <c r="FA41" s="14">
        <v>0</v>
      </c>
      <c r="FB41" s="14">
        <v>0</v>
      </c>
      <c r="FC41" s="14">
        <v>0</v>
      </c>
      <c r="FD41" s="14">
        <v>0</v>
      </c>
      <c r="FE41" s="14">
        <v>0</v>
      </c>
      <c r="FF41" s="14">
        <v>0</v>
      </c>
      <c r="FG41" s="14">
        <v>0</v>
      </c>
      <c r="FH41" s="14">
        <v>0</v>
      </c>
      <c r="FI41" s="14">
        <v>0</v>
      </c>
      <c r="FJ41" s="14">
        <v>0</v>
      </c>
      <c r="FK41" s="14">
        <v>0</v>
      </c>
    </row>
    <row r="42" spans="1:167" ht="15">
      <c r="A42" s="12"/>
      <c r="B42" s="17" t="s">
        <v>34</v>
      </c>
      <c r="C42" s="14">
        <v>0.1</v>
      </c>
      <c r="D42" s="14">
        <v>0.1</v>
      </c>
      <c r="E42" s="14">
        <v>0.1</v>
      </c>
      <c r="F42" s="14">
        <v>0.1</v>
      </c>
      <c r="G42" s="14">
        <v>0.1</v>
      </c>
      <c r="H42" s="14">
        <v>0.1</v>
      </c>
      <c r="I42" s="14">
        <v>0.2</v>
      </c>
      <c r="J42" s="14">
        <v>0.2</v>
      </c>
      <c r="K42" s="14">
        <v>0.2</v>
      </c>
      <c r="L42" s="14">
        <v>0.2</v>
      </c>
      <c r="M42" s="14" t="s">
        <v>33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>
        <v>0.3</v>
      </c>
      <c r="T42" s="14">
        <v>0.3</v>
      </c>
      <c r="U42" s="14">
        <v>0.3</v>
      </c>
      <c r="V42" s="14">
        <v>0.3</v>
      </c>
      <c r="W42" s="14">
        <v>0.1</v>
      </c>
      <c r="Y42" s="12"/>
      <c r="Z42" s="17" t="s">
        <v>34</v>
      </c>
      <c r="AA42" s="14">
        <v>0.3</v>
      </c>
      <c r="AB42" s="14">
        <v>0.3</v>
      </c>
      <c r="AC42" s="14">
        <v>0.3</v>
      </c>
      <c r="AD42" s="14">
        <v>0.4</v>
      </c>
      <c r="AE42" s="14">
        <v>0.5</v>
      </c>
      <c r="AF42" s="14">
        <v>0.6</v>
      </c>
      <c r="AG42" s="14">
        <v>0.5</v>
      </c>
      <c r="AH42" s="14">
        <v>0.4</v>
      </c>
      <c r="AI42" s="14">
        <v>0.4</v>
      </c>
      <c r="AJ42" s="14">
        <v>0.6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 t="s">
        <v>33</v>
      </c>
      <c r="AR42" s="14">
        <v>0.4</v>
      </c>
      <c r="AS42" s="14">
        <v>0.4</v>
      </c>
      <c r="AT42" s="14">
        <v>0.5</v>
      </c>
      <c r="AU42" s="14">
        <v>0.4</v>
      </c>
      <c r="AW42" s="12"/>
      <c r="AX42" s="17" t="s">
        <v>34</v>
      </c>
      <c r="AY42" s="14">
        <v>0.3</v>
      </c>
      <c r="AZ42" s="14">
        <v>0.3</v>
      </c>
      <c r="BA42" s="14">
        <v>0.3</v>
      </c>
      <c r="BB42" s="14">
        <v>0.3</v>
      </c>
      <c r="BC42" s="14">
        <v>0.5</v>
      </c>
      <c r="BD42" s="14">
        <v>0.5</v>
      </c>
      <c r="BE42" s="14">
        <v>0.4</v>
      </c>
      <c r="BF42" s="14">
        <v>0.5</v>
      </c>
      <c r="BG42" s="14">
        <v>0.5</v>
      </c>
      <c r="BH42" s="14">
        <v>0.2</v>
      </c>
      <c r="BI42" s="14">
        <v>0.1</v>
      </c>
      <c r="BJ42" s="14">
        <v>0.2</v>
      </c>
      <c r="BK42" s="14">
        <v>0.1</v>
      </c>
      <c r="BL42" s="14">
        <v>0.1</v>
      </c>
      <c r="BM42" s="14">
        <v>0.1</v>
      </c>
      <c r="BN42" s="14">
        <v>0.3</v>
      </c>
      <c r="BO42" s="14">
        <v>0.3</v>
      </c>
      <c r="BP42" s="14">
        <v>0.3</v>
      </c>
      <c r="BQ42" s="14">
        <v>0.3</v>
      </c>
      <c r="BR42" s="14">
        <v>0.3</v>
      </c>
      <c r="BS42" s="14">
        <v>0.2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 t="s">
        <v>33</v>
      </c>
      <c r="CH42" s="14" t="s">
        <v>33</v>
      </c>
      <c r="CI42" s="14" t="s">
        <v>33</v>
      </c>
      <c r="CJ42" s="14" t="s">
        <v>33</v>
      </c>
      <c r="CK42" s="14" t="s">
        <v>33</v>
      </c>
      <c r="CL42" s="14" t="s">
        <v>33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 t="s">
        <v>33</v>
      </c>
      <c r="DF42" s="14" t="s">
        <v>33</v>
      </c>
      <c r="DG42" s="14" t="s">
        <v>33</v>
      </c>
      <c r="DH42" s="14" t="s">
        <v>33</v>
      </c>
      <c r="DI42" s="14" t="s">
        <v>33</v>
      </c>
      <c r="DJ42" s="14" t="s">
        <v>33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>
        <v>0.1</v>
      </c>
      <c r="DT42" s="14">
        <v>0.1</v>
      </c>
      <c r="DU42" s="14">
        <v>0.1</v>
      </c>
      <c r="DV42" s="14">
        <v>0.1</v>
      </c>
      <c r="DW42" s="14">
        <v>0.1</v>
      </c>
      <c r="DX42" s="14">
        <v>0.1</v>
      </c>
      <c r="DY42" s="14">
        <v>0.1</v>
      </c>
      <c r="DZ42" s="14">
        <v>0.1</v>
      </c>
      <c r="EA42" s="14">
        <v>0.1</v>
      </c>
      <c r="EB42" s="14">
        <v>0.1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 t="s">
        <v>33</v>
      </c>
      <c r="EH42" s="14" t="s">
        <v>33</v>
      </c>
      <c r="EI42" s="14">
        <v>0.1</v>
      </c>
      <c r="EJ42" s="14">
        <v>0.1</v>
      </c>
      <c r="EK42" s="14">
        <v>0.1</v>
      </c>
      <c r="EL42" s="14">
        <v>0.1</v>
      </c>
      <c r="EM42" s="14">
        <v>0.2</v>
      </c>
      <c r="EO42" s="12"/>
      <c r="EP42" s="17" t="s">
        <v>34</v>
      </c>
      <c r="EQ42" s="14">
        <v>0.4</v>
      </c>
      <c r="ER42" s="14">
        <v>0.6</v>
      </c>
      <c r="ES42" s="14">
        <v>0.6</v>
      </c>
      <c r="ET42" s="14">
        <v>0.6</v>
      </c>
      <c r="EU42" s="14">
        <v>0.7</v>
      </c>
      <c r="EV42" s="14">
        <v>0.7</v>
      </c>
      <c r="EW42" s="14">
        <v>0.7</v>
      </c>
      <c r="EX42" s="14">
        <v>0.7</v>
      </c>
      <c r="EY42" s="14">
        <v>0.7</v>
      </c>
      <c r="EZ42" s="14">
        <v>0.4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>
        <v>0.5</v>
      </c>
      <c r="FH42" s="14">
        <v>0.6</v>
      </c>
      <c r="FI42" s="14">
        <v>0.7</v>
      </c>
      <c r="FJ42" s="14">
        <v>0.5</v>
      </c>
      <c r="FK42" s="14">
        <v>0.5</v>
      </c>
    </row>
    <row r="43" spans="1:167" ht="15">
      <c r="A43" s="12"/>
      <c r="B43" s="17" t="s">
        <v>35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0.1</v>
      </c>
      <c r="K43" s="14">
        <v>0.1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 t="s">
        <v>33</v>
      </c>
      <c r="R43" s="14" t="s">
        <v>33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Y43" s="12"/>
      <c r="Z43" s="17" t="s">
        <v>35</v>
      </c>
      <c r="AA43" s="14">
        <v>0</v>
      </c>
      <c r="AB43" s="14">
        <v>0</v>
      </c>
      <c r="AC43" s="14">
        <v>0</v>
      </c>
      <c r="AD43" s="14">
        <v>0.2</v>
      </c>
      <c r="AE43" s="14">
        <v>0.1</v>
      </c>
      <c r="AF43" s="14">
        <v>0</v>
      </c>
      <c r="AG43" s="14">
        <v>0</v>
      </c>
      <c r="AH43" s="14">
        <v>0</v>
      </c>
      <c r="AI43" s="14">
        <v>0</v>
      </c>
      <c r="AJ43" s="14">
        <v>0.1</v>
      </c>
      <c r="AK43" s="14">
        <v>0.2</v>
      </c>
      <c r="AL43" s="14">
        <v>0.1</v>
      </c>
      <c r="AM43" s="14">
        <v>0.1</v>
      </c>
      <c r="AN43" s="14">
        <v>0.1</v>
      </c>
      <c r="AO43" s="14">
        <v>0.1</v>
      </c>
      <c r="AP43" s="14">
        <v>0.1</v>
      </c>
      <c r="AQ43" s="14">
        <v>0.1</v>
      </c>
      <c r="AR43" s="14">
        <v>0.1</v>
      </c>
      <c r="AS43" s="14">
        <v>0.1</v>
      </c>
      <c r="AT43" s="14">
        <v>0</v>
      </c>
      <c r="AU43" s="14">
        <v>0</v>
      </c>
      <c r="AW43" s="12"/>
      <c r="AX43" s="17" t="s">
        <v>35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0.1</v>
      </c>
      <c r="BE43" s="14">
        <v>0</v>
      </c>
      <c r="BF43" s="14">
        <v>0.1</v>
      </c>
      <c r="BG43" s="14">
        <v>0.1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0.1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 t="s">
        <v>33</v>
      </c>
      <c r="DI43" s="14" t="s">
        <v>33</v>
      </c>
      <c r="DJ43" s="14" t="s">
        <v>33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 t="s">
        <v>33</v>
      </c>
      <c r="FB43" s="14" t="s">
        <v>33</v>
      </c>
      <c r="FC43" s="14" t="s">
        <v>33</v>
      </c>
      <c r="FD43" s="14" t="s">
        <v>33</v>
      </c>
      <c r="FE43" s="14" t="s">
        <v>33</v>
      </c>
      <c r="FF43" s="14" t="s">
        <v>33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</v>
      </c>
      <c r="FH45" s="14">
        <v>0</v>
      </c>
      <c r="FI45" s="14">
        <v>0</v>
      </c>
      <c r="FJ45" s="14">
        <v>0</v>
      </c>
      <c r="FK45" s="14">
        <v>0</v>
      </c>
    </row>
    <row r="46" spans="1:167" ht="1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>
        <v>0</v>
      </c>
      <c r="EW46" s="14">
        <v>0</v>
      </c>
      <c r="EX46" s="14">
        <v>0</v>
      </c>
      <c r="EY46" s="14">
        <v>0</v>
      </c>
      <c r="EZ46" s="14">
        <v>0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5">
      <c r="A50" s="94"/>
      <c r="B50" s="9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4"/>
      <c r="Z50" s="9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4"/>
      <c r="AX50" s="9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4"/>
      <c r="BV50" s="9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4"/>
      <c r="CT50" s="9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4"/>
      <c r="DR50" s="9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4"/>
      <c r="EP50" s="9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70.2</v>
      </c>
      <c r="D51" s="9">
        <v>70.2</v>
      </c>
      <c r="E51" s="9">
        <v>70.2</v>
      </c>
      <c r="F51" s="9">
        <v>70.2</v>
      </c>
      <c r="G51" s="9">
        <v>70.2</v>
      </c>
      <c r="H51" s="9">
        <v>70.2</v>
      </c>
      <c r="I51" s="9">
        <v>70.8</v>
      </c>
      <c r="J51" s="9">
        <v>71.2</v>
      </c>
      <c r="K51" s="9">
        <v>70.900000000000006</v>
      </c>
      <c r="L51" s="9">
        <v>70.3</v>
      </c>
      <c r="M51" s="9">
        <v>70.2</v>
      </c>
      <c r="N51" s="9">
        <v>70.2</v>
      </c>
      <c r="O51" s="9">
        <v>70.2</v>
      </c>
      <c r="P51" s="9">
        <v>70.2</v>
      </c>
      <c r="Q51" s="9">
        <v>70.3</v>
      </c>
      <c r="R51" s="9">
        <v>70.3</v>
      </c>
      <c r="S51" s="9">
        <v>70.2</v>
      </c>
      <c r="T51" s="9">
        <v>70.2</v>
      </c>
      <c r="U51" s="9">
        <v>70.2</v>
      </c>
      <c r="V51" s="9">
        <v>70.2</v>
      </c>
      <c r="W51" s="9">
        <v>70.2</v>
      </c>
      <c r="Y51" s="13"/>
      <c r="Z51" s="16" t="s">
        <v>46</v>
      </c>
      <c r="AA51" s="9">
        <v>70.3</v>
      </c>
      <c r="AB51" s="9">
        <v>70.400000000000006</v>
      </c>
      <c r="AC51" s="9">
        <v>70.3</v>
      </c>
      <c r="AD51" s="9">
        <v>71.400000000000006</v>
      </c>
      <c r="AE51" s="9">
        <v>70.900000000000006</v>
      </c>
      <c r="AF51" s="9">
        <v>70.5</v>
      </c>
      <c r="AG51" s="9">
        <v>70.5</v>
      </c>
      <c r="AH51" s="9">
        <v>70.400000000000006</v>
      </c>
      <c r="AI51" s="9">
        <v>70.599999999999994</v>
      </c>
      <c r="AJ51" s="9">
        <v>71</v>
      </c>
      <c r="AK51" s="9">
        <v>71.5</v>
      </c>
      <c r="AL51" s="9">
        <v>71.2</v>
      </c>
      <c r="AM51" s="9">
        <v>71.400000000000006</v>
      </c>
      <c r="AN51" s="9">
        <v>71.2</v>
      </c>
      <c r="AO51" s="9">
        <v>71</v>
      </c>
      <c r="AP51" s="9">
        <v>71</v>
      </c>
      <c r="AQ51" s="9">
        <v>70.8</v>
      </c>
      <c r="AR51" s="9">
        <v>70.7</v>
      </c>
      <c r="AS51" s="9">
        <v>70.7</v>
      </c>
      <c r="AT51" s="9">
        <v>70.599999999999994</v>
      </c>
      <c r="AU51" s="9">
        <v>70.2</v>
      </c>
      <c r="AW51" s="13"/>
      <c r="AX51" s="16" t="s">
        <v>46</v>
      </c>
      <c r="AY51" s="9">
        <v>70.2</v>
      </c>
      <c r="AZ51" s="9">
        <v>70.2</v>
      </c>
      <c r="BA51" s="9">
        <v>70.2</v>
      </c>
      <c r="BB51" s="9">
        <v>70.2</v>
      </c>
      <c r="BC51" s="9">
        <v>70.2</v>
      </c>
      <c r="BD51" s="9">
        <v>70.7</v>
      </c>
      <c r="BE51" s="9">
        <v>70.5</v>
      </c>
      <c r="BF51" s="9">
        <v>70.7</v>
      </c>
      <c r="BG51" s="9">
        <v>70.599999999999994</v>
      </c>
      <c r="BH51" s="9">
        <v>70.2</v>
      </c>
      <c r="BI51" s="9">
        <v>70.2</v>
      </c>
      <c r="BJ51" s="9">
        <v>70.2</v>
      </c>
      <c r="BK51" s="9">
        <v>70.2</v>
      </c>
      <c r="BL51" s="9">
        <v>70.2</v>
      </c>
      <c r="BM51" s="9">
        <v>70.2</v>
      </c>
      <c r="BN51" s="9">
        <v>70.2</v>
      </c>
      <c r="BO51" s="9">
        <v>70.2</v>
      </c>
      <c r="BP51" s="9">
        <v>70.2</v>
      </c>
      <c r="BQ51" s="9">
        <v>70.2</v>
      </c>
      <c r="BR51" s="9">
        <v>70.2</v>
      </c>
      <c r="BS51" s="9">
        <v>70.2</v>
      </c>
      <c r="BU51" s="13"/>
      <c r="BV51" s="16" t="s">
        <v>46</v>
      </c>
      <c r="BW51" s="9">
        <v>74.099999999999994</v>
      </c>
      <c r="BX51" s="9">
        <v>74.400000000000006</v>
      </c>
      <c r="BY51" s="9">
        <v>74.7</v>
      </c>
      <c r="BZ51" s="9">
        <v>73.099999999999994</v>
      </c>
      <c r="CA51" s="9">
        <v>70.2</v>
      </c>
      <c r="CB51" s="9">
        <v>70.2</v>
      </c>
      <c r="CC51" s="9">
        <v>70.2</v>
      </c>
      <c r="CD51" s="9">
        <v>70.2</v>
      </c>
      <c r="CE51" s="9">
        <v>70.2</v>
      </c>
      <c r="CF51" s="9">
        <v>73.8</v>
      </c>
      <c r="CG51" s="9">
        <v>70.2</v>
      </c>
      <c r="CH51" s="9">
        <v>70.2</v>
      </c>
      <c r="CI51" s="9">
        <v>70.2</v>
      </c>
      <c r="CJ51" s="9">
        <v>70.2</v>
      </c>
      <c r="CK51" s="9">
        <v>70.2</v>
      </c>
      <c r="CL51" s="9">
        <v>70.2</v>
      </c>
      <c r="CM51" s="9">
        <v>70.2</v>
      </c>
      <c r="CN51" s="9">
        <v>70.2</v>
      </c>
      <c r="CO51" s="9">
        <v>70.2</v>
      </c>
      <c r="CP51" s="9">
        <v>70.2</v>
      </c>
      <c r="CQ51" s="9">
        <v>70.2</v>
      </c>
      <c r="CS51" s="13"/>
      <c r="CT51" s="16" t="s">
        <v>46</v>
      </c>
      <c r="CU51" s="9">
        <v>70.3</v>
      </c>
      <c r="CV51" s="9">
        <v>70.3</v>
      </c>
      <c r="CW51" s="9">
        <v>70.3</v>
      </c>
      <c r="CX51" s="9">
        <v>70.2</v>
      </c>
      <c r="CY51" s="9">
        <v>70.7</v>
      </c>
      <c r="CZ51" s="9">
        <v>70.599999999999994</v>
      </c>
      <c r="DA51" s="9">
        <v>70.7</v>
      </c>
      <c r="DB51" s="9">
        <v>70.3</v>
      </c>
      <c r="DC51" s="9">
        <v>70.599999999999994</v>
      </c>
      <c r="DD51" s="9">
        <v>70.2</v>
      </c>
      <c r="DE51" s="9">
        <v>70.400000000000006</v>
      </c>
      <c r="DF51" s="9">
        <v>70.400000000000006</v>
      </c>
      <c r="DG51" s="9">
        <v>70.400000000000006</v>
      </c>
      <c r="DH51" s="9">
        <v>70.400000000000006</v>
      </c>
      <c r="DI51" s="9">
        <v>70.400000000000006</v>
      </c>
      <c r="DJ51" s="9">
        <v>70.400000000000006</v>
      </c>
      <c r="DK51" s="9">
        <v>70.400000000000006</v>
      </c>
      <c r="DL51" s="9">
        <v>70.400000000000006</v>
      </c>
      <c r="DM51" s="9">
        <v>70.5</v>
      </c>
      <c r="DN51" s="9">
        <v>70.400000000000006</v>
      </c>
      <c r="DO51" s="9">
        <v>70.3</v>
      </c>
      <c r="DQ51" s="13"/>
      <c r="DR51" s="16" t="s">
        <v>46</v>
      </c>
      <c r="DS51" s="9">
        <v>70.2</v>
      </c>
      <c r="DT51" s="9">
        <v>70.2</v>
      </c>
      <c r="DU51" s="9">
        <v>70.2</v>
      </c>
      <c r="DV51" s="9">
        <v>70.2</v>
      </c>
      <c r="DW51" s="9">
        <v>70.2</v>
      </c>
      <c r="DX51" s="9">
        <v>70.2</v>
      </c>
      <c r="DY51" s="9">
        <v>70.2</v>
      </c>
      <c r="DZ51" s="9">
        <v>70.2</v>
      </c>
      <c r="EA51" s="9">
        <v>70.2</v>
      </c>
      <c r="EB51" s="9">
        <v>70.2</v>
      </c>
      <c r="EC51" s="9">
        <v>70.2</v>
      </c>
      <c r="ED51" s="9">
        <v>70.2</v>
      </c>
      <c r="EE51" s="9">
        <v>70.2</v>
      </c>
      <c r="EF51" s="9">
        <v>70.2</v>
      </c>
      <c r="EG51" s="9">
        <v>70.2</v>
      </c>
      <c r="EH51" s="9">
        <v>70.2</v>
      </c>
      <c r="EI51" s="9">
        <v>70.2</v>
      </c>
      <c r="EJ51" s="9">
        <v>70.2</v>
      </c>
      <c r="EK51" s="9">
        <v>70.2</v>
      </c>
      <c r="EL51" s="9">
        <v>70.2</v>
      </c>
      <c r="EM51" s="9">
        <v>70.2</v>
      </c>
      <c r="EO51" s="13"/>
      <c r="EP51" s="16" t="s">
        <v>46</v>
      </c>
      <c r="EQ51" s="9">
        <v>70.3</v>
      </c>
      <c r="ER51" s="9">
        <v>70.2</v>
      </c>
      <c r="ES51" s="9">
        <v>70.2</v>
      </c>
      <c r="ET51" s="9">
        <v>70.3</v>
      </c>
      <c r="EU51" s="9">
        <v>70.2</v>
      </c>
      <c r="EV51" s="9">
        <v>70.3</v>
      </c>
      <c r="EW51" s="9">
        <v>70.2</v>
      </c>
      <c r="EX51" s="9">
        <v>70.2</v>
      </c>
      <c r="EY51" s="9">
        <v>70.2</v>
      </c>
      <c r="EZ51" s="9">
        <v>70.2</v>
      </c>
      <c r="FA51" s="9">
        <v>70.3</v>
      </c>
      <c r="FB51" s="9">
        <v>70.3</v>
      </c>
      <c r="FC51" s="9">
        <v>70.3</v>
      </c>
      <c r="FD51" s="9">
        <v>70.3</v>
      </c>
      <c r="FE51" s="9">
        <v>70.3</v>
      </c>
      <c r="FF51" s="9">
        <v>70.400000000000006</v>
      </c>
      <c r="FG51" s="9">
        <v>70.3</v>
      </c>
      <c r="FH51" s="9">
        <v>70.3</v>
      </c>
      <c r="FI51" s="9">
        <v>70.3</v>
      </c>
      <c r="FJ51" s="9">
        <v>70.3</v>
      </c>
      <c r="FK51" s="9">
        <v>70.2</v>
      </c>
    </row>
    <row r="52" spans="1:167" ht="15">
      <c r="A52" s="94"/>
      <c r="B52" s="9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4"/>
      <c r="Z52" s="94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4"/>
      <c r="AX52" s="94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4"/>
      <c r="BV52" s="94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4"/>
      <c r="CT52" s="94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4"/>
      <c r="DR52" s="94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4"/>
      <c r="EP52" s="9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5">
      <c r="A53" s="95" t="s">
        <v>47</v>
      </c>
      <c r="B53" s="9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5" t="s">
        <v>47</v>
      </c>
      <c r="Z53" s="95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5" t="s">
        <v>47</v>
      </c>
      <c r="AX53" s="95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5" t="s">
        <v>47</v>
      </c>
      <c r="BV53" s="95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5" t="s">
        <v>47</v>
      </c>
      <c r="CT53" s="95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5" t="s">
        <v>47</v>
      </c>
      <c r="DR53" s="95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5" t="s">
        <v>47</v>
      </c>
      <c r="EP53" s="9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5">
      <c r="A54" s="96" t="s">
        <v>48</v>
      </c>
      <c r="B54" s="96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96" t="s">
        <v>48</v>
      </c>
      <c r="Z54" s="96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96" t="s">
        <v>48</v>
      </c>
      <c r="AX54" s="96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96" t="s">
        <v>48</v>
      </c>
      <c r="BV54" s="96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96" t="s">
        <v>48</v>
      </c>
      <c r="CT54" s="96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96" t="s">
        <v>48</v>
      </c>
      <c r="DR54" s="96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96" t="s">
        <v>48</v>
      </c>
      <c r="EP54" s="9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5">
      <c r="A55" s="94"/>
      <c r="B55" s="9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4"/>
      <c r="Z55" s="94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4"/>
      <c r="AX55" s="94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4"/>
      <c r="BV55" s="94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4"/>
      <c r="CT55" s="94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4"/>
      <c r="DR55" s="94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4"/>
      <c r="EP55" s="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5">
      <c r="A56" s="94"/>
      <c r="B56" s="9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4"/>
      <c r="Z56" s="94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4"/>
      <c r="AX56" s="94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4"/>
      <c r="BV56" s="94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4"/>
      <c r="CT56" s="94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4"/>
      <c r="DR56" s="94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4"/>
      <c r="EP56" s="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5">
      <c r="A57" s="94"/>
      <c r="B57" s="9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4"/>
      <c r="Z57" s="94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4"/>
      <c r="AX57" s="94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4"/>
      <c r="BV57" s="94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4"/>
      <c r="CT57" s="94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4"/>
      <c r="DR57" s="94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4"/>
      <c r="EP57" s="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5">
      <c r="A58" s="94"/>
      <c r="B58" s="9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4"/>
      <c r="Z58" s="94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4"/>
      <c r="AX58" s="94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4"/>
      <c r="BV58" s="94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4"/>
      <c r="CT58" s="94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4"/>
      <c r="DR58" s="94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4"/>
      <c r="EP58" s="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5">
      <c r="A59" s="94"/>
      <c r="B59" s="9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4"/>
      <c r="Z59" s="94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4"/>
      <c r="AX59" s="94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4"/>
      <c r="BV59" s="94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4"/>
      <c r="CT59" s="94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4"/>
      <c r="DR59" s="94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4"/>
      <c r="EP59" s="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5">
      <c r="A60" s="94"/>
      <c r="B60" s="9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4"/>
      <c r="Z60" s="94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4"/>
      <c r="AX60" s="94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4"/>
      <c r="BV60" s="94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4"/>
      <c r="CT60" s="94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4"/>
      <c r="DR60" s="94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4"/>
      <c r="EP60" s="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5">
      <c r="A61" s="94"/>
      <c r="B61" s="9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4"/>
      <c r="Z61" s="94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4"/>
      <c r="AX61" s="94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4"/>
      <c r="BV61" s="94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4"/>
      <c r="CT61" s="94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4"/>
      <c r="DR61" s="94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4"/>
      <c r="EP61" s="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5">
      <c r="A62" s="94"/>
      <c r="B62" s="9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4"/>
      <c r="Z62" s="94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4"/>
      <c r="AX62" s="94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4"/>
      <c r="BV62" s="94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4"/>
      <c r="CT62" s="94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4"/>
      <c r="DR62" s="94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4"/>
      <c r="EP62" s="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5">
      <c r="A63" s="94"/>
      <c r="B63" s="9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4"/>
      <c r="Z63" s="94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4"/>
      <c r="AX63" s="94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4"/>
      <c r="BV63" s="94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4"/>
      <c r="CT63" s="94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4"/>
      <c r="DR63" s="94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4"/>
      <c r="EP63" s="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5">
      <c r="A64" s="94"/>
      <c r="B64" s="9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4"/>
      <c r="Z64" s="94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4"/>
      <c r="AX64" s="94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4"/>
      <c r="BV64" s="94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4"/>
      <c r="CT64" s="94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4"/>
      <c r="DR64" s="94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4"/>
      <c r="EP64" s="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5">
      <c r="A65" s="94"/>
      <c r="B65" s="9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4"/>
      <c r="Z65" s="94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4"/>
      <c r="AX65" s="94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4"/>
      <c r="BV65" s="94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4"/>
      <c r="CT65" s="94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4"/>
      <c r="DR65" s="94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4"/>
      <c r="EP65" s="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5">
      <c r="A66" s="94"/>
      <c r="B66" s="9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4"/>
      <c r="Z66" s="94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4"/>
      <c r="AX66" s="94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4"/>
      <c r="BV66" s="94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4"/>
      <c r="CT66" s="94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4"/>
      <c r="DR66" s="94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4"/>
      <c r="EP66" s="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5">
      <c r="A67" s="94"/>
      <c r="B67" s="9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4"/>
      <c r="Z67" s="94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4"/>
      <c r="AX67" s="94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4"/>
      <c r="BV67" s="94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4"/>
      <c r="CT67" s="94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4"/>
      <c r="DR67" s="94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4"/>
      <c r="EP67" s="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5">
      <c r="A68" s="94"/>
      <c r="B68" s="9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4"/>
      <c r="Z68" s="94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4"/>
      <c r="AX68" s="94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4"/>
      <c r="BV68" s="94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4"/>
      <c r="CT68" s="94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4"/>
      <c r="DR68" s="94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4"/>
      <c r="EP68" s="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5">
      <c r="A69" s="94"/>
      <c r="B69" s="9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4"/>
      <c r="Z69" s="94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4"/>
      <c r="AX69" s="94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4"/>
      <c r="BV69" s="94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4"/>
      <c r="CT69" s="94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4"/>
      <c r="DR69" s="94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4"/>
      <c r="EP69" s="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5">
      <c r="A70" s="94"/>
      <c r="B70" s="9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4"/>
      <c r="Z70" s="94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4"/>
      <c r="AX70" s="94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4"/>
      <c r="BV70" s="94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4"/>
      <c r="CT70" s="94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4"/>
      <c r="DR70" s="94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4"/>
      <c r="EP70" s="94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9895-C6E5-45AB-9CDA-D9AE743CEC10}">
  <dimension ref="A1:FK70"/>
  <sheetViews>
    <sheetView workbookViewId="0">
      <selection activeCell="A8" sqref="A8:B8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48" max="166" width="0" hidden="1" customWidth="1"/>
  </cols>
  <sheetData>
    <row r="1" spans="1:167" ht="15">
      <c r="A1" s="94"/>
      <c r="B1" s="94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4"/>
      <c r="Z1" s="94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4"/>
      <c r="AX1" s="94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4"/>
      <c r="BV1" s="94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4"/>
      <c r="CT1" s="94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4"/>
      <c r="DR1" s="94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4"/>
      <c r="EP1" s="94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5">
      <c r="A2" s="94"/>
      <c r="B2" s="9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4"/>
      <c r="Z2" s="94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4"/>
      <c r="AX2" s="94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4"/>
      <c r="BV2" s="94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4"/>
      <c r="CT2" s="94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4"/>
      <c r="DR2" s="94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4"/>
      <c r="EP2" s="94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5">
      <c r="A3" s="94"/>
      <c r="B3" s="9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4"/>
      <c r="Z3" s="94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4"/>
      <c r="AX3" s="94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4"/>
      <c r="BV3" s="94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4"/>
      <c r="CT3" s="94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4"/>
      <c r="DR3" s="94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4"/>
      <c r="EP3" s="94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5">
      <c r="A4" s="94"/>
      <c r="B4" s="9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4"/>
      <c r="Z4" s="94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4"/>
      <c r="AX4" s="94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4"/>
      <c r="BV4" s="94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4"/>
      <c r="CT4" s="94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4"/>
      <c r="DR4" s="94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4"/>
      <c r="EP4" s="94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97" t="s">
        <v>25</v>
      </c>
      <c r="B5" s="97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97" t="s">
        <v>25</v>
      </c>
      <c r="Z5" s="97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97" t="s">
        <v>25</v>
      </c>
      <c r="AX5" s="97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97" t="s">
        <v>25</v>
      </c>
      <c r="BV5" s="97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97" t="s">
        <v>25</v>
      </c>
      <c r="CT5" s="97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97" t="s">
        <v>25</v>
      </c>
      <c r="DR5" s="97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97" t="s">
        <v>25</v>
      </c>
      <c r="EP5" s="97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5">
      <c r="A6" s="94"/>
      <c r="B6" s="94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4"/>
      <c r="Z6" s="94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4"/>
      <c r="AX6" s="94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4"/>
      <c r="BV6" s="94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4"/>
      <c r="CT6" s="94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4"/>
      <c r="DR6" s="94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4"/>
      <c r="EP6" s="94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8.75">
      <c r="A7" s="98" t="s">
        <v>26</v>
      </c>
      <c r="B7" s="98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98" t="s">
        <v>76</v>
      </c>
      <c r="Z7" s="98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98" t="s">
        <v>78</v>
      </c>
      <c r="AX7" s="98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98" t="s">
        <v>79</v>
      </c>
      <c r="BV7" s="98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98" t="s">
        <v>80</v>
      </c>
      <c r="CT7" s="98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98" t="s">
        <v>96</v>
      </c>
      <c r="DR7" s="98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98" t="s">
        <v>81</v>
      </c>
      <c r="EP7" s="98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75">
      <c r="A8" s="98" t="s">
        <v>73</v>
      </c>
      <c r="B8" s="9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98" t="s">
        <v>77</v>
      </c>
      <c r="Z8" s="9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98" t="s">
        <v>77</v>
      </c>
      <c r="AX8" s="98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98" t="s">
        <v>77</v>
      </c>
      <c r="BV8" s="98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98" t="s">
        <v>77</v>
      </c>
      <c r="CT8" s="98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8" t="s">
        <v>77</v>
      </c>
      <c r="DR8" s="98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98" t="s">
        <v>77</v>
      </c>
      <c r="EP8" s="9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75">
      <c r="A9" s="94"/>
      <c r="B9" s="94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4"/>
      <c r="Z9" s="94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4"/>
      <c r="AX9" s="94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4"/>
      <c r="BV9" s="94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4"/>
      <c r="CT9" s="94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4"/>
      <c r="DR9" s="94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4"/>
      <c r="EP9" s="94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5">
      <c r="A10" s="94"/>
      <c r="B10" s="9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4"/>
      <c r="Z10" s="94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4"/>
      <c r="AX10" s="94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4"/>
      <c r="BV10" s="94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4"/>
      <c r="CT10" s="94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4"/>
      <c r="DR10" s="94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4"/>
      <c r="EP10" s="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.75" thickBot="1">
      <c r="A11" s="94"/>
      <c r="B11" s="9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4"/>
      <c r="Z11" s="94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4"/>
      <c r="AX11" s="94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4"/>
      <c r="BV11" s="94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4"/>
      <c r="CT11" s="94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4"/>
      <c r="DR11" s="94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4"/>
      <c r="EP11" s="94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5">
      <c r="A12" s="94"/>
      <c r="B12" s="94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4"/>
      <c r="Z12" s="94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4"/>
      <c r="AX12" s="94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4"/>
      <c r="BV12" s="94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4"/>
      <c r="CT12" s="94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4"/>
      <c r="DR12" s="94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4"/>
      <c r="EP12" s="94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 ht="114.75">
      <c r="A13" s="13"/>
      <c r="B13" s="19" t="s">
        <v>74</v>
      </c>
      <c r="C13" s="9">
        <v>29.9</v>
      </c>
      <c r="D13" s="9">
        <v>25</v>
      </c>
      <c r="E13" s="9">
        <v>24.9</v>
      </c>
      <c r="F13" s="9">
        <v>29</v>
      </c>
      <c r="G13" s="9">
        <v>28.5</v>
      </c>
      <c r="H13" s="9">
        <v>33.1</v>
      </c>
      <c r="I13" s="9">
        <v>28.1</v>
      </c>
      <c r="J13" s="9">
        <v>27.2</v>
      </c>
      <c r="K13" s="9">
        <v>27.5</v>
      </c>
      <c r="L13" s="9">
        <v>25</v>
      </c>
      <c r="M13" s="9">
        <v>27.1</v>
      </c>
      <c r="N13" s="9">
        <v>27.9</v>
      </c>
      <c r="O13" s="9">
        <v>25.4</v>
      </c>
      <c r="P13" s="9">
        <v>22.8</v>
      </c>
      <c r="Q13" s="9">
        <v>22.7</v>
      </c>
      <c r="R13" s="9">
        <v>20.9</v>
      </c>
      <c r="S13" s="9">
        <v>17.3</v>
      </c>
      <c r="T13" s="9">
        <v>17.8</v>
      </c>
      <c r="U13" s="9">
        <v>18.100000000000001</v>
      </c>
      <c r="V13" s="9">
        <v>20.7</v>
      </c>
      <c r="W13" s="9">
        <v>19.2</v>
      </c>
      <c r="Y13" s="13"/>
      <c r="Z13" s="19" t="s">
        <v>74</v>
      </c>
      <c r="AA13" s="9">
        <v>25.2</v>
      </c>
      <c r="AB13" s="9">
        <v>21.3</v>
      </c>
      <c r="AC13" s="9">
        <v>23.2</v>
      </c>
      <c r="AD13" s="9">
        <v>24.3</v>
      </c>
      <c r="AE13" s="9">
        <v>21</v>
      </c>
      <c r="AF13" s="9">
        <v>15.6</v>
      </c>
      <c r="AG13" s="9">
        <v>22.8</v>
      </c>
      <c r="AH13" s="9">
        <v>23.5</v>
      </c>
      <c r="AI13" s="9">
        <v>29.4</v>
      </c>
      <c r="AJ13" s="9">
        <v>40.700000000000003</v>
      </c>
      <c r="AK13" s="9">
        <v>35</v>
      </c>
      <c r="AL13" s="9">
        <v>27.8</v>
      </c>
      <c r="AM13" s="9">
        <v>36.799999999999997</v>
      </c>
      <c r="AN13" s="9">
        <v>37.9</v>
      </c>
      <c r="AO13" s="9">
        <v>34.6</v>
      </c>
      <c r="AP13" s="9">
        <v>33.5</v>
      </c>
      <c r="AQ13" s="9">
        <v>32.5</v>
      </c>
      <c r="AR13" s="9">
        <v>36.1</v>
      </c>
      <c r="AS13" s="9">
        <v>41.3</v>
      </c>
      <c r="AT13" s="9">
        <v>44</v>
      </c>
      <c r="AU13" s="9">
        <v>42.1</v>
      </c>
      <c r="AW13" s="13"/>
      <c r="AX13" s="19" t="s">
        <v>74</v>
      </c>
      <c r="AY13" s="9">
        <v>21.7</v>
      </c>
      <c r="AZ13" s="9">
        <v>20.6</v>
      </c>
      <c r="BA13" s="9">
        <v>20.2</v>
      </c>
      <c r="BB13" s="9">
        <v>20</v>
      </c>
      <c r="BC13" s="9">
        <v>22.5</v>
      </c>
      <c r="BD13" s="9">
        <v>25.3</v>
      </c>
      <c r="BE13" s="9">
        <v>25.5</v>
      </c>
      <c r="BF13" s="9">
        <v>31.9</v>
      </c>
      <c r="BG13" s="9">
        <v>33</v>
      </c>
      <c r="BH13" s="9">
        <v>32.4</v>
      </c>
      <c r="BI13" s="9">
        <v>28.4</v>
      </c>
      <c r="BJ13" s="9">
        <v>31.9</v>
      </c>
      <c r="BK13" s="9">
        <v>34.200000000000003</v>
      </c>
      <c r="BL13" s="9">
        <v>32.9</v>
      </c>
      <c r="BM13" s="9">
        <v>33.9</v>
      </c>
      <c r="BN13" s="9">
        <v>36.4</v>
      </c>
      <c r="BO13" s="9">
        <v>40.299999999999997</v>
      </c>
      <c r="BP13" s="9">
        <v>38.4</v>
      </c>
      <c r="BQ13" s="9">
        <v>36.1</v>
      </c>
      <c r="BR13" s="9">
        <v>36.200000000000003</v>
      </c>
      <c r="BS13" s="9">
        <v>38.299999999999997</v>
      </c>
      <c r="BU13" s="13"/>
      <c r="BV13" s="19" t="s">
        <v>74</v>
      </c>
      <c r="BW13" s="9">
        <v>2.8</v>
      </c>
      <c r="BX13" s="9">
        <v>2.9</v>
      </c>
      <c r="BY13" s="9">
        <v>2.6</v>
      </c>
      <c r="BZ13" s="9">
        <v>3.7</v>
      </c>
      <c r="CA13" s="9">
        <v>3</v>
      </c>
      <c r="CB13" s="9">
        <v>2.9</v>
      </c>
      <c r="CC13" s="9">
        <v>5.3</v>
      </c>
      <c r="CD13" s="9">
        <v>5.5</v>
      </c>
      <c r="CE13" s="9">
        <v>5.5</v>
      </c>
      <c r="CF13" s="9">
        <v>5.0999999999999996</v>
      </c>
      <c r="CG13" s="9">
        <v>4.0999999999999996</v>
      </c>
      <c r="CH13" s="9">
        <v>3.4</v>
      </c>
      <c r="CI13" s="9">
        <v>7</v>
      </c>
      <c r="CJ13" s="9">
        <v>6.8</v>
      </c>
      <c r="CK13" s="9">
        <v>3.9</v>
      </c>
      <c r="CL13" s="9">
        <v>3.4</v>
      </c>
      <c r="CM13" s="9">
        <v>3.1</v>
      </c>
      <c r="CN13" s="9">
        <v>4.3</v>
      </c>
      <c r="CO13" s="9">
        <v>5.3</v>
      </c>
      <c r="CP13" s="9">
        <v>5.4</v>
      </c>
      <c r="CQ13" s="9">
        <v>5.9</v>
      </c>
      <c r="CS13" s="13"/>
      <c r="CT13" s="19" t="s">
        <v>74</v>
      </c>
      <c r="CU13" s="9">
        <v>68.599999999999994</v>
      </c>
      <c r="CV13" s="9">
        <v>68.900000000000006</v>
      </c>
      <c r="CW13" s="9">
        <v>64.8</v>
      </c>
      <c r="CX13" s="9">
        <v>70.2</v>
      </c>
      <c r="CY13" s="9">
        <v>66.900000000000006</v>
      </c>
      <c r="CZ13" s="9">
        <v>77.099999999999994</v>
      </c>
      <c r="DA13" s="9">
        <v>78.400000000000006</v>
      </c>
      <c r="DB13" s="9">
        <v>82.4</v>
      </c>
      <c r="DC13" s="9">
        <v>85.4</v>
      </c>
      <c r="DD13" s="9">
        <v>78.900000000000006</v>
      </c>
      <c r="DE13" s="9">
        <v>85.3</v>
      </c>
      <c r="DF13" s="9">
        <v>81.400000000000006</v>
      </c>
      <c r="DG13" s="9">
        <v>79.099999999999994</v>
      </c>
      <c r="DH13" s="9">
        <v>79</v>
      </c>
      <c r="DI13" s="9">
        <v>87.8</v>
      </c>
      <c r="DJ13" s="9">
        <v>95.7</v>
      </c>
      <c r="DK13" s="9">
        <v>90.7</v>
      </c>
      <c r="DL13" s="9">
        <v>98</v>
      </c>
      <c r="DM13" s="9">
        <v>103.2</v>
      </c>
      <c r="DN13" s="9">
        <v>89</v>
      </c>
      <c r="DO13" s="9">
        <v>90</v>
      </c>
      <c r="DQ13" s="13"/>
      <c r="DR13" s="19" t="s">
        <v>74</v>
      </c>
      <c r="DS13" s="9">
        <v>317.8</v>
      </c>
      <c r="DT13" s="9">
        <v>327.60000000000002</v>
      </c>
      <c r="DU13" s="9">
        <v>354.3</v>
      </c>
      <c r="DV13" s="9">
        <v>441.4</v>
      </c>
      <c r="DW13" s="9">
        <v>431.1</v>
      </c>
      <c r="DX13" s="9">
        <v>465.8</v>
      </c>
      <c r="DY13" s="9">
        <v>492</v>
      </c>
      <c r="DZ13" s="9">
        <v>622.29999999999995</v>
      </c>
      <c r="EA13" s="9">
        <v>619</v>
      </c>
      <c r="EB13" s="9">
        <v>689.2</v>
      </c>
      <c r="EC13" s="9">
        <v>741.4</v>
      </c>
      <c r="ED13" s="9">
        <v>883</v>
      </c>
      <c r="EE13" s="9">
        <v>933.6</v>
      </c>
      <c r="EF13" s="9">
        <v>969.7</v>
      </c>
      <c r="EG13" s="22">
        <v>1003.9</v>
      </c>
      <c r="EH13" s="22">
        <v>1061.7</v>
      </c>
      <c r="EI13" s="9">
        <v>972.7</v>
      </c>
      <c r="EJ13" s="22">
        <v>1059.5</v>
      </c>
      <c r="EK13" s="22">
        <v>1191.5999999999999</v>
      </c>
      <c r="EL13" s="22">
        <v>1228.2</v>
      </c>
      <c r="EM13" s="22">
        <v>1162.5999999999999</v>
      </c>
      <c r="EO13" s="13"/>
      <c r="EP13" s="19" t="s">
        <v>74</v>
      </c>
      <c r="EQ13" s="9">
        <v>39.799999999999997</v>
      </c>
      <c r="ER13" s="9">
        <v>46.1</v>
      </c>
      <c r="ES13" s="9">
        <v>39.200000000000003</v>
      </c>
      <c r="ET13" s="9">
        <v>38.200000000000003</v>
      </c>
      <c r="EU13" s="9">
        <v>40.299999999999997</v>
      </c>
      <c r="EV13" s="9">
        <v>34.299999999999997</v>
      </c>
      <c r="EW13" s="9">
        <v>45.8</v>
      </c>
      <c r="EX13" s="9">
        <v>50.4</v>
      </c>
      <c r="EY13" s="9">
        <v>54.3</v>
      </c>
      <c r="EZ13" s="9">
        <v>49.4</v>
      </c>
      <c r="FA13" s="9">
        <v>52.8</v>
      </c>
      <c r="FB13" s="9">
        <v>53.7</v>
      </c>
      <c r="FC13" s="9">
        <v>58.7</v>
      </c>
      <c r="FD13" s="9">
        <v>59.6</v>
      </c>
      <c r="FE13" s="9">
        <v>56.4</v>
      </c>
      <c r="FF13" s="9">
        <v>61.4</v>
      </c>
      <c r="FG13" s="9">
        <v>69.599999999999994</v>
      </c>
      <c r="FH13" s="9">
        <v>72.8</v>
      </c>
      <c r="FI13" s="9">
        <v>80.900000000000006</v>
      </c>
      <c r="FJ13" s="9">
        <v>80.099999999999994</v>
      </c>
      <c r="FK13" s="9">
        <v>81</v>
      </c>
    </row>
    <row r="14" spans="1:167" ht="1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5">
      <c r="A15" s="12"/>
      <c r="B15" s="17" t="s">
        <v>30</v>
      </c>
      <c r="C15" s="14">
        <v>9.9</v>
      </c>
      <c r="D15" s="14">
        <v>9</v>
      </c>
      <c r="E15" s="14">
        <v>8.6</v>
      </c>
      <c r="F15" s="14">
        <v>8.9</v>
      </c>
      <c r="G15" s="14">
        <v>7.9</v>
      </c>
      <c r="H15" s="14">
        <v>9.6</v>
      </c>
      <c r="I15" s="14">
        <v>10</v>
      </c>
      <c r="J15" s="14">
        <v>9.8000000000000007</v>
      </c>
      <c r="K15" s="14">
        <v>10.8</v>
      </c>
      <c r="L15" s="14">
        <v>8.8000000000000007</v>
      </c>
      <c r="M15" s="14">
        <v>10.199999999999999</v>
      </c>
      <c r="N15" s="14">
        <v>9.4</v>
      </c>
      <c r="O15" s="14">
        <v>9.3000000000000007</v>
      </c>
      <c r="P15" s="14">
        <v>8.9</v>
      </c>
      <c r="Q15" s="14">
        <v>9.1999999999999993</v>
      </c>
      <c r="R15" s="14">
        <v>8.1999999999999993</v>
      </c>
      <c r="S15" s="14">
        <v>8.1999999999999993</v>
      </c>
      <c r="T15" s="14">
        <v>8.5</v>
      </c>
      <c r="U15" s="14">
        <v>7.5</v>
      </c>
      <c r="V15" s="14">
        <v>7.5</v>
      </c>
      <c r="W15" s="14">
        <v>7.6</v>
      </c>
      <c r="Y15" s="12"/>
      <c r="Z15" s="17" t="s">
        <v>30</v>
      </c>
      <c r="AA15" s="14">
        <v>9.3000000000000007</v>
      </c>
      <c r="AB15" s="14">
        <v>8</v>
      </c>
      <c r="AC15" s="14">
        <v>8.3000000000000007</v>
      </c>
      <c r="AD15" s="14">
        <v>8.1999999999999993</v>
      </c>
      <c r="AE15" s="14">
        <v>7.6</v>
      </c>
      <c r="AF15" s="14">
        <v>7.6</v>
      </c>
      <c r="AG15" s="14">
        <v>9</v>
      </c>
      <c r="AH15" s="14">
        <v>9.6999999999999993</v>
      </c>
      <c r="AI15" s="14">
        <v>10.1</v>
      </c>
      <c r="AJ15" s="14">
        <v>9.1</v>
      </c>
      <c r="AK15" s="14">
        <v>9.9</v>
      </c>
      <c r="AL15" s="14">
        <v>12.1</v>
      </c>
      <c r="AM15" s="14">
        <v>12.6</v>
      </c>
      <c r="AN15" s="14">
        <v>13.1</v>
      </c>
      <c r="AO15" s="14">
        <v>13.5</v>
      </c>
      <c r="AP15" s="14">
        <v>13.3</v>
      </c>
      <c r="AQ15" s="14">
        <v>12.9</v>
      </c>
      <c r="AR15" s="14">
        <v>13.6</v>
      </c>
      <c r="AS15" s="14">
        <v>13.2</v>
      </c>
      <c r="AT15" s="14">
        <v>13.9</v>
      </c>
      <c r="AU15" s="14">
        <v>14</v>
      </c>
      <c r="AW15" s="12"/>
      <c r="AX15" s="17" t="s">
        <v>30</v>
      </c>
      <c r="AY15" s="14">
        <v>8.9</v>
      </c>
      <c r="AZ15" s="14">
        <v>10.199999999999999</v>
      </c>
      <c r="BA15" s="14">
        <v>9.1999999999999993</v>
      </c>
      <c r="BB15" s="14">
        <v>9</v>
      </c>
      <c r="BC15" s="14">
        <v>10.199999999999999</v>
      </c>
      <c r="BD15" s="14">
        <v>10.9</v>
      </c>
      <c r="BE15" s="14">
        <v>12.1</v>
      </c>
      <c r="BF15" s="14">
        <v>17.8</v>
      </c>
      <c r="BG15" s="14">
        <v>17.2</v>
      </c>
      <c r="BH15" s="14">
        <v>15.2</v>
      </c>
      <c r="BI15" s="14">
        <v>13.3</v>
      </c>
      <c r="BJ15" s="14">
        <v>14.8</v>
      </c>
      <c r="BK15" s="14">
        <v>14.8</v>
      </c>
      <c r="BL15" s="14">
        <v>15.1</v>
      </c>
      <c r="BM15" s="14">
        <v>16.8</v>
      </c>
      <c r="BN15" s="14">
        <v>17.5</v>
      </c>
      <c r="BO15" s="14">
        <v>17.8</v>
      </c>
      <c r="BP15" s="14">
        <v>17.399999999999999</v>
      </c>
      <c r="BQ15" s="14">
        <v>18.3</v>
      </c>
      <c r="BR15" s="14">
        <v>17.5</v>
      </c>
      <c r="BS15" s="14">
        <v>18.600000000000001</v>
      </c>
      <c r="BU15" s="12"/>
      <c r="BV15" s="17" t="s">
        <v>30</v>
      </c>
      <c r="BW15" s="14">
        <v>1.9</v>
      </c>
      <c r="BX15" s="14">
        <v>1.7</v>
      </c>
      <c r="BY15" s="14">
        <v>1.8</v>
      </c>
      <c r="BZ15" s="14">
        <v>1.8</v>
      </c>
      <c r="CA15" s="14">
        <v>0.8</v>
      </c>
      <c r="CB15" s="14">
        <v>0.8</v>
      </c>
      <c r="CC15" s="14">
        <v>0.8</v>
      </c>
      <c r="CD15" s="14">
        <v>0.5</v>
      </c>
      <c r="CE15" s="14">
        <v>0.6</v>
      </c>
      <c r="CF15" s="14">
        <v>0.7</v>
      </c>
      <c r="CG15" s="14">
        <v>0.7</v>
      </c>
      <c r="CH15" s="14" t="s">
        <v>33</v>
      </c>
      <c r="CI15" s="14" t="s">
        <v>33</v>
      </c>
      <c r="CJ15" s="14" t="s">
        <v>33</v>
      </c>
      <c r="CK15" s="14" t="s">
        <v>33</v>
      </c>
      <c r="CL15" s="14" t="s">
        <v>33</v>
      </c>
      <c r="CM15" s="14">
        <v>1.4</v>
      </c>
      <c r="CN15" s="14">
        <v>1.6</v>
      </c>
      <c r="CO15" s="14">
        <v>1.8</v>
      </c>
      <c r="CP15" s="14">
        <v>1.9</v>
      </c>
      <c r="CQ15" s="14">
        <v>1.9</v>
      </c>
      <c r="CS15" s="12"/>
      <c r="CT15" s="17" t="s">
        <v>30</v>
      </c>
      <c r="CU15" s="14">
        <v>11.8</v>
      </c>
      <c r="CV15" s="14">
        <v>12.3</v>
      </c>
      <c r="CW15" s="14">
        <v>11.6</v>
      </c>
      <c r="CX15" s="14">
        <v>12.5</v>
      </c>
      <c r="CY15" s="14">
        <v>12.8</v>
      </c>
      <c r="CZ15" s="14">
        <v>14.4</v>
      </c>
      <c r="DA15" s="14">
        <v>15.3</v>
      </c>
      <c r="DB15" s="14">
        <v>16.899999999999999</v>
      </c>
      <c r="DC15" s="14">
        <v>17.5</v>
      </c>
      <c r="DD15" s="14">
        <v>15.9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>
        <v>25.9</v>
      </c>
      <c r="DM15" s="14">
        <v>26.7</v>
      </c>
      <c r="DN15" s="14">
        <v>26.2</v>
      </c>
      <c r="DO15" s="14">
        <v>25</v>
      </c>
      <c r="DQ15" s="12"/>
      <c r="DR15" s="17" t="s">
        <v>30</v>
      </c>
      <c r="DS15" s="14">
        <v>54.8</v>
      </c>
      <c r="DT15" s="14">
        <v>55.5</v>
      </c>
      <c r="DU15" s="14">
        <v>55.4</v>
      </c>
      <c r="DV15" s="14">
        <v>52.6</v>
      </c>
      <c r="DW15" s="14">
        <v>58.2</v>
      </c>
      <c r="DX15" s="14">
        <v>62.5</v>
      </c>
      <c r="DY15" s="14">
        <v>56.7</v>
      </c>
      <c r="DZ15" s="14">
        <v>53.5</v>
      </c>
      <c r="EA15" s="14">
        <v>51.1</v>
      </c>
      <c r="EB15" s="14">
        <v>51.7</v>
      </c>
      <c r="EC15" s="14">
        <v>48.2</v>
      </c>
      <c r="ED15" s="14">
        <v>47.1</v>
      </c>
      <c r="EE15" s="14">
        <v>50.9</v>
      </c>
      <c r="EF15" s="14">
        <v>44.9</v>
      </c>
      <c r="EG15" s="14">
        <v>47</v>
      </c>
      <c r="EH15" s="14">
        <v>46.4</v>
      </c>
      <c r="EI15" s="14">
        <v>47.7</v>
      </c>
      <c r="EJ15" s="14">
        <v>45.8</v>
      </c>
      <c r="EK15" s="14">
        <v>40.299999999999997</v>
      </c>
      <c r="EL15" s="14">
        <v>42.5</v>
      </c>
      <c r="EM15" s="14">
        <v>41.6</v>
      </c>
      <c r="EO15" s="12"/>
      <c r="EP15" s="17" t="s">
        <v>30</v>
      </c>
      <c r="EQ15" s="14">
        <v>10.7</v>
      </c>
      <c r="ER15" s="14">
        <v>11.4</v>
      </c>
      <c r="ES15" s="14">
        <v>10.6</v>
      </c>
      <c r="ET15" s="14">
        <v>8.9</v>
      </c>
      <c r="EU15" s="14">
        <v>8.4</v>
      </c>
      <c r="EV15" s="14">
        <v>8.1</v>
      </c>
      <c r="EW15" s="14">
        <v>7.5</v>
      </c>
      <c r="EX15" s="14">
        <v>9</v>
      </c>
      <c r="EY15" s="14">
        <v>7</v>
      </c>
      <c r="EZ15" s="14">
        <v>7.1</v>
      </c>
      <c r="FA15" s="14" t="s">
        <v>33</v>
      </c>
      <c r="FB15" s="14" t="s">
        <v>33</v>
      </c>
      <c r="FC15" s="14" t="s">
        <v>33</v>
      </c>
      <c r="FD15" s="14" t="s">
        <v>33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>
        <v>6.7</v>
      </c>
      <c r="FJ15" s="14">
        <v>6.5</v>
      </c>
      <c r="FK15" s="14">
        <v>6.2</v>
      </c>
    </row>
    <row r="16" spans="1:167" ht="1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0.5</v>
      </c>
      <c r="G16" s="14">
        <v>0.7</v>
      </c>
      <c r="H16" s="14">
        <v>0.7</v>
      </c>
      <c r="I16" s="14">
        <v>0.7</v>
      </c>
      <c r="J16" s="14">
        <v>0.7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>
        <v>0.7</v>
      </c>
      <c r="AB16" s="14">
        <v>0.7</v>
      </c>
      <c r="AC16" s="14">
        <v>0.7</v>
      </c>
      <c r="AD16" s="14">
        <v>0.3</v>
      </c>
      <c r="AE16" s="14">
        <v>0.4</v>
      </c>
      <c r="AF16" s="14">
        <v>0.4</v>
      </c>
      <c r="AG16" s="14">
        <v>0.2</v>
      </c>
      <c r="AH16" s="14">
        <v>0.2</v>
      </c>
      <c r="AI16" s="14">
        <v>0.2</v>
      </c>
      <c r="AJ16" s="14">
        <v>0.5</v>
      </c>
      <c r="AK16" s="14">
        <v>0.6</v>
      </c>
      <c r="AL16" s="14">
        <v>0.3</v>
      </c>
      <c r="AM16" s="14">
        <v>0.3</v>
      </c>
      <c r="AN16" s="14">
        <v>0.3</v>
      </c>
      <c r="AO16" s="14">
        <v>0.3</v>
      </c>
      <c r="AP16" s="14">
        <v>0.3</v>
      </c>
      <c r="AQ16" s="14">
        <v>0.3</v>
      </c>
      <c r="AR16" s="14">
        <v>0.4</v>
      </c>
      <c r="AS16" s="14">
        <v>0.4</v>
      </c>
      <c r="AT16" s="14">
        <v>0.4</v>
      </c>
      <c r="AU16" s="14">
        <v>0.4</v>
      </c>
      <c r="AW16" s="12"/>
      <c r="AX16" s="17" t="s">
        <v>32</v>
      </c>
      <c r="AY16" s="14">
        <v>7.1</v>
      </c>
      <c r="AZ16" s="14">
        <v>6.5</v>
      </c>
      <c r="BA16" s="14">
        <v>6.9</v>
      </c>
      <c r="BB16" s="14">
        <v>6.1</v>
      </c>
      <c r="BC16" s="14">
        <v>6.7</v>
      </c>
      <c r="BD16" s="14">
        <v>6.6</v>
      </c>
      <c r="BE16" s="14">
        <v>5.4</v>
      </c>
      <c r="BF16" s="14">
        <v>5.3</v>
      </c>
      <c r="BG16" s="14">
        <v>6.6</v>
      </c>
      <c r="BH16" s="14">
        <v>7.3</v>
      </c>
      <c r="BI16" s="14">
        <v>6.2</v>
      </c>
      <c r="BJ16" s="14">
        <v>5.8</v>
      </c>
      <c r="BK16" s="14">
        <v>5.9</v>
      </c>
      <c r="BL16" s="14">
        <v>5.4</v>
      </c>
      <c r="BM16" s="14">
        <v>5.0999999999999996</v>
      </c>
      <c r="BN16" s="14">
        <v>4.9000000000000004</v>
      </c>
      <c r="BO16" s="14">
        <v>4.8</v>
      </c>
      <c r="BP16" s="14">
        <v>4.0999999999999996</v>
      </c>
      <c r="BQ16" s="14">
        <v>4.5999999999999996</v>
      </c>
      <c r="BR16" s="14">
        <v>5.0999999999999996</v>
      </c>
      <c r="BS16" s="14">
        <v>4.9000000000000004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S16" s="12"/>
      <c r="CT16" s="17" t="s">
        <v>32</v>
      </c>
      <c r="CU16" s="14">
        <v>36.9</v>
      </c>
      <c r="CV16" s="14">
        <v>34.700000000000003</v>
      </c>
      <c r="CW16" s="14">
        <v>30.3</v>
      </c>
      <c r="CX16" s="14">
        <v>37</v>
      </c>
      <c r="CY16" s="14">
        <v>34.9</v>
      </c>
      <c r="CZ16" s="14">
        <v>41.5</v>
      </c>
      <c r="DA16" s="14">
        <v>42.6</v>
      </c>
      <c r="DB16" s="14">
        <v>44.7</v>
      </c>
      <c r="DC16" s="14">
        <v>44.8</v>
      </c>
      <c r="DD16" s="14">
        <v>41.7</v>
      </c>
      <c r="DE16" s="14">
        <v>43.7</v>
      </c>
      <c r="DF16" s="14">
        <v>46.6</v>
      </c>
      <c r="DG16" s="14">
        <v>40.799999999999997</v>
      </c>
      <c r="DH16" s="14">
        <v>41.4</v>
      </c>
      <c r="DI16" s="14">
        <v>47.1</v>
      </c>
      <c r="DJ16" s="14">
        <v>55</v>
      </c>
      <c r="DK16" s="14">
        <v>52</v>
      </c>
      <c r="DL16" s="14">
        <v>52.7</v>
      </c>
      <c r="DM16" s="14">
        <v>52.6</v>
      </c>
      <c r="DN16" s="14">
        <v>40</v>
      </c>
      <c r="DO16" s="14">
        <v>41.7</v>
      </c>
      <c r="DQ16" s="12"/>
      <c r="DR16" s="17" t="s">
        <v>32</v>
      </c>
      <c r="DS16" s="14">
        <v>89</v>
      </c>
      <c r="DT16" s="14">
        <v>93.7</v>
      </c>
      <c r="DU16" s="14">
        <v>128.6</v>
      </c>
      <c r="DV16" s="14">
        <v>201.6</v>
      </c>
      <c r="DW16" s="14">
        <v>187.3</v>
      </c>
      <c r="DX16" s="14">
        <v>187.7</v>
      </c>
      <c r="DY16" s="14">
        <v>197.8</v>
      </c>
      <c r="DZ16" s="14">
        <v>314.5</v>
      </c>
      <c r="EA16" s="14">
        <v>320.10000000000002</v>
      </c>
      <c r="EB16" s="14">
        <v>345</v>
      </c>
      <c r="EC16" s="14">
        <v>382.6</v>
      </c>
      <c r="ED16" s="14">
        <v>510.2</v>
      </c>
      <c r="EE16" s="14">
        <v>556.9</v>
      </c>
      <c r="EF16" s="14">
        <v>604.20000000000005</v>
      </c>
      <c r="EG16" s="14">
        <v>655.8</v>
      </c>
      <c r="EH16" s="14">
        <v>699.9</v>
      </c>
      <c r="EI16" s="14">
        <v>629.6</v>
      </c>
      <c r="EJ16" s="14">
        <v>693.3</v>
      </c>
      <c r="EK16" s="14">
        <v>815.5</v>
      </c>
      <c r="EL16" s="14">
        <v>834.2</v>
      </c>
      <c r="EM16" s="14">
        <v>772.9</v>
      </c>
      <c r="EO16" s="12"/>
      <c r="EP16" s="17" t="s">
        <v>32</v>
      </c>
      <c r="EQ16" s="14">
        <v>4.5</v>
      </c>
      <c r="ER16" s="14">
        <v>3</v>
      </c>
      <c r="ES16" s="14">
        <v>4.0999999999999996</v>
      </c>
      <c r="ET16" s="14">
        <v>1.5</v>
      </c>
      <c r="EU16" s="14">
        <v>4.4000000000000004</v>
      </c>
      <c r="EV16" s="14">
        <v>3.2</v>
      </c>
      <c r="EW16" s="14">
        <v>12.4</v>
      </c>
      <c r="EX16" s="14">
        <v>17.399999999999999</v>
      </c>
      <c r="EY16" s="14">
        <v>22.1</v>
      </c>
      <c r="EZ16" s="14">
        <v>23.1</v>
      </c>
      <c r="FA16" s="14">
        <v>25</v>
      </c>
      <c r="FB16" s="14">
        <v>26.7</v>
      </c>
      <c r="FC16" s="14">
        <v>28.2</v>
      </c>
      <c r="FD16" s="14">
        <v>27.7</v>
      </c>
      <c r="FE16" s="14">
        <v>27.7</v>
      </c>
      <c r="FF16" s="14">
        <v>29.7</v>
      </c>
      <c r="FG16" s="14">
        <v>41.7</v>
      </c>
      <c r="FH16" s="14">
        <v>41.8</v>
      </c>
      <c r="FI16" s="14">
        <v>44.9</v>
      </c>
      <c r="FJ16" s="14">
        <v>42.9</v>
      </c>
      <c r="FK16" s="14">
        <v>43.1</v>
      </c>
    </row>
    <row r="17" spans="1:167" ht="15">
      <c r="A17" s="12"/>
      <c r="B17" s="17" t="s">
        <v>34</v>
      </c>
      <c r="C17" s="14">
        <v>6.7</v>
      </c>
      <c r="D17" s="14">
        <v>5.7</v>
      </c>
      <c r="E17" s="14">
        <v>6.8</v>
      </c>
      <c r="F17" s="14">
        <v>8.1</v>
      </c>
      <c r="G17" s="14">
        <v>7.1</v>
      </c>
      <c r="H17" s="14">
        <v>7</v>
      </c>
      <c r="I17" s="14">
        <v>5.6</v>
      </c>
      <c r="J17" s="14">
        <v>4.9000000000000004</v>
      </c>
      <c r="K17" s="14">
        <v>4.8</v>
      </c>
      <c r="L17" s="14">
        <v>4.7</v>
      </c>
      <c r="M17" s="14">
        <v>5.2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>
        <v>3.8</v>
      </c>
      <c r="T17" s="14" t="s">
        <v>33</v>
      </c>
      <c r="U17" s="14">
        <v>3.5</v>
      </c>
      <c r="V17" s="14">
        <v>4.5999999999999996</v>
      </c>
      <c r="W17" s="14">
        <v>4.3</v>
      </c>
      <c r="Y17" s="12"/>
      <c r="Z17" s="17" t="s">
        <v>34</v>
      </c>
      <c r="AA17" s="14">
        <v>4.4000000000000004</v>
      </c>
      <c r="AB17" s="14">
        <v>2.8</v>
      </c>
      <c r="AC17" s="14">
        <v>3.4</v>
      </c>
      <c r="AD17" s="14">
        <v>4.7</v>
      </c>
      <c r="AE17" s="14">
        <v>5.3</v>
      </c>
      <c r="AF17" s="14">
        <v>3.9</v>
      </c>
      <c r="AG17" s="14">
        <v>3.9</v>
      </c>
      <c r="AH17" s="14">
        <v>5.6</v>
      </c>
      <c r="AI17" s="14">
        <v>6.6</v>
      </c>
      <c r="AJ17" s="14">
        <v>10.3</v>
      </c>
      <c r="AK17" s="14">
        <v>9.1</v>
      </c>
      <c r="AL17" s="14">
        <v>9.5</v>
      </c>
      <c r="AM17" s="14">
        <v>10.4</v>
      </c>
      <c r="AN17" s="14">
        <v>11.8</v>
      </c>
      <c r="AO17" s="14">
        <v>12</v>
      </c>
      <c r="AP17" s="14">
        <v>12.7</v>
      </c>
      <c r="AQ17" s="14">
        <v>11.1</v>
      </c>
      <c r="AR17" s="14">
        <v>11.6</v>
      </c>
      <c r="AS17" s="14">
        <v>12.8</v>
      </c>
      <c r="AT17" s="14">
        <v>13.8</v>
      </c>
      <c r="AU17" s="14">
        <v>13.5</v>
      </c>
      <c r="AW17" s="12"/>
      <c r="AX17" s="17" t="s">
        <v>34</v>
      </c>
      <c r="AY17" s="14">
        <v>4.3</v>
      </c>
      <c r="AZ17" s="14">
        <v>3</v>
      </c>
      <c r="BA17" s="14">
        <v>3.4</v>
      </c>
      <c r="BB17" s="14">
        <v>3.6</v>
      </c>
      <c r="BC17" s="14">
        <v>4.2</v>
      </c>
      <c r="BD17" s="14">
        <v>4.0999999999999996</v>
      </c>
      <c r="BE17" s="14">
        <v>3.7</v>
      </c>
      <c r="BF17" s="14">
        <v>3.7</v>
      </c>
      <c r="BG17" s="14">
        <v>3.8</v>
      </c>
      <c r="BH17" s="14">
        <v>5.0999999999999996</v>
      </c>
      <c r="BI17" s="14">
        <v>3.9</v>
      </c>
      <c r="BJ17" s="14">
        <v>5.3</v>
      </c>
      <c r="BK17" s="14">
        <v>6.4</v>
      </c>
      <c r="BL17" s="14">
        <v>7.5</v>
      </c>
      <c r="BM17" s="14">
        <v>7.6</v>
      </c>
      <c r="BN17" s="14">
        <v>9.6999999999999993</v>
      </c>
      <c r="BO17" s="14">
        <v>11.7</v>
      </c>
      <c r="BP17" s="14">
        <v>10.6</v>
      </c>
      <c r="BQ17" s="14">
        <v>8.6</v>
      </c>
      <c r="BR17" s="14">
        <v>8.9</v>
      </c>
      <c r="BS17" s="14">
        <v>10.199999999999999</v>
      </c>
      <c r="BU17" s="12"/>
      <c r="BV17" s="17" t="s">
        <v>34</v>
      </c>
      <c r="BW17" s="14">
        <v>0.6</v>
      </c>
      <c r="BX17" s="14">
        <v>0.6</v>
      </c>
      <c r="BY17" s="14">
        <v>0.6</v>
      </c>
      <c r="BZ17" s="14">
        <v>0.6</v>
      </c>
      <c r="CA17" s="14">
        <v>0.6</v>
      </c>
      <c r="CB17" s="14">
        <v>0.6</v>
      </c>
      <c r="CC17" s="14">
        <v>0.6</v>
      </c>
      <c r="CD17" s="14">
        <v>0.6</v>
      </c>
      <c r="CE17" s="14">
        <v>0.7</v>
      </c>
      <c r="CF17" s="14">
        <v>0.9</v>
      </c>
      <c r="CG17" s="14" t="s">
        <v>33</v>
      </c>
      <c r="CH17" s="14">
        <v>1.3</v>
      </c>
      <c r="CI17" s="14">
        <v>1.4</v>
      </c>
      <c r="CJ17" s="14">
        <v>1.1000000000000001</v>
      </c>
      <c r="CK17" s="14">
        <v>1.1000000000000001</v>
      </c>
      <c r="CL17" s="14">
        <v>0.9</v>
      </c>
      <c r="CM17" s="14">
        <v>0.8</v>
      </c>
      <c r="CN17" s="14">
        <v>1.3</v>
      </c>
      <c r="CO17" s="14">
        <v>1.7</v>
      </c>
      <c r="CP17" s="14">
        <v>1.6</v>
      </c>
      <c r="CQ17" s="14">
        <v>2</v>
      </c>
      <c r="CS17" s="12"/>
      <c r="CT17" s="17" t="s">
        <v>34</v>
      </c>
      <c r="CU17" s="14">
        <v>2.8</v>
      </c>
      <c r="CV17" s="14">
        <v>2.6</v>
      </c>
      <c r="CW17" s="14">
        <v>2.4</v>
      </c>
      <c r="CX17" s="14">
        <v>2.6</v>
      </c>
      <c r="CY17" s="14">
        <v>2.6</v>
      </c>
      <c r="CZ17" s="14">
        <v>3.3</v>
      </c>
      <c r="DA17" s="14">
        <v>3.4</v>
      </c>
      <c r="DB17" s="14">
        <v>3.8</v>
      </c>
      <c r="DC17" s="14">
        <v>3.9</v>
      </c>
      <c r="DD17" s="14">
        <v>2.7</v>
      </c>
      <c r="DE17" s="14">
        <v>4.3</v>
      </c>
      <c r="DF17" s="14">
        <v>4.0999999999999996</v>
      </c>
      <c r="DG17" s="14">
        <v>4.2</v>
      </c>
      <c r="DH17" s="14">
        <v>3.8</v>
      </c>
      <c r="DI17" s="14">
        <v>4</v>
      </c>
      <c r="DJ17" s="14">
        <v>3.7</v>
      </c>
      <c r="DK17" s="14">
        <v>2.2999999999999998</v>
      </c>
      <c r="DL17" s="14">
        <v>7.2</v>
      </c>
      <c r="DM17" s="14">
        <v>10.4</v>
      </c>
      <c r="DN17" s="14">
        <v>10.8</v>
      </c>
      <c r="DO17" s="14">
        <v>14.5</v>
      </c>
      <c r="DQ17" s="12"/>
      <c r="DR17" s="17" t="s">
        <v>34</v>
      </c>
      <c r="DS17" s="14">
        <v>29.3</v>
      </c>
      <c r="DT17" s="14">
        <v>26.3</v>
      </c>
      <c r="DU17" s="14">
        <v>19.600000000000001</v>
      </c>
      <c r="DV17" s="14">
        <v>24.5</v>
      </c>
      <c r="DW17" s="14">
        <v>29.3</v>
      </c>
      <c r="DX17" s="14">
        <v>33.5</v>
      </c>
      <c r="DY17" s="14">
        <v>36.4</v>
      </c>
      <c r="DZ17" s="14">
        <v>40.6</v>
      </c>
      <c r="EA17" s="14">
        <v>47.6</v>
      </c>
      <c r="EB17" s="14">
        <v>54.4</v>
      </c>
      <c r="EC17" s="14">
        <v>74.099999999999994</v>
      </c>
      <c r="ED17" s="14">
        <v>75.599999999999994</v>
      </c>
      <c r="EE17" s="14">
        <v>70.400000000000006</v>
      </c>
      <c r="EF17" s="14">
        <v>71.599999999999994</v>
      </c>
      <c r="EG17" s="14">
        <v>62</v>
      </c>
      <c r="EH17" s="14">
        <v>67.900000000000006</v>
      </c>
      <c r="EI17" s="14" t="s">
        <v>33</v>
      </c>
      <c r="EJ17" s="14">
        <v>71.7</v>
      </c>
      <c r="EK17" s="14">
        <v>75.900000000000006</v>
      </c>
      <c r="EL17" s="14">
        <v>80</v>
      </c>
      <c r="EM17" s="14">
        <v>75.2</v>
      </c>
      <c r="EO17" s="12"/>
      <c r="EP17" s="17" t="s">
        <v>34</v>
      </c>
      <c r="EQ17" s="14">
        <v>18.399999999999999</v>
      </c>
      <c r="ER17" s="14">
        <v>20.3</v>
      </c>
      <c r="ES17" s="14">
        <v>18</v>
      </c>
      <c r="ET17" s="14">
        <v>19.8</v>
      </c>
      <c r="EU17" s="14">
        <v>19.8</v>
      </c>
      <c r="EV17" s="14">
        <v>19.3</v>
      </c>
      <c r="EW17" s="14">
        <v>20.3</v>
      </c>
      <c r="EX17" s="14">
        <v>17.600000000000001</v>
      </c>
      <c r="EY17" s="14">
        <v>17.5</v>
      </c>
      <c r="EZ17" s="14">
        <v>13.5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 t="s">
        <v>33</v>
      </c>
      <c r="FH17" s="14">
        <v>23.3</v>
      </c>
      <c r="FI17" s="14">
        <v>27.4</v>
      </c>
      <c r="FJ17" s="14">
        <v>28.7</v>
      </c>
      <c r="FK17" s="14">
        <v>30.1</v>
      </c>
    </row>
    <row r="18" spans="1:167" ht="15">
      <c r="A18" s="12"/>
      <c r="B18" s="17" t="s">
        <v>35</v>
      </c>
      <c r="C18" s="14">
        <v>7.2</v>
      </c>
      <c r="D18" s="14">
        <v>6.7</v>
      </c>
      <c r="E18" s="14">
        <v>6.5</v>
      </c>
      <c r="F18" s="14">
        <v>7.3</v>
      </c>
      <c r="G18" s="14">
        <v>9</v>
      </c>
      <c r="H18" s="14">
        <v>12.4</v>
      </c>
      <c r="I18" s="14">
        <v>7</v>
      </c>
      <c r="J18" s="14">
        <v>7.4</v>
      </c>
      <c r="K18" s="14">
        <v>7.5</v>
      </c>
      <c r="L18" s="14">
        <v>5.7</v>
      </c>
      <c r="M18" s="14">
        <v>6.4</v>
      </c>
      <c r="N18" s="14">
        <v>8</v>
      </c>
      <c r="O18" s="14">
        <v>6.6</v>
      </c>
      <c r="P18" s="14">
        <v>5.4</v>
      </c>
      <c r="Q18" s="14">
        <v>4.7</v>
      </c>
      <c r="R18" s="14">
        <v>5.0999999999999996</v>
      </c>
      <c r="S18" s="14">
        <v>4.9000000000000004</v>
      </c>
      <c r="T18" s="14">
        <v>4.9000000000000004</v>
      </c>
      <c r="U18" s="14">
        <v>4.2</v>
      </c>
      <c r="V18" s="14">
        <v>4.7</v>
      </c>
      <c r="W18" s="14">
        <v>4</v>
      </c>
      <c r="Y18" s="12"/>
      <c r="Z18" s="17" t="s">
        <v>35</v>
      </c>
      <c r="AA18" s="14">
        <v>6.6</v>
      </c>
      <c r="AB18" s="14">
        <v>7.2</v>
      </c>
      <c r="AC18" s="14">
        <v>8</v>
      </c>
      <c r="AD18" s="14">
        <v>8.1</v>
      </c>
      <c r="AE18" s="14">
        <v>7.8</v>
      </c>
      <c r="AF18" s="14">
        <v>3.7</v>
      </c>
      <c r="AG18" s="14">
        <v>9.6999999999999993</v>
      </c>
      <c r="AH18" s="14">
        <v>8</v>
      </c>
      <c r="AI18" s="14">
        <v>12.5</v>
      </c>
      <c r="AJ18" s="14">
        <v>20.8</v>
      </c>
      <c r="AK18" s="14">
        <v>15.4</v>
      </c>
      <c r="AL18" s="14">
        <v>5.8</v>
      </c>
      <c r="AM18" s="14">
        <v>8.1</v>
      </c>
      <c r="AN18" s="14">
        <v>7.5</v>
      </c>
      <c r="AO18" s="14">
        <v>8.8000000000000007</v>
      </c>
      <c r="AP18" s="14">
        <v>7.1</v>
      </c>
      <c r="AQ18" s="14">
        <v>8.1</v>
      </c>
      <c r="AR18" s="14">
        <v>10.5</v>
      </c>
      <c r="AS18" s="14">
        <v>9.3000000000000007</v>
      </c>
      <c r="AT18" s="14">
        <v>9.9</v>
      </c>
      <c r="AU18" s="14">
        <v>9.4</v>
      </c>
      <c r="AW18" s="12"/>
      <c r="AX18" s="17" t="s">
        <v>35</v>
      </c>
      <c r="AY18" s="14">
        <v>0.1</v>
      </c>
      <c r="AZ18" s="14">
        <v>0</v>
      </c>
      <c r="BA18" s="14">
        <v>0</v>
      </c>
      <c r="BB18" s="14">
        <v>0</v>
      </c>
      <c r="BC18" s="14">
        <v>0.1</v>
      </c>
      <c r="BD18" s="14">
        <v>0.1</v>
      </c>
      <c r="BE18" s="14">
        <v>0</v>
      </c>
      <c r="BF18" s="14">
        <v>0.2</v>
      </c>
      <c r="BG18" s="14">
        <v>0.1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2.5</v>
      </c>
      <c r="CD18" s="14">
        <v>2.5</v>
      </c>
      <c r="CE18" s="14">
        <v>2.2000000000000002</v>
      </c>
      <c r="CF18" s="14">
        <v>1.8</v>
      </c>
      <c r="CG18" s="14">
        <v>0.9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0.1</v>
      </c>
      <c r="DB18" s="14">
        <v>0</v>
      </c>
      <c r="DC18" s="14">
        <v>0</v>
      </c>
      <c r="DD18" s="14">
        <v>0</v>
      </c>
      <c r="DE18" s="14">
        <v>0</v>
      </c>
      <c r="DF18" s="14">
        <v>0.2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0.2</v>
      </c>
      <c r="DT18" s="14">
        <v>0.3</v>
      </c>
      <c r="DU18" s="14">
        <v>0.3</v>
      </c>
      <c r="DV18" s="14">
        <v>0</v>
      </c>
      <c r="DW18" s="14">
        <v>0</v>
      </c>
      <c r="DX18" s="14">
        <v>0</v>
      </c>
      <c r="DY18" s="14">
        <v>0.2</v>
      </c>
      <c r="DZ18" s="14">
        <v>0.3</v>
      </c>
      <c r="EA18" s="14">
        <v>0.2</v>
      </c>
      <c r="EB18" s="14">
        <v>0</v>
      </c>
      <c r="EC18" s="14">
        <v>0</v>
      </c>
      <c r="ED18" s="14">
        <v>0.1</v>
      </c>
      <c r="EE18" s="14">
        <v>0.1</v>
      </c>
      <c r="EF18" s="14">
        <v>0.1</v>
      </c>
      <c r="EG18" s="14">
        <v>0.1</v>
      </c>
      <c r="EH18" s="14">
        <v>0.1</v>
      </c>
      <c r="EI18" s="14">
        <v>0.2</v>
      </c>
      <c r="EJ18" s="14">
        <v>0.2</v>
      </c>
      <c r="EK18" s="14">
        <v>0.1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0.2</v>
      </c>
      <c r="EX18" s="14">
        <v>0</v>
      </c>
      <c r="EY18" s="14">
        <v>0</v>
      </c>
      <c r="EZ18" s="14">
        <v>0.1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 t="s">
        <v>33</v>
      </c>
      <c r="FI18" s="14">
        <v>0</v>
      </c>
      <c r="FJ18" s="14">
        <v>0</v>
      </c>
      <c r="FK18" s="14">
        <v>0</v>
      </c>
    </row>
    <row r="19" spans="1:167" ht="1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 t="s">
        <v>33</v>
      </c>
      <c r="J19" s="14" t="s">
        <v>33</v>
      </c>
      <c r="K19" s="14" t="s">
        <v>33</v>
      </c>
      <c r="L19" s="14" t="s">
        <v>33</v>
      </c>
      <c r="M19" s="14">
        <v>0</v>
      </c>
      <c r="N19" s="14">
        <v>0</v>
      </c>
      <c r="O19" s="14">
        <v>0</v>
      </c>
      <c r="P19" s="14" t="s">
        <v>33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14.8</v>
      </c>
      <c r="CV19" s="14">
        <v>16.7</v>
      </c>
      <c r="CW19" s="14">
        <v>16.7</v>
      </c>
      <c r="CX19" s="14">
        <v>15</v>
      </c>
      <c r="CY19" s="14">
        <v>13.6</v>
      </c>
      <c r="CZ19" s="14">
        <v>13.6</v>
      </c>
      <c r="DA19" s="14">
        <v>12.8</v>
      </c>
      <c r="DB19" s="14">
        <v>12.8</v>
      </c>
      <c r="DC19" s="14">
        <v>14.4</v>
      </c>
      <c r="DD19" s="14">
        <v>13.2</v>
      </c>
      <c r="DE19" s="14">
        <v>12.9</v>
      </c>
      <c r="DF19" s="14">
        <v>5.8</v>
      </c>
      <c r="DG19" s="14">
        <v>6.1</v>
      </c>
      <c r="DH19" s="14">
        <v>5.6</v>
      </c>
      <c r="DI19" s="14">
        <v>7.9</v>
      </c>
      <c r="DJ19" s="14">
        <v>7.2</v>
      </c>
      <c r="DK19" s="14">
        <v>7.6</v>
      </c>
      <c r="DL19" s="14">
        <v>7.2</v>
      </c>
      <c r="DM19" s="14">
        <v>8.3000000000000007</v>
      </c>
      <c r="DN19" s="14">
        <v>6.1</v>
      </c>
      <c r="DO19" s="14">
        <v>5.3</v>
      </c>
      <c r="DQ19" s="12"/>
      <c r="DR19" s="17" t="s">
        <v>36</v>
      </c>
      <c r="DS19" s="14">
        <v>128.69999999999999</v>
      </c>
      <c r="DT19" s="14">
        <v>133.4</v>
      </c>
      <c r="DU19" s="14">
        <v>133.4</v>
      </c>
      <c r="DV19" s="14">
        <v>147.9</v>
      </c>
      <c r="DW19" s="14">
        <v>141.69999999999999</v>
      </c>
      <c r="DX19" s="14">
        <v>158.4</v>
      </c>
      <c r="DY19" s="14">
        <v>176.4</v>
      </c>
      <c r="DZ19" s="14">
        <v>187.4</v>
      </c>
      <c r="EA19" s="14">
        <v>171.6</v>
      </c>
      <c r="EB19" s="14">
        <v>211.9</v>
      </c>
      <c r="EC19" s="14">
        <v>204.6</v>
      </c>
      <c r="ED19" s="14">
        <v>212.8</v>
      </c>
      <c r="EE19" s="14">
        <v>208.2</v>
      </c>
      <c r="EF19" s="14">
        <v>208.7</v>
      </c>
      <c r="EG19" s="14">
        <v>202.1</v>
      </c>
      <c r="EH19" s="14">
        <v>212.3</v>
      </c>
      <c r="EI19" s="14">
        <v>206.5</v>
      </c>
      <c r="EJ19" s="14">
        <v>212.4</v>
      </c>
      <c r="EK19" s="14">
        <v>214.5</v>
      </c>
      <c r="EL19" s="14">
        <v>226.2</v>
      </c>
      <c r="EM19" s="14">
        <v>230.6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5">
      <c r="A20" s="12"/>
      <c r="B20" s="17" t="s">
        <v>37</v>
      </c>
      <c r="C20" s="14">
        <v>1.5</v>
      </c>
      <c r="D20" s="14">
        <v>0.2</v>
      </c>
      <c r="E20" s="14">
        <v>0.1</v>
      </c>
      <c r="F20" s="14">
        <v>0.1</v>
      </c>
      <c r="G20" s="14">
        <v>0.1</v>
      </c>
      <c r="H20" s="14">
        <v>0.3</v>
      </c>
      <c r="I20" s="14">
        <v>0.3</v>
      </c>
      <c r="J20" s="14">
        <v>0.3</v>
      </c>
      <c r="K20" s="14">
        <v>0.3</v>
      </c>
      <c r="L20" s="14">
        <v>0.3</v>
      </c>
      <c r="M20" s="14">
        <v>0.3</v>
      </c>
      <c r="N20" s="14">
        <v>0.3</v>
      </c>
      <c r="O20" s="14">
        <v>0.2</v>
      </c>
      <c r="P20" s="14">
        <v>0.2</v>
      </c>
      <c r="Q20" s="14">
        <v>0.1</v>
      </c>
      <c r="R20" s="14">
        <v>0.3</v>
      </c>
      <c r="S20" s="14">
        <v>0.2</v>
      </c>
      <c r="T20" s="14">
        <v>0.2</v>
      </c>
      <c r="U20" s="14">
        <v>0.2</v>
      </c>
      <c r="V20" s="14">
        <v>0.2</v>
      </c>
      <c r="W20" s="14">
        <v>0.2</v>
      </c>
      <c r="Y20" s="12"/>
      <c r="Z20" s="17" t="s">
        <v>37</v>
      </c>
      <c r="AA20" s="14">
        <v>0.5</v>
      </c>
      <c r="AB20" s="14">
        <v>0.2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W20" s="12"/>
      <c r="AX20" s="17" t="s">
        <v>37</v>
      </c>
      <c r="AY20" s="14">
        <v>1.4</v>
      </c>
      <c r="AZ20" s="14">
        <v>1</v>
      </c>
      <c r="BA20" s="14">
        <v>0.7</v>
      </c>
      <c r="BB20" s="14">
        <v>1.2</v>
      </c>
      <c r="BC20" s="14">
        <v>1.3</v>
      </c>
      <c r="BD20" s="14">
        <v>3.7</v>
      </c>
      <c r="BE20" s="14">
        <v>4.3</v>
      </c>
      <c r="BF20" s="14">
        <v>4.8</v>
      </c>
      <c r="BG20" s="14">
        <v>5.2</v>
      </c>
      <c r="BH20" s="14">
        <v>4.7</v>
      </c>
      <c r="BI20" s="14">
        <v>5</v>
      </c>
      <c r="BJ20" s="14">
        <v>6</v>
      </c>
      <c r="BK20" s="14">
        <v>7</v>
      </c>
      <c r="BL20" s="14">
        <v>4.9000000000000004</v>
      </c>
      <c r="BM20" s="14">
        <v>4.4000000000000004</v>
      </c>
      <c r="BN20" s="14">
        <v>4.4000000000000004</v>
      </c>
      <c r="BO20" s="14">
        <v>6.1</v>
      </c>
      <c r="BP20" s="14">
        <v>6.2</v>
      </c>
      <c r="BQ20" s="14">
        <v>4.5999999999999996</v>
      </c>
      <c r="BR20" s="14">
        <v>4.7</v>
      </c>
      <c r="BS20" s="14">
        <v>4.7</v>
      </c>
      <c r="BU20" s="12"/>
      <c r="BV20" s="17" t="s">
        <v>37</v>
      </c>
      <c r="BW20" s="14">
        <v>0.2</v>
      </c>
      <c r="BX20" s="14">
        <v>0.6</v>
      </c>
      <c r="BY20" s="14">
        <v>0.3</v>
      </c>
      <c r="BZ20" s="14">
        <v>1.3</v>
      </c>
      <c r="CA20" s="14">
        <v>1.6</v>
      </c>
      <c r="CB20" s="14">
        <v>1.4</v>
      </c>
      <c r="CC20" s="14">
        <v>1.5</v>
      </c>
      <c r="CD20" s="14">
        <v>1.8</v>
      </c>
      <c r="CE20" s="14">
        <v>2</v>
      </c>
      <c r="CF20" s="14">
        <v>1.8</v>
      </c>
      <c r="CG20" s="14">
        <v>1.2</v>
      </c>
      <c r="CH20" s="14">
        <v>1.2</v>
      </c>
      <c r="CI20" s="14">
        <v>1.4</v>
      </c>
      <c r="CJ20" s="14">
        <v>1.6</v>
      </c>
      <c r="CK20" s="14">
        <v>1.3</v>
      </c>
      <c r="CL20" s="14">
        <v>1.1000000000000001</v>
      </c>
      <c r="CM20" s="14">
        <v>0.9</v>
      </c>
      <c r="CN20" s="14">
        <v>1.5</v>
      </c>
      <c r="CO20" s="14">
        <v>1.8</v>
      </c>
      <c r="CP20" s="14">
        <v>1.9</v>
      </c>
      <c r="CQ20" s="14">
        <v>2.1</v>
      </c>
      <c r="CS20" s="12"/>
      <c r="CT20" s="17" t="s">
        <v>37</v>
      </c>
      <c r="CU20" s="14">
        <v>2.2000000000000002</v>
      </c>
      <c r="CV20" s="14">
        <v>2.6</v>
      </c>
      <c r="CW20" s="14">
        <v>3.7</v>
      </c>
      <c r="CX20" s="14">
        <v>3</v>
      </c>
      <c r="CY20" s="14">
        <v>3</v>
      </c>
      <c r="CZ20" s="14">
        <v>4.3</v>
      </c>
      <c r="DA20" s="14">
        <v>4.2</v>
      </c>
      <c r="DB20" s="14">
        <v>4.3</v>
      </c>
      <c r="DC20" s="14">
        <v>4.7</v>
      </c>
      <c r="DD20" s="14">
        <v>5.4</v>
      </c>
      <c r="DE20" s="14">
        <v>4.9000000000000004</v>
      </c>
      <c r="DF20" s="14">
        <v>4.5999999999999996</v>
      </c>
      <c r="DG20" s="14">
        <v>6.3</v>
      </c>
      <c r="DH20" s="14">
        <v>4.5999999999999996</v>
      </c>
      <c r="DI20" s="14">
        <v>5.8</v>
      </c>
      <c r="DJ20" s="14">
        <v>5.9</v>
      </c>
      <c r="DK20" s="14">
        <v>4.7</v>
      </c>
      <c r="DL20" s="14">
        <v>4.9000000000000004</v>
      </c>
      <c r="DM20" s="14">
        <v>5.4</v>
      </c>
      <c r="DN20" s="14">
        <v>5.9</v>
      </c>
      <c r="DO20" s="14">
        <v>3.5</v>
      </c>
      <c r="DQ20" s="12"/>
      <c r="DR20" s="17" t="s">
        <v>37</v>
      </c>
      <c r="DS20" s="14">
        <v>15.7</v>
      </c>
      <c r="DT20" s="14">
        <v>18.5</v>
      </c>
      <c r="DU20" s="14">
        <v>17.100000000000001</v>
      </c>
      <c r="DV20" s="14">
        <v>14.6</v>
      </c>
      <c r="DW20" s="14">
        <v>14.6</v>
      </c>
      <c r="DX20" s="14">
        <v>23.5</v>
      </c>
      <c r="DY20" s="14">
        <v>24.1</v>
      </c>
      <c r="DZ20" s="14">
        <v>25.6</v>
      </c>
      <c r="EA20" s="14">
        <v>27.8</v>
      </c>
      <c r="EB20" s="14">
        <v>25.4</v>
      </c>
      <c r="EC20" s="14">
        <v>31.7</v>
      </c>
      <c r="ED20" s="14">
        <v>37</v>
      </c>
      <c r="EE20" s="14">
        <v>46.8</v>
      </c>
      <c r="EF20" s="14">
        <v>39.799999999999997</v>
      </c>
      <c r="EG20" s="14">
        <v>36.799999999999997</v>
      </c>
      <c r="EH20" s="14">
        <v>35.1</v>
      </c>
      <c r="EI20" s="14">
        <v>30.6</v>
      </c>
      <c r="EJ20" s="14">
        <v>36</v>
      </c>
      <c r="EK20" s="14">
        <v>45.3</v>
      </c>
      <c r="EL20" s="14">
        <v>45.3</v>
      </c>
      <c r="EM20" s="14">
        <v>42.4</v>
      </c>
      <c r="EO20" s="12"/>
      <c r="EP20" s="17" t="s">
        <v>37</v>
      </c>
      <c r="EQ20" s="14">
        <v>1.5</v>
      </c>
      <c r="ER20" s="14">
        <v>1.1000000000000001</v>
      </c>
      <c r="ES20" s="14">
        <v>0.9</v>
      </c>
      <c r="ET20" s="14">
        <v>0.9</v>
      </c>
      <c r="EU20" s="14">
        <v>0.8</v>
      </c>
      <c r="EV20" s="14">
        <v>1.9</v>
      </c>
      <c r="EW20" s="14">
        <v>1.5</v>
      </c>
      <c r="EX20" s="14">
        <v>2</v>
      </c>
      <c r="EY20" s="14">
        <v>2.4</v>
      </c>
      <c r="EZ20" s="14">
        <v>1.8</v>
      </c>
      <c r="FA20" s="14">
        <v>1.9</v>
      </c>
      <c r="FB20" s="14">
        <v>1.8</v>
      </c>
      <c r="FC20" s="14">
        <v>1.7</v>
      </c>
      <c r="FD20" s="14">
        <v>1.6</v>
      </c>
      <c r="FE20" s="14">
        <v>1.4</v>
      </c>
      <c r="FF20" s="14">
        <v>1.3</v>
      </c>
      <c r="FG20" s="14">
        <v>1.2</v>
      </c>
      <c r="FH20" s="14">
        <v>1.2</v>
      </c>
      <c r="FI20" s="14">
        <v>1.9</v>
      </c>
      <c r="FJ20" s="14">
        <v>1.9</v>
      </c>
      <c r="FK20" s="14">
        <v>1.6</v>
      </c>
    </row>
    <row r="21" spans="1:167" ht="15">
      <c r="A21" s="12"/>
      <c r="B21" s="17" t="s">
        <v>38</v>
      </c>
      <c r="C21" s="14">
        <v>2.1</v>
      </c>
      <c r="D21" s="14">
        <v>1.2</v>
      </c>
      <c r="E21" s="14">
        <v>0.9</v>
      </c>
      <c r="F21" s="14">
        <v>0.1</v>
      </c>
      <c r="G21" s="14">
        <v>0</v>
      </c>
      <c r="H21" s="14">
        <v>0</v>
      </c>
      <c r="I21" s="14">
        <v>0</v>
      </c>
      <c r="J21" s="14">
        <v>1.4</v>
      </c>
      <c r="K21" s="14">
        <v>0.3</v>
      </c>
      <c r="L21" s="14">
        <v>0</v>
      </c>
      <c r="M21" s="14">
        <v>0</v>
      </c>
      <c r="N21" s="14">
        <v>0</v>
      </c>
      <c r="O21" s="14">
        <v>0</v>
      </c>
      <c r="P21" s="14">
        <v>1</v>
      </c>
      <c r="Q21" s="14">
        <v>2.7</v>
      </c>
      <c r="R21" s="14">
        <v>3.7</v>
      </c>
      <c r="S21" s="14">
        <v>0</v>
      </c>
      <c r="T21" s="14">
        <v>0</v>
      </c>
      <c r="U21" s="14">
        <v>2.7</v>
      </c>
      <c r="V21" s="14">
        <v>3.7</v>
      </c>
      <c r="W21" s="14">
        <v>3.1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5.2</v>
      </c>
      <c r="AN21" s="14">
        <v>5.2</v>
      </c>
      <c r="AO21" s="14">
        <v>0</v>
      </c>
      <c r="AP21" s="14">
        <v>0</v>
      </c>
      <c r="AQ21" s="14">
        <v>0</v>
      </c>
      <c r="AR21" s="14">
        <v>0</v>
      </c>
      <c r="AS21" s="14">
        <v>0.2</v>
      </c>
      <c r="AT21" s="14">
        <v>0.8</v>
      </c>
      <c r="AU21" s="14">
        <v>1.2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0.2</v>
      </c>
      <c r="DT21" s="14">
        <v>0</v>
      </c>
      <c r="DU21" s="14">
        <v>0</v>
      </c>
      <c r="DV21" s="14">
        <v>0.3</v>
      </c>
      <c r="DW21" s="14">
        <v>0</v>
      </c>
      <c r="DX21" s="14">
        <v>0.3</v>
      </c>
      <c r="DY21" s="14">
        <v>0.4</v>
      </c>
      <c r="DZ21" s="14">
        <v>0.5</v>
      </c>
      <c r="EA21" s="14" t="s">
        <v>33</v>
      </c>
      <c r="EB21" s="14" t="s">
        <v>33</v>
      </c>
      <c r="EC21" s="14">
        <v>0.2</v>
      </c>
      <c r="ED21" s="14">
        <v>0.2</v>
      </c>
      <c r="EE21" s="14" t="s">
        <v>33</v>
      </c>
      <c r="EF21" s="14" t="s">
        <v>33</v>
      </c>
      <c r="EG21" s="14" t="s">
        <v>33</v>
      </c>
      <c r="EH21" s="14" t="s">
        <v>33</v>
      </c>
      <c r="EI21" s="14" t="s">
        <v>33</v>
      </c>
      <c r="EJ21" s="14" t="s">
        <v>33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4.7</v>
      </c>
      <c r="ER21" s="14">
        <v>10.199999999999999</v>
      </c>
      <c r="ES21" s="14">
        <v>5.6</v>
      </c>
      <c r="ET21" s="14">
        <v>7.1</v>
      </c>
      <c r="EU21" s="14">
        <v>6.9</v>
      </c>
      <c r="EV21" s="14">
        <v>1.8</v>
      </c>
      <c r="EW21" s="14">
        <v>3.9</v>
      </c>
      <c r="EX21" s="14">
        <v>4.4000000000000004</v>
      </c>
      <c r="EY21" s="14">
        <v>5.2</v>
      </c>
      <c r="EZ21" s="14">
        <v>3.9</v>
      </c>
      <c r="FA21" s="14" t="s">
        <v>33</v>
      </c>
      <c r="FB21" s="14" t="s">
        <v>33</v>
      </c>
      <c r="FC21" s="14" t="s">
        <v>33</v>
      </c>
      <c r="FD21" s="14" t="s">
        <v>33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5">
      <c r="A22" s="12"/>
      <c r="B22" s="17" t="s">
        <v>39</v>
      </c>
      <c r="C22" s="14">
        <v>2.5</v>
      </c>
      <c r="D22" s="14">
        <v>2.2000000000000002</v>
      </c>
      <c r="E22" s="14">
        <v>2.1</v>
      </c>
      <c r="F22" s="14">
        <v>4</v>
      </c>
      <c r="G22" s="14">
        <v>3.7</v>
      </c>
      <c r="H22" s="14">
        <v>3.1</v>
      </c>
      <c r="I22" s="14">
        <v>3.6</v>
      </c>
      <c r="J22" s="14">
        <v>1.6</v>
      </c>
      <c r="K22" s="14">
        <v>3.5</v>
      </c>
      <c r="L22" s="14">
        <v>5</v>
      </c>
      <c r="M22" s="14" t="s">
        <v>33</v>
      </c>
      <c r="N22" s="14" t="s">
        <v>33</v>
      </c>
      <c r="O22" s="14" t="s">
        <v>33</v>
      </c>
      <c r="P22" s="14" t="s">
        <v>33</v>
      </c>
      <c r="Q22" s="14" t="s">
        <v>33</v>
      </c>
      <c r="R22" s="14" t="s">
        <v>33</v>
      </c>
      <c r="S22" s="14" t="s">
        <v>33</v>
      </c>
      <c r="T22" s="14" t="s">
        <v>33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 t="s">
        <v>33</v>
      </c>
      <c r="AB22" s="14" t="s">
        <v>33</v>
      </c>
      <c r="AC22" s="14" t="s">
        <v>33</v>
      </c>
      <c r="AD22" s="14" t="s">
        <v>33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5.4</v>
      </c>
      <c r="AT22" s="14">
        <v>5.2</v>
      </c>
      <c r="AU22" s="14">
        <v>3.6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5">
      <c r="A25" s="94"/>
      <c r="B25" s="9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4"/>
      <c r="Z25" s="9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4"/>
      <c r="AX25" s="9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4"/>
      <c r="BV25" s="9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4"/>
      <c r="CT25" s="9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4"/>
      <c r="DR25" s="9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4"/>
      <c r="EP25" s="9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5">
      <c r="A27" s="12"/>
      <c r="B27" s="17" t="s">
        <v>30</v>
      </c>
      <c r="C27" s="14">
        <v>32.9</v>
      </c>
      <c r="D27" s="14">
        <v>36.1</v>
      </c>
      <c r="E27" s="14">
        <v>34.4</v>
      </c>
      <c r="F27" s="14">
        <v>30.7</v>
      </c>
      <c r="G27" s="14">
        <v>27.6</v>
      </c>
      <c r="H27" s="14">
        <v>28.9</v>
      </c>
      <c r="I27" s="14">
        <v>35.6</v>
      </c>
      <c r="J27" s="14">
        <v>36</v>
      </c>
      <c r="K27" s="14">
        <v>39.1</v>
      </c>
      <c r="L27" s="14">
        <v>35.200000000000003</v>
      </c>
      <c r="M27" s="14">
        <v>37.5</v>
      </c>
      <c r="N27" s="14">
        <v>33.9</v>
      </c>
      <c r="O27" s="14">
        <v>36.6</v>
      </c>
      <c r="P27" s="14">
        <v>39.1</v>
      </c>
      <c r="Q27" s="14">
        <v>40.4</v>
      </c>
      <c r="R27" s="14">
        <v>39.1</v>
      </c>
      <c r="S27" s="14">
        <v>47.3</v>
      </c>
      <c r="T27" s="14">
        <v>47.9</v>
      </c>
      <c r="U27" s="14">
        <v>41.6</v>
      </c>
      <c r="V27" s="14">
        <v>36.299999999999997</v>
      </c>
      <c r="W27" s="14">
        <v>39.5</v>
      </c>
      <c r="Y27" s="12"/>
      <c r="Z27" s="17" t="s">
        <v>30</v>
      </c>
      <c r="AA27" s="14">
        <v>37</v>
      </c>
      <c r="AB27" s="14">
        <v>37.700000000000003</v>
      </c>
      <c r="AC27" s="14">
        <v>35.6</v>
      </c>
      <c r="AD27" s="14">
        <v>33.799999999999997</v>
      </c>
      <c r="AE27" s="14">
        <v>36.1</v>
      </c>
      <c r="AF27" s="14">
        <v>49</v>
      </c>
      <c r="AG27" s="14">
        <v>39.5</v>
      </c>
      <c r="AH27" s="14">
        <v>41.1</v>
      </c>
      <c r="AI27" s="14">
        <v>34.200000000000003</v>
      </c>
      <c r="AJ27" s="14">
        <v>22.3</v>
      </c>
      <c r="AK27" s="14">
        <v>28.3</v>
      </c>
      <c r="AL27" s="14">
        <v>43.6</v>
      </c>
      <c r="AM27" s="14">
        <v>34.299999999999997</v>
      </c>
      <c r="AN27" s="14">
        <v>34.4</v>
      </c>
      <c r="AO27" s="14">
        <v>38.9</v>
      </c>
      <c r="AP27" s="14">
        <v>39.700000000000003</v>
      </c>
      <c r="AQ27" s="14">
        <v>39.6</v>
      </c>
      <c r="AR27" s="14">
        <v>37.799999999999997</v>
      </c>
      <c r="AS27" s="14">
        <v>31.9</v>
      </c>
      <c r="AT27" s="14">
        <v>31.6</v>
      </c>
      <c r="AU27" s="14">
        <v>33.299999999999997</v>
      </c>
      <c r="AW27" s="12"/>
      <c r="AX27" s="17" t="s">
        <v>30</v>
      </c>
      <c r="AY27" s="14">
        <v>40.9</v>
      </c>
      <c r="AZ27" s="14">
        <v>49.2</v>
      </c>
      <c r="BA27" s="14">
        <v>45.4</v>
      </c>
      <c r="BB27" s="14">
        <v>45.1</v>
      </c>
      <c r="BC27" s="14">
        <v>45.4</v>
      </c>
      <c r="BD27" s="14">
        <v>43</v>
      </c>
      <c r="BE27" s="14">
        <v>47.5</v>
      </c>
      <c r="BF27" s="14">
        <v>55.8</v>
      </c>
      <c r="BG27" s="14">
        <v>52.2</v>
      </c>
      <c r="BH27" s="14">
        <v>47</v>
      </c>
      <c r="BI27" s="14">
        <v>46.7</v>
      </c>
      <c r="BJ27" s="14">
        <v>46.4</v>
      </c>
      <c r="BK27" s="14">
        <v>43.4</v>
      </c>
      <c r="BL27" s="14">
        <v>45.8</v>
      </c>
      <c r="BM27" s="14">
        <v>49.5</v>
      </c>
      <c r="BN27" s="14">
        <v>48</v>
      </c>
      <c r="BO27" s="14">
        <v>44.1</v>
      </c>
      <c r="BP27" s="14">
        <v>45.3</v>
      </c>
      <c r="BQ27" s="14">
        <v>50.6</v>
      </c>
      <c r="BR27" s="14">
        <v>48.4</v>
      </c>
      <c r="BS27" s="14">
        <v>48.4</v>
      </c>
      <c r="BU27" s="12"/>
      <c r="BV27" s="17" t="s">
        <v>30</v>
      </c>
      <c r="BW27" s="14">
        <v>68.599999999999994</v>
      </c>
      <c r="BX27" s="14">
        <v>58.1</v>
      </c>
      <c r="BY27" s="14">
        <v>67.2</v>
      </c>
      <c r="BZ27" s="14">
        <v>48.4</v>
      </c>
      <c r="CA27" s="14">
        <v>26.9</v>
      </c>
      <c r="CB27" s="14">
        <v>27.6</v>
      </c>
      <c r="CC27" s="14">
        <v>14.8</v>
      </c>
      <c r="CD27" s="14">
        <v>9.9</v>
      </c>
      <c r="CE27" s="14">
        <v>10.7</v>
      </c>
      <c r="CF27" s="14">
        <v>13.1</v>
      </c>
      <c r="CG27" s="14">
        <v>17.3</v>
      </c>
      <c r="CH27" s="14" t="s">
        <v>33</v>
      </c>
      <c r="CI27" s="14" t="s">
        <v>33</v>
      </c>
      <c r="CJ27" s="14" t="s">
        <v>33</v>
      </c>
      <c r="CK27" s="14" t="s">
        <v>33</v>
      </c>
      <c r="CL27" s="14" t="s">
        <v>33</v>
      </c>
      <c r="CM27" s="14">
        <v>45.2</v>
      </c>
      <c r="CN27" s="14">
        <v>36.700000000000003</v>
      </c>
      <c r="CO27" s="14">
        <v>33.9</v>
      </c>
      <c r="CP27" s="14">
        <v>35.1</v>
      </c>
      <c r="CQ27" s="14">
        <v>31.6</v>
      </c>
      <c r="CS27" s="12"/>
      <c r="CT27" s="17" t="s">
        <v>30</v>
      </c>
      <c r="CU27" s="14">
        <v>17.2</v>
      </c>
      <c r="CV27" s="14">
        <v>17.8</v>
      </c>
      <c r="CW27" s="14">
        <v>17.899999999999999</v>
      </c>
      <c r="CX27" s="14">
        <v>17.899999999999999</v>
      </c>
      <c r="CY27" s="14">
        <v>19.100000000000001</v>
      </c>
      <c r="CZ27" s="14">
        <v>18.7</v>
      </c>
      <c r="DA27" s="14">
        <v>19.5</v>
      </c>
      <c r="DB27" s="14">
        <v>20.5</v>
      </c>
      <c r="DC27" s="14">
        <v>20.5</v>
      </c>
      <c r="DD27" s="14">
        <v>20.2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>
        <v>26.5</v>
      </c>
      <c r="DM27" s="14">
        <v>25.8</v>
      </c>
      <c r="DN27" s="14">
        <v>29.4</v>
      </c>
      <c r="DO27" s="14">
        <v>27.8</v>
      </c>
      <c r="DQ27" s="12"/>
      <c r="DR27" s="17" t="s">
        <v>30</v>
      </c>
      <c r="DS27" s="14">
        <v>17.2</v>
      </c>
      <c r="DT27" s="14">
        <v>17</v>
      </c>
      <c r="DU27" s="14">
        <v>15.6</v>
      </c>
      <c r="DV27" s="14">
        <v>11.9</v>
      </c>
      <c r="DW27" s="14">
        <v>13.5</v>
      </c>
      <c r="DX27" s="14">
        <v>13.4</v>
      </c>
      <c r="DY27" s="14">
        <v>11.5</v>
      </c>
      <c r="DZ27" s="14">
        <v>8.6</v>
      </c>
      <c r="EA27" s="14">
        <v>8.3000000000000007</v>
      </c>
      <c r="EB27" s="14">
        <v>7.5</v>
      </c>
      <c r="EC27" s="14">
        <v>6.5</v>
      </c>
      <c r="ED27" s="14">
        <v>5.3</v>
      </c>
      <c r="EE27" s="14">
        <v>5.4</v>
      </c>
      <c r="EF27" s="14">
        <v>4.5999999999999996</v>
      </c>
      <c r="EG27" s="14">
        <v>4.7</v>
      </c>
      <c r="EH27" s="14">
        <v>4.4000000000000004</v>
      </c>
      <c r="EI27" s="14">
        <v>4.9000000000000004</v>
      </c>
      <c r="EJ27" s="14">
        <v>4.3</v>
      </c>
      <c r="EK27" s="14">
        <v>3.4</v>
      </c>
      <c r="EL27" s="14">
        <v>3.5</v>
      </c>
      <c r="EM27" s="14">
        <v>3.6</v>
      </c>
      <c r="EO27" s="12"/>
      <c r="EP27" s="17" t="s">
        <v>30</v>
      </c>
      <c r="EQ27" s="14">
        <v>27</v>
      </c>
      <c r="ER27" s="14">
        <v>24.8</v>
      </c>
      <c r="ES27" s="14">
        <v>27</v>
      </c>
      <c r="ET27" s="14">
        <v>23.3</v>
      </c>
      <c r="EU27" s="14">
        <v>20.9</v>
      </c>
      <c r="EV27" s="14">
        <v>23.6</v>
      </c>
      <c r="EW27" s="14">
        <v>16.399999999999999</v>
      </c>
      <c r="EX27" s="14">
        <v>17.899999999999999</v>
      </c>
      <c r="EY27" s="14">
        <v>12.9</v>
      </c>
      <c r="EZ27" s="14">
        <v>14.3</v>
      </c>
      <c r="FA27" s="14" t="s">
        <v>33</v>
      </c>
      <c r="FB27" s="14" t="s">
        <v>33</v>
      </c>
      <c r="FC27" s="14" t="s">
        <v>33</v>
      </c>
      <c r="FD27" s="14" t="s">
        <v>33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>
        <v>8.3000000000000007</v>
      </c>
      <c r="FJ27" s="14">
        <v>8.1</v>
      </c>
      <c r="FK27" s="14">
        <v>7.7</v>
      </c>
    </row>
    <row r="28" spans="1:167" ht="1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1.6</v>
      </c>
      <c r="G28" s="14">
        <v>2.6</v>
      </c>
      <c r="H28" s="14">
        <v>2.2000000000000002</v>
      </c>
      <c r="I28" s="14">
        <v>2.4</v>
      </c>
      <c r="J28" s="14">
        <v>2.4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>
        <v>2.6</v>
      </c>
      <c r="AB28" s="14">
        <v>3.3</v>
      </c>
      <c r="AC28" s="14">
        <v>2.9</v>
      </c>
      <c r="AD28" s="14">
        <v>1.4</v>
      </c>
      <c r="AE28" s="14">
        <v>1.7</v>
      </c>
      <c r="AF28" s="14">
        <v>2.4</v>
      </c>
      <c r="AG28" s="14">
        <v>1</v>
      </c>
      <c r="AH28" s="14">
        <v>1</v>
      </c>
      <c r="AI28" s="14">
        <v>0.8</v>
      </c>
      <c r="AJ28" s="14">
        <v>1.1000000000000001</v>
      </c>
      <c r="AK28" s="14">
        <v>1.7</v>
      </c>
      <c r="AL28" s="14">
        <v>1.1000000000000001</v>
      </c>
      <c r="AM28" s="14">
        <v>0.9</v>
      </c>
      <c r="AN28" s="14">
        <v>0.9</v>
      </c>
      <c r="AO28" s="14">
        <v>1</v>
      </c>
      <c r="AP28" s="14">
        <v>1</v>
      </c>
      <c r="AQ28" s="14">
        <v>1</v>
      </c>
      <c r="AR28" s="14">
        <v>1</v>
      </c>
      <c r="AS28" s="14">
        <v>1</v>
      </c>
      <c r="AT28" s="14">
        <v>0.9</v>
      </c>
      <c r="AU28" s="14">
        <v>0.9</v>
      </c>
      <c r="AW28" s="12"/>
      <c r="AX28" s="17" t="s">
        <v>32</v>
      </c>
      <c r="AY28" s="14">
        <v>32.5</v>
      </c>
      <c r="AZ28" s="14">
        <v>31.3</v>
      </c>
      <c r="BA28" s="14">
        <v>34.299999999999997</v>
      </c>
      <c r="BB28" s="14">
        <v>30.7</v>
      </c>
      <c r="BC28" s="14">
        <v>29.6</v>
      </c>
      <c r="BD28" s="14">
        <v>26</v>
      </c>
      <c r="BE28" s="14">
        <v>21.2</v>
      </c>
      <c r="BF28" s="14">
        <v>16.7</v>
      </c>
      <c r="BG28" s="14">
        <v>20</v>
      </c>
      <c r="BH28" s="14">
        <v>22.7</v>
      </c>
      <c r="BI28" s="14">
        <v>21.9</v>
      </c>
      <c r="BJ28" s="14">
        <v>18.100000000000001</v>
      </c>
      <c r="BK28" s="14">
        <v>17.3</v>
      </c>
      <c r="BL28" s="14">
        <v>16.3</v>
      </c>
      <c r="BM28" s="14">
        <v>14.9</v>
      </c>
      <c r="BN28" s="14">
        <v>13.4</v>
      </c>
      <c r="BO28" s="14">
        <v>11.8</v>
      </c>
      <c r="BP28" s="14">
        <v>10.8</v>
      </c>
      <c r="BQ28" s="14">
        <v>12.7</v>
      </c>
      <c r="BR28" s="14">
        <v>14.2</v>
      </c>
      <c r="BS28" s="14">
        <v>12.7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S28" s="12"/>
      <c r="CT28" s="17" t="s">
        <v>32</v>
      </c>
      <c r="CU28" s="14">
        <v>53.9</v>
      </c>
      <c r="CV28" s="14">
        <v>50.4</v>
      </c>
      <c r="CW28" s="14">
        <v>46.9</v>
      </c>
      <c r="CX28" s="14">
        <v>52.8</v>
      </c>
      <c r="CY28" s="14">
        <v>52.1</v>
      </c>
      <c r="CZ28" s="14">
        <v>53.8</v>
      </c>
      <c r="DA28" s="14">
        <v>54.3</v>
      </c>
      <c r="DB28" s="14">
        <v>54.2</v>
      </c>
      <c r="DC28" s="14">
        <v>52.5</v>
      </c>
      <c r="DD28" s="14">
        <v>52.9</v>
      </c>
      <c r="DE28" s="14">
        <v>51.3</v>
      </c>
      <c r="DF28" s="14">
        <v>57.3</v>
      </c>
      <c r="DG28" s="14">
        <v>51.6</v>
      </c>
      <c r="DH28" s="14">
        <v>52.4</v>
      </c>
      <c r="DI28" s="14">
        <v>53.7</v>
      </c>
      <c r="DJ28" s="14">
        <v>57.5</v>
      </c>
      <c r="DK28" s="14">
        <v>57.3</v>
      </c>
      <c r="DL28" s="14">
        <v>53.8</v>
      </c>
      <c r="DM28" s="14">
        <v>50.9</v>
      </c>
      <c r="DN28" s="14">
        <v>45</v>
      </c>
      <c r="DO28" s="14">
        <v>46.3</v>
      </c>
      <c r="DQ28" s="12"/>
      <c r="DR28" s="17" t="s">
        <v>32</v>
      </c>
      <c r="DS28" s="14">
        <v>28</v>
      </c>
      <c r="DT28" s="14">
        <v>28.6</v>
      </c>
      <c r="DU28" s="14">
        <v>36.299999999999997</v>
      </c>
      <c r="DV28" s="14">
        <v>45.7</v>
      </c>
      <c r="DW28" s="14">
        <v>43.4</v>
      </c>
      <c r="DX28" s="14">
        <v>40.299999999999997</v>
      </c>
      <c r="DY28" s="14">
        <v>40.200000000000003</v>
      </c>
      <c r="DZ28" s="14">
        <v>50.5</v>
      </c>
      <c r="EA28" s="14">
        <v>51.7</v>
      </c>
      <c r="EB28" s="14">
        <v>50.1</v>
      </c>
      <c r="EC28" s="14">
        <v>51.6</v>
      </c>
      <c r="ED28" s="14">
        <v>57.8</v>
      </c>
      <c r="EE28" s="14">
        <v>59.6</v>
      </c>
      <c r="EF28" s="14">
        <v>62.3</v>
      </c>
      <c r="EG28" s="14">
        <v>65.3</v>
      </c>
      <c r="EH28" s="14">
        <v>65.900000000000006</v>
      </c>
      <c r="EI28" s="14">
        <v>64.7</v>
      </c>
      <c r="EJ28" s="14">
        <v>65.400000000000006</v>
      </c>
      <c r="EK28" s="14">
        <v>68.400000000000006</v>
      </c>
      <c r="EL28" s="14">
        <v>67.900000000000006</v>
      </c>
      <c r="EM28" s="14">
        <v>66.5</v>
      </c>
      <c r="EO28" s="12"/>
      <c r="EP28" s="17" t="s">
        <v>32</v>
      </c>
      <c r="EQ28" s="14">
        <v>11.2</v>
      </c>
      <c r="ER28" s="14">
        <v>6.6</v>
      </c>
      <c r="ES28" s="14">
        <v>10.6</v>
      </c>
      <c r="ET28" s="14">
        <v>4</v>
      </c>
      <c r="EU28" s="14">
        <v>11</v>
      </c>
      <c r="EV28" s="14">
        <v>9.4</v>
      </c>
      <c r="EW28" s="14">
        <v>27.1</v>
      </c>
      <c r="EX28" s="14">
        <v>34.4</v>
      </c>
      <c r="EY28" s="14">
        <v>40.700000000000003</v>
      </c>
      <c r="EZ28" s="14">
        <v>46.7</v>
      </c>
      <c r="FA28" s="14">
        <v>47.4</v>
      </c>
      <c r="FB28" s="14">
        <v>49.8</v>
      </c>
      <c r="FC28" s="14">
        <v>48</v>
      </c>
      <c r="FD28" s="14">
        <v>46.4</v>
      </c>
      <c r="FE28" s="14">
        <v>49.1</v>
      </c>
      <c r="FF28" s="14">
        <v>48.4</v>
      </c>
      <c r="FG28" s="14">
        <v>59.8</v>
      </c>
      <c r="FH28" s="14">
        <v>57.4</v>
      </c>
      <c r="FI28" s="14">
        <v>55.5</v>
      </c>
      <c r="FJ28" s="14">
        <v>53.6</v>
      </c>
      <c r="FK28" s="14">
        <v>53.2</v>
      </c>
    </row>
    <row r="29" spans="1:167" ht="15">
      <c r="A29" s="12"/>
      <c r="B29" s="17" t="s">
        <v>34</v>
      </c>
      <c r="C29" s="14">
        <v>22.5</v>
      </c>
      <c r="D29" s="14">
        <v>22.7</v>
      </c>
      <c r="E29" s="14">
        <v>27.4</v>
      </c>
      <c r="F29" s="14">
        <v>27.8</v>
      </c>
      <c r="G29" s="14">
        <v>24.8</v>
      </c>
      <c r="H29" s="14">
        <v>21.2</v>
      </c>
      <c r="I29" s="14">
        <v>19.8</v>
      </c>
      <c r="J29" s="14">
        <v>18.100000000000001</v>
      </c>
      <c r="K29" s="14">
        <v>17.5</v>
      </c>
      <c r="L29" s="14">
        <v>18.600000000000001</v>
      </c>
      <c r="M29" s="14">
        <v>19.2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>
        <v>21.9</v>
      </c>
      <c r="T29" s="14" t="s">
        <v>33</v>
      </c>
      <c r="U29" s="14">
        <v>19.3</v>
      </c>
      <c r="V29" s="14">
        <v>22</v>
      </c>
      <c r="W29" s="14">
        <v>22.7</v>
      </c>
      <c r="Y29" s="12"/>
      <c r="Z29" s="17" t="s">
        <v>34</v>
      </c>
      <c r="AA29" s="14">
        <v>17.399999999999999</v>
      </c>
      <c r="AB29" s="14">
        <v>13.2</v>
      </c>
      <c r="AC29" s="14">
        <v>14.4</v>
      </c>
      <c r="AD29" s="14">
        <v>19.3</v>
      </c>
      <c r="AE29" s="14">
        <v>25.2</v>
      </c>
      <c r="AF29" s="14">
        <v>25</v>
      </c>
      <c r="AG29" s="14">
        <v>16.899999999999999</v>
      </c>
      <c r="AH29" s="14">
        <v>23.6</v>
      </c>
      <c r="AI29" s="14">
        <v>22.3</v>
      </c>
      <c r="AJ29" s="14">
        <v>25.4</v>
      </c>
      <c r="AK29" s="14">
        <v>26</v>
      </c>
      <c r="AL29" s="14">
        <v>34.299999999999997</v>
      </c>
      <c r="AM29" s="14">
        <v>28.3</v>
      </c>
      <c r="AN29" s="14">
        <v>31.1</v>
      </c>
      <c r="AO29" s="14">
        <v>34.5</v>
      </c>
      <c r="AP29" s="14">
        <v>38</v>
      </c>
      <c r="AQ29" s="14">
        <v>34.299999999999997</v>
      </c>
      <c r="AR29" s="14">
        <v>32.1</v>
      </c>
      <c r="AS29" s="14">
        <v>31.1</v>
      </c>
      <c r="AT29" s="14">
        <v>31.4</v>
      </c>
      <c r="AU29" s="14">
        <v>32.1</v>
      </c>
      <c r="AW29" s="12"/>
      <c r="AX29" s="17" t="s">
        <v>34</v>
      </c>
      <c r="AY29" s="14">
        <v>19.7</v>
      </c>
      <c r="AZ29" s="14">
        <v>14.5</v>
      </c>
      <c r="BA29" s="14">
        <v>16.600000000000001</v>
      </c>
      <c r="BB29" s="14">
        <v>18</v>
      </c>
      <c r="BC29" s="14">
        <v>18.8</v>
      </c>
      <c r="BD29" s="14">
        <v>16.2</v>
      </c>
      <c r="BE29" s="14">
        <v>14.5</v>
      </c>
      <c r="BF29" s="14">
        <v>11.7</v>
      </c>
      <c r="BG29" s="14">
        <v>11.5</v>
      </c>
      <c r="BH29" s="14">
        <v>15.8</v>
      </c>
      <c r="BI29" s="14">
        <v>13.7</v>
      </c>
      <c r="BJ29" s="14">
        <v>16.7</v>
      </c>
      <c r="BK29" s="14">
        <v>18.8</v>
      </c>
      <c r="BL29" s="14">
        <v>22.9</v>
      </c>
      <c r="BM29" s="14">
        <v>22.5</v>
      </c>
      <c r="BN29" s="14">
        <v>26.6</v>
      </c>
      <c r="BO29" s="14">
        <v>29</v>
      </c>
      <c r="BP29" s="14">
        <v>27.6</v>
      </c>
      <c r="BQ29" s="14">
        <v>23.9</v>
      </c>
      <c r="BR29" s="14">
        <v>24.5</v>
      </c>
      <c r="BS29" s="14">
        <v>26.6</v>
      </c>
      <c r="BU29" s="12"/>
      <c r="BV29" s="17" t="s">
        <v>34</v>
      </c>
      <c r="BW29" s="14">
        <v>23.4</v>
      </c>
      <c r="BX29" s="14">
        <v>22</v>
      </c>
      <c r="BY29" s="14">
        <v>22.7</v>
      </c>
      <c r="BZ29" s="14">
        <v>16.2</v>
      </c>
      <c r="CA29" s="14">
        <v>19.899999999999999</v>
      </c>
      <c r="CB29" s="14">
        <v>22.7</v>
      </c>
      <c r="CC29" s="14">
        <v>10.9</v>
      </c>
      <c r="CD29" s="14">
        <v>11.8</v>
      </c>
      <c r="CE29" s="14">
        <v>12.4</v>
      </c>
      <c r="CF29" s="14">
        <v>17.3</v>
      </c>
      <c r="CG29" s="14" t="s">
        <v>33</v>
      </c>
      <c r="CH29" s="14">
        <v>38.799999999999997</v>
      </c>
      <c r="CI29" s="14">
        <v>20</v>
      </c>
      <c r="CJ29" s="14">
        <v>15.7</v>
      </c>
      <c r="CK29" s="14">
        <v>29.3</v>
      </c>
      <c r="CL29" s="14">
        <v>27.5</v>
      </c>
      <c r="CM29" s="14">
        <v>26.5</v>
      </c>
      <c r="CN29" s="14">
        <v>29.2</v>
      </c>
      <c r="CO29" s="14">
        <v>31.1</v>
      </c>
      <c r="CP29" s="14">
        <v>29.3</v>
      </c>
      <c r="CQ29" s="14">
        <v>33.299999999999997</v>
      </c>
      <c r="CS29" s="12"/>
      <c r="CT29" s="17" t="s">
        <v>34</v>
      </c>
      <c r="CU29" s="14">
        <v>4</v>
      </c>
      <c r="CV29" s="14">
        <v>3.8</v>
      </c>
      <c r="CW29" s="14">
        <v>3.7</v>
      </c>
      <c r="CX29" s="14">
        <v>3.7</v>
      </c>
      <c r="CY29" s="14">
        <v>4</v>
      </c>
      <c r="CZ29" s="14">
        <v>4.3</v>
      </c>
      <c r="DA29" s="14">
        <v>4.3</v>
      </c>
      <c r="DB29" s="14">
        <v>4.5999999999999996</v>
      </c>
      <c r="DC29" s="14">
        <v>4.5999999999999996</v>
      </c>
      <c r="DD29" s="14">
        <v>3.4</v>
      </c>
      <c r="DE29" s="14">
        <v>5</v>
      </c>
      <c r="DF29" s="14">
        <v>5</v>
      </c>
      <c r="DG29" s="14">
        <v>5.3</v>
      </c>
      <c r="DH29" s="14">
        <v>4.8</v>
      </c>
      <c r="DI29" s="14">
        <v>4.5</v>
      </c>
      <c r="DJ29" s="14">
        <v>3.8</v>
      </c>
      <c r="DK29" s="14">
        <v>2.5</v>
      </c>
      <c r="DL29" s="14">
        <v>7.3</v>
      </c>
      <c r="DM29" s="14">
        <v>10</v>
      </c>
      <c r="DN29" s="14">
        <v>12.1</v>
      </c>
      <c r="DO29" s="14">
        <v>16.100000000000001</v>
      </c>
      <c r="DQ29" s="12"/>
      <c r="DR29" s="17" t="s">
        <v>34</v>
      </c>
      <c r="DS29" s="14">
        <v>9.1999999999999993</v>
      </c>
      <c r="DT29" s="14">
        <v>8</v>
      </c>
      <c r="DU29" s="14">
        <v>5.5</v>
      </c>
      <c r="DV29" s="14">
        <v>5.5</v>
      </c>
      <c r="DW29" s="14">
        <v>6.8</v>
      </c>
      <c r="DX29" s="14">
        <v>7.2</v>
      </c>
      <c r="DY29" s="14">
        <v>7.4</v>
      </c>
      <c r="DZ29" s="14">
        <v>6.5</v>
      </c>
      <c r="EA29" s="14">
        <v>7.7</v>
      </c>
      <c r="EB29" s="14">
        <v>7.9</v>
      </c>
      <c r="EC29" s="14">
        <v>10</v>
      </c>
      <c r="ED29" s="14">
        <v>8.6</v>
      </c>
      <c r="EE29" s="14">
        <v>7.5</v>
      </c>
      <c r="EF29" s="14">
        <v>7.4</v>
      </c>
      <c r="EG29" s="14">
        <v>6.2</v>
      </c>
      <c r="EH29" s="14">
        <v>6.4</v>
      </c>
      <c r="EI29" s="14" t="s">
        <v>33</v>
      </c>
      <c r="EJ29" s="14">
        <v>6.8</v>
      </c>
      <c r="EK29" s="14">
        <v>6.4</v>
      </c>
      <c r="EL29" s="14">
        <v>6.5</v>
      </c>
      <c r="EM29" s="14">
        <v>6.5</v>
      </c>
      <c r="EO29" s="12"/>
      <c r="EP29" s="17" t="s">
        <v>34</v>
      </c>
      <c r="EQ29" s="14">
        <v>46.1</v>
      </c>
      <c r="ER29" s="14">
        <v>44</v>
      </c>
      <c r="ES29" s="14">
        <v>45.8</v>
      </c>
      <c r="ET29" s="14">
        <v>51.9</v>
      </c>
      <c r="EU29" s="14">
        <v>49.1</v>
      </c>
      <c r="EV29" s="14">
        <v>56.3</v>
      </c>
      <c r="EW29" s="14">
        <v>44.3</v>
      </c>
      <c r="EX29" s="14">
        <v>35</v>
      </c>
      <c r="EY29" s="14">
        <v>32.200000000000003</v>
      </c>
      <c r="EZ29" s="14">
        <v>27.3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 t="s">
        <v>33</v>
      </c>
      <c r="FH29" s="14">
        <v>32</v>
      </c>
      <c r="FI29" s="14">
        <v>33.9</v>
      </c>
      <c r="FJ29" s="14">
        <v>35.9</v>
      </c>
      <c r="FK29" s="14">
        <v>37.200000000000003</v>
      </c>
    </row>
    <row r="30" spans="1:167" ht="15">
      <c r="A30" s="12"/>
      <c r="B30" s="17" t="s">
        <v>35</v>
      </c>
      <c r="C30" s="14">
        <v>24.2</v>
      </c>
      <c r="D30" s="14">
        <v>26.8</v>
      </c>
      <c r="E30" s="14">
        <v>26.3</v>
      </c>
      <c r="F30" s="14">
        <v>25.2</v>
      </c>
      <c r="G30" s="14">
        <v>31.5</v>
      </c>
      <c r="H30" s="14">
        <v>37.6</v>
      </c>
      <c r="I30" s="14">
        <v>25</v>
      </c>
      <c r="J30" s="14">
        <v>27.1</v>
      </c>
      <c r="K30" s="14">
        <v>27.4</v>
      </c>
      <c r="L30" s="14">
        <v>22.9</v>
      </c>
      <c r="M30" s="14">
        <v>23.8</v>
      </c>
      <c r="N30" s="14">
        <v>28.7</v>
      </c>
      <c r="O30" s="14">
        <v>25.9</v>
      </c>
      <c r="P30" s="14">
        <v>23.9</v>
      </c>
      <c r="Q30" s="14">
        <v>20.7</v>
      </c>
      <c r="R30" s="14">
        <v>24.4</v>
      </c>
      <c r="S30" s="14">
        <v>28.6</v>
      </c>
      <c r="T30" s="14">
        <v>27.5</v>
      </c>
      <c r="U30" s="14">
        <v>23.1</v>
      </c>
      <c r="V30" s="14">
        <v>22.6</v>
      </c>
      <c r="W30" s="14">
        <v>20.7</v>
      </c>
      <c r="Y30" s="12"/>
      <c r="Z30" s="17" t="s">
        <v>35</v>
      </c>
      <c r="AA30" s="14">
        <v>26.4</v>
      </c>
      <c r="AB30" s="14">
        <v>34</v>
      </c>
      <c r="AC30" s="14">
        <v>34.5</v>
      </c>
      <c r="AD30" s="14">
        <v>33.299999999999997</v>
      </c>
      <c r="AE30" s="14">
        <v>36.9</v>
      </c>
      <c r="AF30" s="14">
        <v>23.5</v>
      </c>
      <c r="AG30" s="14">
        <v>42.5</v>
      </c>
      <c r="AH30" s="14">
        <v>34.1</v>
      </c>
      <c r="AI30" s="14">
        <v>42.5</v>
      </c>
      <c r="AJ30" s="14">
        <v>51.2</v>
      </c>
      <c r="AK30" s="14">
        <v>43.9</v>
      </c>
      <c r="AL30" s="14">
        <v>21</v>
      </c>
      <c r="AM30" s="14">
        <v>22.1</v>
      </c>
      <c r="AN30" s="14">
        <v>19.7</v>
      </c>
      <c r="AO30" s="14">
        <v>25.5</v>
      </c>
      <c r="AP30" s="14">
        <v>21.2</v>
      </c>
      <c r="AQ30" s="14">
        <v>25</v>
      </c>
      <c r="AR30" s="14">
        <v>29.2</v>
      </c>
      <c r="AS30" s="14">
        <v>22.6</v>
      </c>
      <c r="AT30" s="14">
        <v>22.5</v>
      </c>
      <c r="AU30" s="14">
        <v>22.4</v>
      </c>
      <c r="AW30" s="12"/>
      <c r="AX30" s="17" t="s">
        <v>35</v>
      </c>
      <c r="AY30" s="14">
        <v>0.3</v>
      </c>
      <c r="AZ30" s="14">
        <v>0.2</v>
      </c>
      <c r="BA30" s="14">
        <v>0.2</v>
      </c>
      <c r="BB30" s="14">
        <v>0</v>
      </c>
      <c r="BC30" s="14">
        <v>0.3</v>
      </c>
      <c r="BD30" s="14">
        <v>0.3</v>
      </c>
      <c r="BE30" s="14">
        <v>0</v>
      </c>
      <c r="BF30" s="14">
        <v>0.6</v>
      </c>
      <c r="BG30" s="14">
        <v>0.4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46.7</v>
      </c>
      <c r="CD30" s="14">
        <v>46.1</v>
      </c>
      <c r="CE30" s="14">
        <v>40.200000000000003</v>
      </c>
      <c r="CF30" s="14">
        <v>35</v>
      </c>
      <c r="CG30" s="14">
        <v>22.7</v>
      </c>
      <c r="CH30" s="14">
        <v>1.4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0.1</v>
      </c>
      <c r="DB30" s="14">
        <v>0</v>
      </c>
      <c r="DC30" s="14">
        <v>0</v>
      </c>
      <c r="DD30" s="14">
        <v>0</v>
      </c>
      <c r="DE30" s="14">
        <v>0</v>
      </c>
      <c r="DF30" s="14">
        <v>0.3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0.1</v>
      </c>
      <c r="DT30" s="14">
        <v>0.1</v>
      </c>
      <c r="DU30" s="14">
        <v>0.1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0.4</v>
      </c>
      <c r="EX30" s="14">
        <v>0.1</v>
      </c>
      <c r="EY30" s="14">
        <v>0.1</v>
      </c>
      <c r="EZ30" s="14">
        <v>0.1</v>
      </c>
      <c r="FA30" s="14">
        <v>0.1</v>
      </c>
      <c r="FB30" s="14">
        <v>0</v>
      </c>
      <c r="FC30" s="14">
        <v>0</v>
      </c>
      <c r="FD30" s="14">
        <v>0</v>
      </c>
      <c r="FE30" s="14">
        <v>0</v>
      </c>
      <c r="FF30" s="14">
        <v>0</v>
      </c>
      <c r="FG30" s="14">
        <v>0</v>
      </c>
      <c r="FH30" s="14" t="s">
        <v>33</v>
      </c>
      <c r="FI30" s="14">
        <v>0</v>
      </c>
      <c r="FJ30" s="14">
        <v>0</v>
      </c>
      <c r="FK30" s="14">
        <v>0</v>
      </c>
    </row>
    <row r="31" spans="1:167" ht="1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33</v>
      </c>
      <c r="J31" s="14" t="s">
        <v>33</v>
      </c>
      <c r="K31" s="14" t="s">
        <v>33</v>
      </c>
      <c r="L31" s="14" t="s">
        <v>33</v>
      </c>
      <c r="M31" s="14">
        <v>0</v>
      </c>
      <c r="N31" s="14">
        <v>0</v>
      </c>
      <c r="O31" s="14">
        <v>0</v>
      </c>
      <c r="P31" s="14" t="s">
        <v>33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0.4</v>
      </c>
      <c r="CP31" s="14">
        <v>0.4</v>
      </c>
      <c r="CQ31" s="14">
        <v>0</v>
      </c>
      <c r="CS31" s="12"/>
      <c r="CT31" s="17" t="s">
        <v>36</v>
      </c>
      <c r="CU31" s="14">
        <v>21.6</v>
      </c>
      <c r="CV31" s="14">
        <v>24.2</v>
      </c>
      <c r="CW31" s="14">
        <v>25.8</v>
      </c>
      <c r="CX31" s="14">
        <v>21.4</v>
      </c>
      <c r="CY31" s="14">
        <v>20.399999999999999</v>
      </c>
      <c r="CZ31" s="14">
        <v>17.7</v>
      </c>
      <c r="DA31" s="14">
        <v>16.399999999999999</v>
      </c>
      <c r="DB31" s="14">
        <v>15.6</v>
      </c>
      <c r="DC31" s="14">
        <v>16.8</v>
      </c>
      <c r="DD31" s="14">
        <v>16.7</v>
      </c>
      <c r="DE31" s="14">
        <v>15.2</v>
      </c>
      <c r="DF31" s="14">
        <v>7.1</v>
      </c>
      <c r="DG31" s="14">
        <v>7.7</v>
      </c>
      <c r="DH31" s="14">
        <v>7.1</v>
      </c>
      <c r="DI31" s="14">
        <v>9</v>
      </c>
      <c r="DJ31" s="14">
        <v>7.5</v>
      </c>
      <c r="DK31" s="14">
        <v>8.4</v>
      </c>
      <c r="DL31" s="14">
        <v>7.4</v>
      </c>
      <c r="DM31" s="14">
        <v>8</v>
      </c>
      <c r="DN31" s="14">
        <v>6.9</v>
      </c>
      <c r="DO31" s="14">
        <v>5.9</v>
      </c>
      <c r="DQ31" s="12"/>
      <c r="DR31" s="17" t="s">
        <v>36</v>
      </c>
      <c r="DS31" s="14">
        <v>40.5</v>
      </c>
      <c r="DT31" s="14">
        <v>40.700000000000003</v>
      </c>
      <c r="DU31" s="14">
        <v>37.6</v>
      </c>
      <c r="DV31" s="14">
        <v>33.5</v>
      </c>
      <c r="DW31" s="14">
        <v>32.9</v>
      </c>
      <c r="DX31" s="14">
        <v>34</v>
      </c>
      <c r="DY31" s="14">
        <v>35.9</v>
      </c>
      <c r="DZ31" s="14">
        <v>30.1</v>
      </c>
      <c r="EA31" s="14">
        <v>27.7</v>
      </c>
      <c r="EB31" s="14">
        <v>30.7</v>
      </c>
      <c r="EC31" s="14">
        <v>27.6</v>
      </c>
      <c r="ED31" s="14">
        <v>24.1</v>
      </c>
      <c r="EE31" s="14">
        <v>22.3</v>
      </c>
      <c r="EF31" s="14">
        <v>21.5</v>
      </c>
      <c r="EG31" s="14">
        <v>20.100000000000001</v>
      </c>
      <c r="EH31" s="14">
        <v>20</v>
      </c>
      <c r="EI31" s="14">
        <v>21.2</v>
      </c>
      <c r="EJ31" s="14">
        <v>20</v>
      </c>
      <c r="EK31" s="14">
        <v>18</v>
      </c>
      <c r="EL31" s="14">
        <v>18.399999999999999</v>
      </c>
      <c r="EM31" s="14">
        <v>19.8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5">
      <c r="A32" s="12"/>
      <c r="B32" s="17" t="s">
        <v>37</v>
      </c>
      <c r="C32" s="14">
        <v>5.0999999999999996</v>
      </c>
      <c r="D32" s="14">
        <v>0.7</v>
      </c>
      <c r="E32" s="14">
        <v>0.3</v>
      </c>
      <c r="F32" s="14">
        <v>0.4</v>
      </c>
      <c r="G32" s="14">
        <v>0.4</v>
      </c>
      <c r="H32" s="14">
        <v>0.8</v>
      </c>
      <c r="I32" s="14">
        <v>0.9</v>
      </c>
      <c r="J32" s="14">
        <v>1.1000000000000001</v>
      </c>
      <c r="K32" s="14">
        <v>1.3</v>
      </c>
      <c r="L32" s="14">
        <v>1.4</v>
      </c>
      <c r="M32" s="14">
        <v>1</v>
      </c>
      <c r="N32" s="14">
        <v>1</v>
      </c>
      <c r="O32" s="14">
        <v>0.8</v>
      </c>
      <c r="P32" s="14">
        <v>0.8</v>
      </c>
      <c r="Q32" s="14">
        <v>0.3</v>
      </c>
      <c r="R32" s="14">
        <v>1.3</v>
      </c>
      <c r="S32" s="14">
        <v>1.3</v>
      </c>
      <c r="T32" s="14">
        <v>1.2</v>
      </c>
      <c r="U32" s="14">
        <v>0.9</v>
      </c>
      <c r="V32" s="14">
        <v>1.2</v>
      </c>
      <c r="W32" s="14">
        <v>0.9</v>
      </c>
      <c r="Y32" s="12"/>
      <c r="Z32" s="17" t="s">
        <v>37</v>
      </c>
      <c r="AA32" s="14">
        <v>2.1</v>
      </c>
      <c r="AB32" s="14">
        <v>0.9</v>
      </c>
      <c r="AC32" s="14">
        <v>0</v>
      </c>
      <c r="AD32" s="14">
        <v>0</v>
      </c>
      <c r="AE32" s="14">
        <v>0</v>
      </c>
      <c r="AF32" s="14">
        <v>0.2</v>
      </c>
      <c r="AG32" s="14">
        <v>0.1</v>
      </c>
      <c r="AH32" s="14">
        <v>0.1</v>
      </c>
      <c r="AI32" s="14">
        <v>0.1</v>
      </c>
      <c r="AJ32" s="14">
        <v>0.1</v>
      </c>
      <c r="AK32" s="14">
        <v>0.1</v>
      </c>
      <c r="AL32" s="14">
        <v>0.1</v>
      </c>
      <c r="AM32" s="14">
        <v>0.1</v>
      </c>
      <c r="AN32" s="14">
        <v>0.1</v>
      </c>
      <c r="AO32" s="14">
        <v>0.1</v>
      </c>
      <c r="AP32" s="14">
        <v>0.1</v>
      </c>
      <c r="AQ32" s="14">
        <v>0.1</v>
      </c>
      <c r="AR32" s="14">
        <v>0</v>
      </c>
      <c r="AS32" s="14">
        <v>0</v>
      </c>
      <c r="AT32" s="14">
        <v>0</v>
      </c>
      <c r="AU32" s="14">
        <v>0</v>
      </c>
      <c r="AW32" s="12"/>
      <c r="AX32" s="17" t="s">
        <v>37</v>
      </c>
      <c r="AY32" s="14">
        <v>6.7</v>
      </c>
      <c r="AZ32" s="14">
        <v>4.7</v>
      </c>
      <c r="BA32" s="14">
        <v>3.5</v>
      </c>
      <c r="BB32" s="14">
        <v>6.2</v>
      </c>
      <c r="BC32" s="14">
        <v>5.9</v>
      </c>
      <c r="BD32" s="14">
        <v>14.6</v>
      </c>
      <c r="BE32" s="14">
        <v>16.8</v>
      </c>
      <c r="BF32" s="14">
        <v>15.2</v>
      </c>
      <c r="BG32" s="14">
        <v>15.9</v>
      </c>
      <c r="BH32" s="14">
        <v>14.6</v>
      </c>
      <c r="BI32" s="14">
        <v>17.7</v>
      </c>
      <c r="BJ32" s="14">
        <v>18.8</v>
      </c>
      <c r="BK32" s="14">
        <v>20.5</v>
      </c>
      <c r="BL32" s="14">
        <v>14.9</v>
      </c>
      <c r="BM32" s="14">
        <v>13.1</v>
      </c>
      <c r="BN32" s="14">
        <v>12</v>
      </c>
      <c r="BO32" s="14">
        <v>15.1</v>
      </c>
      <c r="BP32" s="14">
        <v>16.3</v>
      </c>
      <c r="BQ32" s="14">
        <v>12.8</v>
      </c>
      <c r="BR32" s="14">
        <v>12.9</v>
      </c>
      <c r="BS32" s="14">
        <v>12.3</v>
      </c>
      <c r="BU32" s="12"/>
      <c r="BV32" s="17" t="s">
        <v>37</v>
      </c>
      <c r="BW32" s="14">
        <v>8</v>
      </c>
      <c r="BX32" s="14">
        <v>19.899999999999999</v>
      </c>
      <c r="BY32" s="14">
        <v>10.199999999999999</v>
      </c>
      <c r="BZ32" s="14">
        <v>35.4</v>
      </c>
      <c r="CA32" s="14">
        <v>53.2</v>
      </c>
      <c r="CB32" s="14">
        <v>49.7</v>
      </c>
      <c r="CC32" s="14">
        <v>27.7</v>
      </c>
      <c r="CD32" s="14">
        <v>32.299999999999997</v>
      </c>
      <c r="CE32" s="14">
        <v>36.700000000000003</v>
      </c>
      <c r="CF32" s="14">
        <v>34.5</v>
      </c>
      <c r="CG32" s="14">
        <v>29.4</v>
      </c>
      <c r="CH32" s="14">
        <v>34.9</v>
      </c>
      <c r="CI32" s="14">
        <v>19.8</v>
      </c>
      <c r="CJ32" s="14">
        <v>23.6</v>
      </c>
      <c r="CK32" s="14">
        <v>32.5</v>
      </c>
      <c r="CL32" s="14">
        <v>33.799999999999997</v>
      </c>
      <c r="CM32" s="14">
        <v>28.3</v>
      </c>
      <c r="CN32" s="14">
        <v>34</v>
      </c>
      <c r="CO32" s="14">
        <v>34.6</v>
      </c>
      <c r="CP32" s="14">
        <v>35.200000000000003</v>
      </c>
      <c r="CQ32" s="14">
        <v>35.1</v>
      </c>
      <c r="CS32" s="12"/>
      <c r="CT32" s="17" t="s">
        <v>37</v>
      </c>
      <c r="CU32" s="14">
        <v>3.2</v>
      </c>
      <c r="CV32" s="14">
        <v>3.8</v>
      </c>
      <c r="CW32" s="14">
        <v>5.7</v>
      </c>
      <c r="CX32" s="14">
        <v>4.3</v>
      </c>
      <c r="CY32" s="14">
        <v>4.5</v>
      </c>
      <c r="CZ32" s="14">
        <v>5.5</v>
      </c>
      <c r="DA32" s="14">
        <v>5.4</v>
      </c>
      <c r="DB32" s="14">
        <v>5.2</v>
      </c>
      <c r="DC32" s="14">
        <v>5.5</v>
      </c>
      <c r="DD32" s="14">
        <v>6.8</v>
      </c>
      <c r="DE32" s="14">
        <v>5.7</v>
      </c>
      <c r="DF32" s="14">
        <v>5.6</v>
      </c>
      <c r="DG32" s="14">
        <v>8</v>
      </c>
      <c r="DH32" s="14">
        <v>5.8</v>
      </c>
      <c r="DI32" s="14">
        <v>6.6</v>
      </c>
      <c r="DJ32" s="14">
        <v>6.2</v>
      </c>
      <c r="DK32" s="14">
        <v>5.2</v>
      </c>
      <c r="DL32" s="14">
        <v>5</v>
      </c>
      <c r="DM32" s="14">
        <v>5.2</v>
      </c>
      <c r="DN32" s="14">
        <v>6.6</v>
      </c>
      <c r="DO32" s="14">
        <v>3.9</v>
      </c>
      <c r="DQ32" s="12"/>
      <c r="DR32" s="17" t="s">
        <v>37</v>
      </c>
      <c r="DS32" s="14">
        <v>4.9000000000000004</v>
      </c>
      <c r="DT32" s="14">
        <v>5.6</v>
      </c>
      <c r="DU32" s="14">
        <v>4.8</v>
      </c>
      <c r="DV32" s="14">
        <v>3.3</v>
      </c>
      <c r="DW32" s="14">
        <v>3.4</v>
      </c>
      <c r="DX32" s="14">
        <v>5</v>
      </c>
      <c r="DY32" s="14">
        <v>4.9000000000000004</v>
      </c>
      <c r="DZ32" s="14">
        <v>4.0999999999999996</v>
      </c>
      <c r="EA32" s="14">
        <v>4.5</v>
      </c>
      <c r="EB32" s="14">
        <v>3.7</v>
      </c>
      <c r="EC32" s="14">
        <v>4.3</v>
      </c>
      <c r="ED32" s="14">
        <v>4.2</v>
      </c>
      <c r="EE32" s="14">
        <v>5</v>
      </c>
      <c r="EF32" s="14">
        <v>4.0999999999999996</v>
      </c>
      <c r="EG32" s="14">
        <v>3.7</v>
      </c>
      <c r="EH32" s="14">
        <v>3.3</v>
      </c>
      <c r="EI32" s="14">
        <v>3.1</v>
      </c>
      <c r="EJ32" s="14">
        <v>3.4</v>
      </c>
      <c r="EK32" s="14">
        <v>3.8</v>
      </c>
      <c r="EL32" s="14">
        <v>3.7</v>
      </c>
      <c r="EM32" s="14">
        <v>3.6</v>
      </c>
      <c r="EO32" s="12"/>
      <c r="EP32" s="17" t="s">
        <v>37</v>
      </c>
      <c r="EQ32" s="14">
        <v>3.9</v>
      </c>
      <c r="ER32" s="14">
        <v>2.4</v>
      </c>
      <c r="ES32" s="14">
        <v>2.2999999999999998</v>
      </c>
      <c r="ET32" s="14">
        <v>2.2999999999999998</v>
      </c>
      <c r="EU32" s="14">
        <v>2</v>
      </c>
      <c r="EV32" s="14">
        <v>5.5</v>
      </c>
      <c r="EW32" s="14">
        <v>3.3</v>
      </c>
      <c r="EX32" s="14">
        <v>4</v>
      </c>
      <c r="EY32" s="14">
        <v>4.5</v>
      </c>
      <c r="EZ32" s="14">
        <v>3.6</v>
      </c>
      <c r="FA32" s="14">
        <v>3.7</v>
      </c>
      <c r="FB32" s="14">
        <v>3.4</v>
      </c>
      <c r="FC32" s="14">
        <v>2.9</v>
      </c>
      <c r="FD32" s="14">
        <v>2.8</v>
      </c>
      <c r="FE32" s="14">
        <v>2.5</v>
      </c>
      <c r="FF32" s="14">
        <v>2.2000000000000002</v>
      </c>
      <c r="FG32" s="14">
        <v>1.7</v>
      </c>
      <c r="FH32" s="14">
        <v>1.6</v>
      </c>
      <c r="FI32" s="14">
        <v>2.2999999999999998</v>
      </c>
      <c r="FJ32" s="14">
        <v>2.4</v>
      </c>
      <c r="FK32" s="14">
        <v>1.9</v>
      </c>
    </row>
    <row r="33" spans="1:167" ht="15">
      <c r="A33" s="12"/>
      <c r="B33" s="17" t="s">
        <v>38</v>
      </c>
      <c r="C33" s="14">
        <v>6.9</v>
      </c>
      <c r="D33" s="14">
        <v>4.8</v>
      </c>
      <c r="E33" s="14">
        <v>3.5</v>
      </c>
      <c r="F33" s="14">
        <v>0.3</v>
      </c>
      <c r="G33" s="14">
        <v>0</v>
      </c>
      <c r="H33" s="14">
        <v>0</v>
      </c>
      <c r="I33" s="14">
        <v>0</v>
      </c>
      <c r="J33" s="14">
        <v>5.2</v>
      </c>
      <c r="K33" s="14">
        <v>1.2</v>
      </c>
      <c r="L33" s="14">
        <v>0</v>
      </c>
      <c r="M33" s="14">
        <v>0</v>
      </c>
      <c r="N33" s="14">
        <v>0</v>
      </c>
      <c r="O33" s="14">
        <v>0</v>
      </c>
      <c r="P33" s="14">
        <v>4.4000000000000004</v>
      </c>
      <c r="Q33" s="14">
        <v>11.7</v>
      </c>
      <c r="R33" s="14">
        <v>17.8</v>
      </c>
      <c r="S33" s="14">
        <v>0</v>
      </c>
      <c r="T33" s="14">
        <v>0</v>
      </c>
      <c r="U33" s="14">
        <v>15.1</v>
      </c>
      <c r="V33" s="14">
        <v>17.8</v>
      </c>
      <c r="W33" s="14">
        <v>16.2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14.2</v>
      </c>
      <c r="AN33" s="14">
        <v>13.8</v>
      </c>
      <c r="AO33" s="14">
        <v>0</v>
      </c>
      <c r="AP33" s="14">
        <v>0</v>
      </c>
      <c r="AQ33" s="14">
        <v>0</v>
      </c>
      <c r="AR33" s="14">
        <v>0</v>
      </c>
      <c r="AS33" s="14">
        <v>0.5</v>
      </c>
      <c r="AT33" s="14">
        <v>1.8</v>
      </c>
      <c r="AU33" s="14">
        <v>2.8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0.1</v>
      </c>
      <c r="DT33" s="14">
        <v>0</v>
      </c>
      <c r="DU33" s="14">
        <v>0</v>
      </c>
      <c r="DV33" s="14">
        <v>0.1</v>
      </c>
      <c r="DW33" s="14">
        <v>0</v>
      </c>
      <c r="DX33" s="14">
        <v>0.1</v>
      </c>
      <c r="DY33" s="14">
        <v>0.1</v>
      </c>
      <c r="DZ33" s="14">
        <v>0.1</v>
      </c>
      <c r="EA33" s="14" t="s">
        <v>33</v>
      </c>
      <c r="EB33" s="14" t="s">
        <v>33</v>
      </c>
      <c r="EC33" s="14">
        <v>0</v>
      </c>
      <c r="ED33" s="14">
        <v>0</v>
      </c>
      <c r="EE33" s="14" t="s">
        <v>33</v>
      </c>
      <c r="EF33" s="14" t="s">
        <v>33</v>
      </c>
      <c r="EG33" s="14" t="s">
        <v>33</v>
      </c>
      <c r="EH33" s="14" t="s">
        <v>33</v>
      </c>
      <c r="EI33" s="14" t="s">
        <v>33</v>
      </c>
      <c r="EJ33" s="14" t="s">
        <v>33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11.8</v>
      </c>
      <c r="ER33" s="14">
        <v>22.1</v>
      </c>
      <c r="ES33" s="14">
        <v>14.3</v>
      </c>
      <c r="ET33" s="14">
        <v>18.5</v>
      </c>
      <c r="EU33" s="14">
        <v>17</v>
      </c>
      <c r="EV33" s="14">
        <v>5.3</v>
      </c>
      <c r="EW33" s="14">
        <v>8.4</v>
      </c>
      <c r="EX33" s="14">
        <v>8.6</v>
      </c>
      <c r="EY33" s="14">
        <v>9.6</v>
      </c>
      <c r="EZ33" s="14">
        <v>8</v>
      </c>
      <c r="FA33" s="14" t="s">
        <v>33</v>
      </c>
      <c r="FB33" s="14" t="s">
        <v>33</v>
      </c>
      <c r="FC33" s="14" t="s">
        <v>33</v>
      </c>
      <c r="FD33" s="14" t="s">
        <v>33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5">
      <c r="A34" s="12"/>
      <c r="B34" s="17" t="s">
        <v>39</v>
      </c>
      <c r="C34" s="14">
        <v>8.4</v>
      </c>
      <c r="D34" s="14">
        <v>8.9</v>
      </c>
      <c r="E34" s="14">
        <v>8.1999999999999993</v>
      </c>
      <c r="F34" s="14">
        <v>14</v>
      </c>
      <c r="G34" s="14">
        <v>13.1</v>
      </c>
      <c r="H34" s="14">
        <v>9.4</v>
      </c>
      <c r="I34" s="14">
        <v>12.8</v>
      </c>
      <c r="J34" s="14">
        <v>6</v>
      </c>
      <c r="K34" s="14">
        <v>12.7</v>
      </c>
      <c r="L34" s="14">
        <v>20</v>
      </c>
      <c r="M34" s="14" t="s">
        <v>33</v>
      </c>
      <c r="N34" s="14" t="s">
        <v>33</v>
      </c>
      <c r="O34" s="14" t="s">
        <v>33</v>
      </c>
      <c r="P34" s="14" t="s">
        <v>33</v>
      </c>
      <c r="Q34" s="14" t="s">
        <v>33</v>
      </c>
      <c r="R34" s="14" t="s">
        <v>33</v>
      </c>
      <c r="S34" s="14" t="s">
        <v>33</v>
      </c>
      <c r="T34" s="14" t="s">
        <v>33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 t="s">
        <v>33</v>
      </c>
      <c r="AB34" s="14" t="s">
        <v>33</v>
      </c>
      <c r="AC34" s="14" t="s">
        <v>33</v>
      </c>
      <c r="AD34" s="14" t="s">
        <v>33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13</v>
      </c>
      <c r="AT34" s="14">
        <v>11.7</v>
      </c>
      <c r="AU34" s="14">
        <v>8.5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5">
      <c r="A37" s="94"/>
      <c r="B37" s="9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4"/>
      <c r="Z37" s="9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4"/>
      <c r="AX37" s="9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4"/>
      <c r="BV37" s="9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4"/>
      <c r="CT37" s="9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4"/>
      <c r="DR37" s="9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4"/>
      <c r="EP37" s="9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92.75">
      <c r="A38" s="13"/>
      <c r="B38" s="19" t="s">
        <v>75</v>
      </c>
      <c r="C38" s="9">
        <v>1.6</v>
      </c>
      <c r="D38" s="9">
        <v>1.3</v>
      </c>
      <c r="E38" s="9">
        <v>1.3</v>
      </c>
      <c r="F38" s="9">
        <v>1.6</v>
      </c>
      <c r="G38" s="9">
        <v>1.6</v>
      </c>
      <c r="H38" s="9">
        <v>1.8</v>
      </c>
      <c r="I38" s="9">
        <v>1.5</v>
      </c>
      <c r="J38" s="9">
        <v>1.4</v>
      </c>
      <c r="K38" s="9">
        <v>1.4</v>
      </c>
      <c r="L38" s="9">
        <v>1.4</v>
      </c>
      <c r="M38" s="9">
        <v>1.4</v>
      </c>
      <c r="N38" s="9">
        <v>1.5</v>
      </c>
      <c r="O38" s="9">
        <v>1.3</v>
      </c>
      <c r="P38" s="9">
        <v>1.1000000000000001</v>
      </c>
      <c r="Q38" s="9">
        <v>1.1000000000000001</v>
      </c>
      <c r="R38" s="9">
        <v>1</v>
      </c>
      <c r="S38" s="9">
        <v>0.7</v>
      </c>
      <c r="T38" s="9">
        <v>0.7</v>
      </c>
      <c r="U38" s="9">
        <v>0.8</v>
      </c>
      <c r="V38" s="9">
        <v>1</v>
      </c>
      <c r="W38" s="9">
        <v>0.9</v>
      </c>
      <c r="Y38" s="13"/>
      <c r="Z38" s="19" t="s">
        <v>75</v>
      </c>
      <c r="AA38" s="9">
        <v>1.3</v>
      </c>
      <c r="AB38" s="9">
        <v>1.1000000000000001</v>
      </c>
      <c r="AC38" s="9">
        <v>1.2</v>
      </c>
      <c r="AD38" s="9">
        <v>1.3</v>
      </c>
      <c r="AE38" s="9">
        <v>1</v>
      </c>
      <c r="AF38" s="9">
        <v>0.6</v>
      </c>
      <c r="AG38" s="9">
        <v>1</v>
      </c>
      <c r="AH38" s="9">
        <v>1</v>
      </c>
      <c r="AI38" s="9">
        <v>1.4</v>
      </c>
      <c r="AJ38" s="9">
        <v>2.2999999999999998</v>
      </c>
      <c r="AK38" s="9">
        <v>1.8</v>
      </c>
      <c r="AL38" s="9">
        <v>1.1000000000000001</v>
      </c>
      <c r="AM38" s="9">
        <v>1.8</v>
      </c>
      <c r="AN38" s="9">
        <v>1.9</v>
      </c>
      <c r="AO38" s="9">
        <v>1.5</v>
      </c>
      <c r="AP38" s="9">
        <v>1.4</v>
      </c>
      <c r="AQ38" s="9">
        <v>1.4</v>
      </c>
      <c r="AR38" s="9">
        <v>1.6</v>
      </c>
      <c r="AS38" s="9">
        <v>2.2000000000000002</v>
      </c>
      <c r="AT38" s="9">
        <v>2.4</v>
      </c>
      <c r="AU38" s="9">
        <v>2.2000000000000002</v>
      </c>
      <c r="AW38" s="13"/>
      <c r="AX38" s="19" t="s">
        <v>75</v>
      </c>
      <c r="AY38" s="9">
        <v>0.9</v>
      </c>
      <c r="AZ38" s="9">
        <v>0.7</v>
      </c>
      <c r="BA38" s="9">
        <v>0.8</v>
      </c>
      <c r="BB38" s="9">
        <v>0.7</v>
      </c>
      <c r="BC38" s="9">
        <v>0.8</v>
      </c>
      <c r="BD38" s="9">
        <v>1</v>
      </c>
      <c r="BE38" s="9">
        <v>0.9</v>
      </c>
      <c r="BF38" s="9">
        <v>0.9</v>
      </c>
      <c r="BG38" s="9">
        <v>1</v>
      </c>
      <c r="BH38" s="9">
        <v>1.1000000000000001</v>
      </c>
      <c r="BI38" s="9">
        <v>1</v>
      </c>
      <c r="BJ38" s="9">
        <v>1.1000000000000001</v>
      </c>
      <c r="BK38" s="9">
        <v>1.3</v>
      </c>
      <c r="BL38" s="9">
        <v>1.2</v>
      </c>
      <c r="BM38" s="9">
        <v>1.1000000000000001</v>
      </c>
      <c r="BN38" s="9">
        <v>1.3</v>
      </c>
      <c r="BO38" s="9">
        <v>1.5</v>
      </c>
      <c r="BP38" s="9">
        <v>1.4</v>
      </c>
      <c r="BQ38" s="9">
        <v>1.2</v>
      </c>
      <c r="BR38" s="9">
        <v>1.2</v>
      </c>
      <c r="BS38" s="9">
        <v>1.3</v>
      </c>
      <c r="BU38" s="13"/>
      <c r="BV38" s="19" t="s">
        <v>75</v>
      </c>
      <c r="BW38" s="9">
        <v>0.1</v>
      </c>
      <c r="BX38" s="9">
        <v>0.1</v>
      </c>
      <c r="BY38" s="9">
        <v>0.1</v>
      </c>
      <c r="BZ38" s="9">
        <v>0.1</v>
      </c>
      <c r="CA38" s="9">
        <v>0.1</v>
      </c>
      <c r="CB38" s="9">
        <v>0.1</v>
      </c>
      <c r="CC38" s="9">
        <v>0.3</v>
      </c>
      <c r="CD38" s="9">
        <v>0.3</v>
      </c>
      <c r="CE38" s="9">
        <v>0.3</v>
      </c>
      <c r="CF38" s="9">
        <v>0.3</v>
      </c>
      <c r="CG38" s="9">
        <v>0.2</v>
      </c>
      <c r="CH38" s="9">
        <v>0.2</v>
      </c>
      <c r="CI38" s="9">
        <v>0.2</v>
      </c>
      <c r="CJ38" s="9">
        <v>0.2</v>
      </c>
      <c r="CK38" s="9">
        <v>0.2</v>
      </c>
      <c r="CL38" s="9">
        <v>0.1</v>
      </c>
      <c r="CM38" s="9">
        <v>0.1</v>
      </c>
      <c r="CN38" s="9">
        <v>0.2</v>
      </c>
      <c r="CO38" s="9">
        <v>0.2</v>
      </c>
      <c r="CP38" s="9">
        <v>0.2</v>
      </c>
      <c r="CQ38" s="9">
        <v>0.3</v>
      </c>
      <c r="CS38" s="13"/>
      <c r="CT38" s="19" t="s">
        <v>75</v>
      </c>
      <c r="CU38" s="9">
        <v>3.5</v>
      </c>
      <c r="CV38" s="9">
        <v>3.5</v>
      </c>
      <c r="CW38" s="9">
        <v>3.2</v>
      </c>
      <c r="CX38" s="9">
        <v>3.6</v>
      </c>
      <c r="CY38" s="9">
        <v>3.4</v>
      </c>
      <c r="CZ38" s="9">
        <v>4</v>
      </c>
      <c r="DA38" s="9">
        <v>4</v>
      </c>
      <c r="DB38" s="9">
        <v>4.2</v>
      </c>
      <c r="DC38" s="9">
        <v>4.3</v>
      </c>
      <c r="DD38" s="9">
        <v>4</v>
      </c>
      <c r="DE38" s="9">
        <v>4.2</v>
      </c>
      <c r="DF38" s="9">
        <v>4</v>
      </c>
      <c r="DG38" s="9">
        <v>3.7</v>
      </c>
      <c r="DH38" s="9">
        <v>3.6</v>
      </c>
      <c r="DI38" s="9">
        <v>4.2</v>
      </c>
      <c r="DJ38" s="9">
        <v>4.5999999999999996</v>
      </c>
      <c r="DK38" s="9">
        <v>4.3</v>
      </c>
      <c r="DL38" s="9">
        <v>4.7</v>
      </c>
      <c r="DM38" s="9">
        <v>5</v>
      </c>
      <c r="DN38" s="9">
        <v>4.0999999999999996</v>
      </c>
      <c r="DO38" s="9">
        <v>4.3</v>
      </c>
      <c r="DQ38" s="13"/>
      <c r="DR38" s="19" t="s">
        <v>75</v>
      </c>
      <c r="DS38" s="9">
        <v>16.100000000000001</v>
      </c>
      <c r="DT38" s="9">
        <v>16.399999999999999</v>
      </c>
      <c r="DU38" s="9">
        <v>17.899999999999999</v>
      </c>
      <c r="DV38" s="9">
        <v>23.1</v>
      </c>
      <c r="DW38" s="9">
        <v>22.4</v>
      </c>
      <c r="DX38" s="9">
        <v>23.9</v>
      </c>
      <c r="DY38" s="9">
        <v>25.7</v>
      </c>
      <c r="DZ38" s="9">
        <v>33.700000000000003</v>
      </c>
      <c r="EA38" s="9">
        <v>33.9</v>
      </c>
      <c r="EB38" s="9">
        <v>38</v>
      </c>
      <c r="EC38" s="9">
        <v>41.1</v>
      </c>
      <c r="ED38" s="9">
        <v>49.4</v>
      </c>
      <c r="EE38" s="9">
        <v>51.8</v>
      </c>
      <c r="EF38" s="9">
        <v>54.2</v>
      </c>
      <c r="EG38" s="9">
        <v>55.7</v>
      </c>
      <c r="EH38" s="9">
        <v>59</v>
      </c>
      <c r="EI38" s="9">
        <v>54</v>
      </c>
      <c r="EJ38" s="9">
        <v>59.3</v>
      </c>
      <c r="EK38" s="9">
        <v>67.400000000000006</v>
      </c>
      <c r="EL38" s="9">
        <v>69.900000000000006</v>
      </c>
      <c r="EM38" s="9">
        <v>65.8</v>
      </c>
      <c r="EO38" s="13"/>
      <c r="EP38" s="19" t="s">
        <v>75</v>
      </c>
      <c r="EQ38" s="9">
        <v>2</v>
      </c>
      <c r="ER38" s="9">
        <v>2.4</v>
      </c>
      <c r="ES38" s="9">
        <v>2.1</v>
      </c>
      <c r="ET38" s="9">
        <v>2.2000000000000002</v>
      </c>
      <c r="EU38" s="9">
        <v>2.2999999999999998</v>
      </c>
      <c r="EV38" s="9">
        <v>1.8</v>
      </c>
      <c r="EW38" s="9">
        <v>2.6</v>
      </c>
      <c r="EX38" s="9">
        <v>2.8</v>
      </c>
      <c r="EY38" s="9">
        <v>3.2</v>
      </c>
      <c r="EZ38" s="9">
        <v>2.8</v>
      </c>
      <c r="FA38" s="9">
        <v>3.2</v>
      </c>
      <c r="FB38" s="9">
        <v>3.3</v>
      </c>
      <c r="FC38" s="9">
        <v>3.5</v>
      </c>
      <c r="FD38" s="9">
        <v>3.5</v>
      </c>
      <c r="FE38" s="9">
        <v>3.3</v>
      </c>
      <c r="FF38" s="9">
        <v>3.6</v>
      </c>
      <c r="FG38" s="9">
        <v>4.0999999999999996</v>
      </c>
      <c r="FH38" s="9">
        <v>4.2</v>
      </c>
      <c r="FI38" s="9">
        <v>4.7</v>
      </c>
      <c r="FJ38" s="9">
        <v>4.7</v>
      </c>
      <c r="FK38" s="9">
        <v>4.8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7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0.1</v>
      </c>
      <c r="H41" s="14">
        <v>0.1</v>
      </c>
      <c r="I41" s="14">
        <v>0.1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>
        <v>0</v>
      </c>
      <c r="AB41" s="14">
        <v>0.1</v>
      </c>
      <c r="AC41" s="14">
        <v>0.1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W41" s="12"/>
      <c r="AX41" s="17" t="s">
        <v>32</v>
      </c>
      <c r="AY41" s="14">
        <v>0.5</v>
      </c>
      <c r="AZ41" s="14">
        <v>0.4</v>
      </c>
      <c r="BA41" s="14">
        <v>0.5</v>
      </c>
      <c r="BB41" s="14">
        <v>0.4</v>
      </c>
      <c r="BC41" s="14">
        <v>0.5</v>
      </c>
      <c r="BD41" s="14">
        <v>0.4</v>
      </c>
      <c r="BE41" s="14">
        <v>0.4</v>
      </c>
      <c r="BF41" s="14">
        <v>0.4</v>
      </c>
      <c r="BG41" s="14">
        <v>0.4</v>
      </c>
      <c r="BH41" s="14">
        <v>0.5</v>
      </c>
      <c r="BI41" s="14">
        <v>0.4</v>
      </c>
      <c r="BJ41" s="14">
        <v>0.4</v>
      </c>
      <c r="BK41" s="14">
        <v>0.4</v>
      </c>
      <c r="BL41" s="14">
        <v>0.4</v>
      </c>
      <c r="BM41" s="14">
        <v>0.3</v>
      </c>
      <c r="BN41" s="14">
        <v>0.3</v>
      </c>
      <c r="BO41" s="14">
        <v>0.3</v>
      </c>
      <c r="BP41" s="14">
        <v>0.3</v>
      </c>
      <c r="BQ41" s="14">
        <v>0.3</v>
      </c>
      <c r="BR41" s="14">
        <v>0.3</v>
      </c>
      <c r="BS41" s="14">
        <v>0.3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S41" s="12"/>
      <c r="CT41" s="17" t="s">
        <v>32</v>
      </c>
      <c r="CU41" s="14">
        <v>2.5</v>
      </c>
      <c r="CV41" s="14">
        <v>2.4</v>
      </c>
      <c r="CW41" s="14">
        <v>2.1</v>
      </c>
      <c r="CX41" s="14">
        <v>2.5</v>
      </c>
      <c r="CY41" s="14">
        <v>2.4</v>
      </c>
      <c r="CZ41" s="14">
        <v>2.8</v>
      </c>
      <c r="DA41" s="14">
        <v>2.9</v>
      </c>
      <c r="DB41" s="14">
        <v>3.1</v>
      </c>
      <c r="DC41" s="14">
        <v>3.1</v>
      </c>
      <c r="DD41" s="14">
        <v>2.8</v>
      </c>
      <c r="DE41" s="14">
        <v>3</v>
      </c>
      <c r="DF41" s="14">
        <v>3.2</v>
      </c>
      <c r="DG41" s="14">
        <v>2.8</v>
      </c>
      <c r="DH41" s="14">
        <v>2.8</v>
      </c>
      <c r="DI41" s="14">
        <v>3.2</v>
      </c>
      <c r="DJ41" s="14">
        <v>3.7</v>
      </c>
      <c r="DK41" s="14">
        <v>3.5</v>
      </c>
      <c r="DL41" s="14">
        <v>3.5</v>
      </c>
      <c r="DM41" s="14">
        <v>3.5</v>
      </c>
      <c r="DN41" s="14">
        <v>2.7</v>
      </c>
      <c r="DO41" s="14">
        <v>2.8</v>
      </c>
      <c r="DQ41" s="12"/>
      <c r="DR41" s="17" t="s">
        <v>32</v>
      </c>
      <c r="DS41" s="14">
        <v>5.3</v>
      </c>
      <c r="DT41" s="14">
        <v>5.6</v>
      </c>
      <c r="DU41" s="14">
        <v>7.6</v>
      </c>
      <c r="DV41" s="14">
        <v>11.9</v>
      </c>
      <c r="DW41" s="14">
        <v>11.1</v>
      </c>
      <c r="DX41" s="14">
        <v>11.1</v>
      </c>
      <c r="DY41" s="14">
        <v>11.7</v>
      </c>
      <c r="DZ41" s="14">
        <v>18.5</v>
      </c>
      <c r="EA41" s="14">
        <v>18.8</v>
      </c>
      <c r="EB41" s="14">
        <v>20.3</v>
      </c>
      <c r="EC41" s="14">
        <v>22.2</v>
      </c>
      <c r="ED41" s="14">
        <v>29.6</v>
      </c>
      <c r="EE41" s="14">
        <v>32.299999999999997</v>
      </c>
      <c r="EF41" s="14">
        <v>35</v>
      </c>
      <c r="EG41" s="14">
        <v>37.9</v>
      </c>
      <c r="EH41" s="14">
        <v>40.299999999999997</v>
      </c>
      <c r="EI41" s="14">
        <v>36.6</v>
      </c>
      <c r="EJ41" s="14">
        <v>40.299999999999997</v>
      </c>
      <c r="EK41" s="14">
        <v>47.3</v>
      </c>
      <c r="EL41" s="14">
        <v>48.5</v>
      </c>
      <c r="EM41" s="14">
        <v>45</v>
      </c>
      <c r="EO41" s="12"/>
      <c r="EP41" s="17" t="s">
        <v>32</v>
      </c>
      <c r="EQ41" s="14">
        <v>0.3</v>
      </c>
      <c r="ER41" s="14">
        <v>0.2</v>
      </c>
      <c r="ES41" s="14">
        <v>0.3</v>
      </c>
      <c r="ET41" s="14">
        <v>0.1</v>
      </c>
      <c r="EU41" s="14">
        <v>0.3</v>
      </c>
      <c r="EV41" s="14">
        <v>0.2</v>
      </c>
      <c r="EW41" s="14">
        <v>0.8</v>
      </c>
      <c r="EX41" s="14">
        <v>1.1000000000000001</v>
      </c>
      <c r="EY41" s="14">
        <v>1.4</v>
      </c>
      <c r="EZ41" s="14">
        <v>1.4</v>
      </c>
      <c r="FA41" s="14">
        <v>1.5</v>
      </c>
      <c r="FB41" s="14">
        <v>1.6</v>
      </c>
      <c r="FC41" s="14">
        <v>1.7</v>
      </c>
      <c r="FD41" s="14">
        <v>1.7</v>
      </c>
      <c r="FE41" s="14">
        <v>1.7</v>
      </c>
      <c r="FF41" s="14">
        <v>1.8</v>
      </c>
      <c r="FG41" s="14">
        <v>2.5</v>
      </c>
      <c r="FH41" s="14">
        <v>2.5</v>
      </c>
      <c r="FI41" s="14">
        <v>2.7</v>
      </c>
      <c r="FJ41" s="14">
        <v>2.6</v>
      </c>
      <c r="FK41" s="14">
        <v>2.6</v>
      </c>
    </row>
    <row r="42" spans="1:167" ht="15">
      <c r="A42" s="12"/>
      <c r="B42" s="17" t="s">
        <v>34</v>
      </c>
      <c r="C42" s="14">
        <v>0.5</v>
      </c>
      <c r="D42" s="14">
        <v>0.4</v>
      </c>
      <c r="E42" s="14">
        <v>0.5</v>
      </c>
      <c r="F42" s="14">
        <v>0.6</v>
      </c>
      <c r="G42" s="14">
        <v>0.5</v>
      </c>
      <c r="H42" s="14">
        <v>0.5</v>
      </c>
      <c r="I42" s="14">
        <v>0.4</v>
      </c>
      <c r="J42" s="14">
        <v>0.4</v>
      </c>
      <c r="K42" s="14">
        <v>0.3</v>
      </c>
      <c r="L42" s="14">
        <v>0.3</v>
      </c>
      <c r="M42" s="14">
        <v>0.4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>
        <v>0.3</v>
      </c>
      <c r="T42" s="14" t="s">
        <v>33</v>
      </c>
      <c r="U42" s="14">
        <v>0.3</v>
      </c>
      <c r="V42" s="14">
        <v>0.3</v>
      </c>
      <c r="W42" s="14">
        <v>0.3</v>
      </c>
      <c r="Y42" s="12"/>
      <c r="Z42" s="17" t="s">
        <v>34</v>
      </c>
      <c r="AA42" s="14">
        <v>0.3</v>
      </c>
      <c r="AB42" s="14">
        <v>0.2</v>
      </c>
      <c r="AC42" s="14">
        <v>0.2</v>
      </c>
      <c r="AD42" s="14">
        <v>0.3</v>
      </c>
      <c r="AE42" s="14">
        <v>0.4</v>
      </c>
      <c r="AF42" s="14">
        <v>0.3</v>
      </c>
      <c r="AG42" s="14">
        <v>0.3</v>
      </c>
      <c r="AH42" s="14">
        <v>0.4</v>
      </c>
      <c r="AI42" s="14">
        <v>0.5</v>
      </c>
      <c r="AJ42" s="14">
        <v>0.7</v>
      </c>
      <c r="AK42" s="14">
        <v>0.6</v>
      </c>
      <c r="AL42" s="14">
        <v>0.7</v>
      </c>
      <c r="AM42" s="14">
        <v>0.7</v>
      </c>
      <c r="AN42" s="14">
        <v>0.8</v>
      </c>
      <c r="AO42" s="14">
        <v>0.8</v>
      </c>
      <c r="AP42" s="14">
        <v>0.9</v>
      </c>
      <c r="AQ42" s="14">
        <v>0.8</v>
      </c>
      <c r="AR42" s="14">
        <v>0.8</v>
      </c>
      <c r="AS42" s="14">
        <v>0.9</v>
      </c>
      <c r="AT42" s="14">
        <v>1</v>
      </c>
      <c r="AU42" s="14">
        <v>1</v>
      </c>
      <c r="AW42" s="12"/>
      <c r="AX42" s="17" t="s">
        <v>34</v>
      </c>
      <c r="AY42" s="14">
        <v>0.3</v>
      </c>
      <c r="AZ42" s="14">
        <v>0.2</v>
      </c>
      <c r="BA42" s="14">
        <v>0.2</v>
      </c>
      <c r="BB42" s="14">
        <v>0.3</v>
      </c>
      <c r="BC42" s="14">
        <v>0.3</v>
      </c>
      <c r="BD42" s="14">
        <v>0.3</v>
      </c>
      <c r="BE42" s="14">
        <v>0.3</v>
      </c>
      <c r="BF42" s="14">
        <v>0.3</v>
      </c>
      <c r="BG42" s="14">
        <v>0.3</v>
      </c>
      <c r="BH42" s="14">
        <v>0.4</v>
      </c>
      <c r="BI42" s="14">
        <v>0.3</v>
      </c>
      <c r="BJ42" s="14">
        <v>0.4</v>
      </c>
      <c r="BK42" s="14">
        <v>0.5</v>
      </c>
      <c r="BL42" s="14">
        <v>0.5</v>
      </c>
      <c r="BM42" s="14">
        <v>0.5</v>
      </c>
      <c r="BN42" s="14">
        <v>0.7</v>
      </c>
      <c r="BO42" s="14">
        <v>0.8</v>
      </c>
      <c r="BP42" s="14">
        <v>0.7</v>
      </c>
      <c r="BQ42" s="14">
        <v>0.6</v>
      </c>
      <c r="BR42" s="14">
        <v>0.6</v>
      </c>
      <c r="BS42" s="14">
        <v>0.7</v>
      </c>
      <c r="BU42" s="12"/>
      <c r="BV42" s="17" t="s">
        <v>34</v>
      </c>
      <c r="BW42" s="14">
        <v>0.1</v>
      </c>
      <c r="BX42" s="14">
        <v>0</v>
      </c>
      <c r="BY42" s="14">
        <v>0</v>
      </c>
      <c r="BZ42" s="14">
        <v>0</v>
      </c>
      <c r="CA42" s="14">
        <v>0</v>
      </c>
      <c r="CB42" s="14">
        <v>0.1</v>
      </c>
      <c r="CC42" s="14">
        <v>0</v>
      </c>
      <c r="CD42" s="14">
        <v>0.1</v>
      </c>
      <c r="CE42" s="14">
        <v>0.1</v>
      </c>
      <c r="CF42" s="14">
        <v>0.1</v>
      </c>
      <c r="CG42" s="14" t="s">
        <v>33</v>
      </c>
      <c r="CH42" s="14">
        <v>0.1</v>
      </c>
      <c r="CI42" s="14">
        <v>0.1</v>
      </c>
      <c r="CJ42" s="14">
        <v>0.1</v>
      </c>
      <c r="CK42" s="14">
        <v>0.1</v>
      </c>
      <c r="CL42" s="14">
        <v>0.1</v>
      </c>
      <c r="CM42" s="14">
        <v>0.1</v>
      </c>
      <c r="CN42" s="14">
        <v>0.1</v>
      </c>
      <c r="CO42" s="14">
        <v>0.1</v>
      </c>
      <c r="CP42" s="14">
        <v>0.1</v>
      </c>
      <c r="CQ42" s="14">
        <v>0.1</v>
      </c>
      <c r="CS42" s="12"/>
      <c r="CT42" s="17" t="s">
        <v>34</v>
      </c>
      <c r="CU42" s="14">
        <v>0.2</v>
      </c>
      <c r="CV42" s="14">
        <v>0.2</v>
      </c>
      <c r="CW42" s="14">
        <v>0.2</v>
      </c>
      <c r="CX42" s="14">
        <v>0.2</v>
      </c>
      <c r="CY42" s="14">
        <v>0.2</v>
      </c>
      <c r="CZ42" s="14">
        <v>0.2</v>
      </c>
      <c r="DA42" s="14">
        <v>0.2</v>
      </c>
      <c r="DB42" s="14">
        <v>0.3</v>
      </c>
      <c r="DC42" s="14">
        <v>0.3</v>
      </c>
      <c r="DD42" s="14">
        <v>0.2</v>
      </c>
      <c r="DE42" s="14">
        <v>0.3</v>
      </c>
      <c r="DF42" s="14">
        <v>0.3</v>
      </c>
      <c r="DG42" s="14">
        <v>0.3</v>
      </c>
      <c r="DH42" s="14">
        <v>0.3</v>
      </c>
      <c r="DI42" s="14">
        <v>0.3</v>
      </c>
      <c r="DJ42" s="14">
        <v>0.3</v>
      </c>
      <c r="DK42" s="14">
        <v>0.2</v>
      </c>
      <c r="DL42" s="14">
        <v>0.5</v>
      </c>
      <c r="DM42" s="14">
        <v>0.7</v>
      </c>
      <c r="DN42" s="14">
        <v>0.8</v>
      </c>
      <c r="DO42" s="14">
        <v>1</v>
      </c>
      <c r="DQ42" s="12"/>
      <c r="DR42" s="17" t="s">
        <v>34</v>
      </c>
      <c r="DS42" s="14">
        <v>2.1</v>
      </c>
      <c r="DT42" s="14">
        <v>1.9</v>
      </c>
      <c r="DU42" s="14">
        <v>1.4</v>
      </c>
      <c r="DV42" s="14">
        <v>1.7</v>
      </c>
      <c r="DW42" s="14">
        <v>2.1</v>
      </c>
      <c r="DX42" s="14">
        <v>2.4</v>
      </c>
      <c r="DY42" s="14">
        <v>2.6</v>
      </c>
      <c r="DZ42" s="14">
        <v>2.9</v>
      </c>
      <c r="EA42" s="14">
        <v>3.3</v>
      </c>
      <c r="EB42" s="14">
        <v>3.8</v>
      </c>
      <c r="EC42" s="14">
        <v>5.2</v>
      </c>
      <c r="ED42" s="14">
        <v>5.3</v>
      </c>
      <c r="EE42" s="14">
        <v>5</v>
      </c>
      <c r="EF42" s="14">
        <v>5</v>
      </c>
      <c r="EG42" s="14">
        <v>4.4000000000000004</v>
      </c>
      <c r="EH42" s="14">
        <v>4.8</v>
      </c>
      <c r="EI42" s="14" t="s">
        <v>33</v>
      </c>
      <c r="EJ42" s="14">
        <v>5</v>
      </c>
      <c r="EK42" s="14">
        <v>5.3</v>
      </c>
      <c r="EL42" s="14">
        <v>5.6</v>
      </c>
      <c r="EM42" s="14">
        <v>5.3</v>
      </c>
      <c r="EO42" s="12"/>
      <c r="EP42" s="17" t="s">
        <v>34</v>
      </c>
      <c r="EQ42" s="14">
        <v>1.3</v>
      </c>
      <c r="ER42" s="14">
        <v>1.4</v>
      </c>
      <c r="ES42" s="14">
        <v>1.3</v>
      </c>
      <c r="ET42" s="14">
        <v>1.4</v>
      </c>
      <c r="EU42" s="14">
        <v>1.4</v>
      </c>
      <c r="EV42" s="14">
        <v>1.4</v>
      </c>
      <c r="EW42" s="14">
        <v>1.4</v>
      </c>
      <c r="EX42" s="14">
        <v>1.2</v>
      </c>
      <c r="EY42" s="14">
        <v>1.2</v>
      </c>
      <c r="EZ42" s="14">
        <v>1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 t="s">
        <v>33</v>
      </c>
      <c r="FH42" s="14">
        <v>1.6</v>
      </c>
      <c r="FI42" s="14">
        <v>1.9</v>
      </c>
      <c r="FJ42" s="14">
        <v>2</v>
      </c>
      <c r="FK42" s="14">
        <v>2.1</v>
      </c>
    </row>
    <row r="43" spans="1:167" ht="15">
      <c r="A43" s="12"/>
      <c r="B43" s="17" t="s">
        <v>35</v>
      </c>
      <c r="C43" s="14">
        <v>0.5</v>
      </c>
      <c r="D43" s="14">
        <v>0.5</v>
      </c>
      <c r="E43" s="14">
        <v>0.5</v>
      </c>
      <c r="F43" s="14">
        <v>0.5</v>
      </c>
      <c r="G43" s="14">
        <v>0.7</v>
      </c>
      <c r="H43" s="14">
        <v>0.9</v>
      </c>
      <c r="I43" s="14">
        <v>0.5</v>
      </c>
      <c r="J43" s="14">
        <v>0.6</v>
      </c>
      <c r="K43" s="14">
        <v>0.6</v>
      </c>
      <c r="L43" s="14">
        <v>0.4</v>
      </c>
      <c r="M43" s="14">
        <v>0.5</v>
      </c>
      <c r="N43" s="14">
        <v>0.6</v>
      </c>
      <c r="O43" s="14">
        <v>0.5</v>
      </c>
      <c r="P43" s="14">
        <v>0.4</v>
      </c>
      <c r="Q43" s="14">
        <v>0.4</v>
      </c>
      <c r="R43" s="14">
        <v>0.4</v>
      </c>
      <c r="S43" s="14">
        <v>0.4</v>
      </c>
      <c r="T43" s="14">
        <v>0.4</v>
      </c>
      <c r="U43" s="14">
        <v>0.3</v>
      </c>
      <c r="V43" s="14">
        <v>0.4</v>
      </c>
      <c r="W43" s="14">
        <v>0.3</v>
      </c>
      <c r="Y43" s="12"/>
      <c r="Z43" s="17" t="s">
        <v>35</v>
      </c>
      <c r="AA43" s="14">
        <v>0.5</v>
      </c>
      <c r="AB43" s="14">
        <v>0.5</v>
      </c>
      <c r="AC43" s="14">
        <v>0.6</v>
      </c>
      <c r="AD43" s="14">
        <v>0.6</v>
      </c>
      <c r="AE43" s="14">
        <v>0.6</v>
      </c>
      <c r="AF43" s="14">
        <v>0.3</v>
      </c>
      <c r="AG43" s="14">
        <v>0.7</v>
      </c>
      <c r="AH43" s="14">
        <v>0.6</v>
      </c>
      <c r="AI43" s="14">
        <v>0.9</v>
      </c>
      <c r="AJ43" s="14">
        <v>1.6</v>
      </c>
      <c r="AK43" s="14">
        <v>1.2</v>
      </c>
      <c r="AL43" s="14">
        <v>0.4</v>
      </c>
      <c r="AM43" s="14">
        <v>0.6</v>
      </c>
      <c r="AN43" s="14">
        <v>0.6</v>
      </c>
      <c r="AO43" s="14">
        <v>0.7</v>
      </c>
      <c r="AP43" s="14">
        <v>0.5</v>
      </c>
      <c r="AQ43" s="14">
        <v>0.6</v>
      </c>
      <c r="AR43" s="14">
        <v>0.8</v>
      </c>
      <c r="AS43" s="14">
        <v>0.7</v>
      </c>
      <c r="AT43" s="14">
        <v>0.7</v>
      </c>
      <c r="AU43" s="14">
        <v>0.7</v>
      </c>
      <c r="AW43" s="12"/>
      <c r="AX43" s="17" t="s">
        <v>35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0.2</v>
      </c>
      <c r="CD43" s="14">
        <v>0.2</v>
      </c>
      <c r="CE43" s="14">
        <v>0.2</v>
      </c>
      <c r="CF43" s="14">
        <v>0.1</v>
      </c>
      <c r="CG43" s="14">
        <v>0.1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>
        <v>0</v>
      </c>
      <c r="FF43" s="14">
        <v>0</v>
      </c>
      <c r="FG43" s="14">
        <v>0</v>
      </c>
      <c r="FH43" s="14" t="s">
        <v>33</v>
      </c>
      <c r="FI43" s="14">
        <v>0</v>
      </c>
      <c r="FJ43" s="14">
        <v>0</v>
      </c>
      <c r="FK43" s="14">
        <v>0</v>
      </c>
    </row>
    <row r="44" spans="1:167" ht="1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 t="s">
        <v>33</v>
      </c>
      <c r="J44" s="14" t="s">
        <v>33</v>
      </c>
      <c r="K44" s="14" t="s">
        <v>33</v>
      </c>
      <c r="L44" s="14" t="s">
        <v>33</v>
      </c>
      <c r="M44" s="14">
        <v>0</v>
      </c>
      <c r="N44" s="14">
        <v>0</v>
      </c>
      <c r="O44" s="14">
        <v>0</v>
      </c>
      <c r="P44" s="14" t="s">
        <v>33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0.7</v>
      </c>
      <c r="CV44" s="14">
        <v>0.8</v>
      </c>
      <c r="CW44" s="14">
        <v>0.8</v>
      </c>
      <c r="CX44" s="14">
        <v>0.7</v>
      </c>
      <c r="CY44" s="14">
        <v>0.6</v>
      </c>
      <c r="CZ44" s="14">
        <v>0.6</v>
      </c>
      <c r="DA44" s="14">
        <v>0.6</v>
      </c>
      <c r="DB44" s="14">
        <v>0.6</v>
      </c>
      <c r="DC44" s="14">
        <v>0.7</v>
      </c>
      <c r="DD44" s="14">
        <v>0.6</v>
      </c>
      <c r="DE44" s="14">
        <v>0.6</v>
      </c>
      <c r="DF44" s="14">
        <v>0.3</v>
      </c>
      <c r="DG44" s="14">
        <v>0.3</v>
      </c>
      <c r="DH44" s="14">
        <v>0.3</v>
      </c>
      <c r="DI44" s="14">
        <v>0.4</v>
      </c>
      <c r="DJ44" s="14">
        <v>0.3</v>
      </c>
      <c r="DK44" s="14">
        <v>0.4</v>
      </c>
      <c r="DL44" s="14">
        <v>0.4</v>
      </c>
      <c r="DM44" s="14">
        <v>0.4</v>
      </c>
      <c r="DN44" s="14">
        <v>0.3</v>
      </c>
      <c r="DO44" s="14">
        <v>0.3</v>
      </c>
      <c r="DQ44" s="12"/>
      <c r="DR44" s="17" t="s">
        <v>36</v>
      </c>
      <c r="DS44" s="14">
        <v>7.8</v>
      </c>
      <c r="DT44" s="14">
        <v>7.9</v>
      </c>
      <c r="DU44" s="14">
        <v>7.9</v>
      </c>
      <c r="DV44" s="14">
        <v>8.6</v>
      </c>
      <c r="DW44" s="14">
        <v>8.4</v>
      </c>
      <c r="DX44" s="14">
        <v>9</v>
      </c>
      <c r="DY44" s="14">
        <v>10</v>
      </c>
      <c r="DZ44" s="14">
        <v>10.7</v>
      </c>
      <c r="EA44" s="14">
        <v>9.9</v>
      </c>
      <c r="EB44" s="14">
        <v>12.3</v>
      </c>
      <c r="EC44" s="14">
        <v>11.8</v>
      </c>
      <c r="ED44" s="14">
        <v>12.2</v>
      </c>
      <c r="EE44" s="14">
        <v>11.7</v>
      </c>
      <c r="EF44" s="14">
        <v>11.7</v>
      </c>
      <c r="EG44" s="14">
        <v>11.2</v>
      </c>
      <c r="EH44" s="14">
        <v>11.8</v>
      </c>
      <c r="EI44" s="14">
        <v>11.5</v>
      </c>
      <c r="EJ44" s="14">
        <v>11.7</v>
      </c>
      <c r="EK44" s="14">
        <v>12</v>
      </c>
      <c r="EL44" s="14">
        <v>13</v>
      </c>
      <c r="EM44" s="14">
        <v>12.9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5">
      <c r="A45" s="12"/>
      <c r="B45" s="17" t="s">
        <v>37</v>
      </c>
      <c r="C45" s="14">
        <v>0.1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0.1</v>
      </c>
      <c r="AZ45" s="14">
        <v>0.1</v>
      </c>
      <c r="BA45" s="14">
        <v>0</v>
      </c>
      <c r="BB45" s="14">
        <v>0.1</v>
      </c>
      <c r="BC45" s="14">
        <v>0.1</v>
      </c>
      <c r="BD45" s="14">
        <v>0.2</v>
      </c>
      <c r="BE45" s="14">
        <v>0.3</v>
      </c>
      <c r="BF45" s="14">
        <v>0.3</v>
      </c>
      <c r="BG45" s="14">
        <v>0.3</v>
      </c>
      <c r="BH45" s="14">
        <v>0.3</v>
      </c>
      <c r="BI45" s="14">
        <v>0.3</v>
      </c>
      <c r="BJ45" s="14">
        <v>0.4</v>
      </c>
      <c r="BK45" s="14">
        <v>0.4</v>
      </c>
      <c r="BL45" s="14">
        <v>0.3</v>
      </c>
      <c r="BM45" s="14">
        <v>0.3</v>
      </c>
      <c r="BN45" s="14">
        <v>0.3</v>
      </c>
      <c r="BO45" s="14">
        <v>0.4</v>
      </c>
      <c r="BP45" s="14">
        <v>0.4</v>
      </c>
      <c r="BQ45" s="14">
        <v>0.3</v>
      </c>
      <c r="BR45" s="14">
        <v>0.3</v>
      </c>
      <c r="BS45" s="14">
        <v>0.3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0.1</v>
      </c>
      <c r="CA45" s="14">
        <v>0.1</v>
      </c>
      <c r="CB45" s="14">
        <v>0.1</v>
      </c>
      <c r="CC45" s="14">
        <v>0.1</v>
      </c>
      <c r="CD45" s="14">
        <v>0.1</v>
      </c>
      <c r="CE45" s="14">
        <v>0.1</v>
      </c>
      <c r="CF45" s="14">
        <v>0.1</v>
      </c>
      <c r="CG45" s="14">
        <v>0.1</v>
      </c>
      <c r="CH45" s="14">
        <v>0.1</v>
      </c>
      <c r="CI45" s="14">
        <v>0.1</v>
      </c>
      <c r="CJ45" s="14">
        <v>0.1</v>
      </c>
      <c r="CK45" s="14">
        <v>0.1</v>
      </c>
      <c r="CL45" s="14">
        <v>0.1</v>
      </c>
      <c r="CM45" s="14">
        <v>0.1</v>
      </c>
      <c r="CN45" s="14">
        <v>0.1</v>
      </c>
      <c r="CO45" s="14">
        <v>0.1</v>
      </c>
      <c r="CP45" s="14">
        <v>0.1</v>
      </c>
      <c r="CQ45" s="14">
        <v>0.1</v>
      </c>
      <c r="CS45" s="12"/>
      <c r="CT45" s="17" t="s">
        <v>37</v>
      </c>
      <c r="CU45" s="14">
        <v>0.1</v>
      </c>
      <c r="CV45" s="14">
        <v>0.2</v>
      </c>
      <c r="CW45" s="14">
        <v>0.2</v>
      </c>
      <c r="CX45" s="14">
        <v>0.2</v>
      </c>
      <c r="CY45" s="14">
        <v>0.2</v>
      </c>
      <c r="CZ45" s="14">
        <v>0.3</v>
      </c>
      <c r="DA45" s="14">
        <v>0.3</v>
      </c>
      <c r="DB45" s="14">
        <v>0.3</v>
      </c>
      <c r="DC45" s="14">
        <v>0.3</v>
      </c>
      <c r="DD45" s="14">
        <v>0.3</v>
      </c>
      <c r="DE45" s="14">
        <v>0.3</v>
      </c>
      <c r="DF45" s="14">
        <v>0.3</v>
      </c>
      <c r="DG45" s="14">
        <v>0.4</v>
      </c>
      <c r="DH45" s="14">
        <v>0.3</v>
      </c>
      <c r="DI45" s="14">
        <v>0.4</v>
      </c>
      <c r="DJ45" s="14">
        <v>0.4</v>
      </c>
      <c r="DK45" s="14">
        <v>0.3</v>
      </c>
      <c r="DL45" s="14">
        <v>0.3</v>
      </c>
      <c r="DM45" s="14">
        <v>0.3</v>
      </c>
      <c r="DN45" s="14">
        <v>0.4</v>
      </c>
      <c r="DO45" s="14">
        <v>0.2</v>
      </c>
      <c r="DQ45" s="12"/>
      <c r="DR45" s="17" t="s">
        <v>37</v>
      </c>
      <c r="DS45" s="14">
        <v>1</v>
      </c>
      <c r="DT45" s="14">
        <v>1.1000000000000001</v>
      </c>
      <c r="DU45" s="14">
        <v>1</v>
      </c>
      <c r="DV45" s="14">
        <v>0.9</v>
      </c>
      <c r="DW45" s="14">
        <v>0.9</v>
      </c>
      <c r="DX45" s="14">
        <v>1.4</v>
      </c>
      <c r="DY45" s="14">
        <v>1.5</v>
      </c>
      <c r="DZ45" s="14">
        <v>1.6</v>
      </c>
      <c r="EA45" s="14">
        <v>1.7</v>
      </c>
      <c r="EB45" s="14">
        <v>1.6</v>
      </c>
      <c r="EC45" s="14">
        <v>1.9</v>
      </c>
      <c r="ED45" s="14">
        <v>2.2999999999999998</v>
      </c>
      <c r="EE45" s="14">
        <v>2.9</v>
      </c>
      <c r="EF45" s="14">
        <v>2.4</v>
      </c>
      <c r="EG45" s="14">
        <v>2.2999999999999998</v>
      </c>
      <c r="EH45" s="14">
        <v>2.2000000000000002</v>
      </c>
      <c r="EI45" s="14">
        <v>1.9</v>
      </c>
      <c r="EJ45" s="14">
        <v>2.2000000000000002</v>
      </c>
      <c r="EK45" s="14">
        <v>2.8</v>
      </c>
      <c r="EL45" s="14">
        <v>2.8</v>
      </c>
      <c r="EM45" s="14">
        <v>2.6</v>
      </c>
      <c r="EO45" s="12"/>
      <c r="EP45" s="17" t="s">
        <v>37</v>
      </c>
      <c r="EQ45" s="14">
        <v>0.1</v>
      </c>
      <c r="ER45" s="14">
        <v>0.1</v>
      </c>
      <c r="ES45" s="14">
        <v>0.1</v>
      </c>
      <c r="ET45" s="14">
        <v>0.1</v>
      </c>
      <c r="EU45" s="14">
        <v>0.1</v>
      </c>
      <c r="EV45" s="14">
        <v>0.1</v>
      </c>
      <c r="EW45" s="14">
        <v>0.1</v>
      </c>
      <c r="EX45" s="14">
        <v>0.1</v>
      </c>
      <c r="EY45" s="14">
        <v>0.2</v>
      </c>
      <c r="EZ45" s="14">
        <v>0.1</v>
      </c>
      <c r="FA45" s="14">
        <v>0.1</v>
      </c>
      <c r="FB45" s="14">
        <v>0.1</v>
      </c>
      <c r="FC45" s="14">
        <v>0.1</v>
      </c>
      <c r="FD45" s="14">
        <v>0.1</v>
      </c>
      <c r="FE45" s="14">
        <v>0.1</v>
      </c>
      <c r="FF45" s="14">
        <v>0.1</v>
      </c>
      <c r="FG45" s="14">
        <v>0.1</v>
      </c>
      <c r="FH45" s="14">
        <v>0.1</v>
      </c>
      <c r="FI45" s="14">
        <v>0.1</v>
      </c>
      <c r="FJ45" s="14">
        <v>0.1</v>
      </c>
      <c r="FK45" s="14">
        <v>0.1</v>
      </c>
    </row>
    <row r="46" spans="1:167" ht="15">
      <c r="A46" s="12"/>
      <c r="B46" s="17" t="s">
        <v>38</v>
      </c>
      <c r="C46" s="14">
        <v>0.2</v>
      </c>
      <c r="D46" s="14">
        <v>0.1</v>
      </c>
      <c r="E46" s="14">
        <v>0.1</v>
      </c>
      <c r="F46" s="14">
        <v>0</v>
      </c>
      <c r="G46" s="14">
        <v>0</v>
      </c>
      <c r="H46" s="14">
        <v>0</v>
      </c>
      <c r="I46" s="14">
        <v>0</v>
      </c>
      <c r="J46" s="14">
        <v>0.1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0.1</v>
      </c>
      <c r="Q46" s="14">
        <v>0.2</v>
      </c>
      <c r="R46" s="14">
        <v>0.3</v>
      </c>
      <c r="S46" s="14">
        <v>0</v>
      </c>
      <c r="T46" s="14">
        <v>0</v>
      </c>
      <c r="U46" s="14">
        <v>0.3</v>
      </c>
      <c r="V46" s="14">
        <v>0.3</v>
      </c>
      <c r="W46" s="14">
        <v>0.3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0.5</v>
      </c>
      <c r="AN46" s="14">
        <v>0.5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0.1</v>
      </c>
      <c r="AU46" s="14">
        <v>0.1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 t="s">
        <v>33</v>
      </c>
      <c r="EB46" s="14" t="s">
        <v>33</v>
      </c>
      <c r="EC46" s="14">
        <v>0</v>
      </c>
      <c r="ED46" s="14">
        <v>0</v>
      </c>
      <c r="EE46" s="14" t="s">
        <v>33</v>
      </c>
      <c r="EF46" s="14" t="s">
        <v>33</v>
      </c>
      <c r="EG46" s="14" t="s">
        <v>33</v>
      </c>
      <c r="EH46" s="14" t="s">
        <v>33</v>
      </c>
      <c r="EI46" s="14" t="s">
        <v>33</v>
      </c>
      <c r="EJ46" s="14" t="s">
        <v>33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0.3</v>
      </c>
      <c r="ER46" s="14">
        <v>0.7</v>
      </c>
      <c r="ES46" s="14">
        <v>0.5</v>
      </c>
      <c r="ET46" s="14">
        <v>0.6</v>
      </c>
      <c r="EU46" s="14">
        <v>0.6</v>
      </c>
      <c r="EV46" s="14">
        <v>0.2</v>
      </c>
      <c r="EW46" s="14">
        <v>0.3</v>
      </c>
      <c r="EX46" s="14">
        <v>0.4</v>
      </c>
      <c r="EY46" s="14">
        <v>0.5</v>
      </c>
      <c r="EZ46" s="14">
        <v>0.3</v>
      </c>
      <c r="FA46" s="14" t="s">
        <v>33</v>
      </c>
      <c r="FB46" s="14" t="s">
        <v>33</v>
      </c>
      <c r="FC46" s="14" t="s">
        <v>33</v>
      </c>
      <c r="FD46" s="14" t="s">
        <v>33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5">
      <c r="A47" s="12"/>
      <c r="B47" s="17" t="s">
        <v>39</v>
      </c>
      <c r="C47" s="14">
        <v>0.3</v>
      </c>
      <c r="D47" s="14">
        <v>0.2</v>
      </c>
      <c r="E47" s="14">
        <v>0.2</v>
      </c>
      <c r="F47" s="14">
        <v>0.5</v>
      </c>
      <c r="G47" s="14">
        <v>0.4</v>
      </c>
      <c r="H47" s="14">
        <v>0.3</v>
      </c>
      <c r="I47" s="14">
        <v>0.4</v>
      </c>
      <c r="J47" s="14">
        <v>0.2</v>
      </c>
      <c r="K47" s="14">
        <v>0.4</v>
      </c>
      <c r="L47" s="14">
        <v>0.6</v>
      </c>
      <c r="M47" s="14" t="s">
        <v>33</v>
      </c>
      <c r="N47" s="14" t="s">
        <v>33</v>
      </c>
      <c r="O47" s="14" t="s">
        <v>33</v>
      </c>
      <c r="P47" s="14" t="s">
        <v>33</v>
      </c>
      <c r="Q47" s="14" t="s">
        <v>33</v>
      </c>
      <c r="R47" s="14" t="s">
        <v>33</v>
      </c>
      <c r="S47" s="14" t="s">
        <v>33</v>
      </c>
      <c r="T47" s="14" t="s">
        <v>33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 t="s">
        <v>33</v>
      </c>
      <c r="AB47" s="14" t="s">
        <v>33</v>
      </c>
      <c r="AC47" s="14" t="s">
        <v>33</v>
      </c>
      <c r="AD47" s="14" t="s">
        <v>33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0.6</v>
      </c>
      <c r="AT47" s="14">
        <v>0.6</v>
      </c>
      <c r="AU47" s="14">
        <v>0.4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5">
      <c r="A50" s="94"/>
      <c r="B50" s="9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4"/>
      <c r="Z50" s="9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4"/>
      <c r="AX50" s="9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4"/>
      <c r="BV50" s="9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4"/>
      <c r="CT50" s="9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4"/>
      <c r="DR50" s="9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4"/>
      <c r="EP50" s="9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52.2</v>
      </c>
      <c r="D51" s="9">
        <v>50.3</v>
      </c>
      <c r="E51" s="9">
        <v>51.1</v>
      </c>
      <c r="F51" s="9">
        <v>55.3</v>
      </c>
      <c r="G51" s="9">
        <v>57.4</v>
      </c>
      <c r="H51" s="9">
        <v>55.3</v>
      </c>
      <c r="I51" s="9">
        <v>51.8</v>
      </c>
      <c r="J51" s="9">
        <v>49.9</v>
      </c>
      <c r="K51" s="9">
        <v>49.3</v>
      </c>
      <c r="L51" s="9">
        <v>54.8</v>
      </c>
      <c r="M51" s="9">
        <v>52.3</v>
      </c>
      <c r="N51" s="9">
        <v>53.4</v>
      </c>
      <c r="O51" s="9">
        <v>51.9</v>
      </c>
      <c r="P51" s="9">
        <v>47.8</v>
      </c>
      <c r="Q51" s="9">
        <v>48.1</v>
      </c>
      <c r="R51" s="9">
        <v>47.8</v>
      </c>
      <c r="S51" s="9">
        <v>38.5</v>
      </c>
      <c r="T51" s="9">
        <v>38.1</v>
      </c>
      <c r="U51" s="9">
        <v>45.6</v>
      </c>
      <c r="V51" s="9">
        <v>48.7</v>
      </c>
      <c r="W51" s="9">
        <v>46.2</v>
      </c>
      <c r="Y51" s="13"/>
      <c r="Z51" s="16" t="s">
        <v>46</v>
      </c>
      <c r="AA51" s="9">
        <v>51</v>
      </c>
      <c r="AB51" s="9">
        <v>49.5</v>
      </c>
      <c r="AC51" s="9">
        <v>51.8</v>
      </c>
      <c r="AD51" s="9">
        <v>52.8</v>
      </c>
      <c r="AE51" s="9">
        <v>46.5</v>
      </c>
      <c r="AF51" s="9">
        <v>36.799999999999997</v>
      </c>
      <c r="AG51" s="9">
        <v>44.4</v>
      </c>
      <c r="AH51" s="9">
        <v>42.9</v>
      </c>
      <c r="AI51" s="9">
        <v>48.1</v>
      </c>
      <c r="AJ51" s="9">
        <v>56.9</v>
      </c>
      <c r="AK51" s="9">
        <v>52.3</v>
      </c>
      <c r="AL51" s="9">
        <v>40.5</v>
      </c>
      <c r="AM51" s="9">
        <v>49.6</v>
      </c>
      <c r="AN51" s="9">
        <v>49.4</v>
      </c>
      <c r="AO51" s="9">
        <v>44.1</v>
      </c>
      <c r="AP51" s="9">
        <v>43.3</v>
      </c>
      <c r="AQ51" s="9">
        <v>43.5</v>
      </c>
      <c r="AR51" s="9">
        <v>45</v>
      </c>
      <c r="AS51" s="9">
        <v>54.1</v>
      </c>
      <c r="AT51" s="9">
        <v>54</v>
      </c>
      <c r="AU51" s="9">
        <v>51.7</v>
      </c>
      <c r="AW51" s="13"/>
      <c r="AX51" s="16" t="s">
        <v>46</v>
      </c>
      <c r="AY51" s="9">
        <v>40.1</v>
      </c>
      <c r="AZ51" s="9">
        <v>34.5</v>
      </c>
      <c r="BA51" s="9">
        <v>37.200000000000003</v>
      </c>
      <c r="BB51" s="9">
        <v>37.200000000000003</v>
      </c>
      <c r="BC51" s="9">
        <v>37</v>
      </c>
      <c r="BD51" s="9">
        <v>38</v>
      </c>
      <c r="BE51" s="9">
        <v>34.799999999999997</v>
      </c>
      <c r="BF51" s="9">
        <v>29.2</v>
      </c>
      <c r="BG51" s="9">
        <v>31.5</v>
      </c>
      <c r="BH51" s="9">
        <v>35.200000000000003</v>
      </c>
      <c r="BI51" s="9">
        <v>35.1</v>
      </c>
      <c r="BJ51" s="9">
        <v>35.299999999999997</v>
      </c>
      <c r="BK51" s="9">
        <v>37.200000000000003</v>
      </c>
      <c r="BL51" s="9">
        <v>36</v>
      </c>
      <c r="BM51" s="9">
        <v>33.6</v>
      </c>
      <c r="BN51" s="9">
        <v>34.799999999999997</v>
      </c>
      <c r="BO51" s="9">
        <v>37.4</v>
      </c>
      <c r="BP51" s="9">
        <v>36.5</v>
      </c>
      <c r="BQ51" s="9">
        <v>33</v>
      </c>
      <c r="BR51" s="9">
        <v>34.4</v>
      </c>
      <c r="BS51" s="9">
        <v>34.5</v>
      </c>
      <c r="BU51" s="13"/>
      <c r="BV51" s="16" t="s">
        <v>46</v>
      </c>
      <c r="BW51" s="9">
        <v>21.3</v>
      </c>
      <c r="BX51" s="9">
        <v>27.6</v>
      </c>
      <c r="BY51" s="9">
        <v>22.1</v>
      </c>
      <c r="BZ51" s="9">
        <v>33</v>
      </c>
      <c r="CA51" s="9">
        <v>46.5</v>
      </c>
      <c r="CB51" s="9">
        <v>46.3</v>
      </c>
      <c r="CC51" s="9">
        <v>59.5</v>
      </c>
      <c r="CD51" s="9">
        <v>62.5</v>
      </c>
      <c r="CE51" s="9">
        <v>61.2</v>
      </c>
      <c r="CF51" s="9">
        <v>59.5</v>
      </c>
      <c r="CG51" s="9">
        <v>56.4</v>
      </c>
      <c r="CH51" s="9">
        <v>49.6</v>
      </c>
      <c r="CI51" s="9">
        <v>26.2</v>
      </c>
      <c r="CJ51" s="9">
        <v>25.4</v>
      </c>
      <c r="CK51" s="9">
        <v>40.5</v>
      </c>
      <c r="CL51" s="9">
        <v>40</v>
      </c>
      <c r="CM51" s="9">
        <v>35.9</v>
      </c>
      <c r="CN51" s="9">
        <v>41.3</v>
      </c>
      <c r="CO51" s="9">
        <v>43.3</v>
      </c>
      <c r="CP51" s="9">
        <v>42.4</v>
      </c>
      <c r="CQ51" s="9">
        <v>44.8</v>
      </c>
      <c r="CS51" s="13"/>
      <c r="CT51" s="16" t="s">
        <v>46</v>
      </c>
      <c r="CU51" s="9">
        <v>51.7</v>
      </c>
      <c r="CV51" s="9">
        <v>50.5</v>
      </c>
      <c r="CW51" s="9">
        <v>49.8</v>
      </c>
      <c r="CX51" s="9">
        <v>51.1</v>
      </c>
      <c r="CY51" s="9">
        <v>50.5</v>
      </c>
      <c r="CZ51" s="9">
        <v>51.4</v>
      </c>
      <c r="DA51" s="9">
        <v>51.2</v>
      </c>
      <c r="DB51" s="9">
        <v>50.7</v>
      </c>
      <c r="DC51" s="9">
        <v>50.2</v>
      </c>
      <c r="DD51" s="9">
        <v>50.4</v>
      </c>
      <c r="DE51" s="9">
        <v>49.3</v>
      </c>
      <c r="DF51" s="9">
        <v>49.5</v>
      </c>
      <c r="DG51" s="9">
        <v>47.1</v>
      </c>
      <c r="DH51" s="9">
        <v>45.6</v>
      </c>
      <c r="DI51" s="9">
        <v>47.5</v>
      </c>
      <c r="DJ51" s="9">
        <v>48.4</v>
      </c>
      <c r="DK51" s="9">
        <v>47.4</v>
      </c>
      <c r="DL51" s="9">
        <v>47.9</v>
      </c>
      <c r="DM51" s="9">
        <v>48.1</v>
      </c>
      <c r="DN51" s="9">
        <v>45.9</v>
      </c>
      <c r="DO51" s="9">
        <v>47.4</v>
      </c>
      <c r="DQ51" s="13"/>
      <c r="DR51" s="16" t="s">
        <v>46</v>
      </c>
      <c r="DS51" s="9">
        <v>50.6</v>
      </c>
      <c r="DT51" s="9">
        <v>50.1</v>
      </c>
      <c r="DU51" s="9">
        <v>50.6</v>
      </c>
      <c r="DV51" s="9">
        <v>52.3</v>
      </c>
      <c r="DW51" s="9">
        <v>52.1</v>
      </c>
      <c r="DX51" s="9">
        <v>51.3</v>
      </c>
      <c r="DY51" s="9">
        <v>52.2</v>
      </c>
      <c r="DZ51" s="9">
        <v>54.2</v>
      </c>
      <c r="EA51" s="9">
        <v>54.7</v>
      </c>
      <c r="EB51" s="9">
        <v>55.1</v>
      </c>
      <c r="EC51" s="9">
        <v>55.5</v>
      </c>
      <c r="ED51" s="9">
        <v>56</v>
      </c>
      <c r="EE51" s="9">
        <v>55.5</v>
      </c>
      <c r="EF51" s="9">
        <v>55.9</v>
      </c>
      <c r="EG51" s="9">
        <v>55.4</v>
      </c>
      <c r="EH51" s="9">
        <v>55.6</v>
      </c>
      <c r="EI51" s="9">
        <v>55.5</v>
      </c>
      <c r="EJ51" s="9">
        <v>56</v>
      </c>
      <c r="EK51" s="9">
        <v>56.6</v>
      </c>
      <c r="EL51" s="9">
        <v>56.9</v>
      </c>
      <c r="EM51" s="9">
        <v>56.6</v>
      </c>
      <c r="EO51" s="13"/>
      <c r="EP51" s="16" t="s">
        <v>46</v>
      </c>
      <c r="EQ51" s="9">
        <v>50.3</v>
      </c>
      <c r="ER51" s="9">
        <v>52.5</v>
      </c>
      <c r="ES51" s="9">
        <v>52.5</v>
      </c>
      <c r="ET51" s="9">
        <v>56.4</v>
      </c>
      <c r="EU51" s="9">
        <v>57.2</v>
      </c>
      <c r="EV51" s="9">
        <v>53.3</v>
      </c>
      <c r="EW51" s="9">
        <v>57.4</v>
      </c>
      <c r="EX51" s="9">
        <v>55.7</v>
      </c>
      <c r="EY51" s="9">
        <v>58.5</v>
      </c>
      <c r="EZ51" s="9">
        <v>56.8</v>
      </c>
      <c r="FA51" s="9">
        <v>61.5</v>
      </c>
      <c r="FB51" s="9">
        <v>60.6</v>
      </c>
      <c r="FC51" s="9">
        <v>60</v>
      </c>
      <c r="FD51" s="9">
        <v>59.6</v>
      </c>
      <c r="FE51" s="9">
        <v>59.1</v>
      </c>
      <c r="FF51" s="9">
        <v>59.2</v>
      </c>
      <c r="FG51" s="9">
        <v>58.3</v>
      </c>
      <c r="FH51" s="9">
        <v>58</v>
      </c>
      <c r="FI51" s="9">
        <v>58.3</v>
      </c>
      <c r="FJ51" s="9">
        <v>58.6</v>
      </c>
      <c r="FK51" s="9">
        <v>59</v>
      </c>
    </row>
    <row r="52" spans="1:167" ht="15">
      <c r="A52" s="94"/>
      <c r="B52" s="9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4"/>
      <c r="Z52" s="94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4"/>
      <c r="AX52" s="94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4"/>
      <c r="BV52" s="94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4"/>
      <c r="CT52" s="94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4"/>
      <c r="DR52" s="94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4"/>
      <c r="EP52" s="9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5">
      <c r="A53" s="95" t="s">
        <v>47</v>
      </c>
      <c r="B53" s="9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5" t="s">
        <v>47</v>
      </c>
      <c r="Z53" s="95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5" t="s">
        <v>47</v>
      </c>
      <c r="AX53" s="95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5" t="s">
        <v>47</v>
      </c>
      <c r="BV53" s="95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5" t="s">
        <v>47</v>
      </c>
      <c r="CT53" s="95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5" t="s">
        <v>47</v>
      </c>
      <c r="DR53" s="95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5" t="s">
        <v>47</v>
      </c>
      <c r="EP53" s="9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5">
      <c r="A54" s="96" t="s">
        <v>48</v>
      </c>
      <c r="B54" s="96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96" t="s">
        <v>48</v>
      </c>
      <c r="Z54" s="96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96" t="s">
        <v>48</v>
      </c>
      <c r="AX54" s="96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96" t="s">
        <v>48</v>
      </c>
      <c r="BV54" s="96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96" t="s">
        <v>48</v>
      </c>
      <c r="CT54" s="96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96" t="s">
        <v>48</v>
      </c>
      <c r="DR54" s="96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96" t="s">
        <v>48</v>
      </c>
      <c r="EP54" s="9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5">
      <c r="A55" s="94"/>
      <c r="B55" s="9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4"/>
      <c r="Z55" s="94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4"/>
      <c r="AX55" s="94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4"/>
      <c r="BV55" s="94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4"/>
      <c r="CT55" s="94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4"/>
      <c r="DR55" s="94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4"/>
      <c r="EP55" s="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5">
      <c r="A56" s="94"/>
      <c r="B56" s="9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4"/>
      <c r="Z56" s="94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4"/>
      <c r="AX56" s="94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4"/>
      <c r="BV56" s="94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4"/>
      <c r="CT56" s="94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4"/>
      <c r="DR56" s="94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4"/>
      <c r="EP56" s="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5">
      <c r="A57" s="94"/>
      <c r="B57" s="9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4"/>
      <c r="Z57" s="94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4"/>
      <c r="AX57" s="94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4"/>
      <c r="BV57" s="94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4"/>
      <c r="CT57" s="94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4"/>
      <c r="DR57" s="94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4"/>
      <c r="EP57" s="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5">
      <c r="A58" s="94"/>
      <c r="B58" s="9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4"/>
      <c r="Z58" s="94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4"/>
      <c r="AX58" s="94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4"/>
      <c r="BV58" s="94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4"/>
      <c r="CT58" s="94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4"/>
      <c r="DR58" s="94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4"/>
      <c r="EP58" s="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5">
      <c r="A59" s="94"/>
      <c r="B59" s="9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4"/>
      <c r="Z59" s="94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4"/>
      <c r="AX59" s="94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4"/>
      <c r="BV59" s="94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4"/>
      <c r="CT59" s="94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4"/>
      <c r="DR59" s="94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4"/>
      <c r="EP59" s="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5">
      <c r="A60" s="94"/>
      <c r="B60" s="9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4"/>
      <c r="Z60" s="94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4"/>
      <c r="AX60" s="94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4"/>
      <c r="BV60" s="94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4"/>
      <c r="CT60" s="94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4"/>
      <c r="DR60" s="94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4"/>
      <c r="EP60" s="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5">
      <c r="A61" s="94"/>
      <c r="B61" s="9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4"/>
      <c r="Z61" s="94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4"/>
      <c r="AX61" s="94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4"/>
      <c r="BV61" s="94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4"/>
      <c r="CT61" s="94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4"/>
      <c r="DR61" s="94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4"/>
      <c r="EP61" s="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5">
      <c r="A62" s="94"/>
      <c r="B62" s="9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4"/>
      <c r="Z62" s="94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4"/>
      <c r="AX62" s="94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4"/>
      <c r="BV62" s="94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4"/>
      <c r="CT62" s="94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4"/>
      <c r="DR62" s="94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4"/>
      <c r="EP62" s="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5">
      <c r="A63" s="94"/>
      <c r="B63" s="9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4"/>
      <c r="Z63" s="94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4"/>
      <c r="AX63" s="94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4"/>
      <c r="BV63" s="94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4"/>
      <c r="CT63" s="94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4"/>
      <c r="DR63" s="94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4"/>
      <c r="EP63" s="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5">
      <c r="A64" s="94"/>
      <c r="B64" s="9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4"/>
      <c r="Z64" s="94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4"/>
      <c r="AX64" s="94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4"/>
      <c r="BV64" s="94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4"/>
      <c r="CT64" s="94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4"/>
      <c r="DR64" s="94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4"/>
      <c r="EP64" s="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5">
      <c r="A65" s="94"/>
      <c r="B65" s="9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4"/>
      <c r="Z65" s="94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4"/>
      <c r="AX65" s="94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4"/>
      <c r="BV65" s="94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4"/>
      <c r="CT65" s="94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4"/>
      <c r="DR65" s="94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4"/>
      <c r="EP65" s="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5">
      <c r="A66" s="94"/>
      <c r="B66" s="9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4"/>
      <c r="Z66" s="94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4"/>
      <c r="AX66" s="94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4"/>
      <c r="BV66" s="94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4"/>
      <c r="CT66" s="94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4"/>
      <c r="DR66" s="94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4"/>
      <c r="EP66" s="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5">
      <c r="A67" s="94"/>
      <c r="B67" s="9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4"/>
      <c r="Z67" s="94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4"/>
      <c r="AX67" s="94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4"/>
      <c r="BV67" s="94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4"/>
      <c r="CT67" s="94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4"/>
      <c r="DR67" s="94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4"/>
      <c r="EP67" s="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5">
      <c r="A68" s="94"/>
      <c r="B68" s="9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4"/>
      <c r="Z68" s="94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4"/>
      <c r="AX68" s="94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4"/>
      <c r="BV68" s="94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4"/>
      <c r="CT68" s="94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4"/>
      <c r="DR68" s="94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4"/>
      <c r="EP68" s="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5">
      <c r="A69" s="94"/>
      <c r="B69" s="9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4"/>
      <c r="Z69" s="94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4"/>
      <c r="AX69" s="94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4"/>
      <c r="BV69" s="94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4"/>
      <c r="CT69" s="94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4"/>
      <c r="DR69" s="94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4"/>
      <c r="EP69" s="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5">
      <c r="A70" s="94"/>
      <c r="B70" s="9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4"/>
      <c r="Z70" s="94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4"/>
      <c r="AX70" s="94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4"/>
      <c r="BV70" s="94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4"/>
      <c r="CT70" s="94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4"/>
      <c r="DR70" s="94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4"/>
      <c r="EP70" s="94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5:DR5"/>
    <mergeCell ref="DQ6:DR6"/>
    <mergeCell ref="DQ7:DR7"/>
    <mergeCell ref="DQ8:DR8"/>
    <mergeCell ref="DQ11:DR11"/>
    <mergeCell ref="DQ12:DR12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1:DR1"/>
    <mergeCell ref="DQ2:DR2"/>
    <mergeCell ref="DQ3:DR3"/>
    <mergeCell ref="DQ4:DR4"/>
    <mergeCell ref="DQ9:DR9"/>
    <mergeCell ref="DQ10:DR10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25"/>
  <sheetViews>
    <sheetView tabSelected="1" zoomScaleNormal="100" workbookViewId="0">
      <selection activeCell="J12" sqref="J12"/>
    </sheetView>
  </sheetViews>
  <sheetFormatPr defaultRowHeight="12.75"/>
  <cols>
    <col min="5" max="5" width="13.7109375" bestFit="1" customWidth="1"/>
    <col min="14" max="14" width="76.140625" bestFit="1" customWidth="1"/>
  </cols>
  <sheetData>
    <row r="1" spans="2:19" ht="15">
      <c r="C1" s="27" t="s">
        <v>12</v>
      </c>
      <c r="D1" s="27"/>
      <c r="E1" s="27"/>
      <c r="F1" s="6"/>
      <c r="G1" s="6"/>
      <c r="H1" s="6"/>
      <c r="I1" s="6"/>
      <c r="J1" s="6"/>
      <c r="N1" s="31" t="s">
        <v>151</v>
      </c>
    </row>
    <row r="2" spans="2:19" ht="15.75" thickBot="1">
      <c r="C2" s="28" t="s">
        <v>9</v>
      </c>
      <c r="D2" s="28" t="s">
        <v>184</v>
      </c>
      <c r="E2" s="28" t="s">
        <v>1</v>
      </c>
      <c r="F2" s="28" t="s">
        <v>2</v>
      </c>
      <c r="G2" s="28" t="s">
        <v>13</v>
      </c>
      <c r="H2" s="28" t="s">
        <v>14</v>
      </c>
      <c r="I2" s="28" t="s">
        <v>15</v>
      </c>
      <c r="J2" s="28" t="s">
        <v>16</v>
      </c>
    </row>
    <row r="3" spans="2:19" ht="15">
      <c r="B3" s="6"/>
      <c r="C3" t="s">
        <v>115</v>
      </c>
      <c r="E3" t="s">
        <v>160</v>
      </c>
      <c r="G3" s="6" t="s">
        <v>116</v>
      </c>
      <c r="H3" s="24" t="s">
        <v>117</v>
      </c>
      <c r="I3" s="6"/>
      <c r="J3" s="6"/>
      <c r="N3" s="6"/>
      <c r="O3" s="6"/>
      <c r="P3" s="6"/>
      <c r="Q3" s="6"/>
      <c r="R3" s="6"/>
      <c r="S3" s="6"/>
    </row>
    <row r="4" spans="2:19" ht="15">
      <c r="B4" s="24"/>
      <c r="E4" t="s">
        <v>166</v>
      </c>
      <c r="G4" s="6" t="s">
        <v>116</v>
      </c>
      <c r="H4" s="34" t="s">
        <v>167</v>
      </c>
      <c r="I4" s="6"/>
      <c r="J4" s="6"/>
      <c r="N4" s="6"/>
      <c r="O4" s="6"/>
      <c r="P4" s="6"/>
      <c r="Q4" s="6"/>
      <c r="R4" s="6"/>
      <c r="S4" s="6"/>
    </row>
    <row r="5" spans="2:19" ht="15">
      <c r="B5" s="6"/>
      <c r="E5" t="s">
        <v>164</v>
      </c>
      <c r="G5" s="6" t="s">
        <v>116</v>
      </c>
      <c r="H5" s="24" t="s">
        <v>117</v>
      </c>
      <c r="O5" s="6"/>
    </row>
    <row r="6" spans="2:19" ht="17.25" customHeight="1">
      <c r="B6" s="6"/>
      <c r="E6" t="s">
        <v>168</v>
      </c>
      <c r="G6" s="6" t="s">
        <v>116</v>
      </c>
      <c r="H6" s="24" t="s">
        <v>117</v>
      </c>
      <c r="I6" s="6"/>
      <c r="J6" s="6"/>
      <c r="N6" s="6"/>
      <c r="O6" s="6"/>
      <c r="P6" s="6"/>
      <c r="Q6" s="6"/>
      <c r="R6" s="6"/>
      <c r="S6" s="6"/>
    </row>
    <row r="7" spans="2:19" ht="18" customHeight="1">
      <c r="B7" s="6"/>
      <c r="E7" t="s">
        <v>162</v>
      </c>
      <c r="G7" s="6" t="s">
        <v>116</v>
      </c>
      <c r="H7" s="24" t="s">
        <v>117</v>
      </c>
      <c r="O7" s="6"/>
    </row>
    <row r="8" spans="2:19" ht="15">
      <c r="B8" s="6"/>
      <c r="E8" t="s">
        <v>169</v>
      </c>
      <c r="G8" s="6" t="s">
        <v>116</v>
      </c>
      <c r="H8" s="24" t="s">
        <v>117</v>
      </c>
      <c r="O8" s="6"/>
    </row>
    <row r="9" spans="2:19" ht="15">
      <c r="B9" s="6"/>
      <c r="E9" t="s">
        <v>157</v>
      </c>
      <c r="G9" s="6" t="s">
        <v>116</v>
      </c>
      <c r="H9" s="24" t="s">
        <v>117</v>
      </c>
      <c r="N9" s="6"/>
      <c r="O9" s="6"/>
    </row>
    <row r="10" spans="2:19" ht="15">
      <c r="B10" s="6"/>
      <c r="E10" t="s">
        <v>170</v>
      </c>
      <c r="G10" s="6" t="s">
        <v>116</v>
      </c>
      <c r="H10" s="24" t="s">
        <v>117</v>
      </c>
      <c r="O10" s="6"/>
    </row>
    <row r="11" spans="2:19" ht="15">
      <c r="B11" s="6"/>
      <c r="C11" s="29"/>
      <c r="D11" s="29"/>
      <c r="E11" t="s">
        <v>171</v>
      </c>
      <c r="G11" s="6" t="s">
        <v>116</v>
      </c>
      <c r="H11" s="24" t="s">
        <v>117</v>
      </c>
      <c r="O11" s="6"/>
    </row>
    <row r="12" spans="2:19" ht="15">
      <c r="B12" s="6"/>
      <c r="C12" s="29"/>
      <c r="D12" s="29"/>
      <c r="E12" s="31" t="s">
        <v>177</v>
      </c>
      <c r="G12" s="6" t="s">
        <v>116</v>
      </c>
      <c r="H12" s="24" t="s">
        <v>117</v>
      </c>
      <c r="J12" s="69" t="s">
        <v>203</v>
      </c>
      <c r="O12" s="6"/>
    </row>
    <row r="13" spans="2:19" ht="15">
      <c r="C13" t="s">
        <v>120</v>
      </c>
      <c r="E13" s="6" t="s">
        <v>95</v>
      </c>
      <c r="G13" s="24" t="s">
        <v>116</v>
      </c>
      <c r="H13" s="24" t="s">
        <v>117</v>
      </c>
    </row>
    <row r="14" spans="2:19" ht="15">
      <c r="E14" s="24" t="s">
        <v>99</v>
      </c>
      <c r="G14" s="24" t="s">
        <v>116</v>
      </c>
      <c r="H14" s="24" t="s">
        <v>117</v>
      </c>
    </row>
    <row r="15" spans="2:19" ht="15">
      <c r="B15" s="24"/>
      <c r="C15" s="24"/>
      <c r="D15" s="24"/>
      <c r="E15" s="24" t="s">
        <v>101</v>
      </c>
      <c r="G15" s="24" t="s">
        <v>116</v>
      </c>
      <c r="H15" s="24" t="s">
        <v>117</v>
      </c>
    </row>
    <row r="16" spans="2:19" ht="15">
      <c r="B16" s="24"/>
      <c r="C16" s="88"/>
      <c r="D16" s="60"/>
      <c r="E16" s="24" t="s">
        <v>103</v>
      </c>
      <c r="G16" s="24" t="s">
        <v>116</v>
      </c>
      <c r="H16" s="24" t="s">
        <v>117</v>
      </c>
    </row>
    <row r="17" spans="2:8" ht="15">
      <c r="B17" s="24"/>
      <c r="C17" s="88"/>
      <c r="D17" s="60"/>
      <c r="E17" s="24" t="s">
        <v>105</v>
      </c>
      <c r="G17" s="24" t="s">
        <v>116</v>
      </c>
      <c r="H17" s="24" t="s">
        <v>117</v>
      </c>
    </row>
    <row r="18" spans="2:8" ht="15">
      <c r="B18" s="24"/>
      <c r="C18" s="88"/>
      <c r="D18" s="60"/>
      <c r="E18" s="24" t="s">
        <v>130</v>
      </c>
      <c r="G18" s="24" t="s">
        <v>116</v>
      </c>
      <c r="H18" s="24" t="s">
        <v>117</v>
      </c>
    </row>
    <row r="19" spans="2:8" ht="15">
      <c r="B19" s="24"/>
      <c r="C19" s="88"/>
      <c r="D19" s="60"/>
      <c r="E19" s="24" t="s">
        <v>108</v>
      </c>
      <c r="G19" s="24" t="s">
        <v>116</v>
      </c>
      <c r="H19" s="24" t="s">
        <v>117</v>
      </c>
    </row>
    <row r="20" spans="2:8" ht="15">
      <c r="B20" s="26"/>
      <c r="C20" s="88"/>
      <c r="D20" s="60"/>
      <c r="E20" s="24" t="s">
        <v>110</v>
      </c>
      <c r="G20" s="24" t="s">
        <v>116</v>
      </c>
      <c r="H20" s="24" t="s">
        <v>117</v>
      </c>
    </row>
    <row r="21" spans="2:8" ht="15">
      <c r="B21" s="24"/>
      <c r="C21" s="60"/>
      <c r="D21" s="60"/>
      <c r="E21" s="24" t="s">
        <v>112</v>
      </c>
      <c r="G21" s="24" t="s">
        <v>116</v>
      </c>
      <c r="H21" s="24" t="s">
        <v>117</v>
      </c>
    </row>
    <row r="22" spans="2:8" ht="15">
      <c r="B22" s="24"/>
      <c r="C22" s="88"/>
      <c r="D22" s="60"/>
    </row>
    <row r="23" spans="2:8" ht="15">
      <c r="B23" s="24"/>
      <c r="C23" s="88"/>
      <c r="D23" s="60"/>
    </row>
    <row r="24" spans="2:8" ht="15">
      <c r="B24" s="24"/>
      <c r="C24" s="88"/>
      <c r="D24" s="60"/>
    </row>
    <row r="25" spans="2:8" ht="15">
      <c r="B25" s="24"/>
      <c r="C25" s="88"/>
      <c r="D25" s="60"/>
    </row>
    <row r="26" spans="2:8" ht="15">
      <c r="B26" s="24"/>
      <c r="C26" s="88"/>
      <c r="D26" s="60"/>
    </row>
    <row r="27" spans="2:8" ht="15">
      <c r="B27" s="24"/>
      <c r="C27" s="88"/>
      <c r="D27" s="60"/>
    </row>
    <row r="28" spans="2:8" ht="15">
      <c r="B28" s="24"/>
      <c r="C28" s="88"/>
      <c r="D28" s="60"/>
    </row>
    <row r="29" spans="2:8" ht="15">
      <c r="B29" s="24"/>
      <c r="C29" s="88"/>
      <c r="D29" s="60"/>
    </row>
    <row r="30" spans="2:8" ht="15">
      <c r="B30" s="24"/>
      <c r="C30" s="88"/>
      <c r="D30" s="60"/>
    </row>
    <row r="31" spans="2:8" ht="15">
      <c r="B31" s="24"/>
      <c r="C31" s="88"/>
      <c r="D31" s="60"/>
    </row>
    <row r="32" spans="2:8" ht="15">
      <c r="B32" s="24"/>
      <c r="C32" s="88"/>
      <c r="D32" s="60"/>
    </row>
    <row r="33" spans="2:4" ht="15">
      <c r="B33" s="24"/>
      <c r="C33" s="88"/>
      <c r="D33" s="60"/>
    </row>
    <row r="34" spans="2:4" ht="15">
      <c r="B34" s="24"/>
      <c r="C34" s="88"/>
      <c r="D34" s="60"/>
    </row>
    <row r="35" spans="2:4" ht="15">
      <c r="B35" s="24"/>
      <c r="C35" s="88"/>
      <c r="D35" s="60"/>
    </row>
    <row r="36" spans="2:4" ht="15">
      <c r="B36" s="24"/>
      <c r="C36" s="88"/>
      <c r="D36" s="60"/>
    </row>
    <row r="37" spans="2:4" ht="15">
      <c r="B37" s="24"/>
      <c r="C37" s="88"/>
      <c r="D37" s="60"/>
    </row>
    <row r="38" spans="2:4" ht="15">
      <c r="B38" s="24"/>
      <c r="C38" s="88"/>
      <c r="D38" s="60"/>
    </row>
    <row r="39" spans="2:4" ht="15">
      <c r="B39" s="24"/>
      <c r="C39" s="88"/>
      <c r="D39" s="60"/>
    </row>
    <row r="40" spans="2:4" ht="15">
      <c r="B40" s="24"/>
      <c r="C40" s="88"/>
      <c r="D40" s="60"/>
    </row>
    <row r="41" spans="2:4" ht="15">
      <c r="B41" s="24"/>
      <c r="C41" s="88"/>
      <c r="D41" s="60"/>
    </row>
    <row r="42" spans="2:4" ht="15">
      <c r="B42" s="24"/>
      <c r="C42" s="88"/>
      <c r="D42" s="60"/>
    </row>
    <row r="43" spans="2:4" ht="15">
      <c r="B43" s="24"/>
      <c r="C43" s="88"/>
      <c r="D43" s="60"/>
    </row>
    <row r="44" spans="2:4" ht="15">
      <c r="B44" s="24"/>
      <c r="C44" s="88"/>
      <c r="D44" s="60"/>
    </row>
    <row r="45" spans="2:4" ht="15">
      <c r="B45" s="24"/>
      <c r="C45" s="88"/>
      <c r="D45" s="60"/>
    </row>
    <row r="46" spans="2:4" ht="15">
      <c r="B46" s="24"/>
      <c r="C46" s="90"/>
      <c r="D46" s="60"/>
    </row>
    <row r="47" spans="2:4" ht="15">
      <c r="B47" s="24"/>
      <c r="C47" s="89"/>
      <c r="D47" s="60"/>
    </row>
    <row r="48" spans="2:4" ht="15">
      <c r="B48" s="24"/>
      <c r="C48" s="88"/>
      <c r="D48" s="60"/>
    </row>
    <row r="49" spans="2:4" ht="15">
      <c r="B49" s="24"/>
      <c r="C49" s="88"/>
      <c r="D49" s="60"/>
    </row>
    <row r="50" spans="2:4" ht="15">
      <c r="B50" s="24"/>
      <c r="C50" s="88"/>
      <c r="D50" s="60"/>
    </row>
    <row r="51" spans="2:4" ht="15">
      <c r="B51" s="24"/>
      <c r="C51" s="88"/>
      <c r="D51" s="60"/>
    </row>
    <row r="52" spans="2:4" ht="15">
      <c r="B52" s="24"/>
      <c r="C52" s="88"/>
      <c r="D52" s="60"/>
    </row>
    <row r="53" spans="2:4" ht="15">
      <c r="B53" s="24"/>
      <c r="C53" s="88"/>
      <c r="D53" s="60"/>
    </row>
    <row r="54" spans="2:4" ht="15">
      <c r="B54" s="24"/>
      <c r="C54" s="88"/>
      <c r="D54" s="60"/>
    </row>
    <row r="55" spans="2:4" ht="15">
      <c r="B55" s="24"/>
      <c r="C55" s="88"/>
      <c r="D55" s="60"/>
    </row>
    <row r="56" spans="2:4" ht="15">
      <c r="B56" s="24"/>
      <c r="C56" s="88"/>
      <c r="D56" s="60"/>
    </row>
    <row r="57" spans="2:4" ht="15">
      <c r="B57" s="24"/>
      <c r="C57" s="88"/>
      <c r="D57" s="60"/>
    </row>
    <row r="58" spans="2:4" ht="15">
      <c r="B58" s="24"/>
      <c r="C58" s="88"/>
      <c r="D58" s="60"/>
    </row>
    <row r="59" spans="2:4" ht="15">
      <c r="B59" s="24"/>
      <c r="C59" s="88"/>
      <c r="D59" s="60"/>
    </row>
    <row r="60" spans="2:4" ht="15">
      <c r="B60" s="24"/>
      <c r="C60" s="88"/>
      <c r="D60" s="60"/>
    </row>
    <row r="61" spans="2:4" ht="15">
      <c r="B61" s="24"/>
      <c r="C61" s="88"/>
      <c r="D61" s="60"/>
    </row>
    <row r="62" spans="2:4" ht="15">
      <c r="B62" s="24"/>
      <c r="C62" s="88"/>
      <c r="D62" s="60"/>
    </row>
    <row r="63" spans="2:4" ht="15">
      <c r="B63" s="24"/>
      <c r="C63" s="88"/>
      <c r="D63" s="60"/>
    </row>
    <row r="64" spans="2:4" ht="15">
      <c r="B64" s="24"/>
      <c r="C64" s="88"/>
      <c r="D64" s="60"/>
    </row>
    <row r="65" spans="2:4" ht="15">
      <c r="B65" s="24"/>
      <c r="C65" s="88"/>
      <c r="D65" s="60"/>
    </row>
    <row r="66" spans="2:4" ht="15">
      <c r="B66" s="24"/>
      <c r="C66" s="88"/>
      <c r="D66" s="60"/>
    </row>
    <row r="67" spans="2:4" ht="15">
      <c r="B67" s="24"/>
      <c r="C67" s="88"/>
      <c r="D67" s="60"/>
    </row>
    <row r="68" spans="2:4" ht="15">
      <c r="B68" s="24"/>
      <c r="C68" s="88"/>
      <c r="D68" s="60"/>
    </row>
    <row r="69" spans="2:4" ht="15">
      <c r="B69" s="24"/>
      <c r="C69" s="88"/>
      <c r="D69" s="60"/>
    </row>
    <row r="70" spans="2:4" ht="15">
      <c r="B70" s="24"/>
      <c r="C70" s="88"/>
      <c r="D70" s="60"/>
    </row>
    <row r="71" spans="2:4" ht="15">
      <c r="B71" s="24"/>
      <c r="C71" s="88"/>
      <c r="D71" s="60"/>
    </row>
    <row r="72" spans="2:4" ht="15">
      <c r="B72" s="24"/>
      <c r="C72" s="88"/>
      <c r="D72" s="60"/>
    </row>
    <row r="73" spans="2:4" ht="15">
      <c r="B73" s="24"/>
      <c r="C73" s="88"/>
      <c r="D73" s="60"/>
    </row>
    <row r="74" spans="2:4" ht="15">
      <c r="B74" s="24"/>
      <c r="C74" s="88"/>
      <c r="D74" s="60"/>
    </row>
    <row r="75" spans="2:4" ht="15">
      <c r="B75" s="24"/>
      <c r="C75" s="88"/>
      <c r="D75" s="60"/>
    </row>
    <row r="76" spans="2:4" ht="15">
      <c r="B76" s="24"/>
      <c r="C76" s="88"/>
      <c r="D76" s="60"/>
    </row>
    <row r="77" spans="2:4" ht="15">
      <c r="B77" s="24"/>
      <c r="C77" s="88"/>
      <c r="D77" s="60"/>
    </row>
    <row r="78" spans="2:4" ht="15">
      <c r="B78" s="24"/>
      <c r="C78" s="88"/>
      <c r="D78" s="60"/>
    </row>
    <row r="79" spans="2:4" ht="15">
      <c r="B79" s="24"/>
      <c r="C79" s="88"/>
      <c r="D79" s="60"/>
    </row>
    <row r="80" spans="2:4" ht="15">
      <c r="B80" s="24"/>
      <c r="C80" s="88"/>
      <c r="D80" s="60"/>
    </row>
    <row r="81" spans="2:4" ht="15">
      <c r="B81" s="24"/>
      <c r="C81" s="88"/>
      <c r="D81" s="60"/>
    </row>
    <row r="82" spans="2:4" ht="15">
      <c r="B82" s="24"/>
      <c r="C82" s="90"/>
      <c r="D82" s="60"/>
    </row>
    <row r="83" spans="2:4" ht="15">
      <c r="B83" s="24"/>
      <c r="C83" s="89"/>
      <c r="D83" s="60"/>
    </row>
    <row r="84" spans="2:4" ht="15">
      <c r="B84" s="24"/>
      <c r="C84" s="88"/>
      <c r="D84" s="60"/>
    </row>
    <row r="85" spans="2:4" ht="15">
      <c r="B85" s="24"/>
      <c r="C85" s="88"/>
      <c r="D85" s="60"/>
    </row>
    <row r="86" spans="2:4" ht="15">
      <c r="B86" s="24"/>
      <c r="C86" s="88"/>
      <c r="D86" s="60"/>
    </row>
    <row r="87" spans="2:4" ht="15">
      <c r="B87" s="24"/>
      <c r="C87" s="88"/>
      <c r="D87" s="60"/>
    </row>
    <row r="88" spans="2:4" ht="15">
      <c r="B88" s="24"/>
      <c r="C88" s="88"/>
      <c r="D88" s="60"/>
    </row>
    <row r="89" spans="2:4" ht="15">
      <c r="B89" s="24"/>
      <c r="C89" s="88"/>
      <c r="D89" s="60"/>
    </row>
    <row r="90" spans="2:4" ht="15">
      <c r="B90" s="24"/>
      <c r="C90" s="88"/>
      <c r="D90" s="60"/>
    </row>
    <row r="91" spans="2:4" ht="15">
      <c r="B91" s="24"/>
      <c r="C91" s="88"/>
      <c r="D91" s="60"/>
    </row>
    <row r="92" spans="2:4" ht="15">
      <c r="B92" s="24"/>
      <c r="C92" s="88"/>
      <c r="D92" s="60"/>
    </row>
    <row r="93" spans="2:4" ht="15">
      <c r="B93" s="24"/>
      <c r="C93" s="88"/>
      <c r="D93" s="60"/>
    </row>
    <row r="94" spans="2:4" ht="15">
      <c r="B94" s="24"/>
      <c r="C94" s="88"/>
      <c r="D94" s="60"/>
    </row>
    <row r="95" spans="2:4" ht="15">
      <c r="B95" s="24"/>
      <c r="C95" s="88"/>
      <c r="D95" s="60"/>
    </row>
    <row r="96" spans="2:4" ht="15">
      <c r="B96" s="24"/>
      <c r="C96" s="88"/>
      <c r="D96" s="60"/>
    </row>
    <row r="97" spans="2:4" ht="15">
      <c r="B97" s="24"/>
      <c r="C97" s="88"/>
      <c r="D97" s="60"/>
    </row>
    <row r="98" spans="2:4" ht="15">
      <c r="B98" s="24"/>
      <c r="C98" s="88"/>
      <c r="D98" s="60"/>
    </row>
    <row r="99" spans="2:4" ht="15">
      <c r="B99" s="24"/>
      <c r="C99" s="88"/>
      <c r="D99" s="60"/>
    </row>
    <row r="100" spans="2:4" ht="15">
      <c r="B100" s="24"/>
      <c r="C100" s="88"/>
      <c r="D100" s="60"/>
    </row>
    <row r="101" spans="2:4" ht="15">
      <c r="B101" s="24"/>
      <c r="C101" s="88"/>
      <c r="D101" s="60"/>
    </row>
    <row r="102" spans="2:4" ht="15">
      <c r="B102" s="24"/>
      <c r="C102" s="88"/>
      <c r="D102" s="60"/>
    </row>
    <row r="103" spans="2:4" ht="15">
      <c r="B103" s="24"/>
      <c r="C103" s="88"/>
      <c r="D103" s="60"/>
    </row>
    <row r="104" spans="2:4" ht="15">
      <c r="B104" s="24"/>
      <c r="C104" s="88"/>
      <c r="D104" s="60"/>
    </row>
    <row r="105" spans="2:4" ht="15">
      <c r="B105" s="24"/>
      <c r="C105" s="88"/>
      <c r="D105" s="60"/>
    </row>
    <row r="106" spans="2:4" ht="15">
      <c r="B106" s="24"/>
      <c r="C106" s="88"/>
      <c r="D106" s="60"/>
    </row>
    <row r="107" spans="2:4" ht="15">
      <c r="B107" s="24"/>
      <c r="C107" s="88"/>
      <c r="D107" s="60"/>
    </row>
    <row r="108" spans="2:4" ht="15">
      <c r="B108" s="24"/>
      <c r="C108" s="88"/>
      <c r="D108" s="60"/>
    </row>
    <row r="109" spans="2:4" ht="15">
      <c r="B109" s="24"/>
      <c r="C109" s="88"/>
      <c r="D109" s="60"/>
    </row>
    <row r="110" spans="2:4" ht="15">
      <c r="B110" s="24"/>
      <c r="C110" s="88"/>
      <c r="D110" s="60"/>
    </row>
    <row r="111" spans="2:4" ht="15">
      <c r="B111" s="24"/>
      <c r="C111" s="88"/>
      <c r="D111" s="60"/>
    </row>
    <row r="112" spans="2:4" ht="15">
      <c r="B112" s="24"/>
      <c r="C112" s="88"/>
      <c r="D112" s="60"/>
    </row>
    <row r="113" spans="2:4" ht="15">
      <c r="B113" s="24"/>
      <c r="C113" s="88"/>
      <c r="D113" s="60"/>
    </row>
    <row r="114" spans="2:4" ht="15">
      <c r="B114" s="24"/>
      <c r="C114" s="88"/>
      <c r="D114" s="60"/>
    </row>
    <row r="115" spans="2:4" ht="15">
      <c r="B115" s="24"/>
      <c r="C115" s="88"/>
      <c r="D115" s="60"/>
    </row>
    <row r="116" spans="2:4" ht="15">
      <c r="B116" s="24"/>
      <c r="C116" s="88"/>
      <c r="D116" s="60"/>
    </row>
    <row r="117" spans="2:4" ht="15">
      <c r="B117" s="24"/>
      <c r="C117" s="88"/>
      <c r="D117" s="60"/>
    </row>
    <row r="118" spans="2:4" ht="15">
      <c r="B118" s="24"/>
      <c r="C118" s="88"/>
      <c r="D118" s="60"/>
    </row>
    <row r="119" spans="2:4" ht="15">
      <c r="B119" s="24"/>
      <c r="C119" s="88"/>
      <c r="D119" s="60"/>
    </row>
    <row r="120" spans="2:4" ht="15">
      <c r="B120" s="24"/>
      <c r="C120" s="88"/>
      <c r="D120" s="60"/>
    </row>
    <row r="121" spans="2:4" ht="15">
      <c r="B121" s="24"/>
      <c r="C121" s="88"/>
      <c r="D121" s="60"/>
    </row>
    <row r="122" spans="2:4" ht="15">
      <c r="B122" s="24"/>
      <c r="C122" s="88"/>
      <c r="D122" s="60"/>
    </row>
    <row r="123" spans="2:4" ht="15">
      <c r="B123" s="24"/>
      <c r="C123" s="88"/>
      <c r="D123" s="60"/>
    </row>
    <row r="124" spans="2:4" ht="15">
      <c r="B124" s="24"/>
      <c r="C124" s="90"/>
      <c r="D124" s="60"/>
    </row>
    <row r="125" spans="2:4" ht="15">
      <c r="B125" s="24"/>
      <c r="C125" s="24"/>
      <c r="D125" s="24"/>
    </row>
  </sheetData>
  <mergeCells count="5">
    <mergeCell ref="C16:C17"/>
    <mergeCell ref="C83:C124"/>
    <mergeCell ref="C18:C20"/>
    <mergeCell ref="C22:C46"/>
    <mergeCell ref="C47:C8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9366-89FD-4DD1-81D1-DC51C3F0D828}">
  <dimension ref="A1:BZ253"/>
  <sheetViews>
    <sheetView topLeftCell="A112" workbookViewId="0">
      <selection activeCell="J125" sqref="J125"/>
    </sheetView>
  </sheetViews>
  <sheetFormatPr defaultRowHeight="12.75"/>
  <cols>
    <col min="1" max="1" width="11" bestFit="1" customWidth="1"/>
    <col min="2" max="2" width="11.140625" bestFit="1" customWidth="1"/>
    <col min="3" max="3" width="13.42578125" bestFit="1" customWidth="1"/>
    <col min="5" max="5" width="12" bestFit="1" customWidth="1"/>
    <col min="8" max="9" width="12.7109375" bestFit="1" customWidth="1"/>
    <col min="11" max="11" width="12" bestFit="1" customWidth="1"/>
    <col min="25" max="25" width="35.140625" bestFit="1" customWidth="1"/>
    <col min="27" max="27" width="11" bestFit="1" customWidth="1"/>
    <col min="29" max="29" width="13.42578125" bestFit="1" customWidth="1"/>
  </cols>
  <sheetData>
    <row r="1" spans="1:78" ht="15">
      <c r="A1" s="1"/>
      <c r="B1" s="1"/>
      <c r="C1" s="68" t="s">
        <v>11</v>
      </c>
      <c r="D1" s="1"/>
      <c r="E1" s="1"/>
      <c r="F1" s="1"/>
      <c r="G1" s="1"/>
      <c r="N1" s="68" t="s">
        <v>11</v>
      </c>
      <c r="AA1" s="1"/>
      <c r="AB1" s="1"/>
      <c r="AC1" s="68"/>
      <c r="AD1" s="1"/>
      <c r="AE1" s="1"/>
      <c r="AF1" s="1"/>
      <c r="AG1" s="1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1"/>
      <c r="AS1" s="1"/>
      <c r="AT1" s="1"/>
      <c r="AU1" s="1"/>
      <c r="AV1" s="1"/>
      <c r="AW1" s="5" t="s">
        <v>18</v>
      </c>
      <c r="AX1" s="5" t="s">
        <v>18</v>
      </c>
      <c r="AY1" s="5" t="s">
        <v>18</v>
      </c>
      <c r="AZ1" s="5" t="s">
        <v>18</v>
      </c>
      <c r="BA1" s="5" t="s">
        <v>18</v>
      </c>
      <c r="BB1" s="5" t="s">
        <v>18</v>
      </c>
      <c r="BC1" s="5" t="s">
        <v>18</v>
      </c>
      <c r="BD1" s="5" t="s">
        <v>18</v>
      </c>
      <c r="BE1" s="5" t="s">
        <v>18</v>
      </c>
      <c r="BF1" s="5" t="s">
        <v>18</v>
      </c>
      <c r="BG1" s="5" t="s">
        <v>18</v>
      </c>
      <c r="BH1" s="5" t="s">
        <v>18</v>
      </c>
      <c r="BI1" s="5" t="s">
        <v>18</v>
      </c>
      <c r="BJ1" s="5" t="s">
        <v>18</v>
      </c>
      <c r="BK1" s="5" t="s">
        <v>18</v>
      </c>
      <c r="BL1" s="5" t="s">
        <v>18</v>
      </c>
      <c r="BM1" s="5" t="s">
        <v>18</v>
      </c>
      <c r="BN1" s="5" t="s">
        <v>18</v>
      </c>
      <c r="BO1" s="5" t="s">
        <v>18</v>
      </c>
      <c r="BP1" s="5" t="s">
        <v>18</v>
      </c>
      <c r="BQ1" s="5" t="s">
        <v>18</v>
      </c>
      <c r="BR1" s="5" t="s">
        <v>18</v>
      </c>
      <c r="BS1" s="5" t="s">
        <v>18</v>
      </c>
      <c r="BT1" s="5" t="s">
        <v>18</v>
      </c>
      <c r="BU1" s="5" t="s">
        <v>18</v>
      </c>
      <c r="BV1" s="5" t="s">
        <v>18</v>
      </c>
      <c r="BW1" s="5" t="s">
        <v>18</v>
      </c>
      <c r="BX1" s="5" t="s">
        <v>18</v>
      </c>
      <c r="BY1" s="5" t="s">
        <v>18</v>
      </c>
      <c r="BZ1" s="5" t="s">
        <v>18</v>
      </c>
    </row>
    <row r="2" spans="1:78" ht="15.75" thickBot="1">
      <c r="A2" s="3" t="s">
        <v>1</v>
      </c>
      <c r="B2" s="3" t="s">
        <v>17</v>
      </c>
      <c r="C2" s="3" t="s">
        <v>0</v>
      </c>
      <c r="D2" s="4">
        <v>2020</v>
      </c>
      <c r="E2" s="20" t="s">
        <v>19</v>
      </c>
      <c r="F2" s="20" t="s">
        <v>21</v>
      </c>
      <c r="G2" s="20" t="s">
        <v>22</v>
      </c>
      <c r="H2" s="20" t="s">
        <v>23</v>
      </c>
      <c r="I2" s="20" t="s">
        <v>24</v>
      </c>
      <c r="J2" s="20" t="s">
        <v>20</v>
      </c>
      <c r="K2" s="20" t="s">
        <v>147</v>
      </c>
      <c r="N2" t="s">
        <v>1</v>
      </c>
      <c r="O2" t="s">
        <v>202</v>
      </c>
      <c r="P2" t="s">
        <v>201</v>
      </c>
      <c r="Q2" t="s">
        <v>149</v>
      </c>
      <c r="R2" t="s">
        <v>150</v>
      </c>
      <c r="Y2" s="29" t="s">
        <v>92</v>
      </c>
      <c r="AA2" s="3" t="s">
        <v>1</v>
      </c>
      <c r="AB2" s="3" t="s">
        <v>17</v>
      </c>
      <c r="AC2" s="3" t="s">
        <v>0</v>
      </c>
      <c r="AD2" s="4">
        <v>2020</v>
      </c>
      <c r="AE2" s="20" t="s">
        <v>19</v>
      </c>
      <c r="AF2" s="20" t="s">
        <v>21</v>
      </c>
      <c r="AG2" s="20" t="s">
        <v>22</v>
      </c>
      <c r="AH2" s="20" t="s">
        <v>23</v>
      </c>
      <c r="AI2" s="20" t="s">
        <v>24</v>
      </c>
      <c r="AJ2" s="20" t="s">
        <v>20</v>
      </c>
      <c r="AK2" s="20" t="s">
        <v>147</v>
      </c>
      <c r="AL2" s="2"/>
      <c r="AM2" s="2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15">
      <c r="A3" s="24" t="s">
        <v>95</v>
      </c>
      <c r="B3" s="24" t="s">
        <v>200</v>
      </c>
      <c r="C3" s="25" t="s">
        <v>84</v>
      </c>
      <c r="E3" t="str">
        <f>C3</f>
        <v>INDELC</v>
      </c>
      <c r="F3" t="str">
        <f>E3</f>
        <v>INDELC</v>
      </c>
      <c r="G3" t="str">
        <f t="shared" ref="G3:K3" si="0">F3</f>
        <v>INDELC</v>
      </c>
      <c r="H3" t="str">
        <f t="shared" si="0"/>
        <v>INDELC</v>
      </c>
      <c r="I3" t="str">
        <f t="shared" si="0"/>
        <v>INDELC</v>
      </c>
      <c r="J3" t="str">
        <f t="shared" si="0"/>
        <v>INDELC</v>
      </c>
      <c r="K3" t="str">
        <f t="shared" si="0"/>
        <v>INDELC</v>
      </c>
      <c r="N3" t="s">
        <v>95</v>
      </c>
      <c r="O3" t="s">
        <v>149</v>
      </c>
      <c r="P3" t="s">
        <v>84</v>
      </c>
      <c r="Q3" t="str">
        <f>IF($O3=$O$3,P3,"")</f>
        <v>INDELC</v>
      </c>
      <c r="R3" t="str">
        <f>IF($O3=$O$8,P3,"")</f>
        <v/>
      </c>
      <c r="AA3" s="24" t="s">
        <v>95</v>
      </c>
      <c r="AB3" s="24" t="s">
        <v>82</v>
      </c>
      <c r="AC3" s="25" t="s">
        <v>84</v>
      </c>
      <c r="AE3">
        <v>0</v>
      </c>
    </row>
    <row r="4" spans="1:78" ht="15">
      <c r="A4" s="24" t="s">
        <v>95</v>
      </c>
      <c r="B4" s="24" t="s">
        <v>200</v>
      </c>
      <c r="C4" s="25" t="s">
        <v>85</v>
      </c>
      <c r="E4" t="str">
        <f t="shared" ref="E4:E7" si="1">C4</f>
        <v>INDGAS</v>
      </c>
      <c r="F4" t="str">
        <f t="shared" ref="F4:K7" si="2">E4</f>
        <v>INDGAS</v>
      </c>
      <c r="G4" t="str">
        <f t="shared" si="2"/>
        <v>INDGAS</v>
      </c>
      <c r="H4" t="str">
        <f t="shared" si="2"/>
        <v>INDGAS</v>
      </c>
      <c r="I4" t="str">
        <f t="shared" si="2"/>
        <v>INDGAS</v>
      </c>
      <c r="J4" t="str">
        <f t="shared" si="2"/>
        <v>INDGAS</v>
      </c>
      <c r="K4" t="str">
        <f t="shared" si="2"/>
        <v>INDGAS</v>
      </c>
      <c r="N4" t="s">
        <v>95</v>
      </c>
      <c r="O4" t="s">
        <v>149</v>
      </c>
      <c r="P4" t="s">
        <v>85</v>
      </c>
      <c r="Q4" t="str">
        <f t="shared" ref="Q4:Q67" si="3">IF(O4=$O$3,P4,"")</f>
        <v>INDGAS</v>
      </c>
      <c r="R4" t="str">
        <f t="shared" ref="R4:R67" si="4">IF($O4=$O$8,P4,"")</f>
        <v/>
      </c>
      <c r="AA4" s="24" t="s">
        <v>95</v>
      </c>
      <c r="AB4" s="24" t="s">
        <v>82</v>
      </c>
      <c r="AC4" s="25" t="s">
        <v>85</v>
      </c>
      <c r="AE4">
        <f>6*0.002</f>
        <v>1.2E-2</v>
      </c>
      <c r="AF4">
        <v>6.5</v>
      </c>
      <c r="AG4">
        <v>3.7</v>
      </c>
      <c r="AH4">
        <v>2.2000000000000002</v>
      </c>
      <c r="AI4">
        <v>0.6</v>
      </c>
      <c r="AJ4" s="14">
        <v>5</v>
      </c>
      <c r="AK4" s="14">
        <v>1.9</v>
      </c>
    </row>
    <row r="5" spans="1:78" ht="15">
      <c r="A5" s="24" t="s">
        <v>95</v>
      </c>
      <c r="B5" s="24" t="s">
        <v>200</v>
      </c>
      <c r="C5" s="25" t="s">
        <v>136</v>
      </c>
      <c r="E5" t="str">
        <f t="shared" si="1"/>
        <v>INDDSTLFO</v>
      </c>
      <c r="F5" t="str">
        <f t="shared" si="2"/>
        <v>INDDSTLFO</v>
      </c>
      <c r="G5" t="str">
        <f t="shared" si="2"/>
        <v>INDDSTLFO</v>
      </c>
      <c r="H5" t="str">
        <f t="shared" si="2"/>
        <v>INDDSTLFO</v>
      </c>
      <c r="I5" t="str">
        <f t="shared" si="2"/>
        <v>INDDSTLFO</v>
      </c>
      <c r="J5" t="str">
        <f t="shared" si="2"/>
        <v>INDDSTLFO</v>
      </c>
      <c r="K5" t="str">
        <f t="shared" si="2"/>
        <v>INDDSTLFO</v>
      </c>
      <c r="N5" t="s">
        <v>95</v>
      </c>
      <c r="O5" t="s">
        <v>149</v>
      </c>
      <c r="P5" t="s">
        <v>136</v>
      </c>
      <c r="Q5" t="str">
        <f t="shared" si="3"/>
        <v>INDDSTLFO</v>
      </c>
      <c r="R5" t="str">
        <f t="shared" si="4"/>
        <v/>
      </c>
      <c r="AA5" s="24" t="s">
        <v>95</v>
      </c>
      <c r="AB5" s="24" t="s">
        <v>82</v>
      </c>
      <c r="AC5" s="25" t="s">
        <v>136</v>
      </c>
      <c r="AE5">
        <f>6*0.998</f>
        <v>5.9879999999999995</v>
      </c>
      <c r="AF5">
        <v>12.7</v>
      </c>
      <c r="AG5">
        <v>25</v>
      </c>
      <c r="AH5">
        <v>4.8</v>
      </c>
      <c r="AI5">
        <v>7.9</v>
      </c>
      <c r="AJ5" s="14">
        <v>9.1</v>
      </c>
      <c r="AK5" s="14">
        <v>11.1</v>
      </c>
    </row>
    <row r="6" spans="1:78" ht="15">
      <c r="A6" s="24" t="s">
        <v>95</v>
      </c>
      <c r="B6" s="24" t="s">
        <v>200</v>
      </c>
      <c r="C6" s="25" t="s">
        <v>86</v>
      </c>
      <c r="E6" t="str">
        <f t="shared" si="1"/>
        <v>INDHFO</v>
      </c>
      <c r="F6" t="str">
        <f t="shared" si="2"/>
        <v>INDHFO</v>
      </c>
      <c r="G6" t="str">
        <f t="shared" si="2"/>
        <v>INDHFO</v>
      </c>
      <c r="H6" t="str">
        <f t="shared" si="2"/>
        <v>INDHFO</v>
      </c>
      <c r="I6" t="str">
        <f t="shared" si="2"/>
        <v>INDHFO</v>
      </c>
      <c r="J6" t="str">
        <f t="shared" si="2"/>
        <v>INDHFO</v>
      </c>
      <c r="K6" t="str">
        <f t="shared" si="2"/>
        <v>INDHFO</v>
      </c>
      <c r="N6" t="s">
        <v>95</v>
      </c>
      <c r="O6" t="s">
        <v>149</v>
      </c>
      <c r="P6" t="s">
        <v>86</v>
      </c>
      <c r="Q6" t="str">
        <f t="shared" si="3"/>
        <v>INDHFO</v>
      </c>
      <c r="R6" t="str">
        <f t="shared" si="4"/>
        <v/>
      </c>
      <c r="AA6" s="24" t="s">
        <v>95</v>
      </c>
      <c r="AB6" s="24" t="s">
        <v>82</v>
      </c>
      <c r="AC6" s="25" t="s">
        <v>86</v>
      </c>
      <c r="AF6">
        <v>0.7</v>
      </c>
      <c r="AJ6" s="14">
        <v>0.5</v>
      </c>
      <c r="AK6" s="14">
        <v>0</v>
      </c>
    </row>
    <row r="7" spans="1:78" ht="15">
      <c r="A7" s="24" t="s">
        <v>95</v>
      </c>
      <c r="B7" s="24" t="s">
        <v>200</v>
      </c>
      <c r="C7" s="25" t="s">
        <v>87</v>
      </c>
      <c r="E7" t="str">
        <f t="shared" si="1"/>
        <v>INDLPG</v>
      </c>
      <c r="F7" t="str">
        <f t="shared" si="2"/>
        <v>INDLPG</v>
      </c>
      <c r="G7" t="str">
        <f t="shared" si="2"/>
        <v>INDLPG</v>
      </c>
      <c r="H7" t="str">
        <f t="shared" si="2"/>
        <v>INDLPG</v>
      </c>
      <c r="I7" t="str">
        <f t="shared" si="2"/>
        <v>INDLPG</v>
      </c>
      <c r="J7" t="str">
        <f t="shared" si="2"/>
        <v>INDLPG</v>
      </c>
      <c r="K7" t="str">
        <f t="shared" si="2"/>
        <v>INDLPG</v>
      </c>
      <c r="N7" t="s">
        <v>95</v>
      </c>
      <c r="O7" t="s">
        <v>149</v>
      </c>
      <c r="P7" t="s">
        <v>87</v>
      </c>
      <c r="Q7" t="str">
        <f t="shared" si="3"/>
        <v>INDLPG</v>
      </c>
      <c r="R7" t="str">
        <f t="shared" si="4"/>
        <v/>
      </c>
      <c r="AA7" s="24" t="s">
        <v>95</v>
      </c>
      <c r="AB7" s="24" t="s">
        <v>82</v>
      </c>
      <c r="AC7" s="25" t="s">
        <v>87</v>
      </c>
      <c r="AF7">
        <v>0.2</v>
      </c>
      <c r="AG7">
        <v>1.5</v>
      </c>
      <c r="AH7">
        <v>0.1</v>
      </c>
      <c r="AI7">
        <v>0.1</v>
      </c>
      <c r="AJ7" s="14">
        <v>2.6</v>
      </c>
      <c r="AK7" s="14">
        <v>0.1</v>
      </c>
    </row>
    <row r="8" spans="1:78" ht="15">
      <c r="A8" s="24" t="s">
        <v>95</v>
      </c>
      <c r="B8" s="24" t="s">
        <v>88</v>
      </c>
      <c r="C8" s="24" t="s">
        <v>89</v>
      </c>
      <c r="E8">
        <v>30</v>
      </c>
      <c r="F8">
        <v>30</v>
      </c>
      <c r="G8">
        <v>30</v>
      </c>
      <c r="H8">
        <v>30</v>
      </c>
      <c r="I8">
        <v>30</v>
      </c>
      <c r="J8">
        <v>30</v>
      </c>
      <c r="K8">
        <v>30</v>
      </c>
      <c r="N8" t="s">
        <v>95</v>
      </c>
      <c r="O8" t="s">
        <v>150</v>
      </c>
      <c r="P8" t="s">
        <v>185</v>
      </c>
      <c r="Q8" t="str">
        <f t="shared" si="3"/>
        <v/>
      </c>
      <c r="R8" t="str">
        <f t="shared" si="4"/>
        <v>INDCONS</v>
      </c>
      <c r="AA8" s="24" t="s">
        <v>95</v>
      </c>
      <c r="AB8" s="24" t="s">
        <v>88</v>
      </c>
      <c r="AC8" s="24" t="s">
        <v>89</v>
      </c>
      <c r="AE8">
        <v>30</v>
      </c>
      <c r="AF8">
        <v>30</v>
      </c>
      <c r="AG8">
        <v>30</v>
      </c>
      <c r="AH8">
        <v>30</v>
      </c>
      <c r="AI8">
        <v>30</v>
      </c>
      <c r="AJ8">
        <v>30</v>
      </c>
      <c r="AK8">
        <v>30</v>
      </c>
    </row>
    <row r="9" spans="1:78" ht="15">
      <c r="A9" s="24" t="s">
        <v>95</v>
      </c>
      <c r="B9" s="24" t="s">
        <v>199</v>
      </c>
      <c r="C9" s="87" t="s">
        <v>185</v>
      </c>
      <c r="E9" t="str">
        <f>C9</f>
        <v>INDCONS</v>
      </c>
      <c r="F9" t="str">
        <f>E9</f>
        <v>INDCONS</v>
      </c>
      <c r="G9" t="str">
        <f t="shared" ref="G9:K9" si="5">E9</f>
        <v>INDCONS</v>
      </c>
      <c r="H9" t="str">
        <f t="shared" si="5"/>
        <v>INDCONS</v>
      </c>
      <c r="I9" t="str">
        <f t="shared" si="5"/>
        <v>INDCONS</v>
      </c>
      <c r="J9" t="str">
        <f t="shared" si="5"/>
        <v>INDCONS</v>
      </c>
      <c r="K9" t="str">
        <f t="shared" si="5"/>
        <v>INDCONS</v>
      </c>
      <c r="N9" t="s">
        <v>99</v>
      </c>
      <c r="O9" t="s">
        <v>149</v>
      </c>
      <c r="P9" t="s">
        <v>84</v>
      </c>
      <c r="Q9" t="str">
        <f t="shared" si="3"/>
        <v>INDELC</v>
      </c>
      <c r="R9" t="str">
        <f t="shared" si="4"/>
        <v/>
      </c>
      <c r="AA9" s="24" t="s">
        <v>95</v>
      </c>
      <c r="AB9" s="24" t="s">
        <v>90</v>
      </c>
      <c r="AC9" s="30" t="s">
        <v>146</v>
      </c>
    </row>
    <row r="10" spans="1:78" ht="15">
      <c r="A10" s="24" t="s">
        <v>95</v>
      </c>
      <c r="B10" s="24" t="s">
        <v>91</v>
      </c>
      <c r="C10" s="24" t="s">
        <v>89</v>
      </c>
      <c r="N10" t="s">
        <v>99</v>
      </c>
      <c r="O10" t="s">
        <v>149</v>
      </c>
      <c r="P10" t="s">
        <v>85</v>
      </c>
      <c r="Q10" t="str">
        <f t="shared" si="3"/>
        <v>INDGAS</v>
      </c>
      <c r="R10" t="str">
        <f t="shared" si="4"/>
        <v/>
      </c>
      <c r="AA10" s="24" t="s">
        <v>95</v>
      </c>
      <c r="AB10" s="24" t="s">
        <v>91</v>
      </c>
      <c r="AC10" s="24" t="s">
        <v>89</v>
      </c>
    </row>
    <row r="11" spans="1:78" ht="15">
      <c r="A11" s="74" t="s">
        <v>95</v>
      </c>
      <c r="B11" s="74" t="s">
        <v>154</v>
      </c>
      <c r="C11" s="24"/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N11" t="s">
        <v>99</v>
      </c>
      <c r="O11" t="s">
        <v>149</v>
      </c>
      <c r="P11" t="s">
        <v>136</v>
      </c>
      <c r="Q11" t="str">
        <f t="shared" si="3"/>
        <v>INDDSTLFO</v>
      </c>
      <c r="R11" t="str">
        <f t="shared" si="4"/>
        <v/>
      </c>
      <c r="AA11" s="24"/>
      <c r="AB11" s="24"/>
      <c r="AC11" s="24"/>
    </row>
    <row r="12" spans="1:78" ht="15">
      <c r="A12" s="24" t="s">
        <v>95</v>
      </c>
      <c r="B12" s="74" t="s">
        <v>156</v>
      </c>
      <c r="C12" s="24"/>
      <c r="E12">
        <v>0.95</v>
      </c>
      <c r="F12">
        <v>0.95</v>
      </c>
      <c r="G12">
        <v>0.95</v>
      </c>
      <c r="H12">
        <v>0.95</v>
      </c>
      <c r="I12">
        <v>0.95</v>
      </c>
      <c r="J12">
        <v>0.95</v>
      </c>
      <c r="K12">
        <v>0.95</v>
      </c>
      <c r="N12" t="s">
        <v>99</v>
      </c>
      <c r="O12" t="s">
        <v>149</v>
      </c>
      <c r="P12" t="s">
        <v>86</v>
      </c>
      <c r="Q12" t="str">
        <f t="shared" si="3"/>
        <v>INDHFO</v>
      </c>
      <c r="R12" t="str">
        <f t="shared" si="4"/>
        <v/>
      </c>
      <c r="AA12" s="24"/>
      <c r="AB12" s="24"/>
      <c r="AC12" s="24"/>
    </row>
    <row r="13" spans="1:78" ht="15">
      <c r="A13" s="24" t="s">
        <v>95</v>
      </c>
      <c r="B13" s="74" t="s">
        <v>182</v>
      </c>
      <c r="C13" s="25" t="s">
        <v>84</v>
      </c>
      <c r="E13">
        <f>1-SUM(E14:E17)</f>
        <v>0</v>
      </c>
      <c r="F13">
        <f t="shared" ref="F13:K13" si="6">1-SUM(F14:F17)</f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N13" t="s">
        <v>99</v>
      </c>
      <c r="O13" t="s">
        <v>149</v>
      </c>
      <c r="P13" t="s">
        <v>97</v>
      </c>
      <c r="Q13" t="str">
        <f t="shared" si="3"/>
        <v>INDSGPC</v>
      </c>
      <c r="R13" t="str">
        <f t="shared" si="4"/>
        <v/>
      </c>
      <c r="AA13" s="24" t="s">
        <v>95</v>
      </c>
      <c r="AB13" s="24" t="s">
        <v>82</v>
      </c>
      <c r="AC13" s="25" t="s">
        <v>84</v>
      </c>
      <c r="AE13">
        <v>0</v>
      </c>
    </row>
    <row r="14" spans="1:78" ht="15">
      <c r="A14" s="24" t="s">
        <v>95</v>
      </c>
      <c r="B14" s="74" t="s">
        <v>182</v>
      </c>
      <c r="C14" s="25" t="s">
        <v>85</v>
      </c>
      <c r="E14">
        <f>AE4/SUM(AE3:AE7)</f>
        <v>2.0000000000000005E-3</v>
      </c>
      <c r="F14">
        <f t="shared" ref="F14:K14" si="7">AF4/SUM(AF3:AF7)</f>
        <v>0.32338308457711445</v>
      </c>
      <c r="G14">
        <f t="shared" si="7"/>
        <v>0.12251655629139074</v>
      </c>
      <c r="H14">
        <f t="shared" si="7"/>
        <v>0.3098591549295775</v>
      </c>
      <c r="I14">
        <f t="shared" si="7"/>
        <v>6.9767441860465115E-2</v>
      </c>
      <c r="J14">
        <f t="shared" si="7"/>
        <v>0.29069767441860467</v>
      </c>
      <c r="K14">
        <f t="shared" si="7"/>
        <v>0.14503816793893129</v>
      </c>
      <c r="N14" t="s">
        <v>99</v>
      </c>
      <c r="O14" t="s">
        <v>149</v>
      </c>
      <c r="P14" t="s">
        <v>87</v>
      </c>
      <c r="Q14" t="str">
        <f t="shared" si="3"/>
        <v>INDLPG</v>
      </c>
      <c r="R14" t="str">
        <f t="shared" si="4"/>
        <v/>
      </c>
      <c r="AA14" s="24" t="s">
        <v>95</v>
      </c>
      <c r="AB14" s="24" t="s">
        <v>82</v>
      </c>
      <c r="AC14" s="25" t="s">
        <v>85</v>
      </c>
      <c r="AE14">
        <f>6*0.002</f>
        <v>1.2E-2</v>
      </c>
      <c r="AF14">
        <v>6.5</v>
      </c>
      <c r="AG14">
        <v>3.7</v>
      </c>
      <c r="AH14">
        <v>2.2000000000000002</v>
      </c>
      <c r="AI14">
        <v>0.6</v>
      </c>
      <c r="AJ14" s="14">
        <v>5</v>
      </c>
      <c r="AK14" s="14">
        <v>1.9</v>
      </c>
    </row>
    <row r="15" spans="1:78" ht="15">
      <c r="A15" s="24" t="s">
        <v>95</v>
      </c>
      <c r="B15" s="74" t="s">
        <v>182</v>
      </c>
      <c r="C15" s="25" t="s">
        <v>136</v>
      </c>
      <c r="E15">
        <f>AE5/SUM(AE3:AE7)</f>
        <v>0.99800000000000011</v>
      </c>
      <c r="F15">
        <f t="shared" ref="F15:K15" si="8">AF5/SUM(AF3:AF7)</f>
        <v>0.63184079601990051</v>
      </c>
      <c r="G15">
        <f t="shared" si="8"/>
        <v>0.82781456953642385</v>
      </c>
      <c r="H15">
        <f t="shared" si="8"/>
        <v>0.676056338028169</v>
      </c>
      <c r="I15">
        <f t="shared" si="8"/>
        <v>0.91860465116279078</v>
      </c>
      <c r="J15">
        <f t="shared" si="8"/>
        <v>0.52906976744186052</v>
      </c>
      <c r="K15">
        <f t="shared" si="8"/>
        <v>0.84732824427480913</v>
      </c>
      <c r="N15" t="s">
        <v>99</v>
      </c>
      <c r="O15" t="s">
        <v>149</v>
      </c>
      <c r="P15" t="s">
        <v>83</v>
      </c>
      <c r="Q15" t="str">
        <f t="shared" si="3"/>
        <v>INDCOA</v>
      </c>
      <c r="R15" t="str">
        <f t="shared" si="4"/>
        <v/>
      </c>
      <c r="AA15" s="24" t="s">
        <v>95</v>
      </c>
      <c r="AB15" s="24" t="s">
        <v>82</v>
      </c>
      <c r="AC15" s="25" t="s">
        <v>136</v>
      </c>
      <c r="AE15">
        <f>6*0.998</f>
        <v>5.9879999999999995</v>
      </c>
      <c r="AF15">
        <v>12.7</v>
      </c>
      <c r="AG15">
        <v>25</v>
      </c>
      <c r="AH15">
        <v>4.8</v>
      </c>
      <c r="AI15">
        <v>7.9</v>
      </c>
      <c r="AJ15" s="14">
        <v>9.1</v>
      </c>
      <c r="AK15" s="14">
        <v>11.1</v>
      </c>
    </row>
    <row r="16" spans="1:78" ht="15">
      <c r="A16" s="24" t="s">
        <v>95</v>
      </c>
      <c r="B16" s="74" t="s">
        <v>182</v>
      </c>
      <c r="C16" s="25" t="s">
        <v>86</v>
      </c>
      <c r="E16">
        <f>AE6/SUM(AE3:AE7)</f>
        <v>0</v>
      </c>
      <c r="F16">
        <f t="shared" ref="F16:K16" si="9">AF6/SUM(AF3:AF7)</f>
        <v>3.482587064676617E-2</v>
      </c>
      <c r="G16">
        <f t="shared" si="9"/>
        <v>0</v>
      </c>
      <c r="H16">
        <f t="shared" si="9"/>
        <v>0</v>
      </c>
      <c r="I16">
        <f t="shared" si="9"/>
        <v>0</v>
      </c>
      <c r="J16">
        <f t="shared" si="9"/>
        <v>2.9069767441860465E-2</v>
      </c>
      <c r="K16">
        <f t="shared" si="9"/>
        <v>0</v>
      </c>
      <c r="N16" t="s">
        <v>99</v>
      </c>
      <c r="O16" t="s">
        <v>149</v>
      </c>
      <c r="P16" t="s">
        <v>133</v>
      </c>
      <c r="Q16" t="str">
        <f t="shared" si="3"/>
        <v>INDCOKE</v>
      </c>
      <c r="R16" t="str">
        <f t="shared" si="4"/>
        <v/>
      </c>
      <c r="AA16" s="24" t="s">
        <v>95</v>
      </c>
      <c r="AB16" s="24" t="s">
        <v>82</v>
      </c>
      <c r="AC16" s="25" t="s">
        <v>86</v>
      </c>
      <c r="AF16">
        <v>0.7</v>
      </c>
      <c r="AJ16" s="14">
        <v>0.5</v>
      </c>
      <c r="AK16" s="14">
        <v>0</v>
      </c>
    </row>
    <row r="17" spans="1:39" ht="15">
      <c r="A17" s="24" t="s">
        <v>95</v>
      </c>
      <c r="B17" s="74" t="s">
        <v>182</v>
      </c>
      <c r="C17" s="25" t="s">
        <v>87</v>
      </c>
      <c r="E17">
        <f>AE7/SUM(AE3:AE7)</f>
        <v>0</v>
      </c>
      <c r="F17">
        <f t="shared" ref="F17:K17" si="10">AF7/SUM(AF3:AF7)</f>
        <v>9.950248756218907E-3</v>
      </c>
      <c r="G17">
        <f t="shared" si="10"/>
        <v>4.9668874172185434E-2</v>
      </c>
      <c r="H17">
        <f t="shared" si="10"/>
        <v>1.4084507042253523E-2</v>
      </c>
      <c r="I17">
        <f t="shared" si="10"/>
        <v>1.1627906976744188E-2</v>
      </c>
      <c r="J17">
        <f t="shared" si="10"/>
        <v>0.15116279069767444</v>
      </c>
      <c r="K17">
        <f t="shared" si="10"/>
        <v>7.6335877862595426E-3</v>
      </c>
      <c r="N17" t="s">
        <v>99</v>
      </c>
      <c r="O17" t="s">
        <v>149</v>
      </c>
      <c r="P17" t="s">
        <v>135</v>
      </c>
      <c r="Q17" t="str">
        <f t="shared" si="3"/>
        <v>INDWOOD</v>
      </c>
      <c r="R17" t="str">
        <f t="shared" si="4"/>
        <v/>
      </c>
      <c r="AA17" s="24" t="s">
        <v>95</v>
      </c>
      <c r="AB17" s="24" t="s">
        <v>82</v>
      </c>
      <c r="AC17" s="25" t="s">
        <v>87</v>
      </c>
      <c r="AF17">
        <v>0.2</v>
      </c>
      <c r="AG17">
        <v>1.5</v>
      </c>
      <c r="AH17">
        <v>0.1</v>
      </c>
      <c r="AI17">
        <v>0.1</v>
      </c>
      <c r="AJ17" s="14">
        <v>2.6</v>
      </c>
      <c r="AK17" s="14">
        <v>0.1</v>
      </c>
    </row>
    <row r="18" spans="1:39" ht="15">
      <c r="A18" s="24" t="s">
        <v>93</v>
      </c>
      <c r="N18" t="s">
        <v>99</v>
      </c>
      <c r="O18" t="s">
        <v>149</v>
      </c>
      <c r="P18" t="s">
        <v>134</v>
      </c>
      <c r="Q18" t="str">
        <f t="shared" si="3"/>
        <v>INDSTM</v>
      </c>
      <c r="R18" t="str">
        <f t="shared" si="4"/>
        <v/>
      </c>
      <c r="AA18" s="24" t="s">
        <v>93</v>
      </c>
    </row>
    <row r="19" spans="1:39">
      <c r="A19" s="91" t="s">
        <v>94</v>
      </c>
      <c r="B19" s="91"/>
      <c r="C19" s="91"/>
      <c r="D19" s="91"/>
      <c r="E19" s="91"/>
      <c r="F19" s="91"/>
      <c r="G19" s="91"/>
      <c r="H19" s="91"/>
      <c r="I19" s="91"/>
      <c r="J19" s="91"/>
      <c r="K19" s="91"/>
      <c r="N19" t="s">
        <v>99</v>
      </c>
      <c r="O19" t="s">
        <v>150</v>
      </c>
      <c r="P19" t="s">
        <v>186</v>
      </c>
      <c r="Q19" t="str">
        <f t="shared" si="3"/>
        <v/>
      </c>
      <c r="R19" t="str">
        <f t="shared" si="4"/>
        <v>INDIPP</v>
      </c>
      <c r="AA19" s="91" t="s">
        <v>94</v>
      </c>
      <c r="AB19" s="91"/>
      <c r="AC19" s="91"/>
      <c r="AD19" s="91"/>
      <c r="AE19" s="91"/>
      <c r="AF19" s="91"/>
      <c r="AG19" s="91"/>
      <c r="AH19" s="91"/>
      <c r="AI19" s="91"/>
      <c r="AJ19" s="91"/>
      <c r="AK19" s="91"/>
    </row>
    <row r="20" spans="1:39" ht="15">
      <c r="A20" s="24" t="s">
        <v>99</v>
      </c>
      <c r="B20" t="s">
        <v>200</v>
      </c>
      <c r="C20" t="s">
        <v>84</v>
      </c>
      <c r="E20" t="str">
        <f>C20</f>
        <v>INDELC</v>
      </c>
      <c r="F20" t="str">
        <f>E20</f>
        <v>INDELC</v>
      </c>
      <c r="G20" t="str">
        <f t="shared" ref="G20:K20" si="11">F20</f>
        <v>INDELC</v>
      </c>
      <c r="H20" t="str">
        <f t="shared" si="11"/>
        <v>INDELC</v>
      </c>
      <c r="I20" t="str">
        <f t="shared" si="11"/>
        <v>INDELC</v>
      </c>
      <c r="J20" t="str">
        <f t="shared" si="11"/>
        <v>INDELC</v>
      </c>
      <c r="K20" t="str">
        <f t="shared" si="11"/>
        <v>INDELC</v>
      </c>
      <c r="N20" t="s">
        <v>101</v>
      </c>
      <c r="O20" t="s">
        <v>149</v>
      </c>
      <c r="P20" t="s">
        <v>84</v>
      </c>
      <c r="Q20" t="str">
        <f t="shared" si="3"/>
        <v>INDELC</v>
      </c>
      <c r="R20" t="str">
        <f t="shared" si="4"/>
        <v/>
      </c>
      <c r="AA20" s="24" t="s">
        <v>99</v>
      </c>
      <c r="AB20" t="s">
        <v>82</v>
      </c>
      <c r="AC20" t="s">
        <v>84</v>
      </c>
      <c r="AE20">
        <f>attached_ipp!W15</f>
        <v>17.100000000000001</v>
      </c>
      <c r="AF20">
        <f>attached_ipp!AU15</f>
        <v>50.9</v>
      </c>
      <c r="AG20">
        <f>attached_ipp!BS15</f>
        <v>15</v>
      </c>
      <c r="AH20">
        <v>0</v>
      </c>
      <c r="AI20">
        <v>0</v>
      </c>
      <c r="AJ20">
        <f>attached_ipp!EM15</f>
        <v>10.3</v>
      </c>
      <c r="AK20">
        <f>attached_ipp!FK15</f>
        <v>32.5</v>
      </c>
    </row>
    <row r="21" spans="1:39" ht="15">
      <c r="A21" s="24" t="s">
        <v>99</v>
      </c>
      <c r="B21" t="s">
        <v>200</v>
      </c>
      <c r="C21" t="s">
        <v>85</v>
      </c>
      <c r="E21" t="str">
        <f t="shared" ref="E21:E29" si="12">C21</f>
        <v>INDGAS</v>
      </c>
      <c r="F21" t="str">
        <f t="shared" ref="F21:K31" si="13">E21</f>
        <v>INDGAS</v>
      </c>
      <c r="G21" t="str">
        <f t="shared" si="13"/>
        <v>INDGAS</v>
      </c>
      <c r="H21" t="str">
        <f t="shared" si="13"/>
        <v>INDGAS</v>
      </c>
      <c r="I21" t="str">
        <f t="shared" si="13"/>
        <v>INDGAS</v>
      </c>
      <c r="J21" t="str">
        <f t="shared" si="13"/>
        <v>INDGAS</v>
      </c>
      <c r="K21" t="str">
        <f t="shared" si="13"/>
        <v>INDGAS</v>
      </c>
      <c r="N21" t="s">
        <v>101</v>
      </c>
      <c r="O21" t="s">
        <v>149</v>
      </c>
      <c r="P21" t="s">
        <v>85</v>
      </c>
      <c r="Q21" t="str">
        <f t="shared" si="3"/>
        <v>INDGAS</v>
      </c>
      <c r="R21" t="str">
        <f t="shared" si="4"/>
        <v/>
      </c>
      <c r="AA21" s="24" t="s">
        <v>99</v>
      </c>
      <c r="AB21" t="s">
        <v>82</v>
      </c>
      <c r="AC21" t="s">
        <v>85</v>
      </c>
      <c r="AE21">
        <v>0</v>
      </c>
      <c r="AF21">
        <f>attached_ipp!AU16</f>
        <v>26.3</v>
      </c>
      <c r="AG21">
        <f>attached_ipp!BS16</f>
        <v>18.7</v>
      </c>
      <c r="AH21">
        <f>attached_ipp!CQ16</f>
        <v>0.2</v>
      </c>
      <c r="AI21">
        <v>0</v>
      </c>
      <c r="AJ21">
        <f>attached_ipp!EM16</f>
        <v>12.4</v>
      </c>
      <c r="AK21">
        <f>attached_ipp!FK16</f>
        <v>26.3</v>
      </c>
    </row>
    <row r="22" spans="1:39" ht="15">
      <c r="A22" s="24" t="s">
        <v>99</v>
      </c>
      <c r="B22" t="s">
        <v>200</v>
      </c>
      <c r="C22" t="s">
        <v>136</v>
      </c>
      <c r="E22" t="str">
        <f t="shared" si="12"/>
        <v>INDDSTLFO</v>
      </c>
      <c r="F22" t="str">
        <f t="shared" si="13"/>
        <v>INDDSTLFO</v>
      </c>
      <c r="G22" t="str">
        <f t="shared" si="13"/>
        <v>INDDSTLFO</v>
      </c>
      <c r="H22" t="str">
        <f t="shared" si="13"/>
        <v>INDDSTLFO</v>
      </c>
      <c r="I22" t="str">
        <f t="shared" si="13"/>
        <v>INDDSTLFO</v>
      </c>
      <c r="J22" t="str">
        <f t="shared" si="13"/>
        <v>INDDSTLFO</v>
      </c>
      <c r="K22" t="str">
        <f t="shared" si="13"/>
        <v>INDDSTLFO</v>
      </c>
      <c r="N22" t="s">
        <v>101</v>
      </c>
      <c r="O22" t="s">
        <v>149</v>
      </c>
      <c r="P22" t="s">
        <v>136</v>
      </c>
      <c r="Q22" t="str">
        <f t="shared" si="3"/>
        <v>INDDSTLFO</v>
      </c>
      <c r="R22" t="str">
        <f t="shared" si="4"/>
        <v/>
      </c>
      <c r="AA22" s="24" t="s">
        <v>99</v>
      </c>
      <c r="AB22" t="s">
        <v>82</v>
      </c>
      <c r="AC22" t="s">
        <v>136</v>
      </c>
      <c r="AE22">
        <v>0</v>
      </c>
      <c r="AF22">
        <f>attached_ipp!AU17</f>
        <v>0.3</v>
      </c>
      <c r="AG22">
        <f>attached_ipp!BS17</f>
        <v>0.2</v>
      </c>
      <c r="AH22">
        <f>attached_ipp!CQ17</f>
        <v>0</v>
      </c>
      <c r="AI22">
        <v>0</v>
      </c>
      <c r="AJ22">
        <f>attached_ipp!EM17</f>
        <v>0.1</v>
      </c>
      <c r="AK22">
        <f>attached_ipp!FK17</f>
        <v>0.2</v>
      </c>
    </row>
    <row r="23" spans="1:39" ht="15">
      <c r="A23" s="24" t="s">
        <v>99</v>
      </c>
      <c r="B23" t="s">
        <v>200</v>
      </c>
      <c r="C23" t="s">
        <v>86</v>
      </c>
      <c r="E23" t="str">
        <f t="shared" si="12"/>
        <v>INDHFO</v>
      </c>
      <c r="F23" t="str">
        <f t="shared" si="13"/>
        <v>INDHFO</v>
      </c>
      <c r="G23" t="str">
        <f t="shared" si="13"/>
        <v>INDHFO</v>
      </c>
      <c r="H23" t="str">
        <f t="shared" si="13"/>
        <v>INDHFO</v>
      </c>
      <c r="I23" t="str">
        <f t="shared" si="13"/>
        <v>INDHFO</v>
      </c>
      <c r="J23" t="str">
        <f t="shared" si="13"/>
        <v>INDHFO</v>
      </c>
      <c r="K23" t="str">
        <f t="shared" si="13"/>
        <v>INDHFO</v>
      </c>
      <c r="N23" t="s">
        <v>101</v>
      </c>
      <c r="O23" t="s">
        <v>149</v>
      </c>
      <c r="P23" t="s">
        <v>86</v>
      </c>
      <c r="Q23" t="str">
        <f t="shared" si="3"/>
        <v>INDHFO</v>
      </c>
      <c r="R23" t="str">
        <f t="shared" si="4"/>
        <v/>
      </c>
      <c r="AA23" s="24" t="s">
        <v>99</v>
      </c>
      <c r="AB23" t="s">
        <v>82</v>
      </c>
      <c r="AC23" t="s">
        <v>86</v>
      </c>
      <c r="AE23">
        <v>0</v>
      </c>
      <c r="AF23">
        <f>attached_ipp!AU18</f>
        <v>0.8</v>
      </c>
      <c r="AG23">
        <f>attached_ipp!BS18</f>
        <v>1.4</v>
      </c>
      <c r="AH23">
        <v>0</v>
      </c>
      <c r="AI23">
        <f>attached_ipp!DO18</f>
        <v>0</v>
      </c>
      <c r="AJ23">
        <f>attached_ipp!EM18</f>
        <v>0</v>
      </c>
      <c r="AK23">
        <f>attached_ipp!FK18</f>
        <v>0.1</v>
      </c>
    </row>
    <row r="24" spans="1:39" ht="15">
      <c r="A24" s="24" t="s">
        <v>99</v>
      </c>
      <c r="B24" t="s">
        <v>200</v>
      </c>
      <c r="C24" t="s">
        <v>97</v>
      </c>
      <c r="E24" t="str">
        <f t="shared" si="12"/>
        <v>INDSGPC</v>
      </c>
      <c r="F24" t="str">
        <f t="shared" si="13"/>
        <v>INDSGPC</v>
      </c>
      <c r="G24" t="str">
        <f t="shared" si="13"/>
        <v>INDSGPC</v>
      </c>
      <c r="H24" t="str">
        <f t="shared" si="13"/>
        <v>INDSGPC</v>
      </c>
      <c r="I24" t="str">
        <f t="shared" si="13"/>
        <v>INDSGPC</v>
      </c>
      <c r="J24" t="str">
        <f t="shared" si="13"/>
        <v>INDSGPC</v>
      </c>
      <c r="K24" t="str">
        <f t="shared" si="13"/>
        <v>INDSGPC</v>
      </c>
      <c r="N24" t="s">
        <v>101</v>
      </c>
      <c r="O24" t="s">
        <v>149</v>
      </c>
      <c r="P24" t="s">
        <v>97</v>
      </c>
      <c r="Q24" t="str">
        <f t="shared" si="3"/>
        <v>INDSGPC</v>
      </c>
      <c r="R24" t="str">
        <f t="shared" si="4"/>
        <v/>
      </c>
      <c r="AA24" s="24" t="s">
        <v>99</v>
      </c>
      <c r="AB24" t="s">
        <v>82</v>
      </c>
      <c r="AC24" t="s">
        <v>97</v>
      </c>
      <c r="AE24">
        <f>attached_ipp!W19</f>
        <v>0</v>
      </c>
      <c r="AF24">
        <f>attached_ipp!AU19</f>
        <v>0</v>
      </c>
      <c r="AG24">
        <f>attached_ipp!BS19</f>
        <v>0</v>
      </c>
      <c r="AH24">
        <f>attached_ipp!CQ19</f>
        <v>0</v>
      </c>
      <c r="AI24">
        <f>attached_ipp!DO19</f>
        <v>0</v>
      </c>
      <c r="AJ24">
        <f>attached_ipp!EM19</f>
        <v>0</v>
      </c>
      <c r="AK24">
        <f>attached_ipp!FK19</f>
        <v>0</v>
      </c>
    </row>
    <row r="25" spans="1:39" ht="15">
      <c r="A25" s="24" t="s">
        <v>99</v>
      </c>
      <c r="B25" t="s">
        <v>200</v>
      </c>
      <c r="C25" t="s">
        <v>87</v>
      </c>
      <c r="E25" t="str">
        <f t="shared" si="12"/>
        <v>INDLPG</v>
      </c>
      <c r="F25" t="str">
        <f t="shared" si="13"/>
        <v>INDLPG</v>
      </c>
      <c r="G25" t="str">
        <f t="shared" si="13"/>
        <v>INDLPG</v>
      </c>
      <c r="H25" t="str">
        <f t="shared" si="13"/>
        <v>INDLPG</v>
      </c>
      <c r="I25" t="str">
        <f t="shared" si="13"/>
        <v>INDLPG</v>
      </c>
      <c r="J25" t="str">
        <f t="shared" si="13"/>
        <v>INDLPG</v>
      </c>
      <c r="K25" t="str">
        <f t="shared" si="13"/>
        <v>INDLPG</v>
      </c>
      <c r="N25" t="s">
        <v>101</v>
      </c>
      <c r="O25" t="s">
        <v>149</v>
      </c>
      <c r="P25" t="s">
        <v>87</v>
      </c>
      <c r="Q25" t="str">
        <f t="shared" si="3"/>
        <v>INDLPG</v>
      </c>
      <c r="R25" t="str">
        <f t="shared" si="4"/>
        <v/>
      </c>
      <c r="AA25" s="24" t="s">
        <v>99</v>
      </c>
      <c r="AB25" t="s">
        <v>82</v>
      </c>
      <c r="AC25" t="s">
        <v>87</v>
      </c>
      <c r="AE25">
        <v>0</v>
      </c>
      <c r="AF25">
        <f>attached_ipp!AU20</f>
        <v>0.1</v>
      </c>
      <c r="AG25">
        <f>attached_ipp!BS20</f>
        <v>0.1</v>
      </c>
      <c r="AH25">
        <v>0</v>
      </c>
      <c r="AI25">
        <f>attached_ipp!DO20</f>
        <v>0</v>
      </c>
      <c r="AJ25">
        <f>attached_ipp!EM20</f>
        <v>0</v>
      </c>
      <c r="AK25">
        <f>attached_ipp!FK20</f>
        <v>0.1</v>
      </c>
    </row>
    <row r="26" spans="1:39" ht="15">
      <c r="A26" s="24" t="s">
        <v>99</v>
      </c>
      <c r="B26" t="s">
        <v>200</v>
      </c>
      <c r="C26" t="s">
        <v>83</v>
      </c>
      <c r="E26" t="str">
        <f t="shared" si="12"/>
        <v>INDCOA</v>
      </c>
      <c r="F26" t="str">
        <f t="shared" si="13"/>
        <v>INDCOA</v>
      </c>
      <c r="G26" t="str">
        <f t="shared" si="13"/>
        <v>INDCOA</v>
      </c>
      <c r="H26" t="str">
        <f t="shared" si="13"/>
        <v>INDCOA</v>
      </c>
      <c r="I26" t="str">
        <f t="shared" si="13"/>
        <v>INDCOA</v>
      </c>
      <c r="J26" t="str">
        <f t="shared" si="13"/>
        <v>INDCOA</v>
      </c>
      <c r="K26" t="str">
        <f t="shared" si="13"/>
        <v>INDCOA</v>
      </c>
      <c r="N26" t="s">
        <v>101</v>
      </c>
      <c r="O26" t="s">
        <v>149</v>
      </c>
      <c r="P26" t="s">
        <v>83</v>
      </c>
      <c r="Q26" t="str">
        <f t="shared" si="3"/>
        <v>INDCOA</v>
      </c>
      <c r="R26" t="str">
        <f t="shared" si="4"/>
        <v/>
      </c>
      <c r="AA26" s="24" t="s">
        <v>99</v>
      </c>
      <c r="AB26" t="s">
        <v>82</v>
      </c>
      <c r="AC26" t="s">
        <v>83</v>
      </c>
      <c r="AE26">
        <f>attached_ipp!W21</f>
        <v>0</v>
      </c>
      <c r="AF26">
        <f>attached_ipp!AU21</f>
        <v>0</v>
      </c>
      <c r="AG26">
        <f>attached_ipp!BS21</f>
        <v>0</v>
      </c>
      <c r="AH26">
        <f>attached_ipp!CQ21</f>
        <v>0</v>
      </c>
      <c r="AI26">
        <f>attached_ipp!DO21</f>
        <v>0</v>
      </c>
      <c r="AJ26">
        <f>attached_ipp!EM21</f>
        <v>0</v>
      </c>
      <c r="AK26">
        <f>attached_ipp!FK21</f>
        <v>0</v>
      </c>
    </row>
    <row r="27" spans="1:39" ht="15">
      <c r="A27" s="24" t="s">
        <v>99</v>
      </c>
      <c r="B27" t="s">
        <v>200</v>
      </c>
      <c r="C27" t="s">
        <v>133</v>
      </c>
      <c r="E27" t="str">
        <f t="shared" si="12"/>
        <v>INDCOKE</v>
      </c>
      <c r="F27" t="str">
        <f t="shared" si="13"/>
        <v>INDCOKE</v>
      </c>
      <c r="G27" t="str">
        <f t="shared" si="13"/>
        <v>INDCOKE</v>
      </c>
      <c r="H27" t="str">
        <f t="shared" si="13"/>
        <v>INDCOKE</v>
      </c>
      <c r="I27" t="str">
        <f t="shared" si="13"/>
        <v>INDCOKE</v>
      </c>
      <c r="J27" t="str">
        <f t="shared" si="13"/>
        <v>INDCOKE</v>
      </c>
      <c r="K27" t="str">
        <f t="shared" si="13"/>
        <v>INDCOKE</v>
      </c>
      <c r="N27" t="s">
        <v>101</v>
      </c>
      <c r="O27" t="s">
        <v>149</v>
      </c>
      <c r="P27" t="s">
        <v>133</v>
      </c>
      <c r="Q27" t="str">
        <f t="shared" si="3"/>
        <v>INDCOKE</v>
      </c>
      <c r="R27" t="str">
        <f t="shared" si="4"/>
        <v/>
      </c>
      <c r="AA27" s="24" t="s">
        <v>99</v>
      </c>
      <c r="AB27" t="s">
        <v>82</v>
      </c>
      <c r="AC27" t="s">
        <v>133</v>
      </c>
      <c r="AE27">
        <f>attached_ipp!W22</f>
        <v>0</v>
      </c>
      <c r="AF27">
        <f>attached_ipp!AU22</f>
        <v>0</v>
      </c>
      <c r="AG27">
        <f>attached_ipp!BS22</f>
        <v>0</v>
      </c>
      <c r="AH27">
        <f>attached_ipp!CQ22</f>
        <v>0</v>
      </c>
      <c r="AI27">
        <f>attached_ipp!DO22</f>
        <v>0</v>
      </c>
      <c r="AJ27">
        <f>attached_ipp!EM22</f>
        <v>0</v>
      </c>
      <c r="AK27">
        <f>attached_ipp!FK22</f>
        <v>0</v>
      </c>
    </row>
    <row r="28" spans="1:39" ht="15">
      <c r="A28" s="24" t="s">
        <v>99</v>
      </c>
      <c r="B28" t="s">
        <v>200</v>
      </c>
      <c r="C28" t="s">
        <v>135</v>
      </c>
      <c r="E28" t="str">
        <f t="shared" si="12"/>
        <v>INDWOOD</v>
      </c>
      <c r="F28" t="str">
        <f t="shared" si="13"/>
        <v>INDWOOD</v>
      </c>
      <c r="G28" t="str">
        <f t="shared" si="13"/>
        <v>INDWOOD</v>
      </c>
      <c r="H28" t="str">
        <f t="shared" si="13"/>
        <v>INDWOOD</v>
      </c>
      <c r="I28" t="str">
        <f t="shared" si="13"/>
        <v>INDWOOD</v>
      </c>
      <c r="J28" t="str">
        <f t="shared" si="13"/>
        <v>INDWOOD</v>
      </c>
      <c r="K28" t="str">
        <f t="shared" si="13"/>
        <v>INDWOOD</v>
      </c>
      <c r="N28" t="s">
        <v>101</v>
      </c>
      <c r="O28" t="s">
        <v>149</v>
      </c>
      <c r="P28" t="s">
        <v>135</v>
      </c>
      <c r="Q28" t="str">
        <f t="shared" si="3"/>
        <v>INDWOOD</v>
      </c>
      <c r="R28" t="str">
        <f t="shared" si="4"/>
        <v/>
      </c>
      <c r="AA28" s="24" t="s">
        <v>99</v>
      </c>
      <c r="AB28" t="s">
        <v>82</v>
      </c>
      <c r="AC28" t="s">
        <v>135</v>
      </c>
      <c r="AE28">
        <f>attached_ipp!W23</f>
        <v>27.7</v>
      </c>
      <c r="AF28">
        <f>attached_ipp!AU23</f>
        <v>52.1</v>
      </c>
      <c r="AG28">
        <f>attached_ipp!BS23</f>
        <v>36.299999999999997</v>
      </c>
      <c r="AH28">
        <v>0</v>
      </c>
      <c r="AI28">
        <f>attached_ipp!DO23</f>
        <v>1.2</v>
      </c>
      <c r="AJ28">
        <f>attached_ipp!EM23</f>
        <v>50</v>
      </c>
      <c r="AK28">
        <f>attached_ipp!FK23</f>
        <v>118.6</v>
      </c>
    </row>
    <row r="29" spans="1:39" ht="15">
      <c r="A29" s="24" t="s">
        <v>99</v>
      </c>
      <c r="B29" t="s">
        <v>200</v>
      </c>
      <c r="C29" t="s">
        <v>134</v>
      </c>
      <c r="E29" t="str">
        <f t="shared" si="12"/>
        <v>INDSTM</v>
      </c>
      <c r="F29" t="str">
        <f t="shared" si="13"/>
        <v>INDSTM</v>
      </c>
      <c r="G29" t="str">
        <f t="shared" si="13"/>
        <v>INDSTM</v>
      </c>
      <c r="H29" t="str">
        <f t="shared" si="13"/>
        <v>INDSTM</v>
      </c>
      <c r="I29" t="str">
        <f t="shared" si="13"/>
        <v>INDSTM</v>
      </c>
      <c r="J29" t="str">
        <f t="shared" si="13"/>
        <v>INDSTM</v>
      </c>
      <c r="K29" t="str">
        <f t="shared" si="13"/>
        <v>INDSTM</v>
      </c>
      <c r="N29" t="s">
        <v>101</v>
      </c>
      <c r="O29" t="s">
        <v>149</v>
      </c>
      <c r="P29" t="s">
        <v>134</v>
      </c>
      <c r="Q29" t="str">
        <f t="shared" si="3"/>
        <v>INDSTM</v>
      </c>
      <c r="R29" t="str">
        <f t="shared" si="4"/>
        <v/>
      </c>
      <c r="AA29" s="24" t="s">
        <v>99</v>
      </c>
      <c r="AB29" t="s">
        <v>82</v>
      </c>
      <c r="AC29" t="s">
        <v>134</v>
      </c>
      <c r="AE29">
        <f>attached_ipp!W24</f>
        <v>0</v>
      </c>
      <c r="AF29">
        <f>attached_ipp!AU24</f>
        <v>0</v>
      </c>
      <c r="AG29">
        <f>attached_ipp!BS24</f>
        <v>0</v>
      </c>
      <c r="AH29">
        <f>attached_ipp!CQ24</f>
        <v>0</v>
      </c>
      <c r="AI29">
        <f>attached_ipp!DO24</f>
        <v>0</v>
      </c>
      <c r="AJ29">
        <f>attached_ipp!EM24</f>
        <v>0</v>
      </c>
      <c r="AK29">
        <f>attached_ipp!FK24</f>
        <v>0</v>
      </c>
    </row>
    <row r="30" spans="1:39" ht="15">
      <c r="A30" s="24" t="s">
        <v>99</v>
      </c>
      <c r="B30" s="24" t="s">
        <v>88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N30" t="s">
        <v>101</v>
      </c>
      <c r="O30" t="s">
        <v>150</v>
      </c>
      <c r="P30" t="s">
        <v>187</v>
      </c>
      <c r="Q30" t="str">
        <f t="shared" si="3"/>
        <v/>
      </c>
      <c r="R30" t="str">
        <f t="shared" si="4"/>
        <v>INDSME</v>
      </c>
      <c r="AA30" s="24" t="s">
        <v>99</v>
      </c>
      <c r="AB30" s="24" t="s">
        <v>88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M30" t="s">
        <v>148</v>
      </c>
    </row>
    <row r="31" spans="1:39" ht="15">
      <c r="A31" s="24" t="s">
        <v>99</v>
      </c>
      <c r="B31" s="24" t="s">
        <v>199</v>
      </c>
      <c r="C31" t="s">
        <v>186</v>
      </c>
      <c r="E31" t="str">
        <f t="shared" ref="E31" si="14">C31</f>
        <v>INDIPP</v>
      </c>
      <c r="F31" t="str">
        <f t="shared" si="13"/>
        <v>INDIPP</v>
      </c>
      <c r="G31" t="str">
        <f t="shared" si="13"/>
        <v>INDIPP</v>
      </c>
      <c r="H31" t="str">
        <f t="shared" si="13"/>
        <v>INDIPP</v>
      </c>
      <c r="I31" t="str">
        <f t="shared" si="13"/>
        <v>INDIPP</v>
      </c>
      <c r="J31" t="str">
        <f t="shared" si="13"/>
        <v>INDIPP</v>
      </c>
      <c r="K31" t="str">
        <f t="shared" si="13"/>
        <v>INDIPP</v>
      </c>
      <c r="N31" t="s">
        <v>103</v>
      </c>
      <c r="O31" t="s">
        <v>149</v>
      </c>
      <c r="P31" t="s">
        <v>84</v>
      </c>
      <c r="Q31" t="str">
        <f t="shared" si="3"/>
        <v>INDELC</v>
      </c>
      <c r="R31" t="str">
        <f t="shared" si="4"/>
        <v/>
      </c>
      <c r="AA31" s="24" t="s">
        <v>99</v>
      </c>
      <c r="AB31" s="24" t="s">
        <v>90</v>
      </c>
      <c r="AC31" t="s">
        <v>145</v>
      </c>
      <c r="AM31">
        <v>17139</v>
      </c>
    </row>
    <row r="32" spans="1:39" ht="15">
      <c r="A32" s="24" t="s">
        <v>99</v>
      </c>
      <c r="B32" s="24" t="s">
        <v>91</v>
      </c>
      <c r="N32" t="s">
        <v>103</v>
      </c>
      <c r="O32" t="s">
        <v>149</v>
      </c>
      <c r="P32" t="s">
        <v>85</v>
      </c>
      <c r="Q32" t="str">
        <f t="shared" si="3"/>
        <v>INDGAS</v>
      </c>
      <c r="R32" t="str">
        <f t="shared" si="4"/>
        <v/>
      </c>
      <c r="AA32" s="24" t="s">
        <v>99</v>
      </c>
      <c r="AB32" s="24" t="s">
        <v>91</v>
      </c>
    </row>
    <row r="33" spans="1:37" ht="15">
      <c r="A33" s="24" t="s">
        <v>99</v>
      </c>
      <c r="B33" s="74" t="s">
        <v>154</v>
      </c>
      <c r="C33" s="24"/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N33" t="s">
        <v>103</v>
      </c>
      <c r="O33" t="s">
        <v>149</v>
      </c>
      <c r="P33" t="s">
        <v>136</v>
      </c>
      <c r="Q33" t="str">
        <f t="shared" si="3"/>
        <v>INDDSTLFO</v>
      </c>
      <c r="R33" t="str">
        <f t="shared" si="4"/>
        <v/>
      </c>
      <c r="AA33" s="24"/>
      <c r="AB33" s="24"/>
      <c r="AC33" s="24"/>
    </row>
    <row r="34" spans="1:37" ht="15">
      <c r="A34" s="24" t="s">
        <v>99</v>
      </c>
      <c r="B34" s="74" t="s">
        <v>156</v>
      </c>
      <c r="C34" s="24"/>
      <c r="E34">
        <v>0.95</v>
      </c>
      <c r="F34">
        <v>0.95</v>
      </c>
      <c r="G34">
        <v>0.95</v>
      </c>
      <c r="H34">
        <v>0.95</v>
      </c>
      <c r="I34">
        <v>0.95</v>
      </c>
      <c r="J34">
        <v>0.95</v>
      </c>
      <c r="K34">
        <v>0.95</v>
      </c>
      <c r="N34" t="s">
        <v>103</v>
      </c>
      <c r="O34" t="s">
        <v>149</v>
      </c>
      <c r="P34" t="s">
        <v>86</v>
      </c>
      <c r="Q34" t="str">
        <f t="shared" si="3"/>
        <v>INDHFO</v>
      </c>
      <c r="R34" t="str">
        <f t="shared" si="4"/>
        <v/>
      </c>
      <c r="AA34" s="24"/>
      <c r="AB34" s="24"/>
      <c r="AC34" s="24"/>
    </row>
    <row r="35" spans="1:37" ht="15">
      <c r="A35" s="24" t="s">
        <v>99</v>
      </c>
      <c r="B35" s="74" t="s">
        <v>182</v>
      </c>
      <c r="C35" t="s">
        <v>84</v>
      </c>
      <c r="E35">
        <f>1-SUM(E36:E44)</f>
        <v>0.3816964285714286</v>
      </c>
      <c r="F35">
        <f t="shared" ref="F35:K35" si="15">1-SUM(F36:F44)</f>
        <v>0.39003831417624524</v>
      </c>
      <c r="G35">
        <f t="shared" si="15"/>
        <v>0.20920502092050219</v>
      </c>
      <c r="H35">
        <f t="shared" si="15"/>
        <v>0</v>
      </c>
      <c r="I35">
        <f t="shared" si="15"/>
        <v>0</v>
      </c>
      <c r="J35">
        <f t="shared" si="15"/>
        <v>0.14148351648351665</v>
      </c>
      <c r="K35">
        <f t="shared" si="15"/>
        <v>0.18278965129358837</v>
      </c>
      <c r="N35" t="s">
        <v>103</v>
      </c>
      <c r="O35" t="s">
        <v>149</v>
      </c>
      <c r="P35" t="s">
        <v>97</v>
      </c>
      <c r="Q35" t="str">
        <f t="shared" si="3"/>
        <v>INDSGPC</v>
      </c>
      <c r="R35" t="str">
        <f t="shared" si="4"/>
        <v/>
      </c>
      <c r="AA35" s="24" t="s">
        <v>99</v>
      </c>
      <c r="AB35" t="s">
        <v>82</v>
      </c>
      <c r="AC35" t="s">
        <v>84</v>
      </c>
      <c r="AE35" t="str">
        <f>attached_ipp!W30</f>
        <v>X</v>
      </c>
      <c r="AF35">
        <f>attached_ipp!AU30</f>
        <v>0.6</v>
      </c>
      <c r="AG35">
        <f>attached_ipp!BS30</f>
        <v>1.9</v>
      </c>
      <c r="AH35">
        <v>0</v>
      </c>
      <c r="AI35">
        <v>0</v>
      </c>
      <c r="AJ35">
        <f>attached_ipp!EM30</f>
        <v>0</v>
      </c>
      <c r="AK35">
        <f>attached_ipp!FK30</f>
        <v>0.1</v>
      </c>
    </row>
    <row r="36" spans="1:37" ht="15">
      <c r="A36" s="24" t="s">
        <v>99</v>
      </c>
      <c r="B36" s="74" t="s">
        <v>182</v>
      </c>
      <c r="C36" t="s">
        <v>85</v>
      </c>
      <c r="E36">
        <f>AE21/SUM(AE20:AE29)</f>
        <v>0</v>
      </c>
      <c r="F36">
        <f t="shared" ref="F36:K36" si="16">AF21/SUM(AF20:AF29)</f>
        <v>0.20153256704980843</v>
      </c>
      <c r="G36">
        <f t="shared" si="16"/>
        <v>0.26080892608089257</v>
      </c>
      <c r="H36">
        <f t="shared" si="16"/>
        <v>1</v>
      </c>
      <c r="I36">
        <f t="shared" si="16"/>
        <v>0</v>
      </c>
      <c r="J36">
        <f t="shared" si="16"/>
        <v>0.17032967032967031</v>
      </c>
      <c r="K36">
        <f t="shared" si="16"/>
        <v>0.14791901012373454</v>
      </c>
      <c r="N36" t="s">
        <v>103</v>
      </c>
      <c r="O36" t="s">
        <v>149</v>
      </c>
      <c r="P36" t="s">
        <v>87</v>
      </c>
      <c r="Q36" t="str">
        <f t="shared" si="3"/>
        <v>INDLPG</v>
      </c>
      <c r="R36" t="str">
        <f t="shared" si="4"/>
        <v/>
      </c>
      <c r="AA36" s="24" t="s">
        <v>99</v>
      </c>
      <c r="AB36" t="s">
        <v>82</v>
      </c>
      <c r="AC36" t="s">
        <v>85</v>
      </c>
      <c r="AE36">
        <v>0</v>
      </c>
      <c r="AF36">
        <f>attached_ipp!AU31</f>
        <v>0</v>
      </c>
      <c r="AG36">
        <f>attached_ipp!BS31</f>
        <v>0</v>
      </c>
      <c r="AH36">
        <f>attached_ipp!CQ31</f>
        <v>0</v>
      </c>
      <c r="AI36">
        <v>0</v>
      </c>
      <c r="AJ36">
        <f>attached_ipp!EM31</f>
        <v>0</v>
      </c>
      <c r="AK36">
        <f>attached_ipp!FK31</f>
        <v>0</v>
      </c>
    </row>
    <row r="37" spans="1:37" ht="15">
      <c r="A37" s="24" t="s">
        <v>99</v>
      </c>
      <c r="B37" s="74" t="s">
        <v>182</v>
      </c>
      <c r="C37" t="s">
        <v>136</v>
      </c>
      <c r="E37">
        <f>AE22/SUM(AE20:AE29)</f>
        <v>0</v>
      </c>
      <c r="F37">
        <f t="shared" ref="F37:K37" si="17">AF22/SUM(AF20:AF29)</f>
        <v>2.2988505747126436E-3</v>
      </c>
      <c r="G37">
        <f t="shared" si="17"/>
        <v>2.7894002789400278E-3</v>
      </c>
      <c r="H37">
        <f t="shared" si="17"/>
        <v>0</v>
      </c>
      <c r="I37">
        <f t="shared" si="17"/>
        <v>0</v>
      </c>
      <c r="J37">
        <f t="shared" si="17"/>
        <v>1.3736263736263735E-3</v>
      </c>
      <c r="K37">
        <f t="shared" si="17"/>
        <v>1.1248593925759279E-3</v>
      </c>
      <c r="N37" t="s">
        <v>103</v>
      </c>
      <c r="O37" t="s">
        <v>149</v>
      </c>
      <c r="P37" t="s">
        <v>83</v>
      </c>
      <c r="Q37" t="str">
        <f t="shared" si="3"/>
        <v>INDCOA</v>
      </c>
      <c r="R37" t="str">
        <f t="shared" si="4"/>
        <v/>
      </c>
      <c r="AA37" s="24" t="s">
        <v>99</v>
      </c>
      <c r="AB37" t="s">
        <v>82</v>
      </c>
      <c r="AC37" t="s">
        <v>136</v>
      </c>
      <c r="AE37">
        <v>0</v>
      </c>
      <c r="AF37">
        <f>attached_ipp!AU32</f>
        <v>0.1</v>
      </c>
      <c r="AG37">
        <f>attached_ipp!BS32</f>
        <v>0.2</v>
      </c>
      <c r="AH37" t="str">
        <f>attached_ipp!CQ32</f>
        <v>X</v>
      </c>
      <c r="AI37">
        <v>0</v>
      </c>
      <c r="AJ37">
        <f>attached_ipp!EM32</f>
        <v>0</v>
      </c>
      <c r="AK37">
        <f>attached_ipp!FK32</f>
        <v>0</v>
      </c>
    </row>
    <row r="38" spans="1:37" ht="15">
      <c r="A38" s="24" t="s">
        <v>99</v>
      </c>
      <c r="B38" s="74" t="s">
        <v>182</v>
      </c>
      <c r="C38" t="s">
        <v>86</v>
      </c>
      <c r="E38">
        <f>AE23/SUM(AE20:AE29)</f>
        <v>0</v>
      </c>
      <c r="F38">
        <f t="shared" ref="F38:K38" si="18">AF23/SUM(AF20:AF29)</f>
        <v>6.1302681992337167E-3</v>
      </c>
      <c r="G38">
        <f t="shared" si="18"/>
        <v>1.9525801952580194E-2</v>
      </c>
      <c r="H38">
        <f t="shared" si="18"/>
        <v>0</v>
      </c>
      <c r="I38">
        <f t="shared" si="18"/>
        <v>0</v>
      </c>
      <c r="J38">
        <f t="shared" si="18"/>
        <v>0</v>
      </c>
      <c r="K38">
        <f t="shared" si="18"/>
        <v>5.6242969628796395E-4</v>
      </c>
      <c r="N38" t="s">
        <v>103</v>
      </c>
      <c r="O38" t="s">
        <v>149</v>
      </c>
      <c r="P38" t="s">
        <v>133</v>
      </c>
      <c r="Q38" t="str">
        <f t="shared" si="3"/>
        <v>INDCOKE</v>
      </c>
      <c r="R38" t="str">
        <f t="shared" si="4"/>
        <v/>
      </c>
      <c r="AA38" s="24" t="s">
        <v>99</v>
      </c>
      <c r="AB38" t="s">
        <v>82</v>
      </c>
      <c r="AC38" t="s">
        <v>86</v>
      </c>
      <c r="AE38">
        <v>0</v>
      </c>
      <c r="AF38">
        <f>attached_ipp!AU33</f>
        <v>0</v>
      </c>
      <c r="AG38">
        <f>attached_ipp!BS33</f>
        <v>0</v>
      </c>
      <c r="AH38">
        <v>0</v>
      </c>
      <c r="AI38">
        <f>attached_ipp!DO33</f>
        <v>0</v>
      </c>
      <c r="AJ38">
        <f>attached_ipp!EM33</f>
        <v>0</v>
      </c>
      <c r="AK38">
        <f>attached_ipp!FK33</f>
        <v>0</v>
      </c>
    </row>
    <row r="39" spans="1:37" ht="15">
      <c r="A39" s="24" t="s">
        <v>99</v>
      </c>
      <c r="B39" s="74" t="s">
        <v>182</v>
      </c>
      <c r="C39" t="s">
        <v>97</v>
      </c>
      <c r="E39">
        <f>AE24/SUM(AE20:AE29)</f>
        <v>0</v>
      </c>
      <c r="F39">
        <f t="shared" ref="F39:K39" si="19">AF24/SUM(AF20:AF29)</f>
        <v>0</v>
      </c>
      <c r="G39">
        <f t="shared" si="19"/>
        <v>0</v>
      </c>
      <c r="H39">
        <f t="shared" si="19"/>
        <v>0</v>
      </c>
      <c r="I39">
        <f t="shared" si="19"/>
        <v>0</v>
      </c>
      <c r="J39">
        <f t="shared" si="19"/>
        <v>0</v>
      </c>
      <c r="K39">
        <f t="shared" si="19"/>
        <v>0</v>
      </c>
      <c r="N39" t="s">
        <v>103</v>
      </c>
      <c r="O39" t="s">
        <v>149</v>
      </c>
      <c r="P39" t="s">
        <v>135</v>
      </c>
      <c r="Q39" t="str">
        <f t="shared" si="3"/>
        <v>INDWOOD</v>
      </c>
      <c r="R39" t="str">
        <f t="shared" si="4"/>
        <v/>
      </c>
      <c r="AA39" s="24" t="s">
        <v>99</v>
      </c>
      <c r="AB39" t="s">
        <v>82</v>
      </c>
      <c r="AC39" t="s">
        <v>97</v>
      </c>
      <c r="AE39">
        <f>attached_ipp!W34</f>
        <v>0</v>
      </c>
      <c r="AF39">
        <f>attached_ipp!AU34</f>
        <v>0</v>
      </c>
      <c r="AG39">
        <f>attached_ipp!BS34</f>
        <v>0</v>
      </c>
      <c r="AH39">
        <f>attached_ipp!CQ34</f>
        <v>0</v>
      </c>
      <c r="AI39">
        <f>attached_ipp!DO34</f>
        <v>0</v>
      </c>
      <c r="AJ39">
        <f>attached_ipp!EM34</f>
        <v>0</v>
      </c>
      <c r="AK39">
        <f>attached_ipp!FK34</f>
        <v>0</v>
      </c>
    </row>
    <row r="40" spans="1:37" ht="15">
      <c r="A40" s="24" t="s">
        <v>99</v>
      </c>
      <c r="B40" s="74" t="s">
        <v>182</v>
      </c>
      <c r="C40" t="s">
        <v>87</v>
      </c>
      <c r="E40">
        <f>AE25/SUM(AE20:AE29)</f>
        <v>0</v>
      </c>
      <c r="F40">
        <f t="shared" ref="F40:K40" si="20">AF25/SUM(AF20:AF29)</f>
        <v>7.6628352490421458E-4</v>
      </c>
      <c r="G40">
        <f t="shared" si="20"/>
        <v>1.3947001394700139E-3</v>
      </c>
      <c r="H40">
        <f t="shared" si="20"/>
        <v>0</v>
      </c>
      <c r="I40">
        <f t="shared" si="20"/>
        <v>0</v>
      </c>
      <c r="J40">
        <f t="shared" si="20"/>
        <v>0</v>
      </c>
      <c r="K40">
        <f t="shared" si="20"/>
        <v>5.6242969628796395E-4</v>
      </c>
      <c r="N40" t="s">
        <v>103</v>
      </c>
      <c r="O40" t="s">
        <v>149</v>
      </c>
      <c r="P40" t="s">
        <v>134</v>
      </c>
      <c r="Q40" t="str">
        <f t="shared" si="3"/>
        <v>INDSTM</v>
      </c>
      <c r="R40" t="str">
        <f t="shared" si="4"/>
        <v/>
      </c>
      <c r="AA40" s="24" t="s">
        <v>99</v>
      </c>
      <c r="AB40" t="s">
        <v>82</v>
      </c>
      <c r="AC40" t="s">
        <v>87</v>
      </c>
      <c r="AE40">
        <v>0</v>
      </c>
      <c r="AF40">
        <f>attached_ipp!AU35</f>
        <v>39.9</v>
      </c>
      <c r="AG40">
        <f>attached_ipp!BS35</f>
        <v>50.7</v>
      </c>
      <c r="AH40">
        <v>0</v>
      </c>
      <c r="AI40">
        <f>attached_ipp!DO35</f>
        <v>48.3</v>
      </c>
      <c r="AJ40">
        <f>attached_ipp!EM35</f>
        <v>68.599999999999994</v>
      </c>
      <c r="AK40">
        <f>attached_ipp!FK35</f>
        <v>66.7</v>
      </c>
    </row>
    <row r="41" spans="1:37" ht="15">
      <c r="A41" s="24" t="s">
        <v>99</v>
      </c>
      <c r="B41" s="74" t="s">
        <v>182</v>
      </c>
      <c r="C41" t="s">
        <v>83</v>
      </c>
      <c r="E41">
        <f>AE26/SUM(AE20:AE29)</f>
        <v>0</v>
      </c>
      <c r="F41">
        <f t="shared" ref="F41:K41" si="21">AF26/SUM(AF20:AF29)</f>
        <v>0</v>
      </c>
      <c r="G41">
        <f t="shared" si="21"/>
        <v>0</v>
      </c>
      <c r="H41">
        <f t="shared" si="21"/>
        <v>0</v>
      </c>
      <c r="I41">
        <f t="shared" si="21"/>
        <v>0</v>
      </c>
      <c r="J41">
        <f t="shared" si="21"/>
        <v>0</v>
      </c>
      <c r="K41">
        <f t="shared" si="21"/>
        <v>0</v>
      </c>
      <c r="N41" t="s">
        <v>103</v>
      </c>
      <c r="O41" t="s">
        <v>150</v>
      </c>
      <c r="P41" t="s">
        <v>188</v>
      </c>
      <c r="Q41" t="str">
        <f t="shared" si="3"/>
        <v/>
      </c>
      <c r="R41" t="str">
        <f t="shared" si="4"/>
        <v>INDPET</v>
      </c>
      <c r="AA41" s="24" t="s">
        <v>99</v>
      </c>
      <c r="AB41" t="s">
        <v>82</v>
      </c>
      <c r="AC41" t="s">
        <v>83</v>
      </c>
      <c r="AE41">
        <f>attached_ipp!W36</f>
        <v>0</v>
      </c>
      <c r="AF41">
        <f>attached_ipp!AU36</f>
        <v>0</v>
      </c>
      <c r="AG41">
        <f>attached_ipp!BS36</f>
        <v>0</v>
      </c>
      <c r="AH41">
        <f>attached_ipp!CQ36</f>
        <v>0</v>
      </c>
      <c r="AI41">
        <f>attached_ipp!DO36</f>
        <v>0</v>
      </c>
      <c r="AJ41">
        <f>attached_ipp!EM36</f>
        <v>0</v>
      </c>
      <c r="AK41">
        <f>attached_ipp!FK36</f>
        <v>0</v>
      </c>
    </row>
    <row r="42" spans="1:37" ht="15">
      <c r="A42" s="24" t="s">
        <v>99</v>
      </c>
      <c r="B42" s="74" t="s">
        <v>182</v>
      </c>
      <c r="C42" t="s">
        <v>133</v>
      </c>
      <c r="E42">
        <f>AE27/SUM(AE20:AE29)</f>
        <v>0</v>
      </c>
      <c r="F42">
        <f t="shared" ref="F42:K42" si="22">AF27/SUM(AF20:AF29)</f>
        <v>0</v>
      </c>
      <c r="G42">
        <f t="shared" si="22"/>
        <v>0</v>
      </c>
      <c r="H42">
        <f t="shared" si="22"/>
        <v>0</v>
      </c>
      <c r="I42">
        <f t="shared" si="22"/>
        <v>0</v>
      </c>
      <c r="J42">
        <f t="shared" si="22"/>
        <v>0</v>
      </c>
      <c r="K42">
        <f t="shared" si="22"/>
        <v>0</v>
      </c>
      <c r="N42" t="s">
        <v>105</v>
      </c>
      <c r="O42" t="s">
        <v>149</v>
      </c>
      <c r="P42" t="s">
        <v>84</v>
      </c>
      <c r="Q42" t="str">
        <f t="shared" si="3"/>
        <v>INDELC</v>
      </c>
      <c r="R42" t="str">
        <f t="shared" si="4"/>
        <v/>
      </c>
      <c r="AA42" s="24" t="s">
        <v>99</v>
      </c>
      <c r="AB42" t="s">
        <v>82</v>
      </c>
      <c r="AC42" t="s">
        <v>133</v>
      </c>
      <c r="AE42">
        <f>attached_ipp!W37</f>
        <v>0</v>
      </c>
      <c r="AF42">
        <f>attached_ipp!AU37</f>
        <v>0</v>
      </c>
      <c r="AG42">
        <f>attached_ipp!BS37</f>
        <v>0</v>
      </c>
      <c r="AH42">
        <f>attached_ipp!CQ37</f>
        <v>0</v>
      </c>
      <c r="AI42">
        <f>attached_ipp!DO37</f>
        <v>0</v>
      </c>
      <c r="AJ42">
        <f>attached_ipp!EM37</f>
        <v>0</v>
      </c>
      <c r="AK42">
        <f>attached_ipp!FK37</f>
        <v>0</v>
      </c>
    </row>
    <row r="43" spans="1:37" ht="15">
      <c r="A43" s="24" t="s">
        <v>99</v>
      </c>
      <c r="B43" s="74" t="s">
        <v>182</v>
      </c>
      <c r="C43" t="s">
        <v>135</v>
      </c>
      <c r="E43">
        <f>AE28/SUM(AE20:AE29)</f>
        <v>0.6183035714285714</v>
      </c>
      <c r="F43">
        <f t="shared" ref="F43:K43" si="23">AF28/SUM(AF20:AF29)</f>
        <v>0.39923371647509581</v>
      </c>
      <c r="G43">
        <f t="shared" si="23"/>
        <v>0.506276150627615</v>
      </c>
      <c r="H43">
        <f t="shared" si="23"/>
        <v>0</v>
      </c>
      <c r="I43">
        <f t="shared" si="23"/>
        <v>1</v>
      </c>
      <c r="J43">
        <f t="shared" si="23"/>
        <v>0.6868131868131867</v>
      </c>
      <c r="K43">
        <f t="shared" si="23"/>
        <v>0.66704161979752519</v>
      </c>
      <c r="N43" t="s">
        <v>105</v>
      </c>
      <c r="O43" t="s">
        <v>149</v>
      </c>
      <c r="P43" t="s">
        <v>85</v>
      </c>
      <c r="Q43" t="str">
        <f t="shared" si="3"/>
        <v>INDGAS</v>
      </c>
      <c r="R43" t="str">
        <f t="shared" si="4"/>
        <v/>
      </c>
      <c r="AA43" s="24" t="s">
        <v>99</v>
      </c>
      <c r="AB43" t="s">
        <v>82</v>
      </c>
      <c r="AC43" t="s">
        <v>135</v>
      </c>
      <c r="AE43">
        <f>attached_ipp!W38</f>
        <v>0.3</v>
      </c>
      <c r="AF43">
        <f>attached_ipp!AU38</f>
        <v>1.4</v>
      </c>
      <c r="AG43">
        <f>attached_ipp!BS38</f>
        <v>1.1000000000000001</v>
      </c>
      <c r="AH43">
        <v>0</v>
      </c>
      <c r="AI43">
        <f>attached_ipp!DO38</f>
        <v>0.1</v>
      </c>
      <c r="AJ43">
        <f>attached_ipp!EM38</f>
        <v>0.6</v>
      </c>
      <c r="AK43">
        <f>attached_ipp!FK38</f>
        <v>1.4</v>
      </c>
    </row>
    <row r="44" spans="1:37" ht="15">
      <c r="A44" s="24" t="s">
        <v>99</v>
      </c>
      <c r="B44" s="74" t="s">
        <v>182</v>
      </c>
      <c r="C44" t="s">
        <v>134</v>
      </c>
      <c r="E44">
        <f>AE29/SUM(AE20:AE29)</f>
        <v>0</v>
      </c>
      <c r="F44">
        <f t="shared" ref="F44:K44" si="24">AF29/SUM(AF20:AF29)</f>
        <v>0</v>
      </c>
      <c r="G44">
        <f t="shared" si="24"/>
        <v>0</v>
      </c>
      <c r="H44">
        <f t="shared" si="24"/>
        <v>0</v>
      </c>
      <c r="I44">
        <f t="shared" si="24"/>
        <v>0</v>
      </c>
      <c r="J44">
        <f t="shared" si="24"/>
        <v>0</v>
      </c>
      <c r="K44">
        <f t="shared" si="24"/>
        <v>0</v>
      </c>
      <c r="N44" t="s">
        <v>105</v>
      </c>
      <c r="O44" t="s">
        <v>149</v>
      </c>
      <c r="P44" t="s">
        <v>136</v>
      </c>
      <c r="Q44" t="str">
        <f t="shared" si="3"/>
        <v>INDDSTLFO</v>
      </c>
      <c r="R44" t="str">
        <f t="shared" si="4"/>
        <v/>
      </c>
      <c r="AA44" s="24" t="s">
        <v>99</v>
      </c>
      <c r="AB44" t="s">
        <v>82</v>
      </c>
      <c r="AC44" t="s">
        <v>134</v>
      </c>
      <c r="AE44">
        <f>attached_ipp!W39</f>
        <v>0</v>
      </c>
      <c r="AF44">
        <f>attached_ipp!AU39</f>
        <v>0</v>
      </c>
      <c r="AG44">
        <f>attached_ipp!BS39</f>
        <v>0</v>
      </c>
      <c r="AH44">
        <f>attached_ipp!CQ39</f>
        <v>0</v>
      </c>
      <c r="AI44">
        <f>attached_ipp!DO39</f>
        <v>0</v>
      </c>
      <c r="AJ44">
        <f>attached_ipp!EM39</f>
        <v>0</v>
      </c>
      <c r="AK44">
        <f>attached_ipp!FK39</f>
        <v>0</v>
      </c>
    </row>
    <row r="45" spans="1:37">
      <c r="A45" t="s">
        <v>93</v>
      </c>
      <c r="N45" t="s">
        <v>105</v>
      </c>
      <c r="O45" t="s">
        <v>149</v>
      </c>
      <c r="P45" t="s">
        <v>86</v>
      </c>
      <c r="Q45" t="str">
        <f t="shared" si="3"/>
        <v>INDHFO</v>
      </c>
      <c r="R45" t="str">
        <f t="shared" si="4"/>
        <v/>
      </c>
      <c r="AA45" t="s">
        <v>93</v>
      </c>
    </row>
    <row r="46" spans="1:37">
      <c r="A46" s="91" t="s">
        <v>100</v>
      </c>
      <c r="B46" s="91"/>
      <c r="C46" s="91"/>
      <c r="D46" s="91"/>
      <c r="E46" s="91"/>
      <c r="F46" s="91"/>
      <c r="G46" s="91"/>
      <c r="H46" s="91"/>
      <c r="I46" s="91"/>
      <c r="J46" s="91"/>
      <c r="K46" s="91"/>
      <c r="N46" t="s">
        <v>105</v>
      </c>
      <c r="O46" t="s">
        <v>149</v>
      </c>
      <c r="P46" t="s">
        <v>97</v>
      </c>
      <c r="Q46" t="str">
        <f t="shared" si="3"/>
        <v>INDSGPC</v>
      </c>
      <c r="R46" t="str">
        <f t="shared" si="4"/>
        <v/>
      </c>
      <c r="AA46" s="91" t="s">
        <v>100</v>
      </c>
      <c r="AB46" s="91"/>
      <c r="AC46" s="91"/>
      <c r="AD46" s="91"/>
      <c r="AE46" s="91"/>
      <c r="AF46" s="91"/>
      <c r="AG46" s="91"/>
      <c r="AH46" s="91"/>
      <c r="AI46" s="91"/>
      <c r="AJ46" s="91"/>
      <c r="AK46" s="91"/>
    </row>
    <row r="47" spans="1:37" ht="15">
      <c r="A47" s="24" t="s">
        <v>101</v>
      </c>
      <c r="B47" t="s">
        <v>200</v>
      </c>
      <c r="C47" t="s">
        <v>84</v>
      </c>
      <c r="E47" t="str">
        <f t="shared" ref="E47:E56" si="25">C47</f>
        <v>INDELC</v>
      </c>
      <c r="F47" t="str">
        <f t="shared" ref="F47:K56" si="26">E47</f>
        <v>INDELC</v>
      </c>
      <c r="G47" t="str">
        <f t="shared" si="26"/>
        <v>INDELC</v>
      </c>
      <c r="H47" t="str">
        <f t="shared" si="26"/>
        <v>INDELC</v>
      </c>
      <c r="I47" t="str">
        <f t="shared" si="26"/>
        <v>INDELC</v>
      </c>
      <c r="J47" t="str">
        <f t="shared" si="26"/>
        <v>INDELC</v>
      </c>
      <c r="K47" t="str">
        <f t="shared" si="26"/>
        <v>INDELC</v>
      </c>
      <c r="N47" t="s">
        <v>105</v>
      </c>
      <c r="O47" t="s">
        <v>149</v>
      </c>
      <c r="P47" t="s">
        <v>87</v>
      </c>
      <c r="Q47" t="str">
        <f t="shared" si="3"/>
        <v>INDLPG</v>
      </c>
      <c r="R47" t="str">
        <f t="shared" si="4"/>
        <v/>
      </c>
      <c r="AA47" s="24" t="s">
        <v>101</v>
      </c>
      <c r="AB47" t="s">
        <v>82</v>
      </c>
      <c r="AC47" t="s">
        <v>84</v>
      </c>
      <c r="AE47">
        <v>0</v>
      </c>
      <c r="AF47">
        <f>attached_smelting!AU15</f>
        <v>175</v>
      </c>
      <c r="AG47">
        <f>attached_smelting!BS15</f>
        <v>8.9</v>
      </c>
      <c r="AH47">
        <v>0</v>
      </c>
      <c r="AI47">
        <f>attached_smelting!DO15</f>
        <v>0</v>
      </c>
      <c r="AJ47">
        <v>0</v>
      </c>
      <c r="AK47">
        <v>0</v>
      </c>
    </row>
    <row r="48" spans="1:37" ht="15">
      <c r="A48" s="24" t="s">
        <v>101</v>
      </c>
      <c r="B48" t="s">
        <v>200</v>
      </c>
      <c r="C48" t="s">
        <v>85</v>
      </c>
      <c r="E48" t="str">
        <f t="shared" si="25"/>
        <v>INDGAS</v>
      </c>
      <c r="F48" t="str">
        <f t="shared" si="26"/>
        <v>INDGAS</v>
      </c>
      <c r="G48" t="str">
        <f t="shared" si="26"/>
        <v>INDGAS</v>
      </c>
      <c r="H48" t="str">
        <f t="shared" si="26"/>
        <v>INDGAS</v>
      </c>
      <c r="I48" t="str">
        <f t="shared" si="26"/>
        <v>INDGAS</v>
      </c>
      <c r="J48" t="str">
        <f t="shared" si="26"/>
        <v>INDGAS</v>
      </c>
      <c r="K48" t="str">
        <f t="shared" si="26"/>
        <v>INDGAS</v>
      </c>
      <c r="N48" t="s">
        <v>105</v>
      </c>
      <c r="O48" t="s">
        <v>149</v>
      </c>
      <c r="P48" t="s">
        <v>83</v>
      </c>
      <c r="Q48" t="str">
        <f t="shared" si="3"/>
        <v>INDCOA</v>
      </c>
      <c r="R48" t="str">
        <f t="shared" si="4"/>
        <v/>
      </c>
      <c r="AA48" s="24" t="s">
        <v>101</v>
      </c>
      <c r="AB48" t="s">
        <v>82</v>
      </c>
      <c r="AC48" t="s">
        <v>85</v>
      </c>
      <c r="AE48">
        <v>0</v>
      </c>
      <c r="AF48">
        <f>attached_smelting!AU16</f>
        <v>29.1</v>
      </c>
      <c r="AG48">
        <f>attached_smelting!BS16</f>
        <v>10.199999999999999</v>
      </c>
      <c r="AH48">
        <v>0</v>
      </c>
      <c r="AI48">
        <f>attached_smelting!DO16</f>
        <v>0</v>
      </c>
      <c r="AJ48">
        <v>0</v>
      </c>
      <c r="AK48">
        <v>0</v>
      </c>
    </row>
    <row r="49" spans="1:37" ht="15">
      <c r="A49" s="24" t="s">
        <v>101</v>
      </c>
      <c r="B49" t="s">
        <v>200</v>
      </c>
      <c r="C49" t="s">
        <v>136</v>
      </c>
      <c r="E49" t="str">
        <f t="shared" si="25"/>
        <v>INDDSTLFO</v>
      </c>
      <c r="F49" t="str">
        <f t="shared" si="26"/>
        <v>INDDSTLFO</v>
      </c>
      <c r="G49" t="str">
        <f t="shared" si="26"/>
        <v>INDDSTLFO</v>
      </c>
      <c r="H49" t="str">
        <f t="shared" si="26"/>
        <v>INDDSTLFO</v>
      </c>
      <c r="I49" t="str">
        <f t="shared" si="26"/>
        <v>INDDSTLFO</v>
      </c>
      <c r="J49" t="str">
        <f t="shared" si="26"/>
        <v>INDDSTLFO</v>
      </c>
      <c r="K49" t="str">
        <f t="shared" si="26"/>
        <v>INDDSTLFO</v>
      </c>
      <c r="N49" t="s">
        <v>105</v>
      </c>
      <c r="O49" t="s">
        <v>149</v>
      </c>
      <c r="P49" t="s">
        <v>133</v>
      </c>
      <c r="Q49" t="str">
        <f t="shared" si="3"/>
        <v>INDCOKE</v>
      </c>
      <c r="R49" t="str">
        <f t="shared" si="4"/>
        <v/>
      </c>
      <c r="AA49" s="24" t="s">
        <v>101</v>
      </c>
      <c r="AB49" t="s">
        <v>82</v>
      </c>
      <c r="AC49" t="s">
        <v>136</v>
      </c>
      <c r="AE49">
        <v>0</v>
      </c>
      <c r="AF49">
        <v>0</v>
      </c>
      <c r="AG49">
        <f>attached_smelting!BS17</f>
        <v>0.5</v>
      </c>
      <c r="AH49">
        <v>0</v>
      </c>
      <c r="AI49">
        <f>attached_smelting!DO17</f>
        <v>0</v>
      </c>
      <c r="AJ49">
        <v>0</v>
      </c>
      <c r="AK49">
        <v>0</v>
      </c>
    </row>
    <row r="50" spans="1:37" ht="15">
      <c r="A50" s="24" t="s">
        <v>101</v>
      </c>
      <c r="B50" t="s">
        <v>200</v>
      </c>
      <c r="C50" t="s">
        <v>86</v>
      </c>
      <c r="E50" t="str">
        <f t="shared" si="25"/>
        <v>INDHFO</v>
      </c>
      <c r="F50" t="str">
        <f t="shared" si="26"/>
        <v>INDHFO</v>
      </c>
      <c r="G50" t="str">
        <f t="shared" si="26"/>
        <v>INDHFO</v>
      </c>
      <c r="H50" t="str">
        <f t="shared" si="26"/>
        <v>INDHFO</v>
      </c>
      <c r="I50" t="str">
        <f t="shared" si="26"/>
        <v>INDHFO</v>
      </c>
      <c r="J50" t="str">
        <f t="shared" si="26"/>
        <v>INDHFO</v>
      </c>
      <c r="K50" t="str">
        <f t="shared" si="26"/>
        <v>INDHFO</v>
      </c>
      <c r="N50" t="s">
        <v>105</v>
      </c>
      <c r="O50" t="s">
        <v>149</v>
      </c>
      <c r="P50" t="s">
        <v>135</v>
      </c>
      <c r="Q50" t="str">
        <f t="shared" si="3"/>
        <v>INDWOOD</v>
      </c>
      <c r="R50" t="str">
        <f t="shared" si="4"/>
        <v/>
      </c>
      <c r="AA50" s="24" t="s">
        <v>101</v>
      </c>
      <c r="AB50" t="s">
        <v>82</v>
      </c>
      <c r="AC50" t="s">
        <v>86</v>
      </c>
      <c r="AE50">
        <f>attached_smelting!W18</f>
        <v>0</v>
      </c>
      <c r="AF50">
        <f>attached_smelting!AU18</f>
        <v>0.8</v>
      </c>
      <c r="AG50">
        <f>attached_smelting!BS18</f>
        <v>0</v>
      </c>
      <c r="AH50">
        <f>attached_smelting!CQ18</f>
        <v>0</v>
      </c>
      <c r="AI50">
        <f>attached_smelting!DO18</f>
        <v>0</v>
      </c>
      <c r="AJ50">
        <f>attached_smelting!EM18</f>
        <v>0</v>
      </c>
      <c r="AK50">
        <f>attached_smelting!FK18</f>
        <v>0</v>
      </c>
    </row>
    <row r="51" spans="1:37" ht="15">
      <c r="A51" s="24" t="s">
        <v>101</v>
      </c>
      <c r="B51" t="s">
        <v>200</v>
      </c>
      <c r="C51" t="s">
        <v>97</v>
      </c>
      <c r="E51" t="str">
        <f t="shared" si="25"/>
        <v>INDSGPC</v>
      </c>
      <c r="F51" t="str">
        <f t="shared" si="26"/>
        <v>INDSGPC</v>
      </c>
      <c r="G51" t="str">
        <f t="shared" si="26"/>
        <v>INDSGPC</v>
      </c>
      <c r="H51" t="str">
        <f t="shared" si="26"/>
        <v>INDSGPC</v>
      </c>
      <c r="I51" t="str">
        <f t="shared" si="26"/>
        <v>INDSGPC</v>
      </c>
      <c r="J51" t="str">
        <f t="shared" si="26"/>
        <v>INDSGPC</v>
      </c>
      <c r="K51" t="str">
        <f t="shared" si="26"/>
        <v>INDSGPC</v>
      </c>
      <c r="N51" t="s">
        <v>105</v>
      </c>
      <c r="O51" t="s">
        <v>149</v>
      </c>
      <c r="P51" t="s">
        <v>134</v>
      </c>
      <c r="Q51" t="str">
        <f t="shared" si="3"/>
        <v>INDSTM</v>
      </c>
      <c r="R51" t="str">
        <f t="shared" si="4"/>
        <v/>
      </c>
      <c r="AA51" s="24" t="s">
        <v>101</v>
      </c>
      <c r="AB51" t="s">
        <v>82</v>
      </c>
      <c r="AC51" t="s">
        <v>97</v>
      </c>
      <c r="AE51">
        <f>attached_smelting!W19</f>
        <v>0</v>
      </c>
      <c r="AF51">
        <f>attached_smelting!AU19</f>
        <v>0.1</v>
      </c>
      <c r="AG51">
        <f>attached_smelting!BS19</f>
        <v>0</v>
      </c>
      <c r="AH51">
        <f>attached_smelting!CQ19</f>
        <v>0</v>
      </c>
      <c r="AI51">
        <f>attached_smelting!DO19</f>
        <v>0</v>
      </c>
      <c r="AJ51">
        <f>attached_smelting!EM19</f>
        <v>0</v>
      </c>
      <c r="AK51">
        <f>attached_smelting!FK19</f>
        <v>0</v>
      </c>
    </row>
    <row r="52" spans="1:37" ht="15">
      <c r="A52" s="24" t="s">
        <v>101</v>
      </c>
      <c r="B52" t="s">
        <v>200</v>
      </c>
      <c r="C52" t="s">
        <v>87</v>
      </c>
      <c r="E52" t="str">
        <f t="shared" si="25"/>
        <v>INDLPG</v>
      </c>
      <c r="F52" t="str">
        <f t="shared" si="26"/>
        <v>INDLPG</v>
      </c>
      <c r="G52" t="str">
        <f t="shared" si="26"/>
        <v>INDLPG</v>
      </c>
      <c r="H52" t="str">
        <f t="shared" si="26"/>
        <v>INDLPG</v>
      </c>
      <c r="I52" t="str">
        <f t="shared" si="26"/>
        <v>INDLPG</v>
      </c>
      <c r="J52" t="str">
        <f t="shared" si="26"/>
        <v>INDLPG</v>
      </c>
      <c r="K52" t="str">
        <f t="shared" si="26"/>
        <v>INDLPG</v>
      </c>
      <c r="N52" t="s">
        <v>105</v>
      </c>
      <c r="O52" t="s">
        <v>150</v>
      </c>
      <c r="P52" t="s">
        <v>189</v>
      </c>
      <c r="Q52" t="str">
        <f t="shared" si="3"/>
        <v/>
      </c>
      <c r="R52" t="str">
        <f t="shared" si="4"/>
        <v>INDCEM</v>
      </c>
      <c r="AA52" s="24" t="s">
        <v>101</v>
      </c>
      <c r="AB52" t="s">
        <v>82</v>
      </c>
      <c r="AC52" t="s">
        <v>87</v>
      </c>
      <c r="AE52">
        <f>attached_smelting!W20</f>
        <v>0</v>
      </c>
      <c r="AF52">
        <f>attached_smelting!AU20</f>
        <v>0.1</v>
      </c>
      <c r="AG52">
        <f>attached_smelting!BS20</f>
        <v>0</v>
      </c>
      <c r="AH52">
        <v>0</v>
      </c>
      <c r="AI52">
        <f>attached_smelting!DO20</f>
        <v>0</v>
      </c>
      <c r="AJ52">
        <v>0</v>
      </c>
      <c r="AK52">
        <v>0</v>
      </c>
    </row>
    <row r="53" spans="1:37" ht="15">
      <c r="A53" s="24" t="s">
        <v>101</v>
      </c>
      <c r="B53" t="s">
        <v>200</v>
      </c>
      <c r="C53" t="s">
        <v>83</v>
      </c>
      <c r="E53" t="str">
        <f t="shared" si="25"/>
        <v>INDCOA</v>
      </c>
      <c r="F53" t="str">
        <f t="shared" si="26"/>
        <v>INDCOA</v>
      </c>
      <c r="G53" t="str">
        <f t="shared" si="26"/>
        <v>INDCOA</v>
      </c>
      <c r="H53" t="str">
        <f t="shared" si="26"/>
        <v>INDCOA</v>
      </c>
      <c r="I53" t="str">
        <f t="shared" si="26"/>
        <v>INDCOA</v>
      </c>
      <c r="J53" t="str">
        <f t="shared" si="26"/>
        <v>INDCOA</v>
      </c>
      <c r="K53" t="str">
        <f t="shared" si="26"/>
        <v>INDCOA</v>
      </c>
      <c r="N53" t="s">
        <v>130</v>
      </c>
      <c r="O53" t="s">
        <v>149</v>
      </c>
      <c r="P53" t="s">
        <v>84</v>
      </c>
      <c r="Q53" t="str">
        <f t="shared" si="3"/>
        <v>INDELC</v>
      </c>
      <c r="R53" t="str">
        <f t="shared" si="4"/>
        <v/>
      </c>
      <c r="AA53" s="24" t="s">
        <v>101</v>
      </c>
      <c r="AB53" t="s">
        <v>82</v>
      </c>
      <c r="AC53" t="s">
        <v>83</v>
      </c>
      <c r="AE53">
        <f>attached_smelting!W21</f>
        <v>0</v>
      </c>
      <c r="AF53">
        <v>0</v>
      </c>
      <c r="AG53">
        <f>attached_smelting!BS21</f>
        <v>0</v>
      </c>
      <c r="AH53">
        <f>attached_smelting!CQ21</f>
        <v>0</v>
      </c>
      <c r="AI53">
        <f>attached_smelting!DO21</f>
        <v>0</v>
      </c>
      <c r="AJ53">
        <f>attached_smelting!EM21</f>
        <v>0</v>
      </c>
      <c r="AK53">
        <v>0</v>
      </c>
    </row>
    <row r="54" spans="1:37" ht="15">
      <c r="A54" s="24" t="s">
        <v>101</v>
      </c>
      <c r="B54" t="s">
        <v>200</v>
      </c>
      <c r="C54" t="s">
        <v>133</v>
      </c>
      <c r="E54" t="str">
        <f t="shared" si="25"/>
        <v>INDCOKE</v>
      </c>
      <c r="F54" t="str">
        <f t="shared" si="26"/>
        <v>INDCOKE</v>
      </c>
      <c r="G54" t="str">
        <f t="shared" si="26"/>
        <v>INDCOKE</v>
      </c>
      <c r="H54" t="str">
        <f t="shared" si="26"/>
        <v>INDCOKE</v>
      </c>
      <c r="I54" t="str">
        <f t="shared" si="26"/>
        <v>INDCOKE</v>
      </c>
      <c r="J54" t="str">
        <f t="shared" si="26"/>
        <v>INDCOKE</v>
      </c>
      <c r="K54" t="str">
        <f t="shared" si="26"/>
        <v>INDCOKE</v>
      </c>
      <c r="N54" t="s">
        <v>130</v>
      </c>
      <c r="O54" t="s">
        <v>149</v>
      </c>
      <c r="P54" t="s">
        <v>85</v>
      </c>
      <c r="Q54" t="str">
        <f t="shared" si="3"/>
        <v>INDGAS</v>
      </c>
      <c r="R54" t="str">
        <f t="shared" si="4"/>
        <v/>
      </c>
      <c r="AA54" s="24" t="s">
        <v>101</v>
      </c>
      <c r="AB54" t="s">
        <v>82</v>
      </c>
      <c r="AC54" t="s">
        <v>133</v>
      </c>
      <c r="AE54">
        <f>attached_smelting!W22</f>
        <v>0</v>
      </c>
      <c r="AF54">
        <f>attached_smelting!AU22</f>
        <v>0</v>
      </c>
      <c r="AG54">
        <f>attached_smelting!BS22</f>
        <v>0</v>
      </c>
      <c r="AH54">
        <f>attached_smelting!CQ22</f>
        <v>0</v>
      </c>
      <c r="AI54">
        <f>attached_smelting!DO22</f>
        <v>0</v>
      </c>
      <c r="AJ54">
        <f>attached_smelting!EM22</f>
        <v>0</v>
      </c>
      <c r="AK54">
        <v>0</v>
      </c>
    </row>
    <row r="55" spans="1:37" ht="15">
      <c r="A55" s="24" t="s">
        <v>101</v>
      </c>
      <c r="B55" t="s">
        <v>200</v>
      </c>
      <c r="C55" t="s">
        <v>135</v>
      </c>
      <c r="E55" t="str">
        <f t="shared" si="25"/>
        <v>INDWOOD</v>
      </c>
      <c r="F55" t="str">
        <f t="shared" si="26"/>
        <v>INDWOOD</v>
      </c>
      <c r="G55" t="str">
        <f t="shared" si="26"/>
        <v>INDWOOD</v>
      </c>
      <c r="H55" t="str">
        <f t="shared" si="26"/>
        <v>INDWOOD</v>
      </c>
      <c r="I55" t="str">
        <f t="shared" si="26"/>
        <v>INDWOOD</v>
      </c>
      <c r="J55" t="str">
        <f t="shared" si="26"/>
        <v>INDWOOD</v>
      </c>
      <c r="K55" t="str">
        <f t="shared" si="26"/>
        <v>INDWOOD</v>
      </c>
      <c r="N55" t="s">
        <v>130</v>
      </c>
      <c r="O55" t="s">
        <v>149</v>
      </c>
      <c r="P55" t="s">
        <v>136</v>
      </c>
      <c r="Q55" t="str">
        <f t="shared" si="3"/>
        <v>INDDSTLFO</v>
      </c>
      <c r="R55" t="str">
        <f t="shared" si="4"/>
        <v/>
      </c>
      <c r="AA55" s="24" t="s">
        <v>101</v>
      </c>
      <c r="AB55" t="s">
        <v>82</v>
      </c>
      <c r="AC55" t="s">
        <v>135</v>
      </c>
      <c r="AE55">
        <f>attached_smelting!W23</f>
        <v>0.1</v>
      </c>
      <c r="AF55">
        <f>attached_smelting!AU23</f>
        <v>0.2</v>
      </c>
      <c r="AG55">
        <f>attached_smelting!BS23</f>
        <v>0.1</v>
      </c>
      <c r="AH55">
        <f>attached_smelting!CQ23</f>
        <v>0</v>
      </c>
      <c r="AI55">
        <f>attached_smelting!DO23</f>
        <v>0</v>
      </c>
      <c r="AJ55">
        <f>attached_smelting!EM23</f>
        <v>0.1</v>
      </c>
      <c r="AK55">
        <f>attached_smelting!FK23</f>
        <v>0.2</v>
      </c>
    </row>
    <row r="56" spans="1:37" ht="15">
      <c r="A56" s="24" t="s">
        <v>101</v>
      </c>
      <c r="B56" t="s">
        <v>200</v>
      </c>
      <c r="C56" t="s">
        <v>134</v>
      </c>
      <c r="E56" t="str">
        <f t="shared" si="25"/>
        <v>INDSTM</v>
      </c>
      <c r="F56" t="str">
        <f t="shared" si="26"/>
        <v>INDSTM</v>
      </c>
      <c r="G56" t="str">
        <f t="shared" si="26"/>
        <v>INDSTM</v>
      </c>
      <c r="H56" t="str">
        <f t="shared" si="26"/>
        <v>INDSTM</v>
      </c>
      <c r="I56" t="str">
        <f t="shared" si="26"/>
        <v>INDSTM</v>
      </c>
      <c r="J56" t="str">
        <f t="shared" si="26"/>
        <v>INDSTM</v>
      </c>
      <c r="K56" t="str">
        <f t="shared" si="26"/>
        <v>INDSTM</v>
      </c>
      <c r="N56" t="s">
        <v>130</v>
      </c>
      <c r="O56" t="s">
        <v>149</v>
      </c>
      <c r="P56" t="s">
        <v>86</v>
      </c>
      <c r="Q56" t="str">
        <f t="shared" si="3"/>
        <v>INDHFO</v>
      </c>
      <c r="R56" t="str">
        <f t="shared" si="4"/>
        <v/>
      </c>
      <c r="AA56" s="24" t="s">
        <v>101</v>
      </c>
      <c r="AB56" t="s">
        <v>82</v>
      </c>
      <c r="AC56" t="s">
        <v>134</v>
      </c>
      <c r="AE56">
        <f>attached_smelting!W24</f>
        <v>0</v>
      </c>
      <c r="AF56">
        <f>attached_smelting!AU24</f>
        <v>0</v>
      </c>
      <c r="AG56">
        <f>attached_smelting!BS24</f>
        <v>0</v>
      </c>
      <c r="AH56">
        <f>attached_smelting!CQ24</f>
        <v>0</v>
      </c>
      <c r="AI56">
        <f>attached_smelting!DO24</f>
        <v>0</v>
      </c>
      <c r="AJ56">
        <f>attached_smelting!EM24</f>
        <v>0</v>
      </c>
      <c r="AK56">
        <f>attached_smelting!FK24</f>
        <v>0</v>
      </c>
    </row>
    <row r="57" spans="1:37" ht="15">
      <c r="A57" s="24" t="s">
        <v>101</v>
      </c>
      <c r="B57" s="24" t="s">
        <v>88</v>
      </c>
      <c r="E57">
        <v>30</v>
      </c>
      <c r="F57">
        <v>30</v>
      </c>
      <c r="G57">
        <v>30</v>
      </c>
      <c r="H57">
        <v>30</v>
      </c>
      <c r="I57">
        <v>30</v>
      </c>
      <c r="J57">
        <v>30</v>
      </c>
      <c r="K57">
        <v>30</v>
      </c>
      <c r="N57" t="s">
        <v>130</v>
      </c>
      <c r="O57" t="s">
        <v>149</v>
      </c>
      <c r="P57" t="s">
        <v>97</v>
      </c>
      <c r="Q57" t="str">
        <f t="shared" si="3"/>
        <v>INDSGPC</v>
      </c>
      <c r="R57" t="str">
        <f t="shared" si="4"/>
        <v/>
      </c>
      <c r="AA57" s="24" t="s">
        <v>101</v>
      </c>
      <c r="AB57" s="24" t="s">
        <v>88</v>
      </c>
      <c r="AE57">
        <v>30</v>
      </c>
      <c r="AF57">
        <v>30</v>
      </c>
      <c r="AG57">
        <v>30</v>
      </c>
      <c r="AH57">
        <v>30</v>
      </c>
      <c r="AI57">
        <v>30</v>
      </c>
      <c r="AJ57">
        <v>30</v>
      </c>
      <c r="AK57">
        <v>30</v>
      </c>
    </row>
    <row r="58" spans="1:37" ht="15">
      <c r="A58" s="24" t="s">
        <v>101</v>
      </c>
      <c r="B58" s="24" t="s">
        <v>199</v>
      </c>
      <c r="C58" t="s">
        <v>187</v>
      </c>
      <c r="E58" t="str">
        <f>C58</f>
        <v>INDSME</v>
      </c>
      <c r="F58" t="str">
        <f>E58</f>
        <v>INDSME</v>
      </c>
      <c r="G58" t="str">
        <f t="shared" ref="G58:K58" si="27">F58</f>
        <v>INDSME</v>
      </c>
      <c r="H58" t="str">
        <f t="shared" si="27"/>
        <v>INDSME</v>
      </c>
      <c r="I58" t="str">
        <f t="shared" si="27"/>
        <v>INDSME</v>
      </c>
      <c r="J58" t="str">
        <f t="shared" si="27"/>
        <v>INDSME</v>
      </c>
      <c r="K58" t="str">
        <f t="shared" si="27"/>
        <v>INDSME</v>
      </c>
      <c r="N58" t="s">
        <v>130</v>
      </c>
      <c r="O58" t="s">
        <v>149</v>
      </c>
      <c r="P58" t="s">
        <v>87</v>
      </c>
      <c r="Q58" t="str">
        <f t="shared" si="3"/>
        <v>INDLPG</v>
      </c>
      <c r="R58" t="str">
        <f t="shared" si="4"/>
        <v/>
      </c>
      <c r="AA58" s="24" t="s">
        <v>101</v>
      </c>
      <c r="AB58" s="24" t="s">
        <v>90</v>
      </c>
      <c r="AC58" t="s">
        <v>144</v>
      </c>
    </row>
    <row r="59" spans="1:37" ht="15">
      <c r="A59" s="24" t="s">
        <v>101</v>
      </c>
      <c r="B59" s="24" t="s">
        <v>91</v>
      </c>
      <c r="N59" t="s">
        <v>130</v>
      </c>
      <c r="O59" t="s">
        <v>149</v>
      </c>
      <c r="P59" t="s">
        <v>83</v>
      </c>
      <c r="Q59" t="str">
        <f t="shared" si="3"/>
        <v>INDCOA</v>
      </c>
      <c r="R59" t="str">
        <f t="shared" si="4"/>
        <v/>
      </c>
      <c r="AA59" s="24" t="s">
        <v>101</v>
      </c>
      <c r="AB59" s="24" t="s">
        <v>91</v>
      </c>
    </row>
    <row r="60" spans="1:37" ht="15">
      <c r="A60" s="24" t="s">
        <v>101</v>
      </c>
      <c r="B60" s="74" t="s">
        <v>154</v>
      </c>
      <c r="C60" s="24"/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N60" t="s">
        <v>130</v>
      </c>
      <c r="O60" t="s">
        <v>149</v>
      </c>
      <c r="P60" t="s">
        <v>133</v>
      </c>
      <c r="Q60" t="str">
        <f t="shared" si="3"/>
        <v>INDCOKE</v>
      </c>
      <c r="R60" t="str">
        <f t="shared" si="4"/>
        <v/>
      </c>
      <c r="AA60" s="24"/>
      <c r="AB60" s="24"/>
      <c r="AC60" s="24"/>
    </row>
    <row r="61" spans="1:37" ht="15">
      <c r="A61" s="24" t="s">
        <v>101</v>
      </c>
      <c r="B61" s="74" t="s">
        <v>156</v>
      </c>
      <c r="C61" s="24"/>
      <c r="E61">
        <v>0.95</v>
      </c>
      <c r="F61">
        <v>0.95</v>
      </c>
      <c r="G61">
        <v>0.95</v>
      </c>
      <c r="H61">
        <v>0.95</v>
      </c>
      <c r="I61">
        <v>0.95</v>
      </c>
      <c r="J61">
        <v>0.95</v>
      </c>
      <c r="K61">
        <v>0.95</v>
      </c>
      <c r="N61" t="s">
        <v>130</v>
      </c>
      <c r="O61" t="s">
        <v>149</v>
      </c>
      <c r="P61" t="s">
        <v>135</v>
      </c>
      <c r="Q61" t="str">
        <f t="shared" si="3"/>
        <v>INDWOOD</v>
      </c>
      <c r="R61" t="str">
        <f t="shared" si="4"/>
        <v/>
      </c>
      <c r="AA61" s="24"/>
      <c r="AB61" s="24"/>
      <c r="AC61" s="24"/>
    </row>
    <row r="62" spans="1:37" ht="15">
      <c r="A62" s="24" t="s">
        <v>101</v>
      </c>
      <c r="B62" s="74" t="s">
        <v>182</v>
      </c>
      <c r="C62" t="s">
        <v>84</v>
      </c>
      <c r="E62">
        <f>1-SUM(E63:E71)</f>
        <v>0</v>
      </c>
      <c r="F62">
        <f t="shared" ref="F62:K62" si="28">1-SUM(F63:F71)</f>
        <v>0.85241110569897716</v>
      </c>
      <c r="G62">
        <f t="shared" si="28"/>
        <v>0.45177664974619303</v>
      </c>
      <c r="H62" s="69">
        <f t="shared" si="28"/>
        <v>0.26083755108903395</v>
      </c>
      <c r="I62" s="69">
        <f t="shared" si="28"/>
        <v>0.26083755108903395</v>
      </c>
      <c r="J62">
        <f t="shared" si="28"/>
        <v>0</v>
      </c>
      <c r="K62">
        <f t="shared" si="28"/>
        <v>0</v>
      </c>
      <c r="N62" t="s">
        <v>130</v>
      </c>
      <c r="O62" t="s">
        <v>149</v>
      </c>
      <c r="P62" t="s">
        <v>134</v>
      </c>
      <c r="Q62" t="str">
        <f t="shared" si="3"/>
        <v>INDSTM</v>
      </c>
      <c r="R62" t="str">
        <f t="shared" si="4"/>
        <v/>
      </c>
      <c r="AA62" s="24" t="s">
        <v>101</v>
      </c>
      <c r="AB62" t="s">
        <v>82</v>
      </c>
      <c r="AC62" t="s">
        <v>84</v>
      </c>
      <c r="AE62">
        <v>0</v>
      </c>
      <c r="AF62">
        <f>attached_smelting!AU30</f>
        <v>0.4</v>
      </c>
      <c r="AG62">
        <f>attached_smelting!BS30</f>
        <v>0</v>
      </c>
      <c r="AH62">
        <v>0</v>
      </c>
      <c r="AI62">
        <f>attached_smelting!DO30</f>
        <v>0</v>
      </c>
      <c r="AJ62">
        <v>0</v>
      </c>
      <c r="AK62">
        <v>0</v>
      </c>
    </row>
    <row r="63" spans="1:37" ht="15">
      <c r="A63" s="24" t="s">
        <v>101</v>
      </c>
      <c r="B63" s="74" t="s">
        <v>182</v>
      </c>
      <c r="C63" t="s">
        <v>85</v>
      </c>
      <c r="E63">
        <f>AE48/SUM(AE47:AE56)</f>
        <v>0</v>
      </c>
      <c r="F63">
        <f t="shared" ref="F63:K63" si="29">AF48/SUM(AF47:AF56)</f>
        <v>0.14174378957622993</v>
      </c>
      <c r="G63">
        <f t="shared" si="29"/>
        <v>0.51776649746192882</v>
      </c>
      <c r="H63" s="69">
        <f t="shared" ref="H63:H71" si="30">AVERAGE(E63:G63,J63:K63)</f>
        <v>0.13190205740763175</v>
      </c>
      <c r="I63" s="69">
        <f t="shared" ref="I63:I71" si="31">H63</f>
        <v>0.13190205740763175</v>
      </c>
      <c r="J63">
        <f t="shared" si="29"/>
        <v>0</v>
      </c>
      <c r="K63">
        <f t="shared" si="29"/>
        <v>0</v>
      </c>
      <c r="N63" t="s">
        <v>130</v>
      </c>
      <c r="O63" t="s">
        <v>150</v>
      </c>
      <c r="P63" t="s">
        <v>190</v>
      </c>
      <c r="Q63" t="str">
        <f t="shared" si="3"/>
        <v/>
      </c>
      <c r="R63" t="str">
        <f t="shared" si="4"/>
        <v>INDCHM</v>
      </c>
      <c r="AA63" s="24" t="s">
        <v>101</v>
      </c>
      <c r="AB63" t="s">
        <v>82</v>
      </c>
      <c r="AC63" t="s">
        <v>85</v>
      </c>
      <c r="AE63">
        <v>0</v>
      </c>
      <c r="AF63">
        <f>attached_smelting!AU31</f>
        <v>0</v>
      </c>
      <c r="AG63">
        <f>attached_smelting!BS31</f>
        <v>0</v>
      </c>
      <c r="AH63">
        <v>0</v>
      </c>
      <c r="AI63">
        <f>attached_smelting!DO31</f>
        <v>0</v>
      </c>
      <c r="AJ63">
        <v>0</v>
      </c>
      <c r="AK63">
        <v>0</v>
      </c>
    </row>
    <row r="64" spans="1:37" ht="15">
      <c r="A64" s="24" t="s">
        <v>101</v>
      </c>
      <c r="B64" s="74" t="s">
        <v>182</v>
      </c>
      <c r="C64" t="s">
        <v>136</v>
      </c>
      <c r="E64">
        <f>AE49/SUM(AE47:AE56)</f>
        <v>0</v>
      </c>
      <c r="F64">
        <f t="shared" ref="F64:K64" si="32">AF49/SUM(AF47:AF56)</f>
        <v>0</v>
      </c>
      <c r="G64">
        <f t="shared" si="32"/>
        <v>2.5380710659898473E-2</v>
      </c>
      <c r="H64" s="69">
        <f t="shared" si="30"/>
        <v>5.076142131979695E-3</v>
      </c>
      <c r="I64" s="69">
        <f t="shared" si="31"/>
        <v>5.076142131979695E-3</v>
      </c>
      <c r="J64">
        <f t="shared" si="32"/>
        <v>0</v>
      </c>
      <c r="K64">
        <f t="shared" si="32"/>
        <v>0</v>
      </c>
      <c r="N64" t="s">
        <v>108</v>
      </c>
      <c r="O64" t="s">
        <v>149</v>
      </c>
      <c r="P64" t="s">
        <v>84</v>
      </c>
      <c r="Q64" t="str">
        <f t="shared" si="3"/>
        <v>INDELC</v>
      </c>
      <c r="R64" t="str">
        <f t="shared" si="4"/>
        <v/>
      </c>
      <c r="AA64" s="24" t="s">
        <v>101</v>
      </c>
      <c r="AB64" t="s">
        <v>82</v>
      </c>
      <c r="AC64" t="s">
        <v>136</v>
      </c>
      <c r="AE64">
        <v>0</v>
      </c>
      <c r="AF64">
        <v>0</v>
      </c>
      <c r="AG64">
        <f>attached_smelting!BS32</f>
        <v>0.2</v>
      </c>
      <c r="AH64">
        <v>0</v>
      </c>
      <c r="AI64">
        <f>attached_smelting!DO32</f>
        <v>0</v>
      </c>
      <c r="AJ64">
        <v>0</v>
      </c>
      <c r="AK64">
        <v>0</v>
      </c>
    </row>
    <row r="65" spans="1:37" ht="15">
      <c r="A65" s="24" t="s">
        <v>101</v>
      </c>
      <c r="B65" s="74" t="s">
        <v>182</v>
      </c>
      <c r="C65" t="s">
        <v>86</v>
      </c>
      <c r="E65">
        <f>AE50/SUM(AE47:AE56)</f>
        <v>0</v>
      </c>
      <c r="F65">
        <f t="shared" ref="F65:K65" si="33">AF50/SUM(AF47:AF56)</f>
        <v>3.8967364831953245E-3</v>
      </c>
      <c r="G65">
        <f t="shared" si="33"/>
        <v>0</v>
      </c>
      <c r="H65" s="69">
        <f t="shared" si="30"/>
        <v>7.7934729663906488E-4</v>
      </c>
      <c r="I65" s="69">
        <f t="shared" si="31"/>
        <v>7.7934729663906488E-4</v>
      </c>
      <c r="J65">
        <f t="shared" si="33"/>
        <v>0</v>
      </c>
      <c r="K65">
        <f t="shared" si="33"/>
        <v>0</v>
      </c>
      <c r="N65" t="s">
        <v>108</v>
      </c>
      <c r="O65" t="s">
        <v>149</v>
      </c>
      <c r="P65" t="s">
        <v>85</v>
      </c>
      <c r="Q65" t="str">
        <f t="shared" si="3"/>
        <v>INDGAS</v>
      </c>
      <c r="R65" t="str">
        <f t="shared" si="4"/>
        <v/>
      </c>
      <c r="AA65" s="24" t="s">
        <v>101</v>
      </c>
      <c r="AB65" t="s">
        <v>82</v>
      </c>
      <c r="AC65" t="s">
        <v>86</v>
      </c>
      <c r="AE65">
        <f>attached_smelting!W33</f>
        <v>0</v>
      </c>
      <c r="AF65" t="str">
        <f>attached_smelting!AU33</f>
        <v>X</v>
      </c>
      <c r="AG65">
        <f>attached_smelting!BS33</f>
        <v>0</v>
      </c>
      <c r="AH65">
        <f>attached_smelting!CQ33</f>
        <v>0</v>
      </c>
      <c r="AI65">
        <f>attached_smelting!DO33</f>
        <v>0</v>
      </c>
      <c r="AJ65">
        <f>attached_smelting!EM33</f>
        <v>0</v>
      </c>
      <c r="AK65" t="str">
        <f>attached_smelting!FK33</f>
        <v>X</v>
      </c>
    </row>
    <row r="66" spans="1:37" ht="15">
      <c r="A66" s="24" t="s">
        <v>101</v>
      </c>
      <c r="B66" s="74" t="s">
        <v>182</v>
      </c>
      <c r="C66" t="s">
        <v>97</v>
      </c>
      <c r="E66">
        <f>AE51/SUM(AE47:AE56)</f>
        <v>0</v>
      </c>
      <c r="F66">
        <f t="shared" ref="F66:K66" si="34">AF51/SUM(AF47:AF56)</f>
        <v>4.8709206039941556E-4</v>
      </c>
      <c r="G66">
        <f t="shared" si="34"/>
        <v>0</v>
      </c>
      <c r="H66" s="69">
        <f t="shared" si="30"/>
        <v>9.741841207988311E-5</v>
      </c>
      <c r="I66" s="69">
        <f t="shared" si="31"/>
        <v>9.741841207988311E-5</v>
      </c>
      <c r="J66">
        <f t="shared" si="34"/>
        <v>0</v>
      </c>
      <c r="K66">
        <f t="shared" si="34"/>
        <v>0</v>
      </c>
      <c r="N66" t="s">
        <v>108</v>
      </c>
      <c r="O66" t="s">
        <v>149</v>
      </c>
      <c r="P66" t="s">
        <v>136</v>
      </c>
      <c r="Q66" t="str">
        <f t="shared" si="3"/>
        <v>INDDSTLFO</v>
      </c>
      <c r="R66" t="str">
        <f t="shared" si="4"/>
        <v/>
      </c>
      <c r="AA66" s="24" t="s">
        <v>101</v>
      </c>
      <c r="AB66" t="s">
        <v>82</v>
      </c>
      <c r="AC66" t="s">
        <v>97</v>
      </c>
      <c r="AE66">
        <f>attached_smelting!W34</f>
        <v>0</v>
      </c>
      <c r="AF66">
        <f>attached_smelting!AU34</f>
        <v>0</v>
      </c>
      <c r="AG66">
        <f>attached_smelting!BS34</f>
        <v>0</v>
      </c>
      <c r="AH66">
        <f>attached_smelting!CQ34</f>
        <v>0</v>
      </c>
      <c r="AI66">
        <f>attached_smelting!DO34</f>
        <v>0</v>
      </c>
      <c r="AJ66">
        <f>attached_smelting!EM34</f>
        <v>0</v>
      </c>
      <c r="AK66" t="str">
        <f>attached_smelting!FK34</f>
        <v>X</v>
      </c>
    </row>
    <row r="67" spans="1:37" ht="15">
      <c r="A67" s="24" t="s">
        <v>101</v>
      </c>
      <c r="B67" s="74" t="s">
        <v>182</v>
      </c>
      <c r="C67" t="s">
        <v>87</v>
      </c>
      <c r="E67">
        <f>AE52/SUM(AE47:AE56)</f>
        <v>0</v>
      </c>
      <c r="F67">
        <f t="shared" ref="F67:K67" si="35">AF52/SUM(AF47:AF56)</f>
        <v>4.8709206039941556E-4</v>
      </c>
      <c r="G67">
        <f t="shared" si="35"/>
        <v>0</v>
      </c>
      <c r="H67" s="69">
        <f t="shared" si="30"/>
        <v>9.741841207988311E-5</v>
      </c>
      <c r="I67" s="69">
        <f t="shared" si="31"/>
        <v>9.741841207988311E-5</v>
      </c>
      <c r="J67">
        <f t="shared" si="35"/>
        <v>0</v>
      </c>
      <c r="K67">
        <f t="shared" si="35"/>
        <v>0</v>
      </c>
      <c r="N67" t="s">
        <v>108</v>
      </c>
      <c r="O67" t="s">
        <v>149</v>
      </c>
      <c r="P67" t="s">
        <v>86</v>
      </c>
      <c r="Q67" t="str">
        <f t="shared" si="3"/>
        <v>INDHFO</v>
      </c>
      <c r="R67" t="str">
        <f t="shared" si="4"/>
        <v/>
      </c>
      <c r="AA67" s="24" t="s">
        <v>101</v>
      </c>
      <c r="AB67" t="s">
        <v>82</v>
      </c>
      <c r="AC67" t="s">
        <v>87</v>
      </c>
      <c r="AE67">
        <f>attached_smelting!W35</f>
        <v>5.7</v>
      </c>
      <c r="AF67">
        <f>attached_smelting!AU35</f>
        <v>0.1</v>
      </c>
      <c r="AG67">
        <f>attached_smelting!BS35</f>
        <v>0.6</v>
      </c>
      <c r="AH67">
        <v>0</v>
      </c>
      <c r="AI67">
        <f>attached_smelting!DO35</f>
        <v>100</v>
      </c>
      <c r="AJ67">
        <v>0</v>
      </c>
      <c r="AK67">
        <v>0</v>
      </c>
    </row>
    <row r="68" spans="1:37" ht="15">
      <c r="A68" s="24" t="s">
        <v>101</v>
      </c>
      <c r="B68" s="74" t="s">
        <v>182</v>
      </c>
      <c r="C68" t="s">
        <v>83</v>
      </c>
      <c r="E68">
        <f>AE53/SUM(AE47:AE56)</f>
        <v>0</v>
      </c>
      <c r="F68">
        <f t="shared" ref="F68:K68" si="36">AF53/SUM(AF47:AF56)</f>
        <v>0</v>
      </c>
      <c r="G68">
        <f t="shared" si="36"/>
        <v>0</v>
      </c>
      <c r="H68" s="69">
        <f t="shared" si="30"/>
        <v>0</v>
      </c>
      <c r="I68" s="69">
        <f t="shared" si="31"/>
        <v>0</v>
      </c>
      <c r="J68">
        <f t="shared" si="36"/>
        <v>0</v>
      </c>
      <c r="K68">
        <f t="shared" si="36"/>
        <v>0</v>
      </c>
      <c r="N68" t="s">
        <v>108</v>
      </c>
      <c r="O68" t="s">
        <v>149</v>
      </c>
      <c r="P68" t="s">
        <v>97</v>
      </c>
      <c r="Q68" t="str">
        <f t="shared" ref="Q68:Q96" si="37">IF(O68=$O$3,P68,"")</f>
        <v>INDSGPC</v>
      </c>
      <c r="R68" t="str">
        <f t="shared" ref="R68:R96" si="38">IF($O68=$O$8,P68,"")</f>
        <v/>
      </c>
      <c r="AA68" s="24" t="s">
        <v>101</v>
      </c>
      <c r="AB68" t="s">
        <v>82</v>
      </c>
      <c r="AC68" t="s">
        <v>83</v>
      </c>
      <c r="AE68">
        <f>attached_smelting!W36</f>
        <v>0</v>
      </c>
      <c r="AF68">
        <v>0</v>
      </c>
      <c r="AG68">
        <f>attached_smelting!BS36</f>
        <v>0</v>
      </c>
      <c r="AH68">
        <f>attached_smelting!CQ36</f>
        <v>0</v>
      </c>
      <c r="AI68">
        <f>attached_smelting!DO36</f>
        <v>0</v>
      </c>
      <c r="AJ68">
        <f>attached_smelting!EM36</f>
        <v>0</v>
      </c>
      <c r="AK68">
        <v>0</v>
      </c>
    </row>
    <row r="69" spans="1:37" ht="15">
      <c r="A69" s="24" t="s">
        <v>101</v>
      </c>
      <c r="B69" s="74" t="s">
        <v>182</v>
      </c>
      <c r="C69" t="s">
        <v>133</v>
      </c>
      <c r="E69">
        <f>AE54/SUM(AE47:AE56)</f>
        <v>0</v>
      </c>
      <c r="F69">
        <f t="shared" ref="F69:K69" si="39">AF54/SUM(AF47:AF56)</f>
        <v>0</v>
      </c>
      <c r="G69">
        <f t="shared" si="39"/>
        <v>0</v>
      </c>
      <c r="H69" s="69">
        <f t="shared" si="30"/>
        <v>0</v>
      </c>
      <c r="I69" s="69">
        <f t="shared" si="31"/>
        <v>0</v>
      </c>
      <c r="J69">
        <f t="shared" si="39"/>
        <v>0</v>
      </c>
      <c r="K69">
        <f t="shared" si="39"/>
        <v>0</v>
      </c>
      <c r="N69" t="s">
        <v>108</v>
      </c>
      <c r="O69" t="s">
        <v>149</v>
      </c>
      <c r="P69" t="s">
        <v>87</v>
      </c>
      <c r="Q69" t="str">
        <f t="shared" si="37"/>
        <v>INDLPG</v>
      </c>
      <c r="R69" t="str">
        <f t="shared" si="38"/>
        <v/>
      </c>
      <c r="AA69" s="24" t="s">
        <v>101</v>
      </c>
      <c r="AB69" t="s">
        <v>82</v>
      </c>
      <c r="AC69" t="s">
        <v>133</v>
      </c>
      <c r="AE69">
        <f>attached_smelting!W37</f>
        <v>0</v>
      </c>
      <c r="AF69">
        <f>attached_smelting!AU37</f>
        <v>0</v>
      </c>
      <c r="AG69">
        <f>attached_smelting!BS37</f>
        <v>0</v>
      </c>
      <c r="AH69">
        <f>attached_smelting!CQ37</f>
        <v>0</v>
      </c>
      <c r="AI69">
        <f>attached_smelting!DO37</f>
        <v>0</v>
      </c>
      <c r="AJ69">
        <f>attached_smelting!EM37</f>
        <v>0</v>
      </c>
      <c r="AK69">
        <v>0</v>
      </c>
    </row>
    <row r="70" spans="1:37" ht="15">
      <c r="A70" s="24" t="s">
        <v>101</v>
      </c>
      <c r="B70" s="74" t="s">
        <v>182</v>
      </c>
      <c r="C70" t="s">
        <v>135</v>
      </c>
      <c r="E70">
        <f>AE55/SUM(AE47:AE56)</f>
        <v>1</v>
      </c>
      <c r="F70">
        <f t="shared" ref="F70:K70" si="40">AF55/SUM(AF47:AF56)</f>
        <v>9.7418412079883113E-4</v>
      </c>
      <c r="G70">
        <f t="shared" si="40"/>
        <v>5.076142131979695E-3</v>
      </c>
      <c r="H70" s="69">
        <f t="shared" si="30"/>
        <v>0.60121006525055576</v>
      </c>
      <c r="I70" s="69">
        <f t="shared" si="31"/>
        <v>0.60121006525055576</v>
      </c>
      <c r="J70">
        <f t="shared" si="40"/>
        <v>1</v>
      </c>
      <c r="K70">
        <f t="shared" si="40"/>
        <v>1</v>
      </c>
      <c r="N70" t="s">
        <v>108</v>
      </c>
      <c r="O70" t="s">
        <v>149</v>
      </c>
      <c r="P70" t="s">
        <v>83</v>
      </c>
      <c r="Q70" t="str">
        <f t="shared" si="37"/>
        <v>INDCOA</v>
      </c>
      <c r="R70" t="str">
        <f t="shared" si="38"/>
        <v/>
      </c>
      <c r="AA70" s="24" t="s">
        <v>101</v>
      </c>
      <c r="AB70" t="s">
        <v>82</v>
      </c>
      <c r="AC70" t="s">
        <v>135</v>
      </c>
      <c r="AE70">
        <f>attached_smelting!W38</f>
        <v>0</v>
      </c>
      <c r="AF70">
        <f>attached_smelting!AU38</f>
        <v>2.1</v>
      </c>
      <c r="AG70">
        <f>attached_smelting!BS38</f>
        <v>0.5</v>
      </c>
      <c r="AH70">
        <f>attached_smelting!CQ38</f>
        <v>0</v>
      </c>
      <c r="AI70">
        <f>attached_smelting!DO38</f>
        <v>0</v>
      </c>
      <c r="AJ70">
        <f>attached_smelting!EM38</f>
        <v>0</v>
      </c>
      <c r="AK70">
        <f>attached_smelting!FK38</f>
        <v>0.3</v>
      </c>
    </row>
    <row r="71" spans="1:37" ht="15">
      <c r="A71" s="24" t="s">
        <v>101</v>
      </c>
      <c r="B71" s="74" t="s">
        <v>182</v>
      </c>
      <c r="C71" t="s">
        <v>134</v>
      </c>
      <c r="E71">
        <f>AE56/SUM(AE47:AE56)</f>
        <v>0</v>
      </c>
      <c r="F71">
        <f t="shared" ref="F71:K71" si="41">AF56/SUM(AF47:AF56)</f>
        <v>0</v>
      </c>
      <c r="G71">
        <f t="shared" si="41"/>
        <v>0</v>
      </c>
      <c r="H71" s="69">
        <f t="shared" si="30"/>
        <v>0</v>
      </c>
      <c r="I71" s="69">
        <f t="shared" si="31"/>
        <v>0</v>
      </c>
      <c r="J71">
        <f t="shared" si="41"/>
        <v>0</v>
      </c>
      <c r="K71">
        <f t="shared" si="41"/>
        <v>0</v>
      </c>
      <c r="N71" t="s">
        <v>108</v>
      </c>
      <c r="O71" t="s">
        <v>149</v>
      </c>
      <c r="P71" t="s">
        <v>133</v>
      </c>
      <c r="Q71" t="str">
        <f t="shared" si="37"/>
        <v>INDCOKE</v>
      </c>
      <c r="R71" t="str">
        <f t="shared" si="38"/>
        <v/>
      </c>
      <c r="AA71" s="24" t="s">
        <v>101</v>
      </c>
      <c r="AB71" t="s">
        <v>82</v>
      </c>
      <c r="AC71" t="s">
        <v>134</v>
      </c>
      <c r="AE71">
        <f>attached_smelting!W39</f>
        <v>0</v>
      </c>
      <c r="AF71">
        <f>attached_smelting!AU39</f>
        <v>0</v>
      </c>
      <c r="AG71">
        <f>attached_smelting!BS39</f>
        <v>0</v>
      </c>
      <c r="AH71">
        <f>attached_smelting!CQ39</f>
        <v>0</v>
      </c>
      <c r="AI71">
        <f>attached_smelting!DO39</f>
        <v>0</v>
      </c>
      <c r="AJ71">
        <f>attached_smelting!EM39</f>
        <v>0</v>
      </c>
      <c r="AK71">
        <f>attached_smelting!FK39</f>
        <v>0</v>
      </c>
    </row>
    <row r="72" spans="1:37">
      <c r="A72" t="s">
        <v>93</v>
      </c>
      <c r="N72" t="s">
        <v>108</v>
      </c>
      <c r="O72" t="s">
        <v>149</v>
      </c>
      <c r="P72" t="s">
        <v>135</v>
      </c>
      <c r="Q72" t="str">
        <f t="shared" si="37"/>
        <v>INDWOOD</v>
      </c>
      <c r="R72" t="str">
        <f t="shared" si="38"/>
        <v/>
      </c>
      <c r="AA72" t="s">
        <v>93</v>
      </c>
    </row>
    <row r="73" spans="1:37">
      <c r="A73" s="91" t="s">
        <v>102</v>
      </c>
      <c r="B73" s="91"/>
      <c r="C73" s="91"/>
      <c r="D73" s="91"/>
      <c r="E73" s="91"/>
      <c r="F73" s="91"/>
      <c r="G73" s="91"/>
      <c r="H73" s="91"/>
      <c r="I73" s="91"/>
      <c r="J73" s="91"/>
      <c r="K73" s="91"/>
      <c r="N73" t="s">
        <v>108</v>
      </c>
      <c r="O73" t="s">
        <v>149</v>
      </c>
      <c r="P73" t="s">
        <v>134</v>
      </c>
      <c r="Q73" t="str">
        <f t="shared" si="37"/>
        <v>INDSTM</v>
      </c>
      <c r="R73" t="str">
        <f t="shared" si="38"/>
        <v/>
      </c>
      <c r="AA73" s="91" t="s">
        <v>102</v>
      </c>
      <c r="AB73" s="91"/>
      <c r="AC73" s="91"/>
      <c r="AD73" s="91"/>
      <c r="AE73" s="91"/>
      <c r="AF73" s="91"/>
      <c r="AG73" s="91"/>
      <c r="AH73" s="91"/>
      <c r="AI73" s="91"/>
      <c r="AJ73" s="91"/>
      <c r="AK73" s="91"/>
    </row>
    <row r="74" spans="1:37" ht="15">
      <c r="A74" s="24" t="s">
        <v>103</v>
      </c>
      <c r="B74" s="24" t="s">
        <v>200</v>
      </c>
      <c r="C74" t="s">
        <v>84</v>
      </c>
      <c r="E74" t="str">
        <f t="shared" ref="E74:E83" si="42">C74</f>
        <v>INDELC</v>
      </c>
      <c r="F74" t="str">
        <f t="shared" ref="F74:K85" si="43">E74</f>
        <v>INDELC</v>
      </c>
      <c r="G74" t="str">
        <f t="shared" si="43"/>
        <v>INDELC</v>
      </c>
      <c r="H74" t="str">
        <f t="shared" si="43"/>
        <v>INDELC</v>
      </c>
      <c r="I74" t="str">
        <f t="shared" si="43"/>
        <v>INDELC</v>
      </c>
      <c r="J74" t="str">
        <f t="shared" si="43"/>
        <v>INDELC</v>
      </c>
      <c r="K74" t="str">
        <f t="shared" si="43"/>
        <v>INDELC</v>
      </c>
      <c r="N74" t="s">
        <v>108</v>
      </c>
      <c r="O74" t="s">
        <v>150</v>
      </c>
      <c r="P74" t="s">
        <v>191</v>
      </c>
      <c r="Q74" t="str">
        <f t="shared" si="37"/>
        <v/>
      </c>
      <c r="R74" t="str">
        <f t="shared" si="38"/>
        <v>INDIRON</v>
      </c>
      <c r="AA74" s="24" t="s">
        <v>103</v>
      </c>
      <c r="AB74" s="24" t="s">
        <v>82</v>
      </c>
      <c r="AC74" t="s">
        <v>84</v>
      </c>
      <c r="AE74">
        <v>0</v>
      </c>
      <c r="AF74">
        <v>0</v>
      </c>
      <c r="AG74">
        <f>attached_petroleum!BS15</f>
        <v>4.9000000000000004</v>
      </c>
      <c r="AH74">
        <f>attached_petroleum!CQ15</f>
        <v>0</v>
      </c>
      <c r="AI74">
        <v>0</v>
      </c>
      <c r="AJ74">
        <f>attached_petroleum!EM15</f>
        <v>7.3</v>
      </c>
      <c r="AK74">
        <v>0</v>
      </c>
    </row>
    <row r="75" spans="1:37" ht="15">
      <c r="A75" s="24" t="s">
        <v>103</v>
      </c>
      <c r="B75" s="24" t="s">
        <v>200</v>
      </c>
      <c r="C75" t="s">
        <v>85</v>
      </c>
      <c r="E75" t="str">
        <f t="shared" si="42"/>
        <v>INDGAS</v>
      </c>
      <c r="F75" t="str">
        <f t="shared" si="43"/>
        <v>INDGAS</v>
      </c>
      <c r="G75" t="str">
        <f t="shared" si="43"/>
        <v>INDGAS</v>
      </c>
      <c r="H75" t="str">
        <f t="shared" si="43"/>
        <v>INDGAS</v>
      </c>
      <c r="I75" t="str">
        <f t="shared" si="43"/>
        <v>INDGAS</v>
      </c>
      <c r="J75" t="str">
        <f t="shared" si="43"/>
        <v>INDGAS</v>
      </c>
      <c r="K75" t="str">
        <f t="shared" si="43"/>
        <v>INDGAS</v>
      </c>
      <c r="N75" t="s">
        <v>110</v>
      </c>
      <c r="O75" t="s">
        <v>149</v>
      </c>
      <c r="P75" t="s">
        <v>84</v>
      </c>
      <c r="Q75" t="str">
        <f t="shared" si="37"/>
        <v>INDELC</v>
      </c>
      <c r="R75" t="str">
        <f t="shared" si="38"/>
        <v/>
      </c>
      <c r="AA75" s="24" t="s">
        <v>103</v>
      </c>
      <c r="AB75" s="24" t="s">
        <v>82</v>
      </c>
      <c r="AC75" t="s">
        <v>85</v>
      </c>
      <c r="AE75">
        <v>0</v>
      </c>
      <c r="AF75">
        <v>0</v>
      </c>
      <c r="AG75">
        <f>attached_petroleum!BS16</f>
        <v>12.1</v>
      </c>
      <c r="AH75">
        <f>attached_petroleum!CQ16</f>
        <v>0</v>
      </c>
      <c r="AI75">
        <v>0</v>
      </c>
      <c r="AJ75">
        <f>attached_petroleum!EM16</f>
        <v>19.3</v>
      </c>
      <c r="AK75">
        <v>0</v>
      </c>
    </row>
    <row r="76" spans="1:37" ht="15">
      <c r="A76" s="24" t="s">
        <v>103</v>
      </c>
      <c r="B76" s="24" t="s">
        <v>200</v>
      </c>
      <c r="C76" t="s">
        <v>136</v>
      </c>
      <c r="E76" t="str">
        <f t="shared" si="42"/>
        <v>INDDSTLFO</v>
      </c>
      <c r="F76" t="str">
        <f t="shared" si="43"/>
        <v>INDDSTLFO</v>
      </c>
      <c r="G76" t="str">
        <f t="shared" si="43"/>
        <v>INDDSTLFO</v>
      </c>
      <c r="H76" t="str">
        <f t="shared" si="43"/>
        <v>INDDSTLFO</v>
      </c>
      <c r="I76" t="str">
        <f t="shared" si="43"/>
        <v>INDDSTLFO</v>
      </c>
      <c r="J76" t="str">
        <f t="shared" si="43"/>
        <v>INDDSTLFO</v>
      </c>
      <c r="K76" t="str">
        <f t="shared" si="43"/>
        <v>INDDSTLFO</v>
      </c>
      <c r="N76" t="s">
        <v>110</v>
      </c>
      <c r="O76" t="s">
        <v>149</v>
      </c>
      <c r="P76" t="s">
        <v>85</v>
      </c>
      <c r="Q76" t="str">
        <f t="shared" si="37"/>
        <v>INDGAS</v>
      </c>
      <c r="R76" t="str">
        <f t="shared" si="38"/>
        <v/>
      </c>
      <c r="AA76" s="24" t="s">
        <v>103</v>
      </c>
      <c r="AB76" s="24" t="s">
        <v>82</v>
      </c>
      <c r="AC76" t="s">
        <v>136</v>
      </c>
      <c r="AE76">
        <v>0</v>
      </c>
      <c r="AF76">
        <f>attached_petroleum!AU17</f>
        <v>0</v>
      </c>
      <c r="AG76">
        <f>attached_petroleum!BS17</f>
        <v>0</v>
      </c>
      <c r="AH76">
        <f>attached_petroleum!CQ17</f>
        <v>0</v>
      </c>
      <c r="AI76">
        <f>attached_petroleum!DO17</f>
        <v>0</v>
      </c>
      <c r="AJ76">
        <f>attached_petroleum!EM17</f>
        <v>0</v>
      </c>
      <c r="AK76">
        <f>attached_petroleum!FK17</f>
        <v>0</v>
      </c>
    </row>
    <row r="77" spans="1:37" ht="15">
      <c r="A77" s="24" t="s">
        <v>103</v>
      </c>
      <c r="B77" s="24" t="s">
        <v>200</v>
      </c>
      <c r="C77" t="s">
        <v>86</v>
      </c>
      <c r="E77" t="str">
        <f t="shared" si="42"/>
        <v>INDHFO</v>
      </c>
      <c r="F77" t="str">
        <f t="shared" si="43"/>
        <v>INDHFO</v>
      </c>
      <c r="G77" t="str">
        <f t="shared" si="43"/>
        <v>INDHFO</v>
      </c>
      <c r="H77" t="str">
        <f t="shared" si="43"/>
        <v>INDHFO</v>
      </c>
      <c r="I77" t="str">
        <f t="shared" si="43"/>
        <v>INDHFO</v>
      </c>
      <c r="J77" t="str">
        <f t="shared" si="43"/>
        <v>INDHFO</v>
      </c>
      <c r="K77" t="str">
        <f t="shared" si="43"/>
        <v>INDHFO</v>
      </c>
      <c r="N77" t="s">
        <v>110</v>
      </c>
      <c r="O77" t="s">
        <v>149</v>
      </c>
      <c r="P77" t="s">
        <v>136</v>
      </c>
      <c r="Q77" t="str">
        <f t="shared" si="37"/>
        <v>INDDSTLFO</v>
      </c>
      <c r="R77" t="str">
        <f t="shared" si="38"/>
        <v/>
      </c>
      <c r="AA77" s="24" t="s">
        <v>103</v>
      </c>
      <c r="AB77" s="24" t="s">
        <v>82</v>
      </c>
      <c r="AC77" t="s">
        <v>86</v>
      </c>
      <c r="AE77">
        <f>attached_petroleum!W18</f>
        <v>0.1</v>
      </c>
      <c r="AF77">
        <f>attached_petroleum!AU18</f>
        <v>0.1</v>
      </c>
      <c r="AG77">
        <f>attached_petroleum!BS18</f>
        <v>0.1</v>
      </c>
      <c r="AH77">
        <f>attached_petroleum!CQ18</f>
        <v>0</v>
      </c>
      <c r="AI77">
        <f>attached_petroleum!DO18</f>
        <v>0</v>
      </c>
      <c r="AJ77">
        <f>attached_petroleum!EM18</f>
        <v>0</v>
      </c>
      <c r="AK77">
        <f>attached_petroleum!FK18</f>
        <v>0</v>
      </c>
    </row>
    <row r="78" spans="1:37" ht="15">
      <c r="A78" s="24" t="s">
        <v>103</v>
      </c>
      <c r="B78" s="24" t="s">
        <v>200</v>
      </c>
      <c r="C78" t="s">
        <v>97</v>
      </c>
      <c r="E78" t="str">
        <f t="shared" si="42"/>
        <v>INDSGPC</v>
      </c>
      <c r="F78" t="str">
        <f t="shared" si="43"/>
        <v>INDSGPC</v>
      </c>
      <c r="G78" t="str">
        <f t="shared" si="43"/>
        <v>INDSGPC</v>
      </c>
      <c r="H78" t="str">
        <f t="shared" si="43"/>
        <v>INDSGPC</v>
      </c>
      <c r="I78" t="str">
        <f t="shared" si="43"/>
        <v>INDSGPC</v>
      </c>
      <c r="J78" t="str">
        <f t="shared" si="43"/>
        <v>INDSGPC</v>
      </c>
      <c r="K78" t="str">
        <f t="shared" si="43"/>
        <v>INDSGPC</v>
      </c>
      <c r="N78" t="s">
        <v>110</v>
      </c>
      <c r="O78" t="s">
        <v>149</v>
      </c>
      <c r="P78" t="s">
        <v>86</v>
      </c>
      <c r="Q78" t="str">
        <f t="shared" si="37"/>
        <v>INDHFO</v>
      </c>
      <c r="R78" t="str">
        <f t="shared" si="38"/>
        <v/>
      </c>
      <c r="AA78" s="24" t="s">
        <v>103</v>
      </c>
      <c r="AB78" s="24" t="s">
        <v>82</v>
      </c>
      <c r="AC78" t="s">
        <v>97</v>
      </c>
      <c r="AE78">
        <v>0</v>
      </c>
      <c r="AF78">
        <f>attached_petroleum!AU19</f>
        <v>17.7</v>
      </c>
      <c r="AG78">
        <f>attached_petroleum!BS19</f>
        <v>50.1</v>
      </c>
      <c r="AH78">
        <f>attached_petroleum!CQ19</f>
        <v>0</v>
      </c>
      <c r="AI78">
        <f>attached_petroleum!DO19</f>
        <v>9.1</v>
      </c>
      <c r="AJ78">
        <f>attached_petroleum!EM19</f>
        <v>63.4</v>
      </c>
      <c r="AK78">
        <v>0</v>
      </c>
    </row>
    <row r="79" spans="1:37" ht="15">
      <c r="A79" s="24" t="s">
        <v>103</v>
      </c>
      <c r="B79" s="24" t="s">
        <v>200</v>
      </c>
      <c r="C79" t="s">
        <v>87</v>
      </c>
      <c r="E79" t="str">
        <f t="shared" si="42"/>
        <v>INDLPG</v>
      </c>
      <c r="F79" t="str">
        <f t="shared" si="43"/>
        <v>INDLPG</v>
      </c>
      <c r="G79" t="str">
        <f t="shared" si="43"/>
        <v>INDLPG</v>
      </c>
      <c r="H79" t="str">
        <f t="shared" si="43"/>
        <v>INDLPG</v>
      </c>
      <c r="I79" t="str">
        <f t="shared" si="43"/>
        <v>INDLPG</v>
      </c>
      <c r="J79" t="str">
        <f t="shared" si="43"/>
        <v>INDLPG</v>
      </c>
      <c r="K79" t="str">
        <f t="shared" si="43"/>
        <v>INDLPG</v>
      </c>
      <c r="N79" t="s">
        <v>110</v>
      </c>
      <c r="O79" t="s">
        <v>149</v>
      </c>
      <c r="P79" t="s">
        <v>97</v>
      </c>
      <c r="Q79" t="str">
        <f t="shared" si="37"/>
        <v>INDSGPC</v>
      </c>
      <c r="R79" t="str">
        <f t="shared" si="38"/>
        <v/>
      </c>
      <c r="AA79" s="24" t="s">
        <v>103</v>
      </c>
      <c r="AB79" s="24" t="s">
        <v>82</v>
      </c>
      <c r="AC79" t="s">
        <v>87</v>
      </c>
      <c r="AE79">
        <v>0</v>
      </c>
      <c r="AF79">
        <f>attached_petroleum!AU20</f>
        <v>0.3</v>
      </c>
      <c r="AG79">
        <f>attached_petroleum!BS20</f>
        <v>0.4</v>
      </c>
      <c r="AH79">
        <f>attached_petroleum!CQ20</f>
        <v>0</v>
      </c>
      <c r="AI79">
        <f>attached_petroleum!DO20</f>
        <v>0</v>
      </c>
      <c r="AJ79">
        <f>attached_petroleum!EM20</f>
        <v>0</v>
      </c>
      <c r="AK79">
        <f>attached_petroleum!FK20</f>
        <v>0</v>
      </c>
    </row>
    <row r="80" spans="1:37" ht="15">
      <c r="A80" s="24" t="s">
        <v>103</v>
      </c>
      <c r="B80" s="24" t="s">
        <v>200</v>
      </c>
      <c r="C80" t="s">
        <v>83</v>
      </c>
      <c r="E80" t="str">
        <f t="shared" si="42"/>
        <v>INDCOA</v>
      </c>
      <c r="F80" t="str">
        <f t="shared" si="43"/>
        <v>INDCOA</v>
      </c>
      <c r="G80" t="str">
        <f t="shared" si="43"/>
        <v>INDCOA</v>
      </c>
      <c r="H80" t="str">
        <f t="shared" si="43"/>
        <v>INDCOA</v>
      </c>
      <c r="I80" t="str">
        <f t="shared" si="43"/>
        <v>INDCOA</v>
      </c>
      <c r="J80" t="str">
        <f t="shared" si="43"/>
        <v>INDCOA</v>
      </c>
      <c r="K80" t="str">
        <f t="shared" si="43"/>
        <v>INDCOA</v>
      </c>
      <c r="N80" t="s">
        <v>110</v>
      </c>
      <c r="O80" t="s">
        <v>149</v>
      </c>
      <c r="P80" t="s">
        <v>87</v>
      </c>
      <c r="Q80" t="str">
        <f t="shared" si="37"/>
        <v>INDLPG</v>
      </c>
      <c r="R80" t="str">
        <f t="shared" si="38"/>
        <v/>
      </c>
      <c r="AA80" s="24" t="s">
        <v>103</v>
      </c>
      <c r="AB80" s="24" t="s">
        <v>82</v>
      </c>
      <c r="AC80" t="s">
        <v>83</v>
      </c>
      <c r="AE80">
        <f>attached_petroleum!W21</f>
        <v>0</v>
      </c>
      <c r="AF80">
        <f>attached_petroleum!AU21</f>
        <v>0</v>
      </c>
      <c r="AG80">
        <f>attached_petroleum!BS21</f>
        <v>0</v>
      </c>
      <c r="AH80">
        <f>attached_petroleum!CQ21</f>
        <v>0</v>
      </c>
      <c r="AI80">
        <f>attached_petroleum!DO21</f>
        <v>0</v>
      </c>
      <c r="AJ80">
        <f>attached_petroleum!EM21</f>
        <v>0</v>
      </c>
      <c r="AK80">
        <f>attached_petroleum!FK21</f>
        <v>0</v>
      </c>
    </row>
    <row r="81" spans="1:37" ht="15">
      <c r="A81" s="24" t="s">
        <v>103</v>
      </c>
      <c r="B81" s="24" t="s">
        <v>200</v>
      </c>
      <c r="C81" t="s">
        <v>133</v>
      </c>
      <c r="E81" t="str">
        <f t="shared" si="42"/>
        <v>INDCOKE</v>
      </c>
      <c r="F81" t="str">
        <f t="shared" si="43"/>
        <v>INDCOKE</v>
      </c>
      <c r="G81" t="str">
        <f t="shared" si="43"/>
        <v>INDCOKE</v>
      </c>
      <c r="H81" t="str">
        <f t="shared" si="43"/>
        <v>INDCOKE</v>
      </c>
      <c r="I81" t="str">
        <f t="shared" si="43"/>
        <v>INDCOKE</v>
      </c>
      <c r="J81" t="str">
        <f t="shared" si="43"/>
        <v>INDCOKE</v>
      </c>
      <c r="K81" t="str">
        <f t="shared" si="43"/>
        <v>INDCOKE</v>
      </c>
      <c r="N81" t="s">
        <v>110</v>
      </c>
      <c r="O81" t="s">
        <v>149</v>
      </c>
      <c r="P81" t="s">
        <v>83</v>
      </c>
      <c r="Q81" t="str">
        <f t="shared" si="37"/>
        <v>INDCOA</v>
      </c>
      <c r="R81" t="str">
        <f t="shared" si="38"/>
        <v/>
      </c>
      <c r="AA81" s="24" t="s">
        <v>103</v>
      </c>
      <c r="AB81" s="24" t="s">
        <v>82</v>
      </c>
      <c r="AC81" t="s">
        <v>133</v>
      </c>
      <c r="AE81">
        <f>attached_petroleum!W22</f>
        <v>0</v>
      </c>
      <c r="AF81">
        <f>attached_petroleum!AU22</f>
        <v>0</v>
      </c>
      <c r="AG81">
        <f>attached_petroleum!BS22</f>
        <v>0</v>
      </c>
      <c r="AH81">
        <f>attached_petroleum!CQ22</f>
        <v>0</v>
      </c>
      <c r="AI81">
        <f>attached_petroleum!DO22</f>
        <v>0</v>
      </c>
      <c r="AJ81">
        <f>attached_petroleum!EM22</f>
        <v>0</v>
      </c>
      <c r="AK81">
        <f>attached_petroleum!FK22</f>
        <v>0</v>
      </c>
    </row>
    <row r="82" spans="1:37" ht="15">
      <c r="A82" s="24" t="s">
        <v>103</v>
      </c>
      <c r="B82" s="24" t="s">
        <v>200</v>
      </c>
      <c r="C82" t="s">
        <v>135</v>
      </c>
      <c r="E82" t="str">
        <f t="shared" si="42"/>
        <v>INDWOOD</v>
      </c>
      <c r="F82" t="str">
        <f t="shared" si="43"/>
        <v>INDWOOD</v>
      </c>
      <c r="G82" t="str">
        <f t="shared" si="43"/>
        <v>INDWOOD</v>
      </c>
      <c r="H82" t="str">
        <f t="shared" si="43"/>
        <v>INDWOOD</v>
      </c>
      <c r="I82" t="str">
        <f t="shared" si="43"/>
        <v>INDWOOD</v>
      </c>
      <c r="J82" t="str">
        <f t="shared" si="43"/>
        <v>INDWOOD</v>
      </c>
      <c r="K82" t="str">
        <f t="shared" si="43"/>
        <v>INDWOOD</v>
      </c>
      <c r="N82" t="s">
        <v>110</v>
      </c>
      <c r="O82" t="s">
        <v>149</v>
      </c>
      <c r="P82" t="s">
        <v>133</v>
      </c>
      <c r="Q82" t="str">
        <f t="shared" si="37"/>
        <v>INDCOKE</v>
      </c>
      <c r="R82" t="str">
        <f t="shared" si="38"/>
        <v/>
      </c>
      <c r="AA82" s="24" t="s">
        <v>103</v>
      </c>
      <c r="AB82" s="24" t="s">
        <v>82</v>
      </c>
      <c r="AC82" t="s">
        <v>135</v>
      </c>
      <c r="AE82">
        <f>attached_petroleum!W23</f>
        <v>0</v>
      </c>
      <c r="AF82">
        <f>attached_petroleum!AU23</f>
        <v>0</v>
      </c>
      <c r="AG82">
        <f>attached_petroleum!BS23</f>
        <v>0</v>
      </c>
      <c r="AH82">
        <f>attached_petroleum!CQ23</f>
        <v>0</v>
      </c>
      <c r="AI82">
        <f>attached_petroleum!DO23</f>
        <v>0</v>
      </c>
      <c r="AJ82">
        <f>attached_petroleum!EM23</f>
        <v>0</v>
      </c>
      <c r="AK82">
        <f>attached_petroleum!FK23</f>
        <v>0</v>
      </c>
    </row>
    <row r="83" spans="1:37" ht="15">
      <c r="A83" s="24" t="s">
        <v>103</v>
      </c>
      <c r="B83" s="24" t="s">
        <v>200</v>
      </c>
      <c r="C83" t="s">
        <v>134</v>
      </c>
      <c r="E83" t="str">
        <f t="shared" si="42"/>
        <v>INDSTM</v>
      </c>
      <c r="F83" t="str">
        <f t="shared" si="43"/>
        <v>INDSTM</v>
      </c>
      <c r="G83" t="str">
        <f t="shared" si="43"/>
        <v>INDSTM</v>
      </c>
      <c r="H83" t="str">
        <f t="shared" si="43"/>
        <v>INDSTM</v>
      </c>
      <c r="I83" t="str">
        <f t="shared" si="43"/>
        <v>INDSTM</v>
      </c>
      <c r="J83" t="str">
        <f t="shared" si="43"/>
        <v>INDSTM</v>
      </c>
      <c r="K83" t="str">
        <f t="shared" si="43"/>
        <v>INDSTM</v>
      </c>
      <c r="N83" t="s">
        <v>110</v>
      </c>
      <c r="O83" t="s">
        <v>149</v>
      </c>
      <c r="P83" t="s">
        <v>135</v>
      </c>
      <c r="Q83" t="str">
        <f t="shared" si="37"/>
        <v>INDWOOD</v>
      </c>
      <c r="R83" t="str">
        <f t="shared" si="38"/>
        <v/>
      </c>
      <c r="AA83" s="24" t="s">
        <v>103</v>
      </c>
      <c r="AB83" s="24" t="s">
        <v>82</v>
      </c>
      <c r="AC83" t="s">
        <v>134</v>
      </c>
      <c r="AE83">
        <f>attached_petroleum!W24</f>
        <v>0</v>
      </c>
      <c r="AF83">
        <f>attached_petroleum!AU24</f>
        <v>0</v>
      </c>
      <c r="AG83">
        <f>attached_petroleum!BS24</f>
        <v>0</v>
      </c>
      <c r="AH83">
        <f>attached_petroleum!CQ24</f>
        <v>0</v>
      </c>
      <c r="AI83">
        <f>attached_petroleum!DO24</f>
        <v>0</v>
      </c>
      <c r="AJ83">
        <f>attached_petroleum!EM24</f>
        <v>0</v>
      </c>
      <c r="AK83">
        <f>attached_petroleum!FK24</f>
        <v>0</v>
      </c>
    </row>
    <row r="84" spans="1:37" ht="15">
      <c r="A84" s="24" t="s">
        <v>103</v>
      </c>
      <c r="B84" s="24" t="s">
        <v>88</v>
      </c>
      <c r="E84">
        <v>30</v>
      </c>
      <c r="F84">
        <v>30</v>
      </c>
      <c r="G84">
        <v>30</v>
      </c>
      <c r="H84">
        <v>30</v>
      </c>
      <c r="I84">
        <v>30</v>
      </c>
      <c r="J84">
        <v>30</v>
      </c>
      <c r="K84">
        <v>30</v>
      </c>
      <c r="N84" t="s">
        <v>110</v>
      </c>
      <c r="O84" t="s">
        <v>149</v>
      </c>
      <c r="P84" t="s">
        <v>134</v>
      </c>
      <c r="Q84" t="str">
        <f t="shared" si="37"/>
        <v>INDSTM</v>
      </c>
      <c r="R84" t="str">
        <f t="shared" si="38"/>
        <v/>
      </c>
      <c r="AA84" s="24" t="s">
        <v>103</v>
      </c>
      <c r="AB84" s="24" t="s">
        <v>88</v>
      </c>
      <c r="AE84">
        <v>30</v>
      </c>
      <c r="AF84">
        <v>30</v>
      </c>
      <c r="AG84">
        <v>30</v>
      </c>
      <c r="AH84">
        <v>30</v>
      </c>
      <c r="AI84">
        <v>30</v>
      </c>
      <c r="AJ84">
        <v>30</v>
      </c>
      <c r="AK84">
        <v>30</v>
      </c>
    </row>
    <row r="85" spans="1:37" ht="15">
      <c r="A85" s="24" t="s">
        <v>103</v>
      </c>
      <c r="B85" s="24" t="s">
        <v>199</v>
      </c>
      <c r="C85" t="s">
        <v>188</v>
      </c>
      <c r="E85" t="str">
        <f t="shared" ref="E85" si="44">C85</f>
        <v>INDPET</v>
      </c>
      <c r="F85" t="str">
        <f t="shared" si="43"/>
        <v>INDPET</v>
      </c>
      <c r="G85" t="str">
        <f t="shared" si="43"/>
        <v>INDPET</v>
      </c>
      <c r="H85" t="str">
        <f t="shared" si="43"/>
        <v>INDPET</v>
      </c>
      <c r="I85" t="str">
        <f t="shared" si="43"/>
        <v>INDPET</v>
      </c>
      <c r="J85" t="str">
        <f t="shared" si="43"/>
        <v>INDPET</v>
      </c>
      <c r="K85" t="str">
        <f t="shared" si="43"/>
        <v>INDPET</v>
      </c>
      <c r="N85" t="s">
        <v>110</v>
      </c>
      <c r="O85" t="s">
        <v>150</v>
      </c>
      <c r="P85" t="s">
        <v>98</v>
      </c>
      <c r="Q85" t="str">
        <f t="shared" si="37"/>
        <v/>
      </c>
      <c r="R85" t="str">
        <f t="shared" si="38"/>
        <v>INDOTH</v>
      </c>
      <c r="AA85" s="24" t="s">
        <v>103</v>
      </c>
      <c r="AB85" s="24" t="s">
        <v>90</v>
      </c>
      <c r="AC85" t="s">
        <v>143</v>
      </c>
    </row>
    <row r="86" spans="1:37" ht="15">
      <c r="A86" s="24" t="s">
        <v>103</v>
      </c>
      <c r="B86" s="24" t="s">
        <v>91</v>
      </c>
      <c r="N86" t="s">
        <v>112</v>
      </c>
      <c r="O86" t="s">
        <v>149</v>
      </c>
      <c r="P86" t="s">
        <v>84</v>
      </c>
      <c r="Q86" t="str">
        <f t="shared" si="37"/>
        <v>INDELC</v>
      </c>
      <c r="R86" t="str">
        <f t="shared" si="38"/>
        <v/>
      </c>
      <c r="AA86" s="24" t="s">
        <v>103</v>
      </c>
      <c r="AB86" s="24" t="s">
        <v>91</v>
      </c>
    </row>
    <row r="87" spans="1:37" ht="15">
      <c r="A87" s="24" t="s">
        <v>103</v>
      </c>
      <c r="B87" s="74" t="s">
        <v>154</v>
      </c>
      <c r="C87" s="24"/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N87" t="s">
        <v>112</v>
      </c>
      <c r="O87" t="s">
        <v>149</v>
      </c>
      <c r="P87" t="s">
        <v>85</v>
      </c>
      <c r="Q87" t="str">
        <f t="shared" si="37"/>
        <v>INDGAS</v>
      </c>
      <c r="R87" t="str">
        <f t="shared" si="38"/>
        <v/>
      </c>
      <c r="AA87" s="24"/>
      <c r="AB87" s="24"/>
      <c r="AC87" s="24"/>
    </row>
    <row r="88" spans="1:37" ht="15">
      <c r="A88" s="24" t="s">
        <v>103</v>
      </c>
      <c r="B88" s="74" t="s">
        <v>156</v>
      </c>
      <c r="C88" s="24"/>
      <c r="E88">
        <v>0.95</v>
      </c>
      <c r="F88">
        <v>0.95</v>
      </c>
      <c r="G88">
        <v>0.95</v>
      </c>
      <c r="H88">
        <v>0.95</v>
      </c>
      <c r="I88">
        <v>0.95</v>
      </c>
      <c r="J88">
        <v>0.95</v>
      </c>
      <c r="K88">
        <v>0.95</v>
      </c>
      <c r="N88" t="s">
        <v>112</v>
      </c>
      <c r="O88" t="s">
        <v>149</v>
      </c>
      <c r="P88" t="s">
        <v>136</v>
      </c>
      <c r="Q88" t="str">
        <f t="shared" si="37"/>
        <v>INDDSTLFO</v>
      </c>
      <c r="R88" t="str">
        <f t="shared" si="38"/>
        <v/>
      </c>
      <c r="AA88" s="24"/>
      <c r="AB88" s="24"/>
      <c r="AC88" s="24"/>
    </row>
    <row r="89" spans="1:37" ht="15">
      <c r="A89" s="24" t="s">
        <v>103</v>
      </c>
      <c r="B89" s="74" t="s">
        <v>182</v>
      </c>
      <c r="C89" t="s">
        <v>84</v>
      </c>
      <c r="E89">
        <f>1-SUM(E90:E98)</f>
        <v>0</v>
      </c>
      <c r="F89">
        <f t="shared" ref="F89:K89" si="45">1-SUM(F90:F98)</f>
        <v>0</v>
      </c>
      <c r="G89">
        <f t="shared" si="45"/>
        <v>7.2485207100591698E-2</v>
      </c>
      <c r="H89">
        <f t="shared" si="45"/>
        <v>3.0719263642340566E-2</v>
      </c>
      <c r="I89">
        <f t="shared" si="45"/>
        <v>0</v>
      </c>
      <c r="J89">
        <f t="shared" si="45"/>
        <v>8.1111111111111134E-2</v>
      </c>
      <c r="K89">
        <f t="shared" si="45"/>
        <v>3.0719263642340566E-2</v>
      </c>
      <c r="N89" t="s">
        <v>112</v>
      </c>
      <c r="O89" t="s">
        <v>149</v>
      </c>
      <c r="P89" t="s">
        <v>86</v>
      </c>
      <c r="Q89" t="str">
        <f t="shared" si="37"/>
        <v>INDHFO</v>
      </c>
      <c r="R89" t="str">
        <f t="shared" si="38"/>
        <v/>
      </c>
      <c r="AA89" s="24" t="s">
        <v>103</v>
      </c>
      <c r="AB89" s="24" t="s">
        <v>82</v>
      </c>
      <c r="AC89" t="s">
        <v>84</v>
      </c>
      <c r="AE89">
        <v>0</v>
      </c>
      <c r="AF89">
        <v>0</v>
      </c>
      <c r="AG89">
        <f>attached_petroleum!BS30</f>
        <v>0.1</v>
      </c>
      <c r="AH89">
        <f>attached_petroleum!CQ30</f>
        <v>0</v>
      </c>
      <c r="AI89">
        <v>0</v>
      </c>
      <c r="AJ89">
        <f>attached_petroleum!EM30</f>
        <v>0</v>
      </c>
      <c r="AK89">
        <v>0</v>
      </c>
    </row>
    <row r="90" spans="1:37" ht="15">
      <c r="A90" s="24" t="s">
        <v>103</v>
      </c>
      <c r="B90" s="74" t="s">
        <v>182</v>
      </c>
      <c r="C90" t="s">
        <v>85</v>
      </c>
      <c r="E90">
        <f>AE75/SUM(AE74:AE83)</f>
        <v>0</v>
      </c>
      <c r="F90">
        <f t="shared" ref="F90:J90" si="46">AF75/SUM(AF74:AF83)</f>
        <v>0</v>
      </c>
      <c r="G90">
        <f t="shared" si="46"/>
        <v>0.17899408284023666</v>
      </c>
      <c r="H90" s="69">
        <f t="shared" ref="H90:H98" si="47">AVERAGE(E90:G90,I90:J90)</f>
        <v>7.8687705456936222E-2</v>
      </c>
      <c r="I90">
        <f t="shared" si="46"/>
        <v>0</v>
      </c>
      <c r="J90">
        <f t="shared" si="46"/>
        <v>0.21444444444444447</v>
      </c>
      <c r="K90" s="69">
        <f t="shared" ref="K90:K98" si="48">H90</f>
        <v>7.8687705456936222E-2</v>
      </c>
      <c r="N90" t="s">
        <v>112</v>
      </c>
      <c r="O90" t="s">
        <v>149</v>
      </c>
      <c r="P90" t="s">
        <v>97</v>
      </c>
      <c r="Q90" t="str">
        <f t="shared" si="37"/>
        <v>INDSGPC</v>
      </c>
      <c r="R90" t="str">
        <f t="shared" si="38"/>
        <v/>
      </c>
      <c r="AA90" s="24" t="s">
        <v>103</v>
      </c>
      <c r="AB90" s="24" t="s">
        <v>82</v>
      </c>
      <c r="AC90" t="s">
        <v>85</v>
      </c>
      <c r="AE90">
        <v>0</v>
      </c>
      <c r="AF90">
        <v>0</v>
      </c>
      <c r="AG90">
        <f>attached_petroleum!BS31</f>
        <v>74.2</v>
      </c>
      <c r="AH90">
        <f>attached_petroleum!CQ31</f>
        <v>0</v>
      </c>
      <c r="AI90">
        <v>0</v>
      </c>
      <c r="AJ90">
        <f>attached_petroleum!EM31</f>
        <v>70.400000000000006</v>
      </c>
      <c r="AK90">
        <v>0</v>
      </c>
    </row>
    <row r="91" spans="1:37" ht="15">
      <c r="A91" s="24" t="s">
        <v>103</v>
      </c>
      <c r="B91" s="74" t="s">
        <v>182</v>
      </c>
      <c r="C91" t="s">
        <v>136</v>
      </c>
      <c r="E91">
        <f>AE76/SUM(AE74:AE83)</f>
        <v>0</v>
      </c>
      <c r="F91">
        <f t="shared" ref="F91:J91" si="49">AF76/SUM(AF74:AF83)</f>
        <v>0</v>
      </c>
      <c r="G91">
        <f t="shared" si="49"/>
        <v>0</v>
      </c>
      <c r="H91" s="69">
        <f t="shared" si="47"/>
        <v>0</v>
      </c>
      <c r="I91">
        <f t="shared" si="49"/>
        <v>0</v>
      </c>
      <c r="J91">
        <f t="shared" si="49"/>
        <v>0</v>
      </c>
      <c r="K91" s="69">
        <f t="shared" si="48"/>
        <v>0</v>
      </c>
      <c r="N91" t="s">
        <v>112</v>
      </c>
      <c r="O91" t="s">
        <v>149</v>
      </c>
      <c r="P91" t="s">
        <v>87</v>
      </c>
      <c r="Q91" t="str">
        <f t="shared" si="37"/>
        <v>INDLPG</v>
      </c>
      <c r="R91" t="str">
        <f t="shared" si="38"/>
        <v/>
      </c>
      <c r="AA91" s="24" t="s">
        <v>103</v>
      </c>
      <c r="AB91" s="24" t="s">
        <v>82</v>
      </c>
      <c r="AC91" t="s">
        <v>136</v>
      </c>
      <c r="AE91">
        <v>0</v>
      </c>
      <c r="AF91">
        <f>attached_petroleum!AU32</f>
        <v>0.8</v>
      </c>
      <c r="AG91">
        <f>attached_petroleum!BS32</f>
        <v>0.6</v>
      </c>
      <c r="AH91">
        <f>attached_petroleum!CQ32</f>
        <v>0</v>
      </c>
      <c r="AI91">
        <f>attached_petroleum!DO32</f>
        <v>0</v>
      </c>
      <c r="AJ91">
        <f>attached_petroleum!EM32</f>
        <v>0</v>
      </c>
      <c r="AK91">
        <f>attached_petroleum!FK32</f>
        <v>0</v>
      </c>
    </row>
    <row r="92" spans="1:37" ht="15">
      <c r="A92" s="24" t="s">
        <v>103</v>
      </c>
      <c r="B92" s="74" t="s">
        <v>182</v>
      </c>
      <c r="C92" t="s">
        <v>86</v>
      </c>
      <c r="E92">
        <f>AE77/SUM(AE74:AE83)</f>
        <v>1</v>
      </c>
      <c r="F92">
        <f t="shared" ref="F92:J92" si="50">AF77/SUM(AF74:AF83)</f>
        <v>5.5248618784530384E-3</v>
      </c>
      <c r="G92">
        <f t="shared" si="50"/>
        <v>1.4792899408284023E-3</v>
      </c>
      <c r="H92" s="69">
        <f t="shared" si="47"/>
        <v>0.20140083036385631</v>
      </c>
      <c r="I92">
        <f t="shared" si="50"/>
        <v>0</v>
      </c>
      <c r="J92">
        <f t="shared" si="50"/>
        <v>0</v>
      </c>
      <c r="K92" s="69">
        <f t="shared" si="48"/>
        <v>0.20140083036385631</v>
      </c>
      <c r="N92" t="s">
        <v>112</v>
      </c>
      <c r="O92" t="s">
        <v>149</v>
      </c>
      <c r="P92" t="s">
        <v>83</v>
      </c>
      <c r="Q92" t="str">
        <f t="shared" si="37"/>
        <v>INDCOA</v>
      </c>
      <c r="R92" t="str">
        <f t="shared" si="38"/>
        <v/>
      </c>
      <c r="AA92" s="24" t="s">
        <v>103</v>
      </c>
      <c r="AB92" s="24" t="s">
        <v>82</v>
      </c>
      <c r="AC92" t="s">
        <v>86</v>
      </c>
      <c r="AE92">
        <f>attached_petroleum!W33</f>
        <v>0</v>
      </c>
      <c r="AF92">
        <f>attached_petroleum!AU33</f>
        <v>0</v>
      </c>
      <c r="AG92">
        <f>attached_petroleum!BS33</f>
        <v>0</v>
      </c>
      <c r="AH92">
        <f>attached_petroleum!CQ33</f>
        <v>0</v>
      </c>
      <c r="AI92">
        <f>attached_petroleum!DO33</f>
        <v>0</v>
      </c>
      <c r="AJ92">
        <f>attached_petroleum!EM33</f>
        <v>0</v>
      </c>
      <c r="AK92">
        <f>attached_petroleum!FK33</f>
        <v>0</v>
      </c>
    </row>
    <row r="93" spans="1:37" ht="15">
      <c r="A93" s="24" t="s">
        <v>103</v>
      </c>
      <c r="B93" s="74" t="s">
        <v>182</v>
      </c>
      <c r="C93" t="s">
        <v>97</v>
      </c>
      <c r="E93">
        <f>AE78/SUM(AE74:AE83)</f>
        <v>0</v>
      </c>
      <c r="F93">
        <f t="shared" ref="F93:J93" si="51">AF78/SUM(AF74:AF83)</f>
        <v>0.97790055248618768</v>
      </c>
      <c r="G93">
        <f t="shared" si="51"/>
        <v>0.74112426035502954</v>
      </c>
      <c r="H93" s="69">
        <f t="shared" si="47"/>
        <v>0.68469385145713235</v>
      </c>
      <c r="I93">
        <f t="shared" si="51"/>
        <v>1</v>
      </c>
      <c r="J93">
        <f t="shared" si="51"/>
        <v>0.70444444444444443</v>
      </c>
      <c r="K93" s="69">
        <f t="shared" si="48"/>
        <v>0.68469385145713235</v>
      </c>
      <c r="N93" t="s">
        <v>112</v>
      </c>
      <c r="O93" t="s">
        <v>149</v>
      </c>
      <c r="P93" t="s">
        <v>133</v>
      </c>
      <c r="Q93" t="str">
        <f t="shared" si="37"/>
        <v>INDCOKE</v>
      </c>
      <c r="R93" t="str">
        <f t="shared" si="38"/>
        <v/>
      </c>
      <c r="AA93" s="24" t="s">
        <v>103</v>
      </c>
      <c r="AB93" s="24" t="s">
        <v>82</v>
      </c>
      <c r="AC93" t="s">
        <v>97</v>
      </c>
      <c r="AE93">
        <v>0</v>
      </c>
      <c r="AF93">
        <f>attached_petroleum!AU34</f>
        <v>0</v>
      </c>
      <c r="AG93">
        <f>attached_petroleum!BS34</f>
        <v>0</v>
      </c>
      <c r="AH93">
        <f>attached_petroleum!CQ34</f>
        <v>0</v>
      </c>
      <c r="AI93">
        <f>attached_petroleum!DO34</f>
        <v>0</v>
      </c>
      <c r="AJ93">
        <f>attached_petroleum!EM34</f>
        <v>0</v>
      </c>
      <c r="AK93">
        <v>0</v>
      </c>
    </row>
    <row r="94" spans="1:37" ht="15">
      <c r="A94" s="24" t="s">
        <v>103</v>
      </c>
      <c r="B94" s="74" t="s">
        <v>182</v>
      </c>
      <c r="C94" t="s">
        <v>87</v>
      </c>
      <c r="E94">
        <f>AE79/SUM(AE74:AE83)</f>
        <v>0</v>
      </c>
      <c r="F94">
        <f t="shared" ref="F94:J94" si="52">AF79/SUM(AF74:AF83)</f>
        <v>1.6574585635359115E-2</v>
      </c>
      <c r="G94">
        <f t="shared" si="52"/>
        <v>5.9171597633136093E-3</v>
      </c>
      <c r="H94" s="69">
        <f t="shared" si="47"/>
        <v>4.4983490797345449E-3</v>
      </c>
      <c r="I94">
        <f t="shared" si="52"/>
        <v>0</v>
      </c>
      <c r="J94">
        <f t="shared" si="52"/>
        <v>0</v>
      </c>
      <c r="K94" s="69">
        <f t="shared" si="48"/>
        <v>4.4983490797345449E-3</v>
      </c>
      <c r="N94" t="s">
        <v>112</v>
      </c>
      <c r="O94" t="s">
        <v>149</v>
      </c>
      <c r="P94" t="s">
        <v>135</v>
      </c>
      <c r="Q94" t="str">
        <f t="shared" si="37"/>
        <v>INDWOOD</v>
      </c>
      <c r="R94" t="str">
        <f t="shared" si="38"/>
        <v/>
      </c>
      <c r="AA94" s="24" t="s">
        <v>103</v>
      </c>
      <c r="AB94" s="24" t="s">
        <v>82</v>
      </c>
      <c r="AC94" t="s">
        <v>87</v>
      </c>
      <c r="AE94">
        <v>0</v>
      </c>
      <c r="AF94">
        <f>attached_petroleum!AU35</f>
        <v>0</v>
      </c>
      <c r="AG94">
        <f>attached_petroleum!BS35</f>
        <v>0</v>
      </c>
      <c r="AH94">
        <f>attached_petroleum!CQ35</f>
        <v>0</v>
      </c>
      <c r="AI94">
        <f>attached_petroleum!DO35</f>
        <v>0</v>
      </c>
      <c r="AJ94">
        <f>attached_petroleum!EM35</f>
        <v>0</v>
      </c>
      <c r="AK94">
        <f>attached_petroleum!FK35</f>
        <v>0</v>
      </c>
    </row>
    <row r="95" spans="1:37" ht="15">
      <c r="A95" s="24" t="s">
        <v>103</v>
      </c>
      <c r="B95" s="74" t="s">
        <v>182</v>
      </c>
      <c r="C95" t="s">
        <v>83</v>
      </c>
      <c r="E95">
        <f>AE80/SUM(AE74:AE83)</f>
        <v>0</v>
      </c>
      <c r="F95">
        <f t="shared" ref="F95:J95" si="53">AF80/SUM(AF74:AF83)</f>
        <v>0</v>
      </c>
      <c r="G95">
        <f t="shared" si="53"/>
        <v>0</v>
      </c>
      <c r="H95" s="69">
        <f t="shared" si="47"/>
        <v>0</v>
      </c>
      <c r="I95">
        <f t="shared" si="53"/>
        <v>0</v>
      </c>
      <c r="J95">
        <f t="shared" si="53"/>
        <v>0</v>
      </c>
      <c r="K95" s="69">
        <f t="shared" si="48"/>
        <v>0</v>
      </c>
      <c r="N95" t="s">
        <v>112</v>
      </c>
      <c r="O95" t="s">
        <v>149</v>
      </c>
      <c r="P95" t="s">
        <v>134</v>
      </c>
      <c r="Q95" t="str">
        <f t="shared" si="37"/>
        <v>INDSTM</v>
      </c>
      <c r="R95" t="str">
        <f t="shared" si="38"/>
        <v/>
      </c>
      <c r="AA95" s="24" t="s">
        <v>103</v>
      </c>
      <c r="AB95" s="24" t="s">
        <v>82</v>
      </c>
      <c r="AC95" t="s">
        <v>83</v>
      </c>
      <c r="AE95">
        <f>attached_petroleum!W36</f>
        <v>0</v>
      </c>
      <c r="AF95">
        <f>attached_petroleum!AU36</f>
        <v>0</v>
      </c>
      <c r="AG95">
        <f>attached_petroleum!BS36</f>
        <v>0</v>
      </c>
      <c r="AH95">
        <f>attached_petroleum!CQ36</f>
        <v>0</v>
      </c>
      <c r="AI95">
        <f>attached_petroleum!DO36</f>
        <v>0</v>
      </c>
      <c r="AJ95">
        <f>attached_petroleum!EM36</f>
        <v>0</v>
      </c>
      <c r="AK95">
        <f>attached_petroleum!FK36</f>
        <v>0</v>
      </c>
    </row>
    <row r="96" spans="1:37" ht="15">
      <c r="A96" s="24" t="s">
        <v>103</v>
      </c>
      <c r="B96" s="74" t="s">
        <v>182</v>
      </c>
      <c r="C96" t="s">
        <v>133</v>
      </c>
      <c r="E96">
        <f>AE81/SUM(AE74:AE83)</f>
        <v>0</v>
      </c>
      <c r="F96">
        <f t="shared" ref="F96:J96" si="54">AF81/SUM(AF74:AF83)</f>
        <v>0</v>
      </c>
      <c r="G96">
        <f t="shared" si="54"/>
        <v>0</v>
      </c>
      <c r="H96" s="69">
        <f t="shared" si="47"/>
        <v>0</v>
      </c>
      <c r="I96">
        <f t="shared" si="54"/>
        <v>0</v>
      </c>
      <c r="J96">
        <f t="shared" si="54"/>
        <v>0</v>
      </c>
      <c r="K96" s="69">
        <f t="shared" si="48"/>
        <v>0</v>
      </c>
      <c r="N96" t="s">
        <v>112</v>
      </c>
      <c r="O96" t="s">
        <v>150</v>
      </c>
      <c r="P96" t="s">
        <v>192</v>
      </c>
      <c r="Q96" t="str">
        <f t="shared" si="37"/>
        <v/>
      </c>
      <c r="R96" t="str">
        <f t="shared" si="38"/>
        <v>INDFOR</v>
      </c>
      <c r="AA96" s="24" t="s">
        <v>103</v>
      </c>
      <c r="AB96" s="24" t="s">
        <v>82</v>
      </c>
      <c r="AC96" t="s">
        <v>133</v>
      </c>
      <c r="AE96">
        <f>attached_petroleum!W37</f>
        <v>0</v>
      </c>
      <c r="AF96">
        <f>attached_petroleum!AU37</f>
        <v>0</v>
      </c>
      <c r="AG96">
        <f>attached_petroleum!BS37</f>
        <v>0</v>
      </c>
      <c r="AH96">
        <f>attached_petroleum!CQ37</f>
        <v>0</v>
      </c>
      <c r="AI96">
        <f>attached_petroleum!DO37</f>
        <v>0</v>
      </c>
      <c r="AJ96">
        <f>attached_petroleum!EM37</f>
        <v>0</v>
      </c>
      <c r="AK96">
        <f>attached_petroleum!FK37</f>
        <v>0</v>
      </c>
    </row>
    <row r="97" spans="1:40" ht="15">
      <c r="A97" s="24" t="s">
        <v>103</v>
      </c>
      <c r="B97" s="74" t="s">
        <v>182</v>
      </c>
      <c r="C97" t="s">
        <v>135</v>
      </c>
      <c r="E97">
        <f>AE82/SUM(AE74:AE83)</f>
        <v>0</v>
      </c>
      <c r="F97">
        <f t="shared" ref="F97:J97" si="55">AF82/SUM(AF74:AF83)</f>
        <v>0</v>
      </c>
      <c r="G97">
        <f t="shared" si="55"/>
        <v>0</v>
      </c>
      <c r="H97" s="69">
        <f t="shared" si="47"/>
        <v>0</v>
      </c>
      <c r="I97">
        <f t="shared" si="55"/>
        <v>0</v>
      </c>
      <c r="J97">
        <f t="shared" si="55"/>
        <v>0</v>
      </c>
      <c r="K97" s="69">
        <f t="shared" si="48"/>
        <v>0</v>
      </c>
      <c r="AA97" s="24" t="s">
        <v>103</v>
      </c>
      <c r="AB97" s="24" t="s">
        <v>82</v>
      </c>
      <c r="AC97" t="s">
        <v>135</v>
      </c>
      <c r="AE97">
        <f>attached_petroleum!W38</f>
        <v>2.7</v>
      </c>
      <c r="AF97">
        <f>attached_petroleum!AU38</f>
        <v>1.8</v>
      </c>
      <c r="AG97">
        <f>attached_petroleum!BS38</f>
        <v>3.5</v>
      </c>
      <c r="AH97">
        <f>attached_petroleum!CQ38</f>
        <v>0</v>
      </c>
      <c r="AI97">
        <f>attached_petroleum!DO38</f>
        <v>1.1000000000000001</v>
      </c>
      <c r="AJ97">
        <f>attached_petroleum!EM38</f>
        <v>4.0999999999999996</v>
      </c>
      <c r="AK97">
        <f>attached_petroleum!FK38</f>
        <v>0.4</v>
      </c>
    </row>
    <row r="98" spans="1:40" ht="15">
      <c r="A98" s="24" t="s">
        <v>103</v>
      </c>
      <c r="B98" s="74" t="s">
        <v>182</v>
      </c>
      <c r="C98" t="s">
        <v>134</v>
      </c>
      <c r="E98">
        <f>AE83/SUM(AE74:AE83)</f>
        <v>0</v>
      </c>
      <c r="F98">
        <f t="shared" ref="F98:J98" si="56">AF83/SUM(AF74:AF83)</f>
        <v>0</v>
      </c>
      <c r="G98">
        <f t="shared" si="56"/>
        <v>0</v>
      </c>
      <c r="H98" s="69">
        <f t="shared" si="47"/>
        <v>0</v>
      </c>
      <c r="I98">
        <f t="shared" si="56"/>
        <v>0</v>
      </c>
      <c r="J98">
        <f t="shared" si="56"/>
        <v>0</v>
      </c>
      <c r="K98" s="69">
        <f t="shared" si="48"/>
        <v>0</v>
      </c>
      <c r="AA98" s="24" t="s">
        <v>103</v>
      </c>
      <c r="AB98" s="24" t="s">
        <v>82</v>
      </c>
      <c r="AC98" t="s">
        <v>134</v>
      </c>
      <c r="AE98">
        <f>attached_petroleum!W39</f>
        <v>0</v>
      </c>
      <c r="AF98">
        <f>attached_petroleum!AU39</f>
        <v>0</v>
      </c>
      <c r="AG98">
        <f>attached_petroleum!BS39</f>
        <v>0</v>
      </c>
      <c r="AH98">
        <f>attached_petroleum!CQ39</f>
        <v>0</v>
      </c>
      <c r="AI98">
        <f>attached_petroleum!DO39</f>
        <v>0</v>
      </c>
      <c r="AJ98">
        <f>attached_petroleum!EM39</f>
        <v>0</v>
      </c>
      <c r="AK98">
        <f>attached_petroleum!FK39</f>
        <v>0</v>
      </c>
    </row>
    <row r="99" spans="1:40" ht="15">
      <c r="A99" s="24" t="s">
        <v>93</v>
      </c>
      <c r="AA99" s="24" t="s">
        <v>93</v>
      </c>
    </row>
    <row r="100" spans="1:40">
      <c r="A100" s="91" t="s">
        <v>104</v>
      </c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AA100" s="91" t="s">
        <v>104</v>
      </c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</row>
    <row r="101" spans="1:40" ht="15">
      <c r="A101" s="24" t="s">
        <v>105</v>
      </c>
      <c r="B101" s="24" t="s">
        <v>200</v>
      </c>
      <c r="C101" t="s">
        <v>84</v>
      </c>
      <c r="E101" t="str">
        <f t="shared" ref="E101:E110" si="57">C101</f>
        <v>INDELC</v>
      </c>
      <c r="F101" t="str">
        <f t="shared" ref="F101:K112" si="58">E101</f>
        <v>INDELC</v>
      </c>
      <c r="G101" t="str">
        <f t="shared" si="58"/>
        <v>INDELC</v>
      </c>
      <c r="H101" t="str">
        <f t="shared" si="58"/>
        <v>INDELC</v>
      </c>
      <c r="I101" t="str">
        <f t="shared" si="58"/>
        <v>INDELC</v>
      </c>
      <c r="J101" t="str">
        <f t="shared" si="58"/>
        <v>INDELC</v>
      </c>
      <c r="K101" t="str">
        <f t="shared" si="58"/>
        <v>INDELC</v>
      </c>
      <c r="AA101" s="24" t="s">
        <v>105</v>
      </c>
      <c r="AB101" s="24" t="s">
        <v>82</v>
      </c>
      <c r="AC101" t="s">
        <v>84</v>
      </c>
      <c r="AE101">
        <v>0</v>
      </c>
      <c r="AF101">
        <f>attached_cement!AU15</f>
        <v>2.1</v>
      </c>
      <c r="AG101">
        <f>attached_cement!BS15</f>
        <v>2.8</v>
      </c>
      <c r="AH101">
        <f>attached_cement!CQ15</f>
        <v>0</v>
      </c>
      <c r="AI101">
        <f>attached_cement!DO15</f>
        <v>0</v>
      </c>
      <c r="AJ101">
        <v>0</v>
      </c>
      <c r="AK101">
        <v>0</v>
      </c>
    </row>
    <row r="102" spans="1:40" ht="15">
      <c r="A102" s="24" t="s">
        <v>105</v>
      </c>
      <c r="B102" s="24" t="s">
        <v>200</v>
      </c>
      <c r="C102" t="s">
        <v>85</v>
      </c>
      <c r="E102" t="str">
        <f t="shared" si="57"/>
        <v>INDGAS</v>
      </c>
      <c r="F102" t="str">
        <f t="shared" si="58"/>
        <v>INDGAS</v>
      </c>
      <c r="G102" t="str">
        <f t="shared" si="58"/>
        <v>INDGAS</v>
      </c>
      <c r="H102" t="str">
        <f t="shared" si="58"/>
        <v>INDGAS</v>
      </c>
      <c r="I102" t="str">
        <f t="shared" si="58"/>
        <v>INDGAS</v>
      </c>
      <c r="J102" t="str">
        <f t="shared" si="58"/>
        <v>INDGAS</v>
      </c>
      <c r="K102" t="str">
        <f t="shared" si="58"/>
        <v>INDGAS</v>
      </c>
      <c r="AA102" s="24" t="s">
        <v>105</v>
      </c>
      <c r="AB102" s="24" t="s">
        <v>82</v>
      </c>
      <c r="AC102" t="s">
        <v>85</v>
      </c>
      <c r="AE102">
        <v>0</v>
      </c>
      <c r="AF102">
        <f>attached_cement!AU16</f>
        <v>2.2999999999999998</v>
      </c>
      <c r="AG102">
        <f>attached_cement!BS16</f>
        <v>2.8</v>
      </c>
      <c r="AH102">
        <v>0</v>
      </c>
      <c r="AI102">
        <f>attached_cement!DO16</f>
        <v>0</v>
      </c>
      <c r="AJ102">
        <v>0</v>
      </c>
      <c r="AK102">
        <v>0</v>
      </c>
    </row>
    <row r="103" spans="1:40" ht="15">
      <c r="A103" s="24" t="s">
        <v>105</v>
      </c>
      <c r="B103" s="24" t="s">
        <v>200</v>
      </c>
      <c r="C103" t="s">
        <v>136</v>
      </c>
      <c r="E103" t="str">
        <f t="shared" si="57"/>
        <v>INDDSTLFO</v>
      </c>
      <c r="F103" t="str">
        <f t="shared" si="58"/>
        <v>INDDSTLFO</v>
      </c>
      <c r="G103" t="str">
        <f t="shared" si="58"/>
        <v>INDDSTLFO</v>
      </c>
      <c r="H103" t="str">
        <f t="shared" si="58"/>
        <v>INDDSTLFO</v>
      </c>
      <c r="I103" t="str">
        <f t="shared" si="58"/>
        <v>INDDSTLFO</v>
      </c>
      <c r="J103" t="str">
        <f t="shared" si="58"/>
        <v>INDDSTLFO</v>
      </c>
      <c r="K103" t="str">
        <f t="shared" si="58"/>
        <v>INDDSTLFO</v>
      </c>
      <c r="AA103" s="24" t="s">
        <v>105</v>
      </c>
      <c r="AB103" s="24" t="s">
        <v>82</v>
      </c>
      <c r="AC103" t="s">
        <v>136</v>
      </c>
      <c r="AE103">
        <v>0</v>
      </c>
      <c r="AF103">
        <f>attached_cement!AU17</f>
        <v>0.1</v>
      </c>
      <c r="AG103">
        <f>attached_cement!BS17</f>
        <v>0.2</v>
      </c>
      <c r="AH103">
        <f>attached_cement!CQ17</f>
        <v>0</v>
      </c>
      <c r="AI103">
        <f>attached_cement!DO17</f>
        <v>0</v>
      </c>
      <c r="AJ103">
        <v>0</v>
      </c>
      <c r="AK103">
        <v>0</v>
      </c>
    </row>
    <row r="104" spans="1:40" ht="15">
      <c r="A104" s="24" t="s">
        <v>105</v>
      </c>
      <c r="B104" s="24" t="s">
        <v>200</v>
      </c>
      <c r="C104" t="s">
        <v>86</v>
      </c>
      <c r="E104" t="str">
        <f t="shared" si="57"/>
        <v>INDHFO</v>
      </c>
      <c r="F104" t="str">
        <f t="shared" si="58"/>
        <v>INDHFO</v>
      </c>
      <c r="G104" t="str">
        <f t="shared" si="58"/>
        <v>INDHFO</v>
      </c>
      <c r="H104" t="str">
        <f t="shared" si="58"/>
        <v>INDHFO</v>
      </c>
      <c r="I104" t="str">
        <f t="shared" si="58"/>
        <v>INDHFO</v>
      </c>
      <c r="J104" t="str">
        <f t="shared" si="58"/>
        <v>INDHFO</v>
      </c>
      <c r="K104" t="str">
        <f t="shared" si="58"/>
        <v>INDHFO</v>
      </c>
      <c r="AA104" s="24" t="s">
        <v>105</v>
      </c>
      <c r="AB104" s="24" t="s">
        <v>82</v>
      </c>
      <c r="AC104" t="s">
        <v>86</v>
      </c>
      <c r="AE104">
        <v>0</v>
      </c>
      <c r="AF104">
        <f>attached_cement!AU18</f>
        <v>0</v>
      </c>
      <c r="AG104">
        <f>attached_cement!BS18</f>
        <v>0</v>
      </c>
      <c r="AH104">
        <f>attached_cement!CQ18</f>
        <v>0</v>
      </c>
      <c r="AI104">
        <f>attached_cement!DO18</f>
        <v>0</v>
      </c>
      <c r="AJ104">
        <f>attached_cement!EM18</f>
        <v>0</v>
      </c>
      <c r="AK104">
        <f>attached_cement!FK18</f>
        <v>0</v>
      </c>
    </row>
    <row r="105" spans="1:40" ht="15">
      <c r="A105" s="24" t="s">
        <v>105</v>
      </c>
      <c r="B105" s="24" t="s">
        <v>200</v>
      </c>
      <c r="C105" t="s">
        <v>97</v>
      </c>
      <c r="E105" t="str">
        <f t="shared" si="57"/>
        <v>INDSGPC</v>
      </c>
      <c r="F105" t="str">
        <f t="shared" si="58"/>
        <v>INDSGPC</v>
      </c>
      <c r="G105" t="str">
        <f t="shared" si="58"/>
        <v>INDSGPC</v>
      </c>
      <c r="H105" t="str">
        <f t="shared" si="58"/>
        <v>INDSGPC</v>
      </c>
      <c r="I105" t="str">
        <f t="shared" si="58"/>
        <v>INDSGPC</v>
      </c>
      <c r="J105" t="str">
        <f t="shared" si="58"/>
        <v>INDSGPC</v>
      </c>
      <c r="K105" t="str">
        <f t="shared" si="58"/>
        <v>INDSGPC</v>
      </c>
      <c r="AA105" s="24" t="s">
        <v>105</v>
      </c>
      <c r="AB105" s="24" t="s">
        <v>82</v>
      </c>
      <c r="AC105" t="s">
        <v>97</v>
      </c>
      <c r="AE105">
        <v>0</v>
      </c>
      <c r="AF105">
        <f>attached_cement!AU19</f>
        <v>3.2</v>
      </c>
      <c r="AG105">
        <f>attached_cement!BS19</f>
        <v>8.1999999999999993</v>
      </c>
      <c r="AH105">
        <f>attached_cement!CQ19</f>
        <v>0</v>
      </c>
      <c r="AI105">
        <f>attached_cement!DO19</f>
        <v>0</v>
      </c>
      <c r="AJ105">
        <f>attached_cement!EM19</f>
        <v>0</v>
      </c>
      <c r="AK105">
        <v>0</v>
      </c>
    </row>
    <row r="106" spans="1:40" ht="15">
      <c r="A106" s="24" t="s">
        <v>105</v>
      </c>
      <c r="B106" s="24" t="s">
        <v>200</v>
      </c>
      <c r="C106" t="s">
        <v>87</v>
      </c>
      <c r="E106" t="str">
        <f t="shared" si="57"/>
        <v>INDLPG</v>
      </c>
      <c r="F106" t="str">
        <f t="shared" si="58"/>
        <v>INDLPG</v>
      </c>
      <c r="G106" t="str">
        <f t="shared" si="58"/>
        <v>INDLPG</v>
      </c>
      <c r="H106" t="str">
        <f t="shared" si="58"/>
        <v>INDLPG</v>
      </c>
      <c r="I106" t="str">
        <f t="shared" si="58"/>
        <v>INDLPG</v>
      </c>
      <c r="J106" t="str">
        <f t="shared" si="58"/>
        <v>INDLPG</v>
      </c>
      <c r="K106" t="str">
        <f t="shared" si="58"/>
        <v>INDLPG</v>
      </c>
      <c r="AA106" s="24" t="s">
        <v>105</v>
      </c>
      <c r="AB106" s="24" t="s">
        <v>82</v>
      </c>
      <c r="AC106" t="s">
        <v>87</v>
      </c>
      <c r="AE106">
        <v>0</v>
      </c>
      <c r="AF106">
        <f>attached_cement!AU20</f>
        <v>0</v>
      </c>
      <c r="AG106">
        <f>attached_cement!BS20</f>
        <v>0</v>
      </c>
      <c r="AH106">
        <f>attached_cement!CQ20</f>
        <v>0</v>
      </c>
      <c r="AI106">
        <f>attached_cement!DO20</f>
        <v>0</v>
      </c>
      <c r="AJ106">
        <v>0</v>
      </c>
      <c r="AK106">
        <v>0</v>
      </c>
    </row>
    <row r="107" spans="1:40" ht="15">
      <c r="A107" s="24" t="s">
        <v>105</v>
      </c>
      <c r="B107" s="24" t="s">
        <v>200</v>
      </c>
      <c r="C107" t="s">
        <v>83</v>
      </c>
      <c r="E107" t="str">
        <f t="shared" si="57"/>
        <v>INDCOA</v>
      </c>
      <c r="F107" t="str">
        <f t="shared" si="58"/>
        <v>INDCOA</v>
      </c>
      <c r="G107" t="str">
        <f t="shared" si="58"/>
        <v>INDCOA</v>
      </c>
      <c r="H107" t="str">
        <f t="shared" si="58"/>
        <v>INDCOA</v>
      </c>
      <c r="I107" t="str">
        <f t="shared" si="58"/>
        <v>INDCOA</v>
      </c>
      <c r="J107" t="str">
        <f t="shared" si="58"/>
        <v>INDCOA</v>
      </c>
      <c r="K107" t="str">
        <f t="shared" si="58"/>
        <v>INDCOA</v>
      </c>
      <c r="AA107" s="24" t="s">
        <v>105</v>
      </c>
      <c r="AB107" s="24" t="s">
        <v>82</v>
      </c>
      <c r="AC107" t="s">
        <v>83</v>
      </c>
      <c r="AE107">
        <v>0</v>
      </c>
      <c r="AF107">
        <f>attached_cement!AU21</f>
        <v>2.5</v>
      </c>
      <c r="AG107">
        <f>attached_cement!BS21</f>
        <v>6.1</v>
      </c>
      <c r="AH107">
        <f>attached_cement!CQ21</f>
        <v>0</v>
      </c>
      <c r="AI107">
        <f>attached_cement!DO21</f>
        <v>0</v>
      </c>
      <c r="AJ107">
        <v>0</v>
      </c>
      <c r="AK107">
        <v>0</v>
      </c>
    </row>
    <row r="108" spans="1:40" ht="15">
      <c r="A108" s="24" t="s">
        <v>105</v>
      </c>
      <c r="B108" s="24" t="s">
        <v>200</v>
      </c>
      <c r="C108" t="s">
        <v>133</v>
      </c>
      <c r="E108" t="str">
        <f t="shared" si="57"/>
        <v>INDCOKE</v>
      </c>
      <c r="F108" t="str">
        <f t="shared" si="58"/>
        <v>INDCOKE</v>
      </c>
      <c r="G108" t="str">
        <f t="shared" si="58"/>
        <v>INDCOKE</v>
      </c>
      <c r="H108" t="str">
        <f t="shared" si="58"/>
        <v>INDCOKE</v>
      </c>
      <c r="I108" t="str">
        <f t="shared" si="58"/>
        <v>INDCOKE</v>
      </c>
      <c r="J108" t="str">
        <f t="shared" si="58"/>
        <v>INDCOKE</v>
      </c>
      <c r="K108" t="str">
        <f t="shared" si="58"/>
        <v>INDCOKE</v>
      </c>
      <c r="AA108" s="24" t="s">
        <v>105</v>
      </c>
      <c r="AB108" s="24" t="s">
        <v>82</v>
      </c>
      <c r="AC108" t="s">
        <v>133</v>
      </c>
      <c r="AE108">
        <f>attached_cement!W22</f>
        <v>0</v>
      </c>
      <c r="AF108">
        <f>attached_cement!AU22</f>
        <v>0.7</v>
      </c>
      <c r="AG108">
        <f>attached_cement!BS22</f>
        <v>0</v>
      </c>
      <c r="AH108">
        <f>attached_cement!CQ22</f>
        <v>0</v>
      </c>
      <c r="AI108">
        <f>attached_cement!DO22</f>
        <v>0</v>
      </c>
      <c r="AJ108">
        <f>attached_cement!EM22</f>
        <v>0</v>
      </c>
      <c r="AK108">
        <f>attached_cement!FK22</f>
        <v>0</v>
      </c>
    </row>
    <row r="109" spans="1:40" ht="15">
      <c r="A109" s="24" t="s">
        <v>105</v>
      </c>
      <c r="B109" s="24" t="s">
        <v>200</v>
      </c>
      <c r="C109" t="s">
        <v>135</v>
      </c>
      <c r="E109" t="str">
        <f t="shared" si="57"/>
        <v>INDWOOD</v>
      </c>
      <c r="F109" t="str">
        <f t="shared" si="58"/>
        <v>INDWOOD</v>
      </c>
      <c r="G109" t="str">
        <f t="shared" si="58"/>
        <v>INDWOOD</v>
      </c>
      <c r="H109" t="str">
        <f t="shared" si="58"/>
        <v>INDWOOD</v>
      </c>
      <c r="I109" t="str">
        <f t="shared" si="58"/>
        <v>INDWOOD</v>
      </c>
      <c r="J109" t="str">
        <f t="shared" si="58"/>
        <v>INDWOOD</v>
      </c>
      <c r="K109" t="str">
        <f t="shared" si="58"/>
        <v>INDWOOD</v>
      </c>
      <c r="AA109" s="24" t="s">
        <v>105</v>
      </c>
      <c r="AB109" s="24" t="s">
        <v>82</v>
      </c>
      <c r="AC109" t="s">
        <v>135</v>
      </c>
      <c r="AE109">
        <f>attached_cement!W23</f>
        <v>0</v>
      </c>
      <c r="AF109">
        <f>attached_cement!AU23</f>
        <v>0</v>
      </c>
      <c r="AG109">
        <f>attached_cement!BS23</f>
        <v>0</v>
      </c>
      <c r="AH109">
        <f>attached_cement!CQ23</f>
        <v>0</v>
      </c>
      <c r="AI109">
        <f>attached_cement!DO23</f>
        <v>0</v>
      </c>
      <c r="AJ109">
        <f>attached_cement!EM23</f>
        <v>0</v>
      </c>
      <c r="AK109">
        <f>attached_cement!FK23</f>
        <v>0</v>
      </c>
    </row>
    <row r="110" spans="1:40" ht="15">
      <c r="A110" s="24" t="s">
        <v>105</v>
      </c>
      <c r="B110" s="24" t="s">
        <v>200</v>
      </c>
      <c r="C110" t="s">
        <v>134</v>
      </c>
      <c r="E110" t="str">
        <f t="shared" si="57"/>
        <v>INDSTM</v>
      </c>
      <c r="F110" t="str">
        <f t="shared" si="58"/>
        <v>INDSTM</v>
      </c>
      <c r="G110" t="str">
        <f t="shared" si="58"/>
        <v>INDSTM</v>
      </c>
      <c r="H110" t="str">
        <f t="shared" si="58"/>
        <v>INDSTM</v>
      </c>
      <c r="I110" t="str">
        <f t="shared" si="58"/>
        <v>INDSTM</v>
      </c>
      <c r="J110" t="str">
        <f t="shared" si="58"/>
        <v>INDSTM</v>
      </c>
      <c r="K110" t="str">
        <f t="shared" si="58"/>
        <v>INDSTM</v>
      </c>
      <c r="AA110" s="24" t="s">
        <v>105</v>
      </c>
      <c r="AB110" s="24" t="s">
        <v>82</v>
      </c>
      <c r="AC110" t="s">
        <v>134</v>
      </c>
      <c r="AE110">
        <f>attached_cement!W24</f>
        <v>0</v>
      </c>
      <c r="AF110">
        <f>attached_cement!AU24</f>
        <v>0.4</v>
      </c>
      <c r="AG110">
        <f>attached_cement!BS24</f>
        <v>3.4</v>
      </c>
      <c r="AH110">
        <f>attached_cement!CQ24</f>
        <v>0</v>
      </c>
      <c r="AI110">
        <f>attached_cement!DO24</f>
        <v>0</v>
      </c>
      <c r="AJ110">
        <f>attached_cement!EM24</f>
        <v>0.4</v>
      </c>
      <c r="AK110">
        <f>attached_cement!FK24</f>
        <v>0</v>
      </c>
      <c r="AN110" t="s">
        <v>148</v>
      </c>
    </row>
    <row r="111" spans="1:40" ht="15">
      <c r="A111" s="24" t="s">
        <v>105</v>
      </c>
      <c r="B111" s="24" t="s">
        <v>88</v>
      </c>
      <c r="E111">
        <v>30</v>
      </c>
      <c r="F111">
        <v>30</v>
      </c>
      <c r="G111">
        <v>30</v>
      </c>
      <c r="H111">
        <v>30</v>
      </c>
      <c r="I111">
        <v>30</v>
      </c>
      <c r="J111">
        <v>30</v>
      </c>
      <c r="K111">
        <v>30</v>
      </c>
      <c r="AA111" s="24" t="s">
        <v>105</v>
      </c>
      <c r="AB111" s="24" t="s">
        <v>88</v>
      </c>
      <c r="AE111">
        <v>30</v>
      </c>
      <c r="AF111">
        <v>30</v>
      </c>
      <c r="AG111">
        <v>30</v>
      </c>
      <c r="AH111">
        <v>30</v>
      </c>
      <c r="AI111">
        <v>30</v>
      </c>
      <c r="AJ111">
        <v>30</v>
      </c>
      <c r="AK111">
        <v>30</v>
      </c>
      <c r="AN111">
        <v>13523</v>
      </c>
    </row>
    <row r="112" spans="1:40" ht="15">
      <c r="A112" s="24" t="s">
        <v>105</v>
      </c>
      <c r="B112" s="24" t="s">
        <v>199</v>
      </c>
      <c r="C112" t="s">
        <v>189</v>
      </c>
      <c r="E112" t="str">
        <f t="shared" ref="E112" si="59">C112</f>
        <v>INDCEM</v>
      </c>
      <c r="F112" t="str">
        <f t="shared" si="58"/>
        <v>INDCEM</v>
      </c>
      <c r="G112" t="str">
        <f t="shared" si="58"/>
        <v>INDCEM</v>
      </c>
      <c r="H112" t="str">
        <f t="shared" si="58"/>
        <v>INDCEM</v>
      </c>
      <c r="I112" t="str">
        <f t="shared" si="58"/>
        <v>INDCEM</v>
      </c>
      <c r="J112" t="str">
        <f t="shared" si="58"/>
        <v>INDCEM</v>
      </c>
      <c r="K112" t="str">
        <f t="shared" si="58"/>
        <v>INDCEM</v>
      </c>
      <c r="AA112" s="24" t="s">
        <v>105</v>
      </c>
      <c r="AB112" s="24" t="s">
        <v>90</v>
      </c>
      <c r="AC112" t="s">
        <v>142</v>
      </c>
      <c r="AN112" s="23" t="s">
        <v>131</v>
      </c>
    </row>
    <row r="113" spans="1:40" ht="15">
      <c r="A113" s="24" t="s">
        <v>105</v>
      </c>
      <c r="B113" s="24" t="s">
        <v>91</v>
      </c>
      <c r="AA113" s="24" t="s">
        <v>105</v>
      </c>
      <c r="AB113" s="24" t="s">
        <v>91</v>
      </c>
    </row>
    <row r="114" spans="1:40" ht="15">
      <c r="A114" s="24" t="s">
        <v>105</v>
      </c>
      <c r="B114" s="74" t="s">
        <v>154</v>
      </c>
      <c r="C114" s="24"/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AA114" s="24"/>
      <c r="AB114" s="24"/>
      <c r="AC114" s="24"/>
    </row>
    <row r="115" spans="1:40" ht="15">
      <c r="A115" s="24" t="s">
        <v>105</v>
      </c>
      <c r="B115" s="74" t="s">
        <v>156</v>
      </c>
      <c r="C115" s="24"/>
      <c r="E115">
        <v>0.95</v>
      </c>
      <c r="F115">
        <v>0.95</v>
      </c>
      <c r="G115">
        <v>0.95</v>
      </c>
      <c r="H115">
        <v>0.95</v>
      </c>
      <c r="I115">
        <v>0.95</v>
      </c>
      <c r="J115">
        <v>0.95</v>
      </c>
      <c r="K115">
        <v>0.95</v>
      </c>
      <c r="AA115" s="24"/>
      <c r="AB115" s="24"/>
      <c r="AC115" s="24"/>
    </row>
    <row r="116" spans="1:40" ht="15">
      <c r="A116" s="24" t="s">
        <v>105</v>
      </c>
      <c r="B116" s="74" t="s">
        <v>182</v>
      </c>
      <c r="C116" t="s">
        <v>84</v>
      </c>
      <c r="E116" s="69">
        <f>K116</f>
        <v>0.10166321471160485</v>
      </c>
      <c r="F116">
        <f t="shared" ref="F116:J116" si="60">AF101/SUM(AF101:AF110)</f>
        <v>0.18584070796460181</v>
      </c>
      <c r="G116">
        <f t="shared" si="60"/>
        <v>0.11914893617021276</v>
      </c>
      <c r="H116" s="69">
        <f>K116</f>
        <v>0.10166321471160485</v>
      </c>
      <c r="I116" s="69">
        <f>K116</f>
        <v>0.10166321471160485</v>
      </c>
      <c r="J116">
        <f t="shared" si="60"/>
        <v>0</v>
      </c>
      <c r="K116" s="69">
        <f>AVERAGE(J116,F116:G116)</f>
        <v>0.10166321471160485</v>
      </c>
      <c r="AA116" s="24" t="s">
        <v>105</v>
      </c>
      <c r="AB116" s="24" t="s">
        <v>82</v>
      </c>
      <c r="AC116" t="s">
        <v>84</v>
      </c>
      <c r="AE116">
        <v>0</v>
      </c>
      <c r="AF116">
        <f>attached_cement!AU30</f>
        <v>0</v>
      </c>
      <c r="AG116">
        <f>attached_cement!BS30</f>
        <v>0.1</v>
      </c>
      <c r="AH116">
        <f>attached_cement!CQ30</f>
        <v>0</v>
      </c>
      <c r="AI116">
        <f>attached_cement!DO30</f>
        <v>0</v>
      </c>
      <c r="AJ116">
        <v>0</v>
      </c>
      <c r="AK116">
        <v>0</v>
      </c>
    </row>
    <row r="117" spans="1:40" ht="15">
      <c r="A117" s="24" t="s">
        <v>105</v>
      </c>
      <c r="B117" s="74" t="s">
        <v>182</v>
      </c>
      <c r="C117" t="s">
        <v>85</v>
      </c>
      <c r="E117" s="69">
        <f t="shared" ref="E117:E125" si="61">K117</f>
        <v>0.10756291972635411</v>
      </c>
      <c r="F117">
        <f t="shared" ref="F117:J117" si="62">AF102/SUM(AF101:AF110)</f>
        <v>0.20353982300884957</v>
      </c>
      <c r="G117">
        <f t="shared" si="62"/>
        <v>0.11914893617021276</v>
      </c>
      <c r="H117" s="69">
        <f t="shared" ref="H117:H125" si="63">K117</f>
        <v>0.10756291972635411</v>
      </c>
      <c r="I117" s="69">
        <f t="shared" ref="I117:I125" si="64">K117</f>
        <v>0.10756291972635411</v>
      </c>
      <c r="J117">
        <f t="shared" si="62"/>
        <v>0</v>
      </c>
      <c r="K117" s="69">
        <f t="shared" ref="K117:K125" si="65">AVERAGE(J117,F117:G117)</f>
        <v>0.10756291972635411</v>
      </c>
      <c r="AA117" s="24" t="s">
        <v>105</v>
      </c>
      <c r="AB117" s="24" t="s">
        <v>82</v>
      </c>
      <c r="AC117" t="s">
        <v>85</v>
      </c>
      <c r="AE117">
        <v>0</v>
      </c>
      <c r="AF117">
        <f>attached_cement!AU31</f>
        <v>28.2</v>
      </c>
      <c r="AG117">
        <f>attached_cement!BS31</f>
        <v>35</v>
      </c>
      <c r="AH117">
        <v>0</v>
      </c>
      <c r="AI117">
        <f>attached_cement!DO31</f>
        <v>0</v>
      </c>
      <c r="AJ117">
        <v>0</v>
      </c>
      <c r="AK117">
        <v>0</v>
      </c>
    </row>
    <row r="118" spans="1:40" ht="15">
      <c r="A118" s="24" t="s">
        <v>105</v>
      </c>
      <c r="B118" s="74" t="s">
        <v>182</v>
      </c>
      <c r="C118" t="s">
        <v>136</v>
      </c>
      <c r="E118" s="69">
        <f t="shared" si="61"/>
        <v>5.7867319399987453E-3</v>
      </c>
      <c r="F118">
        <f t="shared" ref="F118:J118" si="66">AF103/SUM(AF101:AF110)</f>
        <v>8.8495575221238954E-3</v>
      </c>
      <c r="G118">
        <f t="shared" si="66"/>
        <v>8.5106382978723406E-3</v>
      </c>
      <c r="H118" s="69">
        <f t="shared" si="63"/>
        <v>5.7867319399987453E-3</v>
      </c>
      <c r="I118" s="69">
        <f t="shared" si="64"/>
        <v>5.7867319399987453E-3</v>
      </c>
      <c r="J118">
        <f t="shared" si="66"/>
        <v>0</v>
      </c>
      <c r="K118" s="69">
        <f t="shared" si="65"/>
        <v>5.7867319399987453E-3</v>
      </c>
      <c r="AA118" s="24" t="s">
        <v>105</v>
      </c>
      <c r="AB118" s="24" t="s">
        <v>82</v>
      </c>
      <c r="AC118" t="s">
        <v>136</v>
      </c>
      <c r="AE118">
        <v>0</v>
      </c>
      <c r="AF118">
        <f>attached_cement!AU32</f>
        <v>0</v>
      </c>
      <c r="AG118">
        <f>attached_cement!BS32</f>
        <v>0.1</v>
      </c>
      <c r="AH118">
        <f>attached_cement!CQ32</f>
        <v>0</v>
      </c>
      <c r="AI118">
        <f>attached_cement!DO32</f>
        <v>0</v>
      </c>
      <c r="AJ118">
        <v>0</v>
      </c>
      <c r="AK118">
        <v>0</v>
      </c>
    </row>
    <row r="119" spans="1:40" ht="15">
      <c r="A119" s="24" t="s">
        <v>105</v>
      </c>
      <c r="B119" s="74" t="s">
        <v>182</v>
      </c>
      <c r="C119" t="s">
        <v>86</v>
      </c>
      <c r="E119" s="69">
        <f t="shared" si="61"/>
        <v>0</v>
      </c>
      <c r="F119">
        <f t="shared" ref="F119:J119" si="67">AF104/SUM(AF101:AF110)</f>
        <v>0</v>
      </c>
      <c r="G119">
        <f t="shared" si="67"/>
        <v>0</v>
      </c>
      <c r="H119" s="69">
        <f t="shared" si="63"/>
        <v>0</v>
      </c>
      <c r="I119" s="69">
        <f t="shared" si="64"/>
        <v>0</v>
      </c>
      <c r="J119">
        <f t="shared" si="67"/>
        <v>0</v>
      </c>
      <c r="K119" s="69">
        <f t="shared" si="65"/>
        <v>0</v>
      </c>
      <c r="AA119" s="24" t="s">
        <v>105</v>
      </c>
      <c r="AB119" s="24" t="s">
        <v>82</v>
      </c>
      <c r="AC119" t="s">
        <v>86</v>
      </c>
      <c r="AE119">
        <v>0</v>
      </c>
      <c r="AF119">
        <f>attached_cement!AU33</f>
        <v>21.9</v>
      </c>
      <c r="AG119">
        <f>attached_cement!BS33</f>
        <v>26</v>
      </c>
      <c r="AH119">
        <f>attached_cement!CQ33</f>
        <v>0</v>
      </c>
      <c r="AI119">
        <f>attached_cement!DO33</f>
        <v>0</v>
      </c>
      <c r="AJ119" t="str">
        <f>attached_cement!EM33</f>
        <v>X</v>
      </c>
      <c r="AK119" t="str">
        <f>attached_cement!FK33</f>
        <v>X</v>
      </c>
    </row>
    <row r="120" spans="1:40" ht="15">
      <c r="A120" s="24" t="s">
        <v>105</v>
      </c>
      <c r="B120" s="74" t="s">
        <v>182</v>
      </c>
      <c r="C120" t="s">
        <v>97</v>
      </c>
      <c r="E120" s="69">
        <f t="shared" si="61"/>
        <v>0.21070733697357688</v>
      </c>
      <c r="F120">
        <f t="shared" ref="F120:J120" si="68">AF105/SUM(AF101:AF110)</f>
        <v>0.28318584070796465</v>
      </c>
      <c r="G120">
        <f t="shared" si="68"/>
        <v>0.34893617021276591</v>
      </c>
      <c r="H120" s="69">
        <f t="shared" si="63"/>
        <v>0.21070733697357688</v>
      </c>
      <c r="I120" s="69">
        <f t="shared" si="64"/>
        <v>0.21070733697357688</v>
      </c>
      <c r="J120">
        <f t="shared" si="68"/>
        <v>0</v>
      </c>
      <c r="K120" s="69">
        <f t="shared" si="65"/>
        <v>0.21070733697357688</v>
      </c>
      <c r="AA120" s="24" t="s">
        <v>105</v>
      </c>
      <c r="AB120" s="24" t="s">
        <v>82</v>
      </c>
      <c r="AC120" t="s">
        <v>97</v>
      </c>
      <c r="AE120">
        <v>0</v>
      </c>
      <c r="AF120">
        <f>attached_cement!AU34</f>
        <v>6.1</v>
      </c>
      <c r="AG120">
        <f>attached_cement!BS34</f>
        <v>0</v>
      </c>
      <c r="AH120">
        <f>attached_cement!CQ34</f>
        <v>0</v>
      </c>
      <c r="AI120">
        <f>attached_cement!DO34</f>
        <v>0</v>
      </c>
      <c r="AJ120">
        <f>attached_cement!EM34</f>
        <v>0</v>
      </c>
      <c r="AK120">
        <v>0</v>
      </c>
    </row>
    <row r="121" spans="1:40" ht="15">
      <c r="A121" s="24" t="s">
        <v>105</v>
      </c>
      <c r="B121" s="74" t="s">
        <v>182</v>
      </c>
      <c r="C121" t="s">
        <v>87</v>
      </c>
      <c r="E121" s="69">
        <f t="shared" si="61"/>
        <v>0</v>
      </c>
      <c r="F121">
        <f t="shared" ref="F121:J121" si="69">AF106/SUM(AF101:AF110)</f>
        <v>0</v>
      </c>
      <c r="G121">
        <f t="shared" si="69"/>
        <v>0</v>
      </c>
      <c r="H121" s="69">
        <f t="shared" si="63"/>
        <v>0</v>
      </c>
      <c r="I121" s="69">
        <f t="shared" si="64"/>
        <v>0</v>
      </c>
      <c r="J121">
        <f t="shared" si="69"/>
        <v>0</v>
      </c>
      <c r="K121" s="69">
        <f t="shared" si="65"/>
        <v>0</v>
      </c>
      <c r="AA121" s="24" t="s">
        <v>105</v>
      </c>
      <c r="AB121" s="24" t="s">
        <v>82</v>
      </c>
      <c r="AC121" t="s">
        <v>87</v>
      </c>
      <c r="AE121">
        <v>0</v>
      </c>
      <c r="AF121">
        <f>attached_cement!AU35</f>
        <v>0</v>
      </c>
      <c r="AG121">
        <f>attached_cement!BS35</f>
        <v>0</v>
      </c>
      <c r="AH121">
        <f>attached_cement!CQ35</f>
        <v>0</v>
      </c>
      <c r="AI121">
        <f>attached_cement!DO35</f>
        <v>0</v>
      </c>
      <c r="AJ121">
        <v>0</v>
      </c>
      <c r="AK121">
        <v>0</v>
      </c>
    </row>
    <row r="122" spans="1:40" ht="15">
      <c r="A122" s="24" t="s">
        <v>105</v>
      </c>
      <c r="B122" s="74" t="s">
        <v>182</v>
      </c>
      <c r="C122" t="s">
        <v>83</v>
      </c>
      <c r="E122" s="69">
        <f t="shared" si="61"/>
        <v>0.16027113537940124</v>
      </c>
      <c r="F122">
        <f t="shared" ref="F122:J122" si="70">AF107/SUM(AF101:AF110)</f>
        <v>0.22123893805309736</v>
      </c>
      <c r="G122">
        <f t="shared" si="70"/>
        <v>0.25957446808510637</v>
      </c>
      <c r="H122" s="69">
        <f t="shared" si="63"/>
        <v>0.16027113537940124</v>
      </c>
      <c r="I122" s="69">
        <f t="shared" si="64"/>
        <v>0.16027113537940124</v>
      </c>
      <c r="J122">
        <f t="shared" si="70"/>
        <v>0</v>
      </c>
      <c r="K122" s="69">
        <f t="shared" si="65"/>
        <v>0.16027113537940124</v>
      </c>
      <c r="AA122" s="24" t="s">
        <v>105</v>
      </c>
      <c r="AB122" s="24" t="s">
        <v>82</v>
      </c>
      <c r="AC122" t="s">
        <v>83</v>
      </c>
      <c r="AE122">
        <v>0</v>
      </c>
      <c r="AF122">
        <f>attached_cement!AU36</f>
        <v>3.7</v>
      </c>
      <c r="AG122">
        <f>attached_cement!BS36</f>
        <v>14.3</v>
      </c>
      <c r="AH122">
        <f>attached_cement!CQ36</f>
        <v>0</v>
      </c>
      <c r="AI122">
        <f>attached_cement!DO36</f>
        <v>0</v>
      </c>
      <c r="AJ122">
        <v>0</v>
      </c>
      <c r="AK122">
        <v>0</v>
      </c>
    </row>
    <row r="123" spans="1:40" ht="15">
      <c r="A123" s="24" t="s">
        <v>105</v>
      </c>
      <c r="B123" s="74" t="s">
        <v>182</v>
      </c>
      <c r="C123" t="s">
        <v>133</v>
      </c>
      <c r="E123" s="69">
        <f t="shared" si="61"/>
        <v>2.0648967551622419E-2</v>
      </c>
      <c r="F123">
        <f t="shared" ref="F123:J123" si="71">AF108/SUM(AF101:AF110)</f>
        <v>6.1946902654867256E-2</v>
      </c>
      <c r="G123">
        <f t="shared" si="71"/>
        <v>0</v>
      </c>
      <c r="H123" s="69">
        <f t="shared" si="63"/>
        <v>2.0648967551622419E-2</v>
      </c>
      <c r="I123" s="69">
        <f t="shared" si="64"/>
        <v>2.0648967551622419E-2</v>
      </c>
      <c r="J123">
        <f t="shared" si="71"/>
        <v>0</v>
      </c>
      <c r="K123" s="69">
        <f t="shared" si="65"/>
        <v>2.0648967551622419E-2</v>
      </c>
      <c r="AA123" s="24" t="s">
        <v>105</v>
      </c>
      <c r="AB123" s="24" t="s">
        <v>82</v>
      </c>
      <c r="AC123" t="s">
        <v>133</v>
      </c>
      <c r="AE123">
        <f>attached_cement!W37</f>
        <v>0</v>
      </c>
      <c r="AF123">
        <f>attached_cement!AU37</f>
        <v>0</v>
      </c>
      <c r="AG123">
        <f>attached_cement!BS37</f>
        <v>0</v>
      </c>
      <c r="AH123">
        <f>attached_cement!CQ37</f>
        <v>0</v>
      </c>
      <c r="AI123">
        <f>attached_cement!DO37</f>
        <v>0</v>
      </c>
      <c r="AJ123">
        <f>attached_cement!EM37</f>
        <v>0</v>
      </c>
      <c r="AK123">
        <f>attached_cement!FK37</f>
        <v>0</v>
      </c>
    </row>
    <row r="124" spans="1:40" ht="15">
      <c r="A124" s="24" t="s">
        <v>105</v>
      </c>
      <c r="B124" s="74" t="s">
        <v>182</v>
      </c>
      <c r="C124" t="s">
        <v>135</v>
      </c>
      <c r="E124" s="69">
        <f t="shared" si="61"/>
        <v>0</v>
      </c>
      <c r="F124">
        <f t="shared" ref="F124:J124" si="72">AF109/SUM(AF101:AF110)</f>
        <v>0</v>
      </c>
      <c r="G124">
        <f t="shared" si="72"/>
        <v>0</v>
      </c>
      <c r="H124" s="69">
        <f t="shared" si="63"/>
        <v>0</v>
      </c>
      <c r="I124" s="69">
        <f t="shared" si="64"/>
        <v>0</v>
      </c>
      <c r="J124">
        <f t="shared" si="72"/>
        <v>0</v>
      </c>
      <c r="K124" s="69">
        <f t="shared" si="65"/>
        <v>0</v>
      </c>
      <c r="AA124" s="24" t="s">
        <v>105</v>
      </c>
      <c r="AB124" s="24" t="s">
        <v>82</v>
      </c>
      <c r="AC124" t="s">
        <v>135</v>
      </c>
      <c r="AE124">
        <f>attached_cement!W38</f>
        <v>0.1</v>
      </c>
      <c r="AF124">
        <f>attached_cement!AU38</f>
        <v>0.7</v>
      </c>
      <c r="AG124">
        <f>attached_cement!BS38</f>
        <v>1.7</v>
      </c>
      <c r="AH124">
        <f>attached_cement!CQ38</f>
        <v>0</v>
      </c>
      <c r="AI124">
        <f>attached_cement!DO38</f>
        <v>0</v>
      </c>
      <c r="AJ124">
        <f>attached_cement!EM38</f>
        <v>0.6</v>
      </c>
      <c r="AK124">
        <f>attached_cement!FK38</f>
        <v>0.2</v>
      </c>
    </row>
    <row r="125" spans="1:40" ht="15">
      <c r="A125" s="24" t="s">
        <v>105</v>
      </c>
      <c r="B125" s="74" t="s">
        <v>182</v>
      </c>
      <c r="C125" t="s">
        <v>134</v>
      </c>
      <c r="E125" s="69">
        <f t="shared" si="61"/>
        <v>0.39335969371744178</v>
      </c>
      <c r="F125">
        <f t="shared" ref="F125:J125" si="73">AF110/SUM(AF101:AF110)</f>
        <v>3.5398230088495582E-2</v>
      </c>
      <c r="G125">
        <f t="shared" si="73"/>
        <v>0.14468085106382977</v>
      </c>
      <c r="H125" s="69">
        <f t="shared" si="63"/>
        <v>0.39335969371744178</v>
      </c>
      <c r="I125" s="69">
        <f t="shared" si="64"/>
        <v>0.39335969371744178</v>
      </c>
      <c r="J125">
        <f t="shared" si="73"/>
        <v>1</v>
      </c>
      <c r="K125" s="69">
        <f t="shared" si="65"/>
        <v>0.39335969371744178</v>
      </c>
      <c r="AA125" s="24" t="s">
        <v>105</v>
      </c>
      <c r="AB125" s="24" t="s">
        <v>82</v>
      </c>
      <c r="AC125" t="s">
        <v>134</v>
      </c>
      <c r="AE125">
        <f>attached_cement!W39</f>
        <v>0</v>
      </c>
      <c r="AF125">
        <f>attached_cement!AU39</f>
        <v>0</v>
      </c>
      <c r="AG125">
        <f>attached_cement!BS39</f>
        <v>0</v>
      </c>
      <c r="AH125">
        <f>attached_cement!CQ39</f>
        <v>0</v>
      </c>
      <c r="AI125">
        <f>attached_cement!DO39</f>
        <v>0</v>
      </c>
      <c r="AJ125">
        <f>attached_cement!EM39</f>
        <v>0</v>
      </c>
      <c r="AK125">
        <f>attached_cement!FK39</f>
        <v>0</v>
      </c>
      <c r="AN125" t="s">
        <v>148</v>
      </c>
    </row>
    <row r="126" spans="1:40" ht="15">
      <c r="A126" s="24" t="s">
        <v>93</v>
      </c>
      <c r="AA126" s="24" t="s">
        <v>93</v>
      </c>
    </row>
    <row r="127" spans="1:40">
      <c r="A127" s="91" t="s">
        <v>106</v>
      </c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AA127" s="91" t="s">
        <v>106</v>
      </c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</row>
    <row r="128" spans="1:40" ht="15">
      <c r="A128" s="24" t="s">
        <v>130</v>
      </c>
      <c r="B128" s="24" t="s">
        <v>200</v>
      </c>
      <c r="C128" t="s">
        <v>84</v>
      </c>
      <c r="E128" t="str">
        <f t="shared" ref="E128:E137" si="74">C128</f>
        <v>INDELC</v>
      </c>
      <c r="F128" t="str">
        <f t="shared" ref="F128:K139" si="75">E128</f>
        <v>INDELC</v>
      </c>
      <c r="G128" t="str">
        <f t="shared" si="75"/>
        <v>INDELC</v>
      </c>
      <c r="H128" t="str">
        <f t="shared" si="75"/>
        <v>INDELC</v>
      </c>
      <c r="I128" t="str">
        <f t="shared" si="75"/>
        <v>INDELC</v>
      </c>
      <c r="J128" t="str">
        <f t="shared" si="75"/>
        <v>INDELC</v>
      </c>
      <c r="K128" t="str">
        <f t="shared" si="75"/>
        <v>INDELC</v>
      </c>
      <c r="AA128" s="24" t="s">
        <v>130</v>
      </c>
      <c r="AB128" s="24" t="s">
        <v>82</v>
      </c>
      <c r="AC128" t="s">
        <v>84</v>
      </c>
      <c r="AE128">
        <v>0</v>
      </c>
      <c r="AF128">
        <f>attached_chemicals!AU15</f>
        <v>13.1</v>
      </c>
      <c r="AG128">
        <f>attached_chemicals!BS15</f>
        <v>17</v>
      </c>
      <c r="AH128">
        <f>attached_chemicals!CQ15</f>
        <v>7.7</v>
      </c>
      <c r="AI128">
        <f>attached_chemicals!DO15</f>
        <v>2.7</v>
      </c>
      <c r="AJ128">
        <f>attached_chemicals!EM15</f>
        <v>29</v>
      </c>
      <c r="AK128">
        <f>attached_chemicals!FK15</f>
        <v>4.9000000000000004</v>
      </c>
    </row>
    <row r="129" spans="1:40" ht="15">
      <c r="A129" s="24" t="s">
        <v>130</v>
      </c>
      <c r="B129" s="24" t="s">
        <v>200</v>
      </c>
      <c r="C129" t="s">
        <v>85</v>
      </c>
      <c r="E129" t="str">
        <f t="shared" si="74"/>
        <v>INDGAS</v>
      </c>
      <c r="F129" t="str">
        <f t="shared" si="75"/>
        <v>INDGAS</v>
      </c>
      <c r="G129" t="str">
        <f t="shared" si="75"/>
        <v>INDGAS</v>
      </c>
      <c r="H129" t="str">
        <f t="shared" si="75"/>
        <v>INDGAS</v>
      </c>
      <c r="I129" t="str">
        <f t="shared" si="75"/>
        <v>INDGAS</v>
      </c>
      <c r="J129" t="str">
        <f t="shared" si="75"/>
        <v>INDGAS</v>
      </c>
      <c r="K129" t="str">
        <f t="shared" si="75"/>
        <v>INDGAS</v>
      </c>
      <c r="AA129" s="24" t="s">
        <v>130</v>
      </c>
      <c r="AB129" s="24" t="s">
        <v>82</v>
      </c>
      <c r="AC129" t="s">
        <v>85</v>
      </c>
      <c r="AE129">
        <f>attached_chemicals!W16</f>
        <v>0.1</v>
      </c>
      <c r="AF129">
        <f>attached_chemicals!AU16</f>
        <v>13.9</v>
      </c>
      <c r="AG129">
        <f>attached_chemicals!BS16</f>
        <v>41.3</v>
      </c>
      <c r="AH129">
        <f>attached_chemicals!CQ16</f>
        <v>8.8000000000000007</v>
      </c>
      <c r="AI129">
        <f>attached_chemicals!DO16</f>
        <v>11.4</v>
      </c>
      <c r="AJ129">
        <f>attached_chemicals!EM16</f>
        <v>81.599999999999994</v>
      </c>
      <c r="AK129">
        <f>attached_chemicals!FK16</f>
        <v>1</v>
      </c>
    </row>
    <row r="130" spans="1:40" ht="15">
      <c r="A130" s="24" t="s">
        <v>130</v>
      </c>
      <c r="B130" s="24" t="s">
        <v>200</v>
      </c>
      <c r="C130" t="s">
        <v>136</v>
      </c>
      <c r="E130" t="str">
        <f t="shared" si="74"/>
        <v>INDDSTLFO</v>
      </c>
      <c r="F130" t="str">
        <f t="shared" si="75"/>
        <v>INDDSTLFO</v>
      </c>
      <c r="G130" t="str">
        <f t="shared" si="75"/>
        <v>INDDSTLFO</v>
      </c>
      <c r="H130" t="str">
        <f t="shared" si="75"/>
        <v>INDDSTLFO</v>
      </c>
      <c r="I130" t="str">
        <f t="shared" si="75"/>
        <v>INDDSTLFO</v>
      </c>
      <c r="J130" t="str">
        <f t="shared" si="75"/>
        <v>INDDSTLFO</v>
      </c>
      <c r="K130" t="str">
        <f t="shared" si="75"/>
        <v>INDDSTLFO</v>
      </c>
      <c r="AA130" s="24" t="s">
        <v>130</v>
      </c>
      <c r="AB130" s="24" t="s">
        <v>82</v>
      </c>
      <c r="AC130" t="s">
        <v>136</v>
      </c>
      <c r="AE130">
        <v>0</v>
      </c>
      <c r="AF130">
        <f>attached_chemicals!AU17</f>
        <v>0.2</v>
      </c>
      <c r="AG130">
        <f>attached_chemicals!BS17</f>
        <v>0.2</v>
      </c>
      <c r="AH130">
        <f>attached_chemicals!CQ17</f>
        <v>0</v>
      </c>
      <c r="AI130">
        <f>attached_chemicals!DO17</f>
        <v>0</v>
      </c>
      <c r="AJ130">
        <f>attached_chemicals!EM17</f>
        <v>0.1</v>
      </c>
      <c r="AK130">
        <v>0</v>
      </c>
    </row>
    <row r="131" spans="1:40" ht="15">
      <c r="A131" s="24" t="s">
        <v>130</v>
      </c>
      <c r="B131" s="24" t="s">
        <v>200</v>
      </c>
      <c r="C131" t="s">
        <v>86</v>
      </c>
      <c r="E131" t="str">
        <f t="shared" si="74"/>
        <v>INDHFO</v>
      </c>
      <c r="F131" t="str">
        <f t="shared" si="75"/>
        <v>INDHFO</v>
      </c>
      <c r="G131" t="str">
        <f t="shared" si="75"/>
        <v>INDHFO</v>
      </c>
      <c r="H131" t="str">
        <f t="shared" si="75"/>
        <v>INDHFO</v>
      </c>
      <c r="I131" t="str">
        <f t="shared" si="75"/>
        <v>INDHFO</v>
      </c>
      <c r="J131" t="str">
        <f t="shared" si="75"/>
        <v>INDHFO</v>
      </c>
      <c r="K131" t="str">
        <f t="shared" si="75"/>
        <v>INDHFO</v>
      </c>
      <c r="AA131" s="24" t="s">
        <v>130</v>
      </c>
      <c r="AB131" s="24" t="s">
        <v>82</v>
      </c>
      <c r="AC131" t="s">
        <v>86</v>
      </c>
      <c r="AE131">
        <f>attached_chemicals!W18</f>
        <v>0</v>
      </c>
      <c r="AF131">
        <f>attached_chemicals!AU18</f>
        <v>0</v>
      </c>
      <c r="AG131">
        <f>attached_chemicals!BS18</f>
        <v>0.4</v>
      </c>
      <c r="AH131">
        <f>attached_chemicals!CQ18</f>
        <v>0</v>
      </c>
      <c r="AI131">
        <f>attached_chemicals!DO18</f>
        <v>0</v>
      </c>
      <c r="AJ131">
        <f>attached_chemicals!EM18</f>
        <v>0</v>
      </c>
      <c r="AK131">
        <f>attached_chemicals!FK18</f>
        <v>0</v>
      </c>
    </row>
    <row r="132" spans="1:40" ht="15">
      <c r="A132" s="24" t="s">
        <v>130</v>
      </c>
      <c r="B132" s="24" t="s">
        <v>200</v>
      </c>
      <c r="C132" t="s">
        <v>97</v>
      </c>
      <c r="E132" t="str">
        <f t="shared" si="74"/>
        <v>INDSGPC</v>
      </c>
      <c r="F132" t="str">
        <f t="shared" si="75"/>
        <v>INDSGPC</v>
      </c>
      <c r="G132" t="str">
        <f t="shared" si="75"/>
        <v>INDSGPC</v>
      </c>
      <c r="H132" t="str">
        <f t="shared" si="75"/>
        <v>INDSGPC</v>
      </c>
      <c r="I132" t="str">
        <f t="shared" si="75"/>
        <v>INDSGPC</v>
      </c>
      <c r="J132" t="str">
        <f t="shared" si="75"/>
        <v>INDSGPC</v>
      </c>
      <c r="K132" t="str">
        <f t="shared" si="75"/>
        <v>INDSGPC</v>
      </c>
      <c r="AA132" s="24" t="s">
        <v>130</v>
      </c>
      <c r="AB132" s="24" t="s">
        <v>82</v>
      </c>
      <c r="AC132" t="s">
        <v>97</v>
      </c>
      <c r="AE132">
        <f>attached_chemicals!W19</f>
        <v>0</v>
      </c>
      <c r="AF132">
        <f>attached_chemicals!AU19</f>
        <v>1</v>
      </c>
      <c r="AG132">
        <f>attached_chemicals!BS19</f>
        <v>0</v>
      </c>
      <c r="AH132">
        <f>attached_chemicals!CQ19</f>
        <v>0</v>
      </c>
      <c r="AI132">
        <f>attached_chemicals!DO19</f>
        <v>0</v>
      </c>
      <c r="AJ132">
        <f>attached_chemicals!EM19</f>
        <v>0</v>
      </c>
      <c r="AK132">
        <f>attached_chemicals!FK19</f>
        <v>0</v>
      </c>
    </row>
    <row r="133" spans="1:40" ht="15">
      <c r="A133" s="24" t="s">
        <v>130</v>
      </c>
      <c r="B133" s="24" t="s">
        <v>200</v>
      </c>
      <c r="C133" t="s">
        <v>87</v>
      </c>
      <c r="E133" t="str">
        <f t="shared" si="74"/>
        <v>INDLPG</v>
      </c>
      <c r="F133" t="str">
        <f t="shared" si="75"/>
        <v>INDLPG</v>
      </c>
      <c r="G133" t="str">
        <f t="shared" si="75"/>
        <v>INDLPG</v>
      </c>
      <c r="H133" t="str">
        <f t="shared" si="75"/>
        <v>INDLPG</v>
      </c>
      <c r="I133" t="str">
        <f t="shared" si="75"/>
        <v>INDLPG</v>
      </c>
      <c r="J133" t="str">
        <f t="shared" si="75"/>
        <v>INDLPG</v>
      </c>
      <c r="K133" t="str">
        <f t="shared" si="75"/>
        <v>INDLPG</v>
      </c>
      <c r="AA133" s="24" t="s">
        <v>130</v>
      </c>
      <c r="AB133" s="24" t="s">
        <v>82</v>
      </c>
      <c r="AC133" t="s">
        <v>87</v>
      </c>
      <c r="AE133">
        <f>attached_chemicals!W20</f>
        <v>0</v>
      </c>
      <c r="AF133">
        <f>attached_chemicals!AU20</f>
        <v>0</v>
      </c>
      <c r="AG133">
        <f>attached_chemicals!BS20</f>
        <v>0.1</v>
      </c>
      <c r="AH133">
        <f>attached_chemicals!CQ20</f>
        <v>0</v>
      </c>
      <c r="AI133">
        <f>attached_chemicals!DO20</f>
        <v>0</v>
      </c>
      <c r="AJ133">
        <f>attached_chemicals!EM20</f>
        <v>0</v>
      </c>
      <c r="AK133">
        <f>attached_chemicals!FK20</f>
        <v>0</v>
      </c>
    </row>
    <row r="134" spans="1:40" ht="15">
      <c r="A134" s="24" t="s">
        <v>130</v>
      </c>
      <c r="B134" s="24" t="s">
        <v>200</v>
      </c>
      <c r="C134" t="s">
        <v>83</v>
      </c>
      <c r="E134" t="str">
        <f t="shared" si="74"/>
        <v>INDCOA</v>
      </c>
      <c r="F134" t="str">
        <f t="shared" si="75"/>
        <v>INDCOA</v>
      </c>
      <c r="G134" t="str">
        <f t="shared" si="75"/>
        <v>INDCOA</v>
      </c>
      <c r="H134" t="str">
        <f t="shared" si="75"/>
        <v>INDCOA</v>
      </c>
      <c r="I134" t="str">
        <f t="shared" si="75"/>
        <v>INDCOA</v>
      </c>
      <c r="J134" t="str">
        <f t="shared" si="75"/>
        <v>INDCOA</v>
      </c>
      <c r="K134" t="str">
        <f t="shared" si="75"/>
        <v>INDCOA</v>
      </c>
      <c r="AA134" s="24" t="s">
        <v>130</v>
      </c>
      <c r="AB134" s="24" t="s">
        <v>82</v>
      </c>
      <c r="AC134" t="s">
        <v>83</v>
      </c>
      <c r="AE134">
        <f>attached_chemicals!W21</f>
        <v>0</v>
      </c>
      <c r="AF134">
        <f>attached_chemicals!AU21</f>
        <v>0</v>
      </c>
      <c r="AG134">
        <f>attached_chemicals!BS21</f>
        <v>0</v>
      </c>
      <c r="AH134">
        <f>attached_chemicals!CQ21</f>
        <v>0</v>
      </c>
      <c r="AI134">
        <f>attached_chemicals!DO21</f>
        <v>0</v>
      </c>
      <c r="AJ134">
        <f>attached_chemicals!EM21</f>
        <v>0</v>
      </c>
      <c r="AK134">
        <f>attached_chemicals!FK21</f>
        <v>0</v>
      </c>
    </row>
    <row r="135" spans="1:40" ht="15">
      <c r="A135" s="24" t="s">
        <v>130</v>
      </c>
      <c r="B135" s="24" t="s">
        <v>200</v>
      </c>
      <c r="C135" t="s">
        <v>133</v>
      </c>
      <c r="E135" t="str">
        <f t="shared" si="74"/>
        <v>INDCOKE</v>
      </c>
      <c r="F135" t="str">
        <f t="shared" si="75"/>
        <v>INDCOKE</v>
      </c>
      <c r="G135" t="str">
        <f t="shared" si="75"/>
        <v>INDCOKE</v>
      </c>
      <c r="H135" t="str">
        <f t="shared" si="75"/>
        <v>INDCOKE</v>
      </c>
      <c r="I135" t="str">
        <f t="shared" si="75"/>
        <v>INDCOKE</v>
      </c>
      <c r="J135" t="str">
        <f t="shared" si="75"/>
        <v>INDCOKE</v>
      </c>
      <c r="K135" t="str">
        <f t="shared" si="75"/>
        <v>INDCOKE</v>
      </c>
      <c r="AA135" s="24" t="s">
        <v>130</v>
      </c>
      <c r="AB135" s="24" t="s">
        <v>82</v>
      </c>
      <c r="AC135" t="s">
        <v>133</v>
      </c>
      <c r="AE135">
        <f>attached_chemicals!W22</f>
        <v>0</v>
      </c>
      <c r="AF135">
        <f>attached_chemicals!AU22</f>
        <v>0</v>
      </c>
      <c r="AG135">
        <f>attached_chemicals!BS22</f>
        <v>0</v>
      </c>
      <c r="AH135">
        <f>attached_chemicals!CQ22</f>
        <v>0</v>
      </c>
      <c r="AI135">
        <f>attached_chemicals!DO22</f>
        <v>0</v>
      </c>
      <c r="AJ135">
        <f>attached_chemicals!EM22</f>
        <v>0</v>
      </c>
      <c r="AK135">
        <f>attached_chemicals!FK22</f>
        <v>0</v>
      </c>
    </row>
    <row r="136" spans="1:40" ht="15">
      <c r="A136" s="24" t="s">
        <v>130</v>
      </c>
      <c r="B136" s="24" t="s">
        <v>200</v>
      </c>
      <c r="C136" t="s">
        <v>135</v>
      </c>
      <c r="E136" t="str">
        <f t="shared" si="74"/>
        <v>INDWOOD</v>
      </c>
      <c r="F136" t="str">
        <f t="shared" si="75"/>
        <v>INDWOOD</v>
      </c>
      <c r="G136" t="str">
        <f t="shared" si="75"/>
        <v>INDWOOD</v>
      </c>
      <c r="H136" t="str">
        <f t="shared" si="75"/>
        <v>INDWOOD</v>
      </c>
      <c r="I136" t="str">
        <f t="shared" si="75"/>
        <v>INDWOOD</v>
      </c>
      <c r="J136" t="str">
        <f t="shared" si="75"/>
        <v>INDWOOD</v>
      </c>
      <c r="K136" t="str">
        <f t="shared" si="75"/>
        <v>INDWOOD</v>
      </c>
      <c r="AA136" s="24" t="s">
        <v>130</v>
      </c>
      <c r="AB136" s="24" t="s">
        <v>82</v>
      </c>
      <c r="AC136" t="s">
        <v>135</v>
      </c>
      <c r="AE136">
        <f>attached_chemicals!W23</f>
        <v>0</v>
      </c>
      <c r="AF136">
        <f>attached_chemicals!AU23</f>
        <v>0</v>
      </c>
      <c r="AG136">
        <f>attached_chemicals!BS23</f>
        <v>0</v>
      </c>
      <c r="AH136">
        <f>attached_chemicals!CQ23</f>
        <v>0</v>
      </c>
      <c r="AI136">
        <f>attached_chemicals!DO23</f>
        <v>0</v>
      </c>
      <c r="AJ136">
        <f>attached_chemicals!EM23</f>
        <v>0</v>
      </c>
      <c r="AK136">
        <f>attached_chemicals!FK23</f>
        <v>0</v>
      </c>
    </row>
    <row r="137" spans="1:40" ht="15">
      <c r="A137" s="24" t="s">
        <v>130</v>
      </c>
      <c r="B137" s="24" t="s">
        <v>200</v>
      </c>
      <c r="C137" t="s">
        <v>134</v>
      </c>
      <c r="E137" t="str">
        <f t="shared" si="74"/>
        <v>INDSTM</v>
      </c>
      <c r="F137" t="str">
        <f t="shared" si="75"/>
        <v>INDSTM</v>
      </c>
      <c r="G137" t="str">
        <f t="shared" si="75"/>
        <v>INDSTM</v>
      </c>
      <c r="H137" t="str">
        <f t="shared" si="75"/>
        <v>INDSTM</v>
      </c>
      <c r="I137" t="str">
        <f t="shared" si="75"/>
        <v>INDSTM</v>
      </c>
      <c r="J137" t="str">
        <f t="shared" si="75"/>
        <v>INDSTM</v>
      </c>
      <c r="K137" t="str">
        <f t="shared" si="75"/>
        <v>INDSTM</v>
      </c>
      <c r="AA137" s="24" t="s">
        <v>130</v>
      </c>
      <c r="AB137" s="24" t="s">
        <v>82</v>
      </c>
      <c r="AC137" t="s">
        <v>134</v>
      </c>
      <c r="AE137">
        <f>attached_chemicals!W24</f>
        <v>0</v>
      </c>
      <c r="AF137">
        <f>attached_chemicals!AU24</f>
        <v>1.3</v>
      </c>
      <c r="AG137">
        <f>attached_chemicals!BS24</f>
        <v>1.8</v>
      </c>
      <c r="AH137">
        <f>attached_chemicals!CQ24</f>
        <v>0</v>
      </c>
      <c r="AI137">
        <f>attached_chemicals!DO24</f>
        <v>0</v>
      </c>
      <c r="AJ137">
        <f>attached_chemicals!EM24</f>
        <v>7</v>
      </c>
      <c r="AK137">
        <f>attached_chemicals!FK24</f>
        <v>0</v>
      </c>
    </row>
    <row r="138" spans="1:40" ht="15">
      <c r="A138" s="24" t="s">
        <v>130</v>
      </c>
      <c r="B138" s="24" t="s">
        <v>88</v>
      </c>
      <c r="E138">
        <v>30</v>
      </c>
      <c r="F138">
        <v>30</v>
      </c>
      <c r="G138">
        <v>30</v>
      </c>
      <c r="H138">
        <v>30</v>
      </c>
      <c r="I138">
        <v>30</v>
      </c>
      <c r="J138">
        <v>30</v>
      </c>
      <c r="K138">
        <v>30</v>
      </c>
      <c r="AA138" s="24" t="s">
        <v>130</v>
      </c>
      <c r="AB138" s="24" t="s">
        <v>88</v>
      </c>
      <c r="AE138">
        <v>30</v>
      </c>
      <c r="AF138">
        <v>30</v>
      </c>
      <c r="AG138">
        <v>30</v>
      </c>
      <c r="AH138">
        <v>30</v>
      </c>
      <c r="AI138">
        <v>30</v>
      </c>
      <c r="AJ138">
        <v>30</v>
      </c>
      <c r="AK138">
        <v>30</v>
      </c>
      <c r="AN138" t="s">
        <v>148</v>
      </c>
    </row>
    <row r="139" spans="1:40" ht="15">
      <c r="A139" s="24" t="s">
        <v>130</v>
      </c>
      <c r="B139" s="24" t="s">
        <v>199</v>
      </c>
      <c r="C139" t="s">
        <v>190</v>
      </c>
      <c r="E139" t="str">
        <f t="shared" ref="E139" si="76">C139</f>
        <v>INDCHM</v>
      </c>
      <c r="F139" t="str">
        <f t="shared" si="75"/>
        <v>INDCHM</v>
      </c>
      <c r="G139" t="str">
        <f t="shared" si="75"/>
        <v>INDCHM</v>
      </c>
      <c r="H139" t="str">
        <f t="shared" si="75"/>
        <v>INDCHM</v>
      </c>
      <c r="I139" t="str">
        <f t="shared" si="75"/>
        <v>INDCHM</v>
      </c>
      <c r="J139" t="str">
        <f t="shared" si="75"/>
        <v>INDCHM</v>
      </c>
      <c r="K139" t="str">
        <f t="shared" si="75"/>
        <v>INDCHM</v>
      </c>
      <c r="AA139" s="24" t="s">
        <v>130</v>
      </c>
      <c r="AB139" s="24" t="s">
        <v>90</v>
      </c>
      <c r="AC139" t="s">
        <v>141</v>
      </c>
      <c r="AN139">
        <v>17188</v>
      </c>
    </row>
    <row r="140" spans="1:40" ht="15">
      <c r="A140" s="24" t="s">
        <v>130</v>
      </c>
      <c r="B140" s="24" t="s">
        <v>91</v>
      </c>
      <c r="AA140" s="24" t="s">
        <v>130</v>
      </c>
      <c r="AB140" s="24" t="s">
        <v>91</v>
      </c>
    </row>
    <row r="141" spans="1:40" ht="15">
      <c r="A141" s="24" t="s">
        <v>130</v>
      </c>
      <c r="B141" s="74" t="s">
        <v>154</v>
      </c>
      <c r="C141" s="24"/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AA141" s="24"/>
      <c r="AB141" s="24"/>
      <c r="AC141" s="24"/>
    </row>
    <row r="142" spans="1:40" ht="15">
      <c r="A142" s="24" t="s">
        <v>130</v>
      </c>
      <c r="B142" s="74" t="s">
        <v>156</v>
      </c>
      <c r="C142" s="24"/>
      <c r="E142">
        <v>0.95</v>
      </c>
      <c r="F142">
        <v>0.95</v>
      </c>
      <c r="G142">
        <v>0.95</v>
      </c>
      <c r="H142">
        <v>0.95</v>
      </c>
      <c r="I142">
        <v>0.95</v>
      </c>
      <c r="J142">
        <v>0.95</v>
      </c>
      <c r="K142">
        <v>0.95</v>
      </c>
      <c r="AA142" s="24"/>
      <c r="AB142" s="24"/>
      <c r="AC142" s="24"/>
    </row>
    <row r="143" spans="1:40" ht="15">
      <c r="A143" s="24" t="s">
        <v>130</v>
      </c>
      <c r="B143" s="74" t="s">
        <v>182</v>
      </c>
      <c r="C143" t="s">
        <v>84</v>
      </c>
      <c r="E143">
        <f t="shared" ref="E143:K143" si="77">AE128/SUM(AE128:AE137)</f>
        <v>0</v>
      </c>
      <c r="F143">
        <f t="shared" si="77"/>
        <v>0.44406779661016949</v>
      </c>
      <c r="G143">
        <f t="shared" si="77"/>
        <v>0.27960526315789475</v>
      </c>
      <c r="H143">
        <f t="shared" si="77"/>
        <v>0.46666666666666667</v>
      </c>
      <c r="I143">
        <f t="shared" si="77"/>
        <v>0.19148936170212766</v>
      </c>
      <c r="J143">
        <f t="shared" si="77"/>
        <v>0.24638912489379783</v>
      </c>
      <c r="K143">
        <f t="shared" si="77"/>
        <v>0.83050847457627119</v>
      </c>
      <c r="AA143" s="24" t="s">
        <v>130</v>
      </c>
      <c r="AB143" s="24" t="s">
        <v>82</v>
      </c>
      <c r="AC143" t="s">
        <v>84</v>
      </c>
      <c r="AE143">
        <v>0</v>
      </c>
      <c r="AF143">
        <f>attached_chemicals!AU30</f>
        <v>0</v>
      </c>
      <c r="AG143">
        <f>attached_chemicals!BS30</f>
        <v>0.7</v>
      </c>
      <c r="AH143">
        <f>attached_chemicals!CQ30</f>
        <v>0</v>
      </c>
      <c r="AI143">
        <f>attached_chemicals!DO30</f>
        <v>0</v>
      </c>
      <c r="AJ143">
        <f>attached_chemicals!EM30</f>
        <v>0</v>
      </c>
      <c r="AK143">
        <f>attached_chemicals!FK30</f>
        <v>0</v>
      </c>
    </row>
    <row r="144" spans="1:40" ht="15">
      <c r="A144" s="24" t="s">
        <v>130</v>
      </c>
      <c r="B144" s="74" t="s">
        <v>182</v>
      </c>
      <c r="C144" t="s">
        <v>85</v>
      </c>
      <c r="E144">
        <f t="shared" ref="E144:K144" si="78">AE129/SUM(AE128:AE137)</f>
        <v>1</v>
      </c>
      <c r="F144">
        <f t="shared" si="78"/>
        <v>0.47118644067796611</v>
      </c>
      <c r="G144">
        <f t="shared" si="78"/>
        <v>0.67927631578947367</v>
      </c>
      <c r="H144">
        <f t="shared" si="78"/>
        <v>0.53333333333333333</v>
      </c>
      <c r="I144">
        <f t="shared" si="78"/>
        <v>0.80851063829787229</v>
      </c>
      <c r="J144">
        <f t="shared" si="78"/>
        <v>0.69328802039082416</v>
      </c>
      <c r="K144">
        <f t="shared" si="78"/>
        <v>0.16949152542372881</v>
      </c>
      <c r="AA144" s="24" t="s">
        <v>130</v>
      </c>
      <c r="AB144" s="24" t="s">
        <v>82</v>
      </c>
      <c r="AC144" t="s">
        <v>85</v>
      </c>
      <c r="AE144">
        <f>attached_chemicals!W31</f>
        <v>0</v>
      </c>
      <c r="AF144">
        <f>attached_chemicals!AU31</f>
        <v>3.4</v>
      </c>
      <c r="AG144">
        <f>attached_chemicals!BS31</f>
        <v>0</v>
      </c>
      <c r="AH144">
        <f>attached_chemicals!CQ31</f>
        <v>0</v>
      </c>
      <c r="AI144">
        <f>attached_chemicals!DO31</f>
        <v>0</v>
      </c>
      <c r="AJ144">
        <f>attached_chemicals!EM31</f>
        <v>0</v>
      </c>
      <c r="AK144">
        <f>attached_chemicals!FK31</f>
        <v>0</v>
      </c>
    </row>
    <row r="145" spans="1:37" ht="15">
      <c r="A145" s="24" t="s">
        <v>130</v>
      </c>
      <c r="B145" s="74" t="s">
        <v>182</v>
      </c>
      <c r="C145" t="s">
        <v>136</v>
      </c>
      <c r="E145">
        <f t="shared" ref="E145:K145" si="79">AE130/SUM(AE128:AE137)</f>
        <v>0</v>
      </c>
      <c r="F145">
        <f t="shared" si="79"/>
        <v>6.7796610169491532E-3</v>
      </c>
      <c r="G145">
        <f t="shared" si="79"/>
        <v>3.2894736842105266E-3</v>
      </c>
      <c r="H145">
        <f t="shared" si="79"/>
        <v>0</v>
      </c>
      <c r="I145">
        <f t="shared" si="79"/>
        <v>0</v>
      </c>
      <c r="J145">
        <f t="shared" si="79"/>
        <v>8.4961767204757871E-4</v>
      </c>
      <c r="K145">
        <f t="shared" si="79"/>
        <v>0</v>
      </c>
      <c r="AA145" s="24" t="s">
        <v>130</v>
      </c>
      <c r="AB145" s="24" t="s">
        <v>82</v>
      </c>
      <c r="AC145" t="s">
        <v>136</v>
      </c>
      <c r="AE145">
        <v>0</v>
      </c>
      <c r="AF145">
        <f>attached_chemicals!AU32</f>
        <v>0.2</v>
      </c>
      <c r="AG145">
        <f>attached_chemicals!BS32</f>
        <v>0.2</v>
      </c>
      <c r="AH145">
        <f>attached_chemicals!CQ32</f>
        <v>0</v>
      </c>
      <c r="AI145">
        <f>attached_chemicals!DO32</f>
        <v>0</v>
      </c>
      <c r="AJ145">
        <f>attached_chemicals!EM32</f>
        <v>0</v>
      </c>
      <c r="AK145">
        <v>0</v>
      </c>
    </row>
    <row r="146" spans="1:37" ht="15">
      <c r="A146" s="24" t="s">
        <v>130</v>
      </c>
      <c r="B146" s="74" t="s">
        <v>182</v>
      </c>
      <c r="C146" t="s">
        <v>86</v>
      </c>
      <c r="E146">
        <f t="shared" ref="E146:K146" si="80">AE131/SUM(AE128:AE137)</f>
        <v>0</v>
      </c>
      <c r="F146">
        <f t="shared" si="80"/>
        <v>0</v>
      </c>
      <c r="G146">
        <f t="shared" si="80"/>
        <v>6.5789473684210531E-3</v>
      </c>
      <c r="H146">
        <f t="shared" si="80"/>
        <v>0</v>
      </c>
      <c r="I146">
        <f t="shared" si="80"/>
        <v>0</v>
      </c>
      <c r="J146">
        <f t="shared" si="80"/>
        <v>0</v>
      </c>
      <c r="K146">
        <f t="shared" si="80"/>
        <v>0</v>
      </c>
      <c r="AA146" s="24" t="s">
        <v>130</v>
      </c>
      <c r="AB146" s="24" t="s">
        <v>82</v>
      </c>
      <c r="AC146" t="s">
        <v>86</v>
      </c>
      <c r="AE146">
        <f>attached_chemicals!W33</f>
        <v>0</v>
      </c>
      <c r="AF146">
        <f>attached_chemicals!AU33</f>
        <v>0</v>
      </c>
      <c r="AG146">
        <f>attached_chemicals!BS33</f>
        <v>0</v>
      </c>
      <c r="AH146">
        <f>attached_chemicals!CQ33</f>
        <v>0</v>
      </c>
      <c r="AI146">
        <f>attached_chemicals!DO33</f>
        <v>0</v>
      </c>
      <c r="AJ146">
        <f>attached_chemicals!EM33</f>
        <v>0</v>
      </c>
      <c r="AK146">
        <f>attached_chemicals!FK33</f>
        <v>0</v>
      </c>
    </row>
    <row r="147" spans="1:37" ht="15">
      <c r="A147" s="24" t="s">
        <v>130</v>
      </c>
      <c r="B147" s="74" t="s">
        <v>182</v>
      </c>
      <c r="C147" t="s">
        <v>97</v>
      </c>
      <c r="E147">
        <f t="shared" ref="E147:K147" si="81">AE132/SUM(AE128:AE137)</f>
        <v>0</v>
      </c>
      <c r="F147">
        <f t="shared" si="81"/>
        <v>3.3898305084745763E-2</v>
      </c>
      <c r="G147">
        <f t="shared" si="81"/>
        <v>0</v>
      </c>
      <c r="H147">
        <f t="shared" si="81"/>
        <v>0</v>
      </c>
      <c r="I147">
        <f t="shared" si="81"/>
        <v>0</v>
      </c>
      <c r="J147">
        <f t="shared" si="81"/>
        <v>0</v>
      </c>
      <c r="K147">
        <f t="shared" si="81"/>
        <v>0</v>
      </c>
      <c r="AA147" s="24" t="s">
        <v>130</v>
      </c>
      <c r="AB147" s="24" t="s">
        <v>82</v>
      </c>
      <c r="AC147" t="s">
        <v>97</v>
      </c>
      <c r="AE147">
        <f>attached_chemicals!W34</f>
        <v>0</v>
      </c>
      <c r="AF147">
        <f>attached_chemicals!AU34</f>
        <v>0</v>
      </c>
      <c r="AG147">
        <f>attached_chemicals!BS34</f>
        <v>0</v>
      </c>
      <c r="AH147">
        <f>attached_chemicals!CQ34</f>
        <v>0</v>
      </c>
      <c r="AI147">
        <f>attached_chemicals!DO34</f>
        <v>0</v>
      </c>
      <c r="AJ147">
        <f>attached_chemicals!EM34</f>
        <v>0</v>
      </c>
      <c r="AK147">
        <f>attached_chemicals!FK34</f>
        <v>0</v>
      </c>
    </row>
    <row r="148" spans="1:37" ht="15">
      <c r="A148" s="24" t="s">
        <v>130</v>
      </c>
      <c r="B148" s="74" t="s">
        <v>182</v>
      </c>
      <c r="C148" t="s">
        <v>87</v>
      </c>
      <c r="E148">
        <f t="shared" ref="E148:K148" si="82">AE133/SUM(AE128:AE137)</f>
        <v>0</v>
      </c>
      <c r="F148">
        <f t="shared" si="82"/>
        <v>0</v>
      </c>
      <c r="G148">
        <f t="shared" si="82"/>
        <v>1.6447368421052633E-3</v>
      </c>
      <c r="H148">
        <f t="shared" si="82"/>
        <v>0</v>
      </c>
      <c r="I148">
        <f t="shared" si="82"/>
        <v>0</v>
      </c>
      <c r="J148">
        <f t="shared" si="82"/>
        <v>0</v>
      </c>
      <c r="K148">
        <f t="shared" si="82"/>
        <v>0</v>
      </c>
      <c r="AA148" s="24" t="s">
        <v>130</v>
      </c>
      <c r="AB148" s="24" t="s">
        <v>82</v>
      </c>
      <c r="AC148" t="s">
        <v>87</v>
      </c>
      <c r="AE148">
        <f>attached_chemicals!W35</f>
        <v>0</v>
      </c>
      <c r="AF148">
        <f>attached_chemicals!AU35</f>
        <v>0</v>
      </c>
      <c r="AG148">
        <f>attached_chemicals!BS35</f>
        <v>0</v>
      </c>
      <c r="AH148">
        <f>attached_chemicals!CQ35</f>
        <v>0</v>
      </c>
      <c r="AI148">
        <f>attached_chemicals!DO35</f>
        <v>0</v>
      </c>
      <c r="AJ148">
        <f>attached_chemicals!EM35</f>
        <v>0</v>
      </c>
      <c r="AK148">
        <f>attached_chemicals!FK35</f>
        <v>0</v>
      </c>
    </row>
    <row r="149" spans="1:37" ht="15">
      <c r="A149" s="24" t="s">
        <v>130</v>
      </c>
      <c r="B149" s="74" t="s">
        <v>182</v>
      </c>
      <c r="C149" t="s">
        <v>83</v>
      </c>
      <c r="E149">
        <f t="shared" ref="E149:K149" si="83">AE134/SUM(AE128:AE137)</f>
        <v>0</v>
      </c>
      <c r="F149">
        <f t="shared" si="83"/>
        <v>0</v>
      </c>
      <c r="G149">
        <f t="shared" si="83"/>
        <v>0</v>
      </c>
      <c r="H149">
        <f t="shared" si="83"/>
        <v>0</v>
      </c>
      <c r="I149">
        <f t="shared" si="83"/>
        <v>0</v>
      </c>
      <c r="J149">
        <f t="shared" si="83"/>
        <v>0</v>
      </c>
      <c r="K149">
        <f t="shared" si="83"/>
        <v>0</v>
      </c>
      <c r="AA149" s="24" t="s">
        <v>130</v>
      </c>
      <c r="AB149" s="24" t="s">
        <v>82</v>
      </c>
      <c r="AC149" t="s">
        <v>83</v>
      </c>
      <c r="AE149">
        <f>attached_chemicals!W36</f>
        <v>0</v>
      </c>
      <c r="AF149">
        <f>attached_chemicals!AU36</f>
        <v>4.4000000000000004</v>
      </c>
      <c r="AG149">
        <f>attached_chemicals!BS36</f>
        <v>3</v>
      </c>
      <c r="AH149">
        <f>attached_chemicals!CQ36</f>
        <v>0</v>
      </c>
      <c r="AI149">
        <f>attached_chemicals!DO36</f>
        <v>0.3</v>
      </c>
      <c r="AJ149">
        <f>attached_chemicals!EM36</f>
        <v>6</v>
      </c>
      <c r="AK149">
        <f>attached_chemicals!FK36</f>
        <v>0</v>
      </c>
    </row>
    <row r="150" spans="1:37" ht="15">
      <c r="A150" s="24" t="s">
        <v>130</v>
      </c>
      <c r="B150" s="74" t="s">
        <v>182</v>
      </c>
      <c r="C150" t="s">
        <v>133</v>
      </c>
      <c r="E150">
        <f t="shared" ref="E150:K150" si="84">AE135/SUM(AE128:AE137)</f>
        <v>0</v>
      </c>
      <c r="F150">
        <f t="shared" si="84"/>
        <v>0</v>
      </c>
      <c r="G150">
        <f t="shared" si="84"/>
        <v>0</v>
      </c>
      <c r="H150">
        <f t="shared" si="84"/>
        <v>0</v>
      </c>
      <c r="I150">
        <f t="shared" si="84"/>
        <v>0</v>
      </c>
      <c r="J150">
        <f t="shared" si="84"/>
        <v>0</v>
      </c>
      <c r="K150">
        <f t="shared" si="84"/>
        <v>0</v>
      </c>
      <c r="AA150" s="24" t="s">
        <v>130</v>
      </c>
      <c r="AB150" s="24" t="s">
        <v>82</v>
      </c>
      <c r="AC150" t="s">
        <v>133</v>
      </c>
      <c r="AE150">
        <f>attached_chemicals!W37</f>
        <v>0</v>
      </c>
      <c r="AF150">
        <f>attached_chemicals!AU37</f>
        <v>0</v>
      </c>
      <c r="AG150">
        <f>attached_chemicals!BS37</f>
        <v>0</v>
      </c>
      <c r="AH150">
        <f>attached_chemicals!CQ37</f>
        <v>0</v>
      </c>
      <c r="AI150">
        <f>attached_chemicals!DO37</f>
        <v>0</v>
      </c>
      <c r="AJ150">
        <f>attached_chemicals!EM37</f>
        <v>0</v>
      </c>
      <c r="AK150">
        <f>attached_chemicals!FK37</f>
        <v>0</v>
      </c>
    </row>
    <row r="151" spans="1:37" ht="15">
      <c r="A151" s="24" t="s">
        <v>130</v>
      </c>
      <c r="B151" s="74" t="s">
        <v>182</v>
      </c>
      <c r="C151" t="s">
        <v>135</v>
      </c>
      <c r="E151">
        <f t="shared" ref="E151:K151" si="85">AE136/SUM(AE128:AE137)</f>
        <v>0</v>
      </c>
      <c r="F151">
        <f t="shared" si="85"/>
        <v>0</v>
      </c>
      <c r="G151">
        <f t="shared" si="85"/>
        <v>0</v>
      </c>
      <c r="H151">
        <f t="shared" si="85"/>
        <v>0</v>
      </c>
      <c r="I151">
        <f t="shared" si="85"/>
        <v>0</v>
      </c>
      <c r="J151">
        <f t="shared" si="85"/>
        <v>0</v>
      </c>
      <c r="K151">
        <f t="shared" si="85"/>
        <v>0</v>
      </c>
      <c r="AA151" s="24" t="s">
        <v>130</v>
      </c>
      <c r="AB151" s="24" t="s">
        <v>82</v>
      </c>
      <c r="AC151" t="s">
        <v>135</v>
      </c>
      <c r="AE151">
        <f>attached_chemicals!W38</f>
        <v>0</v>
      </c>
      <c r="AF151">
        <f>attached_chemicals!AU38</f>
        <v>0.8</v>
      </c>
      <c r="AG151">
        <f>attached_chemicals!BS38</f>
        <v>2.1</v>
      </c>
      <c r="AH151">
        <f>attached_chemicals!CQ38</f>
        <v>0.4</v>
      </c>
      <c r="AI151">
        <f>attached_chemicals!DO38</f>
        <v>0.6</v>
      </c>
      <c r="AJ151">
        <f>attached_chemicals!EM38</f>
        <v>4.0999999999999996</v>
      </c>
      <c r="AK151">
        <f>attached_chemicals!FK38</f>
        <v>0.1</v>
      </c>
    </row>
    <row r="152" spans="1:37" ht="15">
      <c r="A152" s="24" t="s">
        <v>130</v>
      </c>
      <c r="B152" s="74" t="s">
        <v>182</v>
      </c>
      <c r="C152" t="s">
        <v>134</v>
      </c>
      <c r="E152">
        <f t="shared" ref="E152:K152" si="86">AE137/SUM(AE128:AE137)</f>
        <v>0</v>
      </c>
      <c r="F152">
        <f t="shared" si="86"/>
        <v>4.4067796610169491E-2</v>
      </c>
      <c r="G152">
        <f t="shared" si="86"/>
        <v>2.9605263157894739E-2</v>
      </c>
      <c r="H152">
        <f t="shared" si="86"/>
        <v>0</v>
      </c>
      <c r="I152">
        <f t="shared" si="86"/>
        <v>0</v>
      </c>
      <c r="J152">
        <f t="shared" si="86"/>
        <v>5.9473237043330504E-2</v>
      </c>
      <c r="K152">
        <f t="shared" si="86"/>
        <v>0</v>
      </c>
      <c r="AA152" s="24" t="s">
        <v>130</v>
      </c>
      <c r="AB152" s="24" t="s">
        <v>82</v>
      </c>
      <c r="AC152" t="s">
        <v>134</v>
      </c>
      <c r="AE152">
        <f>attached_chemicals!W39</f>
        <v>0</v>
      </c>
      <c r="AF152">
        <f>attached_chemicals!AU39</f>
        <v>0</v>
      </c>
      <c r="AG152">
        <f>attached_chemicals!BS39</f>
        <v>0</v>
      </c>
      <c r="AH152">
        <f>attached_chemicals!CQ39</f>
        <v>0</v>
      </c>
      <c r="AI152">
        <f>attached_chemicals!DO39</f>
        <v>0</v>
      </c>
      <c r="AJ152">
        <f>attached_chemicals!EM39</f>
        <v>0</v>
      </c>
      <c r="AK152">
        <f>attached_chemicals!FK39</f>
        <v>0</v>
      </c>
    </row>
    <row r="153" spans="1:37" ht="15">
      <c r="A153" s="24" t="s">
        <v>93</v>
      </c>
      <c r="AA153" s="24" t="s">
        <v>93</v>
      </c>
    </row>
    <row r="154" spans="1:37">
      <c r="A154" s="91" t="s">
        <v>107</v>
      </c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AA154" s="91" t="s">
        <v>107</v>
      </c>
      <c r="AB154" s="91"/>
      <c r="AC154" s="91"/>
      <c r="AD154" s="91"/>
      <c r="AE154" s="91"/>
      <c r="AF154" s="91"/>
      <c r="AG154" s="91"/>
      <c r="AH154" s="91"/>
      <c r="AI154" s="91"/>
      <c r="AJ154" s="91"/>
      <c r="AK154" s="91"/>
    </row>
    <row r="155" spans="1:37" ht="15">
      <c r="A155" s="24" t="s">
        <v>108</v>
      </c>
      <c r="B155" s="24" t="s">
        <v>200</v>
      </c>
      <c r="C155" t="s">
        <v>84</v>
      </c>
      <c r="E155" t="str">
        <f t="shared" ref="E155:E164" si="87">C155</f>
        <v>INDELC</v>
      </c>
      <c r="F155" t="str">
        <f t="shared" ref="F155:K164" si="88">E155</f>
        <v>INDELC</v>
      </c>
      <c r="G155" t="str">
        <f t="shared" si="88"/>
        <v>INDELC</v>
      </c>
      <c r="H155" t="str">
        <f t="shared" si="88"/>
        <v>INDELC</v>
      </c>
      <c r="I155" t="str">
        <f t="shared" si="88"/>
        <v>INDELC</v>
      </c>
      <c r="J155" t="str">
        <f t="shared" si="88"/>
        <v>INDELC</v>
      </c>
      <c r="K155" t="str">
        <f t="shared" si="88"/>
        <v>INDELC</v>
      </c>
      <c r="AA155" s="24" t="s">
        <v>108</v>
      </c>
      <c r="AB155" s="24" t="s">
        <v>82</v>
      </c>
      <c r="AC155" t="s">
        <v>84</v>
      </c>
      <c r="AE155">
        <v>0</v>
      </c>
      <c r="AF155">
        <v>0</v>
      </c>
      <c r="AG155">
        <f>attached_iron!BS15</f>
        <v>12.2</v>
      </c>
      <c r="AH155">
        <f>attached_iron!CQ15</f>
        <v>1</v>
      </c>
      <c r="AI155">
        <v>0</v>
      </c>
      <c r="AJ155">
        <f>attached_iron!EM15</f>
        <v>1</v>
      </c>
      <c r="AK155">
        <f>attached_iron!FK15</f>
        <v>0.2</v>
      </c>
    </row>
    <row r="156" spans="1:37" ht="15">
      <c r="A156" s="24" t="s">
        <v>108</v>
      </c>
      <c r="B156" s="24" t="s">
        <v>200</v>
      </c>
      <c r="C156" t="s">
        <v>85</v>
      </c>
      <c r="E156" t="str">
        <f t="shared" si="87"/>
        <v>INDGAS</v>
      </c>
      <c r="F156" t="str">
        <f t="shared" si="88"/>
        <v>INDGAS</v>
      </c>
      <c r="G156" t="str">
        <f t="shared" si="88"/>
        <v>INDGAS</v>
      </c>
      <c r="H156" t="str">
        <f t="shared" si="88"/>
        <v>INDGAS</v>
      </c>
      <c r="I156" t="str">
        <f t="shared" si="88"/>
        <v>INDGAS</v>
      </c>
      <c r="J156" t="str">
        <f t="shared" si="88"/>
        <v>INDGAS</v>
      </c>
      <c r="K156" t="str">
        <f t="shared" si="88"/>
        <v>INDGAS</v>
      </c>
      <c r="AA156" s="24" t="s">
        <v>108</v>
      </c>
      <c r="AB156" s="24" t="s">
        <v>82</v>
      </c>
      <c r="AC156" t="s">
        <v>85</v>
      </c>
      <c r="AE156">
        <f>attached_iron!W16</f>
        <v>0</v>
      </c>
      <c r="AF156">
        <v>0</v>
      </c>
      <c r="AG156">
        <f>attached_iron!BS16</f>
        <v>51.8</v>
      </c>
      <c r="AH156">
        <f>attached_iron!CQ16</f>
        <v>0.8</v>
      </c>
      <c r="AI156">
        <v>0</v>
      </c>
      <c r="AJ156">
        <f>attached_iron!EM16</f>
        <v>1.3</v>
      </c>
      <c r="AK156">
        <f>attached_iron!FK16</f>
        <v>0.7</v>
      </c>
    </row>
    <row r="157" spans="1:37" ht="15">
      <c r="A157" s="24" t="s">
        <v>108</v>
      </c>
      <c r="B157" s="24" t="s">
        <v>200</v>
      </c>
      <c r="C157" t="s">
        <v>136</v>
      </c>
      <c r="E157" t="str">
        <f t="shared" si="87"/>
        <v>INDDSTLFO</v>
      </c>
      <c r="F157" t="str">
        <f t="shared" si="88"/>
        <v>INDDSTLFO</v>
      </c>
      <c r="G157" t="str">
        <f t="shared" si="88"/>
        <v>INDDSTLFO</v>
      </c>
      <c r="H157" t="str">
        <f t="shared" si="88"/>
        <v>INDDSTLFO</v>
      </c>
      <c r="I157" t="str">
        <f t="shared" si="88"/>
        <v>INDDSTLFO</v>
      </c>
      <c r="J157" t="str">
        <f t="shared" si="88"/>
        <v>INDDSTLFO</v>
      </c>
      <c r="K157" t="str">
        <f t="shared" si="88"/>
        <v>INDDSTLFO</v>
      </c>
      <c r="AA157" s="24" t="s">
        <v>108</v>
      </c>
      <c r="AB157" s="24" t="s">
        <v>82</v>
      </c>
      <c r="AC157" t="s">
        <v>136</v>
      </c>
      <c r="AE157">
        <f>attached_iron!W17</f>
        <v>0</v>
      </c>
      <c r="AF157">
        <v>0</v>
      </c>
      <c r="AG157">
        <f>attached_iron!BS17</f>
        <v>0.7</v>
      </c>
      <c r="AH157">
        <f>attached_iron!CQ17</f>
        <v>0</v>
      </c>
      <c r="AI157">
        <v>0</v>
      </c>
      <c r="AJ157">
        <f>attached_iron!EM17</f>
        <v>0.1</v>
      </c>
      <c r="AK157">
        <f>attached_iron!FK17</f>
        <v>0</v>
      </c>
    </row>
    <row r="158" spans="1:37" ht="15">
      <c r="A158" s="24" t="s">
        <v>108</v>
      </c>
      <c r="B158" s="24" t="s">
        <v>200</v>
      </c>
      <c r="C158" t="s">
        <v>86</v>
      </c>
      <c r="E158" t="str">
        <f t="shared" si="87"/>
        <v>INDHFO</v>
      </c>
      <c r="F158" t="str">
        <f t="shared" si="88"/>
        <v>INDHFO</v>
      </c>
      <c r="G158" t="str">
        <f t="shared" si="88"/>
        <v>INDHFO</v>
      </c>
      <c r="H158" t="str">
        <f t="shared" si="88"/>
        <v>INDHFO</v>
      </c>
      <c r="I158" t="str">
        <f t="shared" si="88"/>
        <v>INDHFO</v>
      </c>
      <c r="J158" t="str">
        <f t="shared" si="88"/>
        <v>INDHFO</v>
      </c>
      <c r="K158" t="str">
        <f t="shared" si="88"/>
        <v>INDHFO</v>
      </c>
      <c r="AA158" s="24" t="s">
        <v>108</v>
      </c>
      <c r="AB158" s="24" t="s">
        <v>82</v>
      </c>
      <c r="AC158" t="s">
        <v>86</v>
      </c>
      <c r="AE158">
        <f>attached_iron!W18</f>
        <v>0</v>
      </c>
      <c r="AF158">
        <f>attached_iron!AU18</f>
        <v>0</v>
      </c>
      <c r="AG158">
        <f>attached_iron!BS18</f>
        <v>0</v>
      </c>
      <c r="AH158">
        <f>attached_iron!CQ18</f>
        <v>0</v>
      </c>
      <c r="AI158">
        <f>attached_iron!DO18</f>
        <v>0</v>
      </c>
      <c r="AJ158">
        <f>attached_iron!EM18</f>
        <v>0</v>
      </c>
      <c r="AK158">
        <f>attached_iron!FK18</f>
        <v>0</v>
      </c>
    </row>
    <row r="159" spans="1:37" ht="15">
      <c r="A159" s="24" t="s">
        <v>108</v>
      </c>
      <c r="B159" s="24" t="s">
        <v>200</v>
      </c>
      <c r="C159" t="s">
        <v>97</v>
      </c>
      <c r="E159" t="str">
        <f t="shared" si="87"/>
        <v>INDSGPC</v>
      </c>
      <c r="F159" t="str">
        <f t="shared" si="88"/>
        <v>INDSGPC</v>
      </c>
      <c r="G159" t="str">
        <f t="shared" si="88"/>
        <v>INDSGPC</v>
      </c>
      <c r="H159" t="str">
        <f t="shared" si="88"/>
        <v>INDSGPC</v>
      </c>
      <c r="I159" t="str">
        <f t="shared" si="88"/>
        <v>INDSGPC</v>
      </c>
      <c r="J159" t="str">
        <f t="shared" si="88"/>
        <v>INDSGPC</v>
      </c>
      <c r="K159" t="str">
        <f t="shared" si="88"/>
        <v>INDSGPC</v>
      </c>
      <c r="AA159" s="24" t="s">
        <v>108</v>
      </c>
      <c r="AB159" s="24" t="s">
        <v>82</v>
      </c>
      <c r="AC159" t="s">
        <v>97</v>
      </c>
      <c r="AE159">
        <f>attached_iron!W19</f>
        <v>0</v>
      </c>
      <c r="AF159">
        <f>attached_iron!AU19</f>
        <v>0</v>
      </c>
      <c r="AG159">
        <f>attached_iron!BS19</f>
        <v>0.1</v>
      </c>
      <c r="AH159">
        <f>attached_iron!CQ19</f>
        <v>0</v>
      </c>
      <c r="AI159">
        <f>attached_iron!DO19</f>
        <v>0</v>
      </c>
      <c r="AJ159">
        <f>attached_iron!EM19</f>
        <v>0</v>
      </c>
      <c r="AK159">
        <f>attached_iron!FK19</f>
        <v>0</v>
      </c>
    </row>
    <row r="160" spans="1:37" ht="15">
      <c r="A160" s="24" t="s">
        <v>108</v>
      </c>
      <c r="B160" s="24" t="s">
        <v>200</v>
      </c>
      <c r="C160" t="s">
        <v>87</v>
      </c>
      <c r="E160" t="str">
        <f t="shared" si="87"/>
        <v>INDLPG</v>
      </c>
      <c r="F160" t="str">
        <f t="shared" si="88"/>
        <v>INDLPG</v>
      </c>
      <c r="G160" t="str">
        <f t="shared" si="88"/>
        <v>INDLPG</v>
      </c>
      <c r="H160" t="str">
        <f t="shared" si="88"/>
        <v>INDLPG</v>
      </c>
      <c r="I160" t="str">
        <f t="shared" si="88"/>
        <v>INDLPG</v>
      </c>
      <c r="J160" t="str">
        <f t="shared" si="88"/>
        <v>INDLPG</v>
      </c>
      <c r="K160" t="str">
        <f t="shared" si="88"/>
        <v>INDLPG</v>
      </c>
      <c r="AA160" s="24" t="s">
        <v>108</v>
      </c>
      <c r="AB160" s="24" t="s">
        <v>82</v>
      </c>
      <c r="AC160" t="s">
        <v>87</v>
      </c>
      <c r="AE160">
        <f>attached_iron!W20</f>
        <v>0</v>
      </c>
      <c r="AF160">
        <f>attached_iron!AU20</f>
        <v>0.2</v>
      </c>
      <c r="AG160">
        <f>attached_iron!BS20</f>
        <v>0.1</v>
      </c>
      <c r="AH160">
        <f>attached_iron!CQ20</f>
        <v>0</v>
      </c>
      <c r="AI160">
        <f>attached_iron!DO20</f>
        <v>0</v>
      </c>
      <c r="AJ160">
        <f>attached_iron!EM20</f>
        <v>0</v>
      </c>
      <c r="AK160">
        <f>attached_iron!FK20</f>
        <v>0</v>
      </c>
    </row>
    <row r="161" spans="1:40" ht="15">
      <c r="A161" s="24" t="s">
        <v>108</v>
      </c>
      <c r="B161" s="24" t="s">
        <v>200</v>
      </c>
      <c r="C161" t="s">
        <v>83</v>
      </c>
      <c r="E161" t="str">
        <f t="shared" si="87"/>
        <v>INDCOA</v>
      </c>
      <c r="F161" t="str">
        <f t="shared" si="88"/>
        <v>INDCOA</v>
      </c>
      <c r="G161" t="str">
        <f t="shared" si="88"/>
        <v>INDCOA</v>
      </c>
      <c r="H161" t="str">
        <f t="shared" si="88"/>
        <v>INDCOA</v>
      </c>
      <c r="I161" t="str">
        <f t="shared" si="88"/>
        <v>INDCOA</v>
      </c>
      <c r="J161" t="str">
        <f t="shared" si="88"/>
        <v>INDCOA</v>
      </c>
      <c r="K161" t="str">
        <f t="shared" si="88"/>
        <v>INDCOA</v>
      </c>
      <c r="AA161" s="24" t="s">
        <v>108</v>
      </c>
      <c r="AB161" s="24" t="s">
        <v>82</v>
      </c>
      <c r="AC161" t="s">
        <v>83</v>
      </c>
      <c r="AE161">
        <f>attached_iron!W21</f>
        <v>0</v>
      </c>
      <c r="AF161">
        <f>attached_iron!AU21</f>
        <v>0</v>
      </c>
      <c r="AG161">
        <f>attached_iron!BS21</f>
        <v>7.5</v>
      </c>
      <c r="AH161">
        <f>attached_iron!CQ21</f>
        <v>0</v>
      </c>
      <c r="AI161">
        <f>attached_iron!DO21</f>
        <v>0</v>
      </c>
      <c r="AJ161">
        <f>attached_iron!EM21</f>
        <v>0.2</v>
      </c>
      <c r="AK161">
        <f>attached_iron!FK21</f>
        <v>0</v>
      </c>
    </row>
    <row r="162" spans="1:40" ht="15">
      <c r="A162" s="24" t="s">
        <v>108</v>
      </c>
      <c r="B162" s="24" t="s">
        <v>200</v>
      </c>
      <c r="C162" t="s">
        <v>133</v>
      </c>
      <c r="E162" t="str">
        <f t="shared" si="87"/>
        <v>INDCOKE</v>
      </c>
      <c r="F162" t="str">
        <f t="shared" si="88"/>
        <v>INDCOKE</v>
      </c>
      <c r="G162" t="str">
        <f t="shared" si="88"/>
        <v>INDCOKE</v>
      </c>
      <c r="H162" t="str">
        <f t="shared" si="88"/>
        <v>INDCOKE</v>
      </c>
      <c r="I162" t="str">
        <f t="shared" si="88"/>
        <v>INDCOKE</v>
      </c>
      <c r="J162" t="str">
        <f t="shared" si="88"/>
        <v>INDCOKE</v>
      </c>
      <c r="K162" t="str">
        <f t="shared" si="88"/>
        <v>INDCOKE</v>
      </c>
      <c r="AA162" s="24" t="s">
        <v>108</v>
      </c>
      <c r="AB162" s="24" t="s">
        <v>82</v>
      </c>
      <c r="AC162" t="s">
        <v>133</v>
      </c>
      <c r="AE162">
        <f>attached_iron!W22</f>
        <v>0</v>
      </c>
      <c r="AF162">
        <f>attached_iron!AU22</f>
        <v>0.1</v>
      </c>
      <c r="AG162">
        <f>attached_iron!BS22</f>
        <v>85.3</v>
      </c>
      <c r="AH162">
        <f>attached_iron!CQ22</f>
        <v>0</v>
      </c>
      <c r="AI162">
        <f>attached_iron!DO22</f>
        <v>0</v>
      </c>
      <c r="AJ162">
        <f>attached_iron!EM22</f>
        <v>0</v>
      </c>
      <c r="AK162">
        <f>attached_iron!FK22</f>
        <v>0</v>
      </c>
    </row>
    <row r="163" spans="1:40" ht="15">
      <c r="A163" s="24" t="s">
        <v>108</v>
      </c>
      <c r="B163" s="24" t="s">
        <v>200</v>
      </c>
      <c r="C163" t="s">
        <v>135</v>
      </c>
      <c r="E163" t="str">
        <f t="shared" si="87"/>
        <v>INDWOOD</v>
      </c>
      <c r="F163" t="str">
        <f t="shared" si="88"/>
        <v>INDWOOD</v>
      </c>
      <c r="G163" t="str">
        <f t="shared" si="88"/>
        <v>INDWOOD</v>
      </c>
      <c r="H163" t="str">
        <f t="shared" si="88"/>
        <v>INDWOOD</v>
      </c>
      <c r="I163" t="str">
        <f t="shared" si="88"/>
        <v>INDWOOD</v>
      </c>
      <c r="J163" t="str">
        <f t="shared" si="88"/>
        <v>INDWOOD</v>
      </c>
      <c r="K163" t="str">
        <f t="shared" si="88"/>
        <v>INDWOOD</v>
      </c>
      <c r="AA163" s="24" t="s">
        <v>108</v>
      </c>
      <c r="AB163" s="24" t="s">
        <v>82</v>
      </c>
      <c r="AC163" t="s">
        <v>135</v>
      </c>
      <c r="AE163">
        <f>attached_iron!W23</f>
        <v>0</v>
      </c>
      <c r="AF163">
        <f>attached_iron!AU23</f>
        <v>0</v>
      </c>
      <c r="AG163">
        <f>attached_iron!BS23</f>
        <v>0</v>
      </c>
      <c r="AH163">
        <f>attached_iron!CQ23</f>
        <v>0</v>
      </c>
      <c r="AI163">
        <f>attached_iron!DO23</f>
        <v>0</v>
      </c>
      <c r="AJ163">
        <f>attached_iron!EM23</f>
        <v>0</v>
      </c>
      <c r="AK163">
        <f>attached_iron!FK23</f>
        <v>0</v>
      </c>
    </row>
    <row r="164" spans="1:40" ht="15">
      <c r="A164" s="24" t="s">
        <v>108</v>
      </c>
      <c r="B164" s="24" t="s">
        <v>200</v>
      </c>
      <c r="C164" t="s">
        <v>134</v>
      </c>
      <c r="E164" t="str">
        <f t="shared" si="87"/>
        <v>INDSTM</v>
      </c>
      <c r="F164" t="str">
        <f t="shared" si="88"/>
        <v>INDSTM</v>
      </c>
      <c r="G164" t="str">
        <f t="shared" si="88"/>
        <v>INDSTM</v>
      </c>
      <c r="H164" t="str">
        <f t="shared" si="88"/>
        <v>INDSTM</v>
      </c>
      <c r="I164" t="str">
        <f t="shared" si="88"/>
        <v>INDSTM</v>
      </c>
      <c r="J164" t="str">
        <f t="shared" si="88"/>
        <v>INDSTM</v>
      </c>
      <c r="K164" t="str">
        <f t="shared" si="88"/>
        <v>INDSTM</v>
      </c>
      <c r="AA164" s="24" t="s">
        <v>108</v>
      </c>
      <c r="AB164" s="24" t="s">
        <v>82</v>
      </c>
      <c r="AC164" t="s">
        <v>134</v>
      </c>
      <c r="AE164">
        <f>attached_iron!W24</f>
        <v>0</v>
      </c>
      <c r="AF164">
        <f>attached_iron!AU24</f>
        <v>0</v>
      </c>
      <c r="AG164">
        <f>attached_iron!BS24</f>
        <v>0</v>
      </c>
      <c r="AH164">
        <f>attached_iron!CQ24</f>
        <v>0</v>
      </c>
      <c r="AI164">
        <f>attached_iron!DO24</f>
        <v>0</v>
      </c>
      <c r="AJ164">
        <f>attached_iron!EM24</f>
        <v>0</v>
      </c>
      <c r="AK164">
        <f>attached_iron!FK24</f>
        <v>0</v>
      </c>
    </row>
    <row r="165" spans="1:40" ht="15">
      <c r="A165" s="24" t="s">
        <v>108</v>
      </c>
      <c r="B165" s="24" t="s">
        <v>88</v>
      </c>
      <c r="E165">
        <v>30</v>
      </c>
      <c r="F165">
        <v>30</v>
      </c>
      <c r="G165">
        <v>30</v>
      </c>
      <c r="H165">
        <v>30</v>
      </c>
      <c r="I165">
        <v>30</v>
      </c>
      <c r="J165">
        <v>30</v>
      </c>
      <c r="K165">
        <v>30</v>
      </c>
      <c r="AA165" s="24" t="s">
        <v>108</v>
      </c>
      <c r="AB165" s="24" t="s">
        <v>88</v>
      </c>
      <c r="AE165">
        <v>30</v>
      </c>
      <c r="AF165">
        <v>30</v>
      </c>
      <c r="AG165">
        <v>30</v>
      </c>
      <c r="AH165">
        <v>30</v>
      </c>
      <c r="AI165">
        <v>30</v>
      </c>
      <c r="AJ165">
        <v>30</v>
      </c>
      <c r="AK165">
        <v>30</v>
      </c>
      <c r="AN165" t="s">
        <v>148</v>
      </c>
    </row>
    <row r="166" spans="1:40" ht="15">
      <c r="A166" s="24" t="s">
        <v>108</v>
      </c>
      <c r="B166" s="24" t="s">
        <v>199</v>
      </c>
      <c r="C166" t="s">
        <v>191</v>
      </c>
      <c r="E166" t="str">
        <f t="shared" ref="E166" si="89">C166</f>
        <v>INDIRON</v>
      </c>
      <c r="F166" t="str">
        <f t="shared" ref="F166:K166" si="90">E166</f>
        <v>INDIRON</v>
      </c>
      <c r="G166" t="str">
        <f t="shared" si="90"/>
        <v>INDIRON</v>
      </c>
      <c r="H166" t="str">
        <f t="shared" si="90"/>
        <v>INDIRON</v>
      </c>
      <c r="I166" t="str">
        <f t="shared" si="90"/>
        <v>INDIRON</v>
      </c>
      <c r="J166" t="str">
        <f t="shared" si="90"/>
        <v>INDIRON</v>
      </c>
      <c r="K166" t="str">
        <f t="shared" si="90"/>
        <v>INDIRON</v>
      </c>
      <c r="AA166" s="24" t="s">
        <v>108</v>
      </c>
      <c r="AB166" s="24" t="s">
        <v>90</v>
      </c>
      <c r="AC166" t="s">
        <v>140</v>
      </c>
      <c r="AN166" s="23" t="s">
        <v>132</v>
      </c>
    </row>
    <row r="167" spans="1:40" ht="15">
      <c r="A167" s="24" t="s">
        <v>108</v>
      </c>
      <c r="B167" s="24" t="s">
        <v>91</v>
      </c>
      <c r="AA167" s="24" t="s">
        <v>108</v>
      </c>
      <c r="AB167" s="24" t="s">
        <v>91</v>
      </c>
    </row>
    <row r="168" spans="1:40" ht="15">
      <c r="A168" s="24" t="s">
        <v>108</v>
      </c>
      <c r="B168" s="74" t="s">
        <v>154</v>
      </c>
      <c r="C168" s="24"/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AA168" s="24"/>
      <c r="AB168" s="24"/>
      <c r="AC168" s="24"/>
    </row>
    <row r="169" spans="1:40" ht="15">
      <c r="A169" s="24" t="s">
        <v>108</v>
      </c>
      <c r="B169" s="74" t="s">
        <v>156</v>
      </c>
      <c r="C169" s="24"/>
      <c r="E169">
        <v>0.95</v>
      </c>
      <c r="F169">
        <v>0.95</v>
      </c>
      <c r="G169">
        <v>0.95</v>
      </c>
      <c r="H169">
        <v>0.95</v>
      </c>
      <c r="I169">
        <v>0.95</v>
      </c>
      <c r="J169">
        <v>0.95</v>
      </c>
      <c r="K169">
        <v>0.95</v>
      </c>
      <c r="AA169" s="24"/>
      <c r="AB169" s="24"/>
      <c r="AC169" s="24"/>
    </row>
    <row r="170" spans="1:40" ht="15">
      <c r="A170" s="24" t="s">
        <v>108</v>
      </c>
      <c r="B170" s="74" t="s">
        <v>182</v>
      </c>
      <c r="C170" t="s">
        <v>84</v>
      </c>
      <c r="E170" s="69">
        <f>AVERAGE(F170:H170,J170:K170)</f>
        <v>0.24795104845834079</v>
      </c>
      <c r="F170">
        <f t="shared" ref="F170" si="91">AF155/SUM(AF155:AF164)</f>
        <v>0</v>
      </c>
      <c r="G170">
        <f t="shared" ref="G170" si="92">AG155/SUM(AG155:AG164)</f>
        <v>7.7362079898541533E-2</v>
      </c>
      <c r="H170">
        <f t="shared" ref="H170" si="93">AH155/SUM(AH155:AH164)</f>
        <v>0.55555555555555558</v>
      </c>
      <c r="I170" s="69">
        <f>E170</f>
        <v>0.24795104845834079</v>
      </c>
      <c r="J170">
        <f t="shared" ref="J170:K170" si="94">AJ155/SUM(AJ155:AJ164)</f>
        <v>0.38461538461538458</v>
      </c>
      <c r="K170">
        <f t="shared" si="94"/>
        <v>0.22222222222222227</v>
      </c>
      <c r="AA170" s="24" t="s">
        <v>108</v>
      </c>
      <c r="AB170" s="24" t="s">
        <v>82</v>
      </c>
      <c r="AC170" t="s">
        <v>84</v>
      </c>
      <c r="AE170">
        <v>0</v>
      </c>
      <c r="AF170">
        <v>0</v>
      </c>
      <c r="AG170">
        <f>attached_iron!BS30</f>
        <v>0</v>
      </c>
      <c r="AH170">
        <f>attached_iron!CQ30</f>
        <v>0</v>
      </c>
      <c r="AI170">
        <v>0</v>
      </c>
      <c r="AJ170">
        <f>attached_iron!EM30</f>
        <v>0</v>
      </c>
      <c r="AK170">
        <f>attached_iron!FK30</f>
        <v>0</v>
      </c>
    </row>
    <row r="171" spans="1:40" ht="15">
      <c r="A171" s="24" t="s">
        <v>108</v>
      </c>
      <c r="B171" s="74" t="s">
        <v>182</v>
      </c>
      <c r="C171" t="s">
        <v>85</v>
      </c>
      <c r="E171" s="69">
        <f t="shared" ref="E171:E179" si="95">AVERAGE(F171:H171,J171:K171)</f>
        <v>0.41013880081730425</v>
      </c>
      <c r="F171">
        <f t="shared" ref="F171" si="96">AF156/SUM(AF155:AF164)</f>
        <v>0</v>
      </c>
      <c r="G171">
        <f t="shared" ref="G171:H171" si="97">AG156/SUM(AG155:AG164)</f>
        <v>0.32847178186429932</v>
      </c>
      <c r="H171">
        <f t="shared" si="97"/>
        <v>0.44444444444444448</v>
      </c>
      <c r="I171" s="69">
        <f t="shared" ref="I171:I179" si="98">E171</f>
        <v>0.41013880081730425</v>
      </c>
      <c r="J171">
        <f t="shared" ref="J171:K171" si="99">AJ156/SUM(AJ155:AJ164)</f>
        <v>0.5</v>
      </c>
      <c r="K171">
        <f t="shared" si="99"/>
        <v>0.77777777777777779</v>
      </c>
      <c r="AA171" s="24" t="s">
        <v>108</v>
      </c>
      <c r="AB171" s="24" t="s">
        <v>82</v>
      </c>
      <c r="AC171" t="s">
        <v>85</v>
      </c>
      <c r="AE171">
        <f>attached_iron!W31</f>
        <v>0</v>
      </c>
      <c r="AF171">
        <v>0</v>
      </c>
      <c r="AG171">
        <f>attached_iron!BS31</f>
        <v>0.1</v>
      </c>
      <c r="AH171">
        <f>attached_iron!CQ31</f>
        <v>1.2</v>
      </c>
      <c r="AI171">
        <v>0</v>
      </c>
      <c r="AJ171">
        <f>attached_iron!EM31</f>
        <v>0</v>
      </c>
      <c r="AK171">
        <f>attached_iron!FK31</f>
        <v>0</v>
      </c>
    </row>
    <row r="172" spans="1:40" ht="15">
      <c r="A172" s="24" t="s">
        <v>108</v>
      </c>
      <c r="B172" s="74" t="s">
        <v>182</v>
      </c>
      <c r="C172" t="s">
        <v>136</v>
      </c>
      <c r="E172" s="69">
        <f t="shared" si="95"/>
        <v>8.5800692649139077E-3</v>
      </c>
      <c r="F172">
        <f t="shared" ref="F172:H172" si="100">AF157/SUM(AF155:AF164)</f>
        <v>0</v>
      </c>
      <c r="G172">
        <f t="shared" si="100"/>
        <v>4.4388078630310714E-3</v>
      </c>
      <c r="H172">
        <f t="shared" si="100"/>
        <v>0</v>
      </c>
      <c r="I172" s="69">
        <f t="shared" si="98"/>
        <v>8.5800692649139077E-3</v>
      </c>
      <c r="J172">
        <f t="shared" ref="J172:K172" si="101">AJ157/SUM(AJ155:AJ164)</f>
        <v>3.8461538461538464E-2</v>
      </c>
      <c r="K172">
        <f t="shared" si="101"/>
        <v>0</v>
      </c>
      <c r="AA172" s="24" t="s">
        <v>108</v>
      </c>
      <c r="AB172" s="24" t="s">
        <v>82</v>
      </c>
      <c r="AC172" t="s">
        <v>136</v>
      </c>
      <c r="AE172">
        <f>attached_iron!W32</f>
        <v>25</v>
      </c>
      <c r="AF172">
        <v>0</v>
      </c>
      <c r="AG172">
        <f>attached_iron!BS32</f>
        <v>0.1</v>
      </c>
      <c r="AH172">
        <f>attached_iron!CQ32</f>
        <v>0.4</v>
      </c>
      <c r="AI172">
        <v>0</v>
      </c>
      <c r="AJ172">
        <f>attached_iron!EM32</f>
        <v>0</v>
      </c>
      <c r="AK172">
        <f>attached_iron!FK32</f>
        <v>1</v>
      </c>
    </row>
    <row r="173" spans="1:40" ht="15">
      <c r="A173" s="24" t="s">
        <v>108</v>
      </c>
      <c r="B173" s="74" t="s">
        <v>182</v>
      </c>
      <c r="C173" t="s">
        <v>86</v>
      </c>
      <c r="E173" s="69">
        <f t="shared" si="95"/>
        <v>0</v>
      </c>
      <c r="F173">
        <f t="shared" ref="F173:H173" si="102">AF158/SUM(AF155:AF164)</f>
        <v>0</v>
      </c>
      <c r="G173">
        <f t="shared" si="102"/>
        <v>0</v>
      </c>
      <c r="H173">
        <f t="shared" si="102"/>
        <v>0</v>
      </c>
      <c r="I173" s="69">
        <f t="shared" si="98"/>
        <v>0</v>
      </c>
      <c r="J173">
        <f t="shared" ref="J173:K173" si="103">AJ158/SUM(AJ155:AJ164)</f>
        <v>0</v>
      </c>
      <c r="K173">
        <f t="shared" si="103"/>
        <v>0</v>
      </c>
      <c r="AA173" s="24" t="s">
        <v>108</v>
      </c>
      <c r="AB173" s="24" t="s">
        <v>82</v>
      </c>
      <c r="AC173" t="s">
        <v>86</v>
      </c>
      <c r="AE173">
        <f>attached_iron!W33</f>
        <v>0</v>
      </c>
      <c r="AF173">
        <f>attached_iron!AU33</f>
        <v>0</v>
      </c>
      <c r="AG173">
        <f>attached_iron!BS33</f>
        <v>4.8</v>
      </c>
      <c r="AH173">
        <f>attached_iron!CQ33</f>
        <v>0</v>
      </c>
      <c r="AI173">
        <f>attached_iron!DO33</f>
        <v>0</v>
      </c>
      <c r="AJ173">
        <f>attached_iron!EM33</f>
        <v>7.7</v>
      </c>
      <c r="AK173">
        <f>attached_iron!FK33</f>
        <v>0</v>
      </c>
    </row>
    <row r="174" spans="1:40" ht="15">
      <c r="A174" s="24" t="s">
        <v>108</v>
      </c>
      <c r="B174" s="74" t="s">
        <v>182</v>
      </c>
      <c r="C174" t="s">
        <v>97</v>
      </c>
      <c r="E174" s="69">
        <f t="shared" si="95"/>
        <v>1.2682308180088779E-4</v>
      </c>
      <c r="F174">
        <f t="shared" ref="F174:H174" si="104">AF159/SUM(AF155:AF164)</f>
        <v>0</v>
      </c>
      <c r="G174">
        <f t="shared" si="104"/>
        <v>6.3411540900443892E-4</v>
      </c>
      <c r="H174">
        <f t="shared" si="104"/>
        <v>0</v>
      </c>
      <c r="I174" s="69">
        <f t="shared" si="98"/>
        <v>1.2682308180088779E-4</v>
      </c>
      <c r="J174">
        <f t="shared" ref="J174:K174" si="105">AJ159/SUM(AJ155:AJ164)</f>
        <v>0</v>
      </c>
      <c r="K174">
        <f t="shared" si="105"/>
        <v>0</v>
      </c>
      <c r="AA174" s="24" t="s">
        <v>108</v>
      </c>
      <c r="AB174" s="24" t="s">
        <v>82</v>
      </c>
      <c r="AC174" t="s">
        <v>97</v>
      </c>
      <c r="AE174">
        <f>attached_iron!W34</f>
        <v>0</v>
      </c>
      <c r="AF174">
        <f>attached_iron!AU34</f>
        <v>0.6</v>
      </c>
      <c r="AG174">
        <f>attached_iron!BS34</f>
        <v>54.1</v>
      </c>
      <c r="AH174">
        <f>attached_iron!CQ34</f>
        <v>0</v>
      </c>
      <c r="AI174">
        <f>attached_iron!DO34</f>
        <v>0</v>
      </c>
      <c r="AJ174">
        <f>attached_iron!EM34</f>
        <v>0</v>
      </c>
      <c r="AK174">
        <f>attached_iron!FK34</f>
        <v>0</v>
      </c>
    </row>
    <row r="175" spans="1:40" ht="15">
      <c r="A175" s="24" t="s">
        <v>108</v>
      </c>
      <c r="B175" s="74" t="s">
        <v>182</v>
      </c>
      <c r="C175" t="s">
        <v>87</v>
      </c>
      <c r="E175" s="69">
        <f t="shared" si="95"/>
        <v>0.13346015641513423</v>
      </c>
      <c r="F175">
        <f t="shared" ref="F175:H175" si="106">AF160/SUM(AF155:AF164)</f>
        <v>0.66666666666666663</v>
      </c>
      <c r="G175">
        <f t="shared" si="106"/>
        <v>6.3411540900443892E-4</v>
      </c>
      <c r="H175">
        <f t="shared" si="106"/>
        <v>0</v>
      </c>
      <c r="I175" s="69">
        <f t="shared" si="98"/>
        <v>0.13346015641513423</v>
      </c>
      <c r="J175">
        <f t="shared" ref="J175:K175" si="107">AJ160/SUM(AJ155:AJ164)</f>
        <v>0</v>
      </c>
      <c r="K175">
        <f t="shared" si="107"/>
        <v>0</v>
      </c>
      <c r="AA175" s="24" t="s">
        <v>108</v>
      </c>
      <c r="AB175" s="24" t="s">
        <v>82</v>
      </c>
      <c r="AC175" t="s">
        <v>87</v>
      </c>
      <c r="AE175">
        <f>attached_iron!W35</f>
        <v>0</v>
      </c>
      <c r="AF175">
        <f>attached_iron!AU35</f>
        <v>0</v>
      </c>
      <c r="AG175">
        <f>attached_iron!BS35</f>
        <v>0</v>
      </c>
      <c r="AH175">
        <f>attached_iron!CQ35</f>
        <v>0</v>
      </c>
      <c r="AI175">
        <f>attached_iron!DO35</f>
        <v>0</v>
      </c>
      <c r="AJ175">
        <f>attached_iron!EM35</f>
        <v>0</v>
      </c>
      <c r="AK175">
        <f>attached_iron!FK35</f>
        <v>0</v>
      </c>
    </row>
    <row r="176" spans="1:40" ht="15">
      <c r="A176" s="24" t="s">
        <v>108</v>
      </c>
      <c r="B176" s="74" t="s">
        <v>182</v>
      </c>
      <c r="C176" t="s">
        <v>83</v>
      </c>
      <c r="E176" s="69">
        <f t="shared" si="95"/>
        <v>2.4896346519681967E-2</v>
      </c>
      <c r="F176">
        <f t="shared" ref="F176:H176" si="108">AF161/SUM(AF155:AF164)</f>
        <v>0</v>
      </c>
      <c r="G176">
        <f t="shared" si="108"/>
        <v>4.7558655675332913E-2</v>
      </c>
      <c r="H176">
        <f t="shared" si="108"/>
        <v>0</v>
      </c>
      <c r="I176" s="69">
        <f t="shared" si="98"/>
        <v>2.4896346519681967E-2</v>
      </c>
      <c r="J176">
        <f t="shared" ref="J176:K176" si="109">AJ161/SUM(AJ155:AJ164)</f>
        <v>7.6923076923076927E-2</v>
      </c>
      <c r="K176">
        <f t="shared" si="109"/>
        <v>0</v>
      </c>
      <c r="AA176" s="24" t="s">
        <v>108</v>
      </c>
      <c r="AB176" s="24" t="s">
        <v>82</v>
      </c>
      <c r="AC176" t="s">
        <v>83</v>
      </c>
      <c r="AE176">
        <f>attached_iron!W36</f>
        <v>0</v>
      </c>
      <c r="AF176">
        <f>attached_iron!AU36</f>
        <v>0</v>
      </c>
      <c r="AG176">
        <f>attached_iron!BS36</f>
        <v>0</v>
      </c>
      <c r="AH176">
        <f>attached_iron!CQ36</f>
        <v>0</v>
      </c>
      <c r="AI176">
        <f>attached_iron!DO36</f>
        <v>0</v>
      </c>
      <c r="AJ176">
        <f>attached_iron!EM36</f>
        <v>0</v>
      </c>
      <c r="AK176">
        <f>attached_iron!FK36</f>
        <v>0</v>
      </c>
    </row>
    <row r="177" spans="1:37" ht="15">
      <c r="A177" s="24" t="s">
        <v>108</v>
      </c>
      <c r="B177" s="74" t="s">
        <v>182</v>
      </c>
      <c r="C177" t="s">
        <v>133</v>
      </c>
      <c r="E177" s="69">
        <f t="shared" si="95"/>
        <v>0.17484675544282391</v>
      </c>
      <c r="F177">
        <f t="shared" ref="F177:H177" si="110">AF162/SUM(AF155:AF164)</f>
        <v>0.33333333333333331</v>
      </c>
      <c r="G177">
        <f t="shared" si="110"/>
        <v>0.54090044388078629</v>
      </c>
      <c r="H177">
        <f t="shared" si="110"/>
        <v>0</v>
      </c>
      <c r="I177" s="69">
        <f t="shared" si="98"/>
        <v>0.17484675544282391</v>
      </c>
      <c r="J177">
        <f t="shared" ref="J177:K177" si="111">AJ162/SUM(AJ155:AJ164)</f>
        <v>0</v>
      </c>
      <c r="K177">
        <f t="shared" si="111"/>
        <v>0</v>
      </c>
      <c r="AA177" s="24" t="s">
        <v>108</v>
      </c>
      <c r="AB177" s="24" t="s">
        <v>82</v>
      </c>
      <c r="AC177" t="s">
        <v>133</v>
      </c>
      <c r="AE177">
        <f>attached_iron!W37</f>
        <v>0</v>
      </c>
      <c r="AF177">
        <f>attached_iron!AU37</f>
        <v>0</v>
      </c>
      <c r="AG177">
        <f>attached_iron!BS37</f>
        <v>0</v>
      </c>
      <c r="AH177">
        <f>attached_iron!CQ37</f>
        <v>0</v>
      </c>
      <c r="AI177">
        <f>attached_iron!DO37</f>
        <v>0</v>
      </c>
      <c r="AJ177">
        <f>attached_iron!EM37</f>
        <v>0</v>
      </c>
      <c r="AK177">
        <f>attached_iron!FK37</f>
        <v>0</v>
      </c>
    </row>
    <row r="178" spans="1:37" ht="15">
      <c r="A178" s="24" t="s">
        <v>108</v>
      </c>
      <c r="B178" s="74" t="s">
        <v>182</v>
      </c>
      <c r="C178" t="s">
        <v>135</v>
      </c>
      <c r="E178" s="69">
        <f t="shared" si="95"/>
        <v>0</v>
      </c>
      <c r="F178">
        <f t="shared" ref="F178:H178" si="112">AF163/SUM(AF155:AF164)</f>
        <v>0</v>
      </c>
      <c r="G178">
        <f t="shared" si="112"/>
        <v>0</v>
      </c>
      <c r="H178">
        <f t="shared" si="112"/>
        <v>0</v>
      </c>
      <c r="I178" s="69">
        <f t="shared" si="98"/>
        <v>0</v>
      </c>
      <c r="J178">
        <f t="shared" ref="J178:K178" si="113">AJ163/SUM(AJ155:AJ164)</f>
        <v>0</v>
      </c>
      <c r="K178">
        <f t="shared" si="113"/>
        <v>0</v>
      </c>
      <c r="AA178" s="24" t="s">
        <v>108</v>
      </c>
      <c r="AB178" s="24" t="s">
        <v>82</v>
      </c>
      <c r="AC178" t="s">
        <v>135</v>
      </c>
      <c r="AE178">
        <f>attached_iron!W38</f>
        <v>0</v>
      </c>
      <c r="AF178">
        <f>attached_iron!AU38</f>
        <v>0.2</v>
      </c>
      <c r="AG178">
        <f>attached_iron!BS38</f>
        <v>11.1</v>
      </c>
      <c r="AH178">
        <f>attached_iron!CQ38</f>
        <v>0</v>
      </c>
      <c r="AI178">
        <f>attached_iron!DO38</f>
        <v>0.1</v>
      </c>
      <c r="AJ178">
        <f>attached_iron!EM38</f>
        <v>0.1</v>
      </c>
      <c r="AK178">
        <f>attached_iron!FK38</f>
        <v>0</v>
      </c>
    </row>
    <row r="179" spans="1:37" ht="15">
      <c r="A179" s="24" t="s">
        <v>108</v>
      </c>
      <c r="B179" s="74" t="s">
        <v>182</v>
      </c>
      <c r="C179" t="s">
        <v>134</v>
      </c>
      <c r="E179" s="69">
        <f t="shared" si="95"/>
        <v>0</v>
      </c>
      <c r="F179">
        <f t="shared" ref="F179:H179" si="114">AF164/SUM(AF155:AF164)</f>
        <v>0</v>
      </c>
      <c r="G179">
        <f t="shared" si="114"/>
        <v>0</v>
      </c>
      <c r="H179">
        <f t="shared" si="114"/>
        <v>0</v>
      </c>
      <c r="I179" s="69">
        <f t="shared" si="98"/>
        <v>0</v>
      </c>
      <c r="J179">
        <f t="shared" ref="J179:K179" si="115">AJ164/SUM(AJ155:AJ164)</f>
        <v>0</v>
      </c>
      <c r="K179">
        <f t="shared" si="115"/>
        <v>0</v>
      </c>
      <c r="AA179" s="24" t="s">
        <v>108</v>
      </c>
      <c r="AB179" s="24" t="s">
        <v>82</v>
      </c>
      <c r="AC179" t="s">
        <v>134</v>
      </c>
      <c r="AE179">
        <f>attached_iron!W39</f>
        <v>0</v>
      </c>
      <c r="AF179">
        <f>attached_iron!AU39</f>
        <v>0</v>
      </c>
      <c r="AG179">
        <f>attached_iron!BS39</f>
        <v>0</v>
      </c>
      <c r="AH179">
        <f>attached_iron!CQ39</f>
        <v>0</v>
      </c>
      <c r="AI179">
        <f>attached_iron!DO39</f>
        <v>0</v>
      </c>
      <c r="AJ179">
        <f>attached_iron!EM39</f>
        <v>0</v>
      </c>
      <c r="AK179">
        <f>attached_iron!FK39</f>
        <v>0</v>
      </c>
    </row>
    <row r="180" spans="1:37" ht="15">
      <c r="A180" s="24" t="s">
        <v>93</v>
      </c>
      <c r="AA180" s="24" t="s">
        <v>93</v>
      </c>
    </row>
    <row r="181" spans="1:37">
      <c r="A181" s="91" t="s">
        <v>109</v>
      </c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AA181" s="91" t="s">
        <v>109</v>
      </c>
      <c r="AB181" s="91"/>
      <c r="AC181" s="91"/>
      <c r="AD181" s="91"/>
      <c r="AE181" s="91"/>
      <c r="AF181" s="91"/>
      <c r="AG181" s="91"/>
      <c r="AH181" s="91"/>
      <c r="AI181" s="91"/>
      <c r="AJ181" s="91"/>
      <c r="AK181" s="91"/>
    </row>
    <row r="182" spans="1:37" ht="15">
      <c r="A182" s="24" t="s">
        <v>110</v>
      </c>
      <c r="B182" s="24" t="s">
        <v>200</v>
      </c>
      <c r="C182" t="s">
        <v>84</v>
      </c>
      <c r="E182" t="str">
        <f t="shared" ref="E182:E191" si="116">C182</f>
        <v>INDELC</v>
      </c>
      <c r="F182" t="str">
        <f t="shared" ref="F182:K191" si="117">E182</f>
        <v>INDELC</v>
      </c>
      <c r="G182" t="str">
        <f t="shared" si="117"/>
        <v>INDELC</v>
      </c>
      <c r="H182" t="str">
        <f t="shared" si="117"/>
        <v>INDELC</v>
      </c>
      <c r="I182" t="str">
        <f t="shared" si="117"/>
        <v>INDELC</v>
      </c>
      <c r="J182" t="str">
        <f t="shared" si="117"/>
        <v>INDELC</v>
      </c>
      <c r="K182" t="str">
        <f t="shared" si="117"/>
        <v>INDELC</v>
      </c>
      <c r="AA182" s="24" t="s">
        <v>110</v>
      </c>
      <c r="AB182" s="24" t="s">
        <v>82</v>
      </c>
      <c r="AC182" t="s">
        <v>84</v>
      </c>
      <c r="AE182">
        <v>0</v>
      </c>
      <c r="AF182">
        <f>attached_others!AU15</f>
        <v>39</v>
      </c>
      <c r="AG182">
        <f>attached_others!BS15</f>
        <v>56.9</v>
      </c>
      <c r="AH182">
        <f>attached_others!CQ15</f>
        <v>5.0999999999999996</v>
      </c>
      <c r="AI182">
        <f>attached_others!DO15</f>
        <v>2.7</v>
      </c>
      <c r="AJ182">
        <f>attached_others!EM15</f>
        <v>13.3</v>
      </c>
      <c r="AK182">
        <v>0</v>
      </c>
    </row>
    <row r="183" spans="1:37" ht="15">
      <c r="A183" s="24" t="s">
        <v>110</v>
      </c>
      <c r="B183" s="24" t="s">
        <v>200</v>
      </c>
      <c r="C183" t="s">
        <v>85</v>
      </c>
      <c r="E183" t="str">
        <f t="shared" si="116"/>
        <v>INDGAS</v>
      </c>
      <c r="F183" t="str">
        <f t="shared" si="117"/>
        <v>INDGAS</v>
      </c>
      <c r="G183" t="str">
        <f t="shared" si="117"/>
        <v>INDGAS</v>
      </c>
      <c r="H183" t="str">
        <f t="shared" si="117"/>
        <v>INDGAS</v>
      </c>
      <c r="I183" t="str">
        <f t="shared" si="117"/>
        <v>INDGAS</v>
      </c>
      <c r="J183" t="str">
        <f t="shared" si="117"/>
        <v>INDGAS</v>
      </c>
      <c r="K183" t="str">
        <f t="shared" si="117"/>
        <v>INDGAS</v>
      </c>
      <c r="AA183" s="24" t="s">
        <v>110</v>
      </c>
      <c r="AB183" s="24" t="s">
        <v>82</v>
      </c>
      <c r="AC183" t="s">
        <v>85</v>
      </c>
      <c r="AE183">
        <f>attached_others!W16</f>
        <v>7.2</v>
      </c>
      <c r="AF183">
        <f>attached_others!AU16</f>
        <v>39.200000000000003</v>
      </c>
      <c r="AG183">
        <f>attached_others!BS16</f>
        <v>90</v>
      </c>
      <c r="AH183">
        <f>attached_others!CQ16</f>
        <v>12.2</v>
      </c>
      <c r="AI183">
        <f>attached_others!DO16</f>
        <v>6.6</v>
      </c>
      <c r="AJ183">
        <f>attached_others!EM16</f>
        <v>32</v>
      </c>
      <c r="AK183">
        <f>attached_others!FK16</f>
        <v>20.9</v>
      </c>
    </row>
    <row r="184" spans="1:37" ht="15">
      <c r="A184" s="24" t="s">
        <v>110</v>
      </c>
      <c r="B184" s="24" t="s">
        <v>200</v>
      </c>
      <c r="C184" t="s">
        <v>136</v>
      </c>
      <c r="E184" t="str">
        <f t="shared" si="116"/>
        <v>INDDSTLFO</v>
      </c>
      <c r="F184" t="str">
        <f t="shared" si="117"/>
        <v>INDDSTLFO</v>
      </c>
      <c r="G184" t="str">
        <f t="shared" si="117"/>
        <v>INDDSTLFO</v>
      </c>
      <c r="H184" t="str">
        <f t="shared" si="117"/>
        <v>INDDSTLFO</v>
      </c>
      <c r="I184" t="str">
        <f t="shared" si="117"/>
        <v>INDDSTLFO</v>
      </c>
      <c r="J184" t="str">
        <f t="shared" si="117"/>
        <v>INDDSTLFO</v>
      </c>
      <c r="K184" t="str">
        <f t="shared" si="117"/>
        <v>INDDSTLFO</v>
      </c>
      <c r="AA184" s="24" t="s">
        <v>110</v>
      </c>
      <c r="AB184" s="24" t="s">
        <v>82</v>
      </c>
      <c r="AC184" t="s">
        <v>136</v>
      </c>
      <c r="AE184">
        <f>attached_others!W17</f>
        <v>1.4</v>
      </c>
      <c r="AF184">
        <v>0</v>
      </c>
      <c r="AG184">
        <f>attached_others!BS17</f>
        <v>1.9</v>
      </c>
      <c r="AH184">
        <v>0</v>
      </c>
      <c r="AI184">
        <f>attached_others!DO17</f>
        <v>0.1</v>
      </c>
      <c r="AJ184">
        <v>0</v>
      </c>
      <c r="AK184">
        <v>0</v>
      </c>
    </row>
    <row r="185" spans="1:37" ht="15">
      <c r="A185" s="24" t="s">
        <v>110</v>
      </c>
      <c r="B185" s="24" t="s">
        <v>200</v>
      </c>
      <c r="C185" t="s">
        <v>86</v>
      </c>
      <c r="E185" t="str">
        <f t="shared" si="116"/>
        <v>INDHFO</v>
      </c>
      <c r="F185" t="str">
        <f t="shared" si="117"/>
        <v>INDHFO</v>
      </c>
      <c r="G185" t="str">
        <f t="shared" si="117"/>
        <v>INDHFO</v>
      </c>
      <c r="H185" t="str">
        <f t="shared" si="117"/>
        <v>INDHFO</v>
      </c>
      <c r="I185" t="str">
        <f t="shared" si="117"/>
        <v>INDHFO</v>
      </c>
      <c r="J185" t="str">
        <f t="shared" si="117"/>
        <v>INDHFO</v>
      </c>
      <c r="K185" t="str">
        <f t="shared" si="117"/>
        <v>INDHFO</v>
      </c>
      <c r="AA185" s="24" t="s">
        <v>110</v>
      </c>
      <c r="AB185" s="24" t="s">
        <v>82</v>
      </c>
      <c r="AC185" t="s">
        <v>86</v>
      </c>
      <c r="AE185">
        <v>0</v>
      </c>
      <c r="AF185">
        <f>attached_others!AU18</f>
        <v>0.1</v>
      </c>
      <c r="AG185">
        <f>attached_others!BS18</f>
        <v>0.3</v>
      </c>
      <c r="AH185">
        <f>attached_others!CQ18</f>
        <v>0</v>
      </c>
      <c r="AI185">
        <f>attached_others!DO18</f>
        <v>0</v>
      </c>
      <c r="AJ185">
        <f>attached_others!EM18</f>
        <v>0</v>
      </c>
      <c r="AK185">
        <f>attached_others!FK18</f>
        <v>0</v>
      </c>
    </row>
    <row r="186" spans="1:37" ht="15">
      <c r="A186" s="24" t="s">
        <v>110</v>
      </c>
      <c r="B186" s="24" t="s">
        <v>200</v>
      </c>
      <c r="C186" t="s">
        <v>97</v>
      </c>
      <c r="E186" t="str">
        <f t="shared" si="116"/>
        <v>INDSGPC</v>
      </c>
      <c r="F186" t="str">
        <f t="shared" si="117"/>
        <v>INDSGPC</v>
      </c>
      <c r="G186" t="str">
        <f t="shared" si="117"/>
        <v>INDSGPC</v>
      </c>
      <c r="H186" t="str">
        <f t="shared" si="117"/>
        <v>INDSGPC</v>
      </c>
      <c r="I186" t="str">
        <f t="shared" si="117"/>
        <v>INDSGPC</v>
      </c>
      <c r="J186" t="str">
        <f t="shared" si="117"/>
        <v>INDSGPC</v>
      </c>
      <c r="K186" t="str">
        <f t="shared" si="117"/>
        <v>INDSGPC</v>
      </c>
      <c r="AA186" s="24" t="s">
        <v>110</v>
      </c>
      <c r="AB186" s="24" t="s">
        <v>82</v>
      </c>
      <c r="AC186" t="s">
        <v>97</v>
      </c>
      <c r="AE186">
        <f>attached_others!W19</f>
        <v>0</v>
      </c>
      <c r="AF186">
        <f>attached_others!AU19</f>
        <v>0.3</v>
      </c>
      <c r="AG186">
        <f>attached_others!BS19</f>
        <v>2.2000000000000002</v>
      </c>
      <c r="AH186">
        <f>attached_others!CQ19</f>
        <v>0.3</v>
      </c>
      <c r="AI186">
        <f>attached_others!DO19</f>
        <v>0</v>
      </c>
      <c r="AJ186">
        <f>attached_others!EM19</f>
        <v>0</v>
      </c>
      <c r="AK186">
        <f>attached_others!FK19</f>
        <v>0</v>
      </c>
    </row>
    <row r="187" spans="1:37" ht="15">
      <c r="A187" s="24" t="s">
        <v>110</v>
      </c>
      <c r="B187" s="24" t="s">
        <v>200</v>
      </c>
      <c r="C187" t="s">
        <v>87</v>
      </c>
      <c r="E187" t="str">
        <f t="shared" si="116"/>
        <v>INDLPG</v>
      </c>
      <c r="F187" t="str">
        <f t="shared" si="117"/>
        <v>INDLPG</v>
      </c>
      <c r="G187" t="str">
        <f t="shared" si="117"/>
        <v>INDLPG</v>
      </c>
      <c r="H187" t="str">
        <f t="shared" si="117"/>
        <v>INDLPG</v>
      </c>
      <c r="I187" t="str">
        <f t="shared" si="117"/>
        <v>INDLPG</v>
      </c>
      <c r="J187" t="str">
        <f t="shared" si="117"/>
        <v>INDLPG</v>
      </c>
      <c r="K187" t="str">
        <f t="shared" si="117"/>
        <v>INDLPG</v>
      </c>
      <c r="AA187" s="24" t="s">
        <v>110</v>
      </c>
      <c r="AB187" s="24" t="s">
        <v>82</v>
      </c>
      <c r="AC187" t="s">
        <v>87</v>
      </c>
      <c r="AE187">
        <v>0</v>
      </c>
      <c r="AF187">
        <f>attached_others!AU20</f>
        <v>2</v>
      </c>
      <c r="AG187">
        <f>attached_others!BS20</f>
        <v>1.2</v>
      </c>
      <c r="AH187">
        <f>attached_others!CQ20</f>
        <v>0</v>
      </c>
      <c r="AI187">
        <f>attached_others!DO20</f>
        <v>0</v>
      </c>
      <c r="AJ187">
        <v>0</v>
      </c>
      <c r="AK187">
        <v>0</v>
      </c>
    </row>
    <row r="188" spans="1:37" ht="15">
      <c r="A188" s="24" t="s">
        <v>110</v>
      </c>
      <c r="B188" s="24" t="s">
        <v>200</v>
      </c>
      <c r="C188" t="s">
        <v>83</v>
      </c>
      <c r="E188" t="str">
        <f t="shared" si="116"/>
        <v>INDCOA</v>
      </c>
      <c r="F188" t="str">
        <f t="shared" si="117"/>
        <v>INDCOA</v>
      </c>
      <c r="G188" t="str">
        <f t="shared" si="117"/>
        <v>INDCOA</v>
      </c>
      <c r="H188" t="str">
        <f t="shared" si="117"/>
        <v>INDCOA</v>
      </c>
      <c r="I188" t="str">
        <f t="shared" si="117"/>
        <v>INDCOA</v>
      </c>
      <c r="J188" t="str">
        <f t="shared" si="117"/>
        <v>INDCOA</v>
      </c>
      <c r="K188" t="str">
        <f t="shared" si="117"/>
        <v>INDCOA</v>
      </c>
      <c r="AA188" s="24" t="s">
        <v>110</v>
      </c>
      <c r="AB188" s="24" t="s">
        <v>82</v>
      </c>
      <c r="AC188" t="s">
        <v>83</v>
      </c>
      <c r="AE188">
        <f>attached_others!W21</f>
        <v>0</v>
      </c>
      <c r="AF188">
        <v>0</v>
      </c>
      <c r="AG188">
        <f>attached_others!BS21</f>
        <v>0.6</v>
      </c>
      <c r="AH188">
        <f>attached_others!CQ21</f>
        <v>0.3</v>
      </c>
      <c r="AI188">
        <f>attached_others!DO21</f>
        <v>0</v>
      </c>
      <c r="AJ188">
        <v>0</v>
      </c>
      <c r="AK188">
        <f>attached_others!FK21</f>
        <v>0</v>
      </c>
    </row>
    <row r="189" spans="1:37" ht="15">
      <c r="A189" s="24" t="s">
        <v>110</v>
      </c>
      <c r="B189" s="24" t="s">
        <v>200</v>
      </c>
      <c r="C189" t="s">
        <v>133</v>
      </c>
      <c r="E189" t="str">
        <f t="shared" si="116"/>
        <v>INDCOKE</v>
      </c>
      <c r="F189" t="str">
        <f t="shared" si="117"/>
        <v>INDCOKE</v>
      </c>
      <c r="G189" t="str">
        <f t="shared" si="117"/>
        <v>INDCOKE</v>
      </c>
      <c r="H189" t="str">
        <f t="shared" si="117"/>
        <v>INDCOKE</v>
      </c>
      <c r="I189" t="str">
        <f t="shared" si="117"/>
        <v>INDCOKE</v>
      </c>
      <c r="J189" t="str">
        <f t="shared" si="117"/>
        <v>INDCOKE</v>
      </c>
      <c r="K189" t="str">
        <f t="shared" si="117"/>
        <v>INDCOKE</v>
      </c>
      <c r="AA189" s="24" t="s">
        <v>110</v>
      </c>
      <c r="AB189" s="24" t="s">
        <v>82</v>
      </c>
      <c r="AC189" t="s">
        <v>133</v>
      </c>
      <c r="AE189">
        <f>attached_others!W22</f>
        <v>0</v>
      </c>
      <c r="AF189">
        <f>attached_others!AU22</f>
        <v>0</v>
      </c>
      <c r="AG189">
        <f>attached_others!BS22</f>
        <v>0</v>
      </c>
      <c r="AH189">
        <f>attached_others!CQ22</f>
        <v>0</v>
      </c>
      <c r="AI189">
        <f>attached_others!DO22</f>
        <v>0</v>
      </c>
      <c r="AJ189">
        <f>attached_others!EM22</f>
        <v>0</v>
      </c>
      <c r="AK189">
        <f>attached_others!FK22</f>
        <v>0</v>
      </c>
    </row>
    <row r="190" spans="1:37" ht="15">
      <c r="A190" s="24" t="s">
        <v>110</v>
      </c>
      <c r="B190" s="24" t="s">
        <v>200</v>
      </c>
      <c r="C190" t="s">
        <v>135</v>
      </c>
      <c r="E190" t="str">
        <f t="shared" si="116"/>
        <v>INDWOOD</v>
      </c>
      <c r="F190" t="str">
        <f t="shared" si="117"/>
        <v>INDWOOD</v>
      </c>
      <c r="G190" t="str">
        <f t="shared" si="117"/>
        <v>INDWOOD</v>
      </c>
      <c r="H190" t="str">
        <f t="shared" si="117"/>
        <v>INDWOOD</v>
      </c>
      <c r="I190" t="str">
        <f t="shared" si="117"/>
        <v>INDWOOD</v>
      </c>
      <c r="J190" t="str">
        <f t="shared" si="117"/>
        <v>INDWOOD</v>
      </c>
      <c r="K190" t="str">
        <f t="shared" si="117"/>
        <v>INDWOOD</v>
      </c>
      <c r="AA190" s="24" t="s">
        <v>110</v>
      </c>
      <c r="AB190" s="24" t="s">
        <v>82</v>
      </c>
      <c r="AC190" t="s">
        <v>135</v>
      </c>
      <c r="AE190">
        <f>attached_others!W23</f>
        <v>5.2</v>
      </c>
      <c r="AF190">
        <f>attached_others!AU23</f>
        <v>12.3</v>
      </c>
      <c r="AG190">
        <f>attached_others!BS23</f>
        <v>8.1999999999999993</v>
      </c>
      <c r="AH190">
        <f>attached_others!CQ23</f>
        <v>1.5</v>
      </c>
      <c r="AI190">
        <f>attached_others!DO23</f>
        <v>1.2</v>
      </c>
      <c r="AJ190">
        <f>attached_others!EM23</f>
        <v>6.2</v>
      </c>
      <c r="AK190">
        <f>attached_others!FK23</f>
        <v>11.7</v>
      </c>
    </row>
    <row r="191" spans="1:37" ht="15">
      <c r="A191" s="24" t="s">
        <v>110</v>
      </c>
      <c r="B191" s="24" t="s">
        <v>200</v>
      </c>
      <c r="C191" t="s">
        <v>134</v>
      </c>
      <c r="E191" t="str">
        <f t="shared" si="116"/>
        <v>INDSTM</v>
      </c>
      <c r="F191" t="str">
        <f t="shared" si="117"/>
        <v>INDSTM</v>
      </c>
      <c r="G191" t="str">
        <f t="shared" si="117"/>
        <v>INDSTM</v>
      </c>
      <c r="H191" t="str">
        <f t="shared" si="117"/>
        <v>INDSTM</v>
      </c>
      <c r="I191" t="str">
        <f t="shared" si="117"/>
        <v>INDSTM</v>
      </c>
      <c r="J191" t="str">
        <f t="shared" si="117"/>
        <v>INDSTM</v>
      </c>
      <c r="K191" t="str">
        <f t="shared" si="117"/>
        <v>INDSTM</v>
      </c>
      <c r="AA191" s="24" t="s">
        <v>110</v>
      </c>
      <c r="AB191" s="24" t="s">
        <v>82</v>
      </c>
      <c r="AC191" t="s">
        <v>134</v>
      </c>
      <c r="AE191">
        <f>attached_others!W24</f>
        <v>0</v>
      </c>
      <c r="AF191">
        <f>attached_others!AU24</f>
        <v>4.2</v>
      </c>
      <c r="AG191">
        <f>attached_others!BS24</f>
        <v>0</v>
      </c>
      <c r="AH191">
        <f>attached_others!CQ24</f>
        <v>0</v>
      </c>
      <c r="AI191">
        <f>attached_others!DO24</f>
        <v>4.5</v>
      </c>
      <c r="AJ191">
        <f>attached_others!EM24</f>
        <v>5.2</v>
      </c>
      <c r="AK191">
        <f>attached_others!FK24</f>
        <v>0.1</v>
      </c>
    </row>
    <row r="192" spans="1:37" ht="15">
      <c r="A192" s="24" t="s">
        <v>110</v>
      </c>
      <c r="B192" s="24" t="s">
        <v>88</v>
      </c>
      <c r="E192">
        <v>30</v>
      </c>
      <c r="F192">
        <v>30</v>
      </c>
      <c r="G192">
        <v>30</v>
      </c>
      <c r="H192">
        <v>30</v>
      </c>
      <c r="I192">
        <v>30</v>
      </c>
      <c r="J192">
        <v>30</v>
      </c>
      <c r="K192">
        <v>30</v>
      </c>
      <c r="AA192" s="24" t="s">
        <v>110</v>
      </c>
      <c r="AB192" s="24" t="s">
        <v>88</v>
      </c>
      <c r="AE192">
        <v>30</v>
      </c>
      <c r="AF192">
        <v>30</v>
      </c>
      <c r="AG192">
        <v>30</v>
      </c>
      <c r="AH192">
        <v>30</v>
      </c>
      <c r="AI192">
        <v>30</v>
      </c>
      <c r="AJ192">
        <v>30</v>
      </c>
      <c r="AK192">
        <v>30</v>
      </c>
    </row>
    <row r="193" spans="1:37" ht="15">
      <c r="A193" s="24" t="s">
        <v>110</v>
      </c>
      <c r="B193" s="24" t="s">
        <v>199</v>
      </c>
      <c r="C193" t="s">
        <v>98</v>
      </c>
      <c r="E193" t="str">
        <f t="shared" ref="E193" si="118">C193</f>
        <v>INDOTH</v>
      </c>
      <c r="F193" t="str">
        <f t="shared" ref="F193:K193" si="119">E193</f>
        <v>INDOTH</v>
      </c>
      <c r="G193" t="str">
        <f t="shared" si="119"/>
        <v>INDOTH</v>
      </c>
      <c r="H193" t="str">
        <f t="shared" si="119"/>
        <v>INDOTH</v>
      </c>
      <c r="I193" t="str">
        <f t="shared" si="119"/>
        <v>INDOTH</v>
      </c>
      <c r="J193" t="str">
        <f t="shared" si="119"/>
        <v>INDOTH</v>
      </c>
      <c r="K193" t="str">
        <f t="shared" si="119"/>
        <v>INDOTH</v>
      </c>
      <c r="AA193" s="24" t="s">
        <v>110</v>
      </c>
      <c r="AB193" s="24" t="s">
        <v>90</v>
      </c>
      <c r="AC193" t="s">
        <v>139</v>
      </c>
    </row>
    <row r="194" spans="1:37" ht="15">
      <c r="A194" s="24" t="s">
        <v>110</v>
      </c>
      <c r="B194" s="24" t="s">
        <v>91</v>
      </c>
      <c r="AA194" s="24" t="s">
        <v>110</v>
      </c>
      <c r="AB194" s="24" t="s">
        <v>91</v>
      </c>
    </row>
    <row r="195" spans="1:37" ht="15">
      <c r="A195" s="24" t="s">
        <v>110</v>
      </c>
      <c r="B195" s="74" t="s">
        <v>154</v>
      </c>
      <c r="C195" s="24"/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AA195" s="24"/>
      <c r="AB195" s="24"/>
      <c r="AC195" s="24"/>
    </row>
    <row r="196" spans="1:37" ht="15">
      <c r="A196" s="24" t="s">
        <v>110</v>
      </c>
      <c r="B196" s="74" t="s">
        <v>156</v>
      </c>
      <c r="C196" s="24"/>
      <c r="E196">
        <v>0.95</v>
      </c>
      <c r="F196">
        <v>0.95</v>
      </c>
      <c r="G196">
        <v>0.95</v>
      </c>
      <c r="H196">
        <v>0.95</v>
      </c>
      <c r="I196">
        <v>0.95</v>
      </c>
      <c r="J196">
        <v>0.95</v>
      </c>
      <c r="K196">
        <v>0.95</v>
      </c>
      <c r="AA196" s="24"/>
      <c r="AB196" s="24"/>
      <c r="AC196" s="24"/>
    </row>
    <row r="197" spans="1:37" ht="15">
      <c r="A197" s="24" t="s">
        <v>110</v>
      </c>
      <c r="B197" s="74" t="s">
        <v>182</v>
      </c>
      <c r="C197" t="s">
        <v>84</v>
      </c>
      <c r="E197">
        <f t="shared" ref="E197:K197" si="120">AE182/SUM(AE182:AE191)</f>
        <v>0</v>
      </c>
      <c r="F197">
        <f t="shared" si="120"/>
        <v>0.4016477857878476</v>
      </c>
      <c r="G197">
        <f t="shared" si="120"/>
        <v>0.35275883446993184</v>
      </c>
      <c r="H197">
        <f t="shared" si="120"/>
        <v>0.26288659793814434</v>
      </c>
      <c r="I197">
        <f t="shared" si="120"/>
        <v>0.17880794701986757</v>
      </c>
      <c r="J197">
        <f t="shared" si="120"/>
        <v>0.23456790123456789</v>
      </c>
      <c r="K197">
        <f t="shared" si="120"/>
        <v>0</v>
      </c>
      <c r="AA197" s="24" t="s">
        <v>110</v>
      </c>
      <c r="AB197" s="24" t="s">
        <v>82</v>
      </c>
      <c r="AC197" t="s">
        <v>84</v>
      </c>
      <c r="AE197">
        <v>0</v>
      </c>
      <c r="AF197">
        <f>attached_others!AU30</f>
        <v>0.1</v>
      </c>
      <c r="AG197">
        <f>attached_others!BS30</f>
        <v>0.2</v>
      </c>
      <c r="AH197">
        <f>attached_others!CQ30</f>
        <v>0</v>
      </c>
      <c r="AI197">
        <f>attached_others!DO30</f>
        <v>0</v>
      </c>
      <c r="AJ197">
        <f>attached_others!EM30</f>
        <v>0</v>
      </c>
      <c r="AK197">
        <v>0</v>
      </c>
    </row>
    <row r="198" spans="1:37" ht="15">
      <c r="A198" s="24" t="s">
        <v>110</v>
      </c>
      <c r="B198" s="74" t="s">
        <v>182</v>
      </c>
      <c r="C198" t="s">
        <v>85</v>
      </c>
      <c r="E198">
        <f t="shared" ref="E198:K198" si="121">AE183/SUM(AE182:AE191)</f>
        <v>0.52173913043478259</v>
      </c>
      <c r="F198">
        <f t="shared" si="121"/>
        <v>0.40370751802265709</v>
      </c>
      <c r="G198">
        <f t="shared" si="121"/>
        <v>0.55796652200867958</v>
      </c>
      <c r="H198">
        <f t="shared" si="121"/>
        <v>0.62886597938144329</v>
      </c>
      <c r="I198">
        <f t="shared" si="121"/>
        <v>0.4370860927152318</v>
      </c>
      <c r="J198">
        <f t="shared" si="121"/>
        <v>0.56437389770723101</v>
      </c>
      <c r="K198">
        <f t="shared" si="121"/>
        <v>0.63914373088685017</v>
      </c>
      <c r="AA198" s="24" t="s">
        <v>110</v>
      </c>
      <c r="AB198" s="24" t="s">
        <v>82</v>
      </c>
      <c r="AC198" t="s">
        <v>85</v>
      </c>
      <c r="AE198">
        <f>attached_others!W31</f>
        <v>0</v>
      </c>
      <c r="AF198">
        <f>attached_others!AU31</f>
        <v>0.3</v>
      </c>
      <c r="AG198">
        <f>attached_others!BS31</f>
        <v>1.4</v>
      </c>
      <c r="AH198">
        <f>attached_others!CQ31</f>
        <v>1.4</v>
      </c>
      <c r="AI198">
        <f>attached_others!DO31</f>
        <v>0</v>
      </c>
      <c r="AJ198">
        <f>attached_others!EM31</f>
        <v>0</v>
      </c>
      <c r="AK198">
        <f>attached_others!FK31</f>
        <v>0</v>
      </c>
    </row>
    <row r="199" spans="1:37" ht="15">
      <c r="A199" s="24" t="s">
        <v>110</v>
      </c>
      <c r="B199" s="74" t="s">
        <v>182</v>
      </c>
      <c r="C199" t="s">
        <v>136</v>
      </c>
      <c r="E199">
        <f t="shared" ref="E199:K199" si="122">AE184/SUM(AE182:AE191)</f>
        <v>0.10144927536231883</v>
      </c>
      <c r="F199">
        <f t="shared" si="122"/>
        <v>0</v>
      </c>
      <c r="G199">
        <f t="shared" si="122"/>
        <v>1.1779293242405457E-2</v>
      </c>
      <c r="H199">
        <f t="shared" si="122"/>
        <v>0</v>
      </c>
      <c r="I199">
        <f t="shared" si="122"/>
        <v>6.6225165562913916E-3</v>
      </c>
      <c r="J199">
        <f t="shared" si="122"/>
        <v>0</v>
      </c>
      <c r="K199">
        <f t="shared" si="122"/>
        <v>0</v>
      </c>
      <c r="AA199" s="24" t="s">
        <v>110</v>
      </c>
      <c r="AB199" s="24" t="s">
        <v>82</v>
      </c>
      <c r="AC199" t="s">
        <v>136</v>
      </c>
      <c r="AE199" t="str">
        <f>attached_others!W32</f>
        <v>X</v>
      </c>
      <c r="AF199">
        <v>0</v>
      </c>
      <c r="AG199">
        <f>attached_others!BS32</f>
        <v>0.8</v>
      </c>
      <c r="AH199">
        <v>0</v>
      </c>
      <c r="AI199">
        <f>attached_others!DO32</f>
        <v>0.2</v>
      </c>
      <c r="AJ199">
        <v>0</v>
      </c>
      <c r="AK199">
        <v>0</v>
      </c>
    </row>
    <row r="200" spans="1:37" ht="15">
      <c r="A200" s="24" t="s">
        <v>110</v>
      </c>
      <c r="B200" s="74" t="s">
        <v>182</v>
      </c>
      <c r="C200" t="s">
        <v>86</v>
      </c>
      <c r="E200">
        <f t="shared" ref="E200:K200" si="123">AE185/SUM(AE182:AE191)</f>
        <v>0</v>
      </c>
      <c r="F200">
        <f t="shared" si="123"/>
        <v>1.0298661174047376E-3</v>
      </c>
      <c r="G200">
        <f t="shared" si="123"/>
        <v>1.8598884066955983E-3</v>
      </c>
      <c r="H200">
        <f t="shared" si="123"/>
        <v>0</v>
      </c>
      <c r="I200">
        <f t="shared" si="123"/>
        <v>0</v>
      </c>
      <c r="J200">
        <f t="shared" si="123"/>
        <v>0</v>
      </c>
      <c r="K200">
        <f t="shared" si="123"/>
        <v>0</v>
      </c>
      <c r="AA200" s="24" t="s">
        <v>110</v>
      </c>
      <c r="AB200" s="24" t="s">
        <v>82</v>
      </c>
      <c r="AC200" t="s">
        <v>86</v>
      </c>
      <c r="AE200">
        <v>0</v>
      </c>
      <c r="AF200" t="str">
        <f>attached_others!AU33</f>
        <v>X</v>
      </c>
      <c r="AG200">
        <f>attached_others!BS33</f>
        <v>0.4</v>
      </c>
      <c r="AH200">
        <f>attached_others!CQ33</f>
        <v>1.6</v>
      </c>
      <c r="AI200">
        <f>attached_others!DO33</f>
        <v>0</v>
      </c>
      <c r="AJ200" t="str">
        <f>attached_others!EM33</f>
        <v>X</v>
      </c>
      <c r="AK200">
        <f>attached_others!FK33</f>
        <v>0</v>
      </c>
    </row>
    <row r="201" spans="1:37" ht="15">
      <c r="A201" s="24" t="s">
        <v>110</v>
      </c>
      <c r="B201" s="74" t="s">
        <v>182</v>
      </c>
      <c r="C201" t="s">
        <v>97</v>
      </c>
      <c r="E201">
        <f t="shared" ref="E201:K201" si="124">AE186/SUM(AE182:AE191)</f>
        <v>0</v>
      </c>
      <c r="F201">
        <f t="shared" si="124"/>
        <v>3.089598352214212E-3</v>
      </c>
      <c r="G201">
        <f t="shared" si="124"/>
        <v>1.3639181649101056E-2</v>
      </c>
      <c r="H201">
        <f t="shared" si="124"/>
        <v>1.5463917525773196E-2</v>
      </c>
      <c r="I201">
        <f t="shared" si="124"/>
        <v>0</v>
      </c>
      <c r="J201">
        <f t="shared" si="124"/>
        <v>0</v>
      </c>
      <c r="K201">
        <f t="shared" si="124"/>
        <v>0</v>
      </c>
      <c r="AA201" s="24" t="s">
        <v>110</v>
      </c>
      <c r="AB201" s="24" t="s">
        <v>82</v>
      </c>
      <c r="AC201" t="s">
        <v>97</v>
      </c>
      <c r="AE201">
        <f>attached_others!W34</f>
        <v>0</v>
      </c>
      <c r="AF201">
        <f>attached_others!AU34</f>
        <v>0</v>
      </c>
      <c r="AG201">
        <f>attached_others!BS34</f>
        <v>0</v>
      </c>
      <c r="AH201">
        <f>attached_others!CQ34</f>
        <v>0</v>
      </c>
      <c r="AI201">
        <f>attached_others!DO34</f>
        <v>0</v>
      </c>
      <c r="AJ201">
        <f>attached_others!EM34</f>
        <v>0</v>
      </c>
      <c r="AK201">
        <f>attached_others!FK34</f>
        <v>0</v>
      </c>
    </row>
    <row r="202" spans="1:37" ht="15">
      <c r="A202" s="24" t="s">
        <v>110</v>
      </c>
      <c r="B202" s="74" t="s">
        <v>182</v>
      </c>
      <c r="C202" t="s">
        <v>87</v>
      </c>
      <c r="E202">
        <f t="shared" ref="E202:K202" si="125">AE187/SUM(AE182:AE191)</f>
        <v>0</v>
      </c>
      <c r="F202">
        <f t="shared" si="125"/>
        <v>2.0597322348094749E-2</v>
      </c>
      <c r="G202">
        <f t="shared" si="125"/>
        <v>7.4395536267823931E-3</v>
      </c>
      <c r="H202">
        <f t="shared" si="125"/>
        <v>0</v>
      </c>
      <c r="I202">
        <f t="shared" si="125"/>
        <v>0</v>
      </c>
      <c r="J202">
        <f t="shared" si="125"/>
        <v>0</v>
      </c>
      <c r="K202">
        <f t="shared" si="125"/>
        <v>0</v>
      </c>
      <c r="AA202" s="24" t="s">
        <v>110</v>
      </c>
      <c r="AB202" s="24" t="s">
        <v>82</v>
      </c>
      <c r="AC202" t="s">
        <v>87</v>
      </c>
      <c r="AE202">
        <v>0</v>
      </c>
      <c r="AF202">
        <f>attached_others!AU35</f>
        <v>12.3</v>
      </c>
      <c r="AG202">
        <f>attached_others!BS35</f>
        <v>5.0999999999999996</v>
      </c>
      <c r="AH202">
        <f>attached_others!CQ35</f>
        <v>7.5</v>
      </c>
      <c r="AI202">
        <f>attached_others!DO35</f>
        <v>7.6</v>
      </c>
      <c r="AJ202">
        <v>0</v>
      </c>
      <c r="AK202">
        <v>0</v>
      </c>
    </row>
    <row r="203" spans="1:37" ht="15">
      <c r="A203" s="24" t="s">
        <v>110</v>
      </c>
      <c r="B203" s="74" t="s">
        <v>182</v>
      </c>
      <c r="C203" t="s">
        <v>83</v>
      </c>
      <c r="E203">
        <f t="shared" ref="E203:K203" si="126">AE188/SUM(AE182:AE191)</f>
        <v>0</v>
      </c>
      <c r="F203">
        <f t="shared" si="126"/>
        <v>0</v>
      </c>
      <c r="G203">
        <f t="shared" si="126"/>
        <v>3.7197768133911966E-3</v>
      </c>
      <c r="H203">
        <f t="shared" si="126"/>
        <v>1.5463917525773196E-2</v>
      </c>
      <c r="I203">
        <f t="shared" si="126"/>
        <v>0</v>
      </c>
      <c r="J203">
        <f t="shared" si="126"/>
        <v>0</v>
      </c>
      <c r="K203">
        <f t="shared" si="126"/>
        <v>0</v>
      </c>
      <c r="AA203" s="24" t="s">
        <v>110</v>
      </c>
      <c r="AB203" s="24" t="s">
        <v>82</v>
      </c>
      <c r="AC203" t="s">
        <v>83</v>
      </c>
      <c r="AE203">
        <f>attached_others!W36</f>
        <v>0</v>
      </c>
      <c r="AF203">
        <v>0</v>
      </c>
      <c r="AG203">
        <f>attached_others!BS36</f>
        <v>0</v>
      </c>
      <c r="AH203">
        <f>attached_others!CQ36</f>
        <v>0</v>
      </c>
      <c r="AI203">
        <f>attached_others!DO36</f>
        <v>29.7</v>
      </c>
      <c r="AJ203">
        <v>0</v>
      </c>
      <c r="AK203">
        <f>attached_others!FK36</f>
        <v>0.1</v>
      </c>
    </row>
    <row r="204" spans="1:37" ht="15">
      <c r="A204" s="24" t="s">
        <v>110</v>
      </c>
      <c r="B204" s="74" t="s">
        <v>182</v>
      </c>
      <c r="C204" t="s">
        <v>133</v>
      </c>
      <c r="E204">
        <f t="shared" ref="E204:K204" si="127">AE189/SUM(AE182:AE191)</f>
        <v>0</v>
      </c>
      <c r="F204">
        <f t="shared" si="127"/>
        <v>0</v>
      </c>
      <c r="G204">
        <f t="shared" si="127"/>
        <v>0</v>
      </c>
      <c r="H204">
        <f t="shared" si="127"/>
        <v>0</v>
      </c>
      <c r="I204">
        <f t="shared" si="127"/>
        <v>0</v>
      </c>
      <c r="J204">
        <f t="shared" si="127"/>
        <v>0</v>
      </c>
      <c r="K204">
        <f t="shared" si="127"/>
        <v>0</v>
      </c>
      <c r="AA204" s="24" t="s">
        <v>110</v>
      </c>
      <c r="AB204" s="24" t="s">
        <v>82</v>
      </c>
      <c r="AC204" t="s">
        <v>133</v>
      </c>
      <c r="AE204">
        <f>attached_others!W37</f>
        <v>0</v>
      </c>
      <c r="AF204">
        <f>attached_others!AU37</f>
        <v>0</v>
      </c>
      <c r="AG204">
        <f>attached_others!BS37</f>
        <v>0</v>
      </c>
      <c r="AH204">
        <f>attached_others!CQ37</f>
        <v>0</v>
      </c>
      <c r="AI204">
        <f>attached_others!DO37</f>
        <v>0</v>
      </c>
      <c r="AJ204">
        <f>attached_others!EM37</f>
        <v>0</v>
      </c>
      <c r="AK204">
        <f>attached_others!FK37</f>
        <v>0</v>
      </c>
    </row>
    <row r="205" spans="1:37" ht="15">
      <c r="A205" s="24" t="s">
        <v>110</v>
      </c>
      <c r="B205" s="74" t="s">
        <v>182</v>
      </c>
      <c r="C205" t="s">
        <v>135</v>
      </c>
      <c r="E205">
        <f t="shared" ref="E205:K205" si="128">AE190/SUM(AE182:AE191)</f>
        <v>0.37681159420289856</v>
      </c>
      <c r="F205">
        <f t="shared" si="128"/>
        <v>0.12667353244078272</v>
      </c>
      <c r="G205">
        <f t="shared" si="128"/>
        <v>5.0836949783013022E-2</v>
      </c>
      <c r="H205">
        <f t="shared" si="128"/>
        <v>7.7319587628865982E-2</v>
      </c>
      <c r="I205">
        <f t="shared" si="128"/>
        <v>7.9470198675496692E-2</v>
      </c>
      <c r="J205">
        <f t="shared" si="128"/>
        <v>0.10934744268077601</v>
      </c>
      <c r="K205">
        <f t="shared" si="128"/>
        <v>0.3577981651376147</v>
      </c>
      <c r="AA205" s="24" t="s">
        <v>110</v>
      </c>
      <c r="AB205" s="24" t="s">
        <v>82</v>
      </c>
      <c r="AC205" t="s">
        <v>135</v>
      </c>
      <c r="AE205">
        <f>attached_others!W38</f>
        <v>0.7</v>
      </c>
      <c r="AF205">
        <f>attached_others!AU38</f>
        <v>2.2999999999999998</v>
      </c>
      <c r="AG205">
        <f>attached_others!BS38</f>
        <v>4.9000000000000004</v>
      </c>
      <c r="AH205">
        <f>attached_others!CQ38</f>
        <v>0.7</v>
      </c>
      <c r="AI205">
        <f>attached_others!DO38</f>
        <v>0.3</v>
      </c>
      <c r="AJ205">
        <f>attached_others!EM38</f>
        <v>1.7</v>
      </c>
      <c r="AK205">
        <f>attached_others!FK38</f>
        <v>1.2</v>
      </c>
    </row>
    <row r="206" spans="1:37" ht="15">
      <c r="A206" s="24" t="s">
        <v>110</v>
      </c>
      <c r="B206" s="74" t="s">
        <v>182</v>
      </c>
      <c r="C206" t="s">
        <v>134</v>
      </c>
      <c r="E206">
        <f t="shared" ref="E206:K206" si="129">AE191/SUM(AE182:AE191)</f>
        <v>0</v>
      </c>
      <c r="F206">
        <f t="shared" si="129"/>
        <v>4.3254376930998976E-2</v>
      </c>
      <c r="G206">
        <f t="shared" si="129"/>
        <v>0</v>
      </c>
      <c r="H206">
        <f t="shared" si="129"/>
        <v>0</v>
      </c>
      <c r="I206">
        <f t="shared" si="129"/>
        <v>0.29801324503311261</v>
      </c>
      <c r="J206">
        <f t="shared" si="129"/>
        <v>9.1710758377425039E-2</v>
      </c>
      <c r="K206">
        <f t="shared" si="129"/>
        <v>3.0581039755351687E-3</v>
      </c>
      <c r="AA206" s="24" t="s">
        <v>110</v>
      </c>
      <c r="AB206" s="24" t="s">
        <v>82</v>
      </c>
      <c r="AC206" t="s">
        <v>134</v>
      </c>
      <c r="AE206">
        <f>attached_others!W39</f>
        <v>0</v>
      </c>
      <c r="AF206">
        <f>attached_others!AU39</f>
        <v>0</v>
      </c>
      <c r="AG206">
        <f>attached_others!BS39</f>
        <v>0</v>
      </c>
      <c r="AH206">
        <f>attached_others!CQ39</f>
        <v>0</v>
      </c>
      <c r="AI206">
        <f>attached_others!DO39</f>
        <v>0</v>
      </c>
      <c r="AJ206">
        <f>attached_others!EM39</f>
        <v>0</v>
      </c>
      <c r="AK206">
        <f>attached_others!FK39</f>
        <v>0</v>
      </c>
    </row>
    <row r="207" spans="1:37" ht="15">
      <c r="A207" s="24" t="s">
        <v>93</v>
      </c>
      <c r="AA207" s="24" t="s">
        <v>93</v>
      </c>
    </row>
    <row r="208" spans="1:37">
      <c r="A208" s="91" t="s">
        <v>111</v>
      </c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AA208" s="91" t="s">
        <v>111</v>
      </c>
      <c r="AB208" s="91"/>
      <c r="AC208" s="91"/>
      <c r="AD208" s="91"/>
      <c r="AE208" s="91"/>
      <c r="AF208" s="91"/>
      <c r="AG208" s="91"/>
      <c r="AH208" s="91"/>
      <c r="AI208" s="91"/>
      <c r="AJ208" s="91"/>
      <c r="AK208" s="91"/>
    </row>
    <row r="209" spans="1:37" ht="15">
      <c r="A209" s="24" t="s">
        <v>112</v>
      </c>
      <c r="B209" s="24" t="s">
        <v>200</v>
      </c>
      <c r="C209" t="s">
        <v>84</v>
      </c>
      <c r="E209" t="str">
        <f t="shared" ref="E209:E218" si="130">C209</f>
        <v>INDELC</v>
      </c>
      <c r="F209" t="str">
        <f t="shared" ref="F209:K218" si="131">E209</f>
        <v>INDELC</v>
      </c>
      <c r="G209" t="str">
        <f t="shared" si="131"/>
        <v>INDELC</v>
      </c>
      <c r="H209" t="str">
        <f t="shared" si="131"/>
        <v>INDELC</v>
      </c>
      <c r="I209" t="str">
        <f t="shared" si="131"/>
        <v>INDELC</v>
      </c>
      <c r="J209" t="str">
        <f t="shared" si="131"/>
        <v>INDELC</v>
      </c>
      <c r="K209" t="str">
        <f t="shared" si="131"/>
        <v>INDELC</v>
      </c>
      <c r="AA209" s="24" t="s">
        <v>112</v>
      </c>
      <c r="AB209" s="24" t="s">
        <v>82</v>
      </c>
      <c r="AC209" t="s">
        <v>84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</row>
    <row r="210" spans="1:37" ht="15">
      <c r="A210" s="24" t="s">
        <v>112</v>
      </c>
      <c r="B210" s="24" t="s">
        <v>200</v>
      </c>
      <c r="C210" t="s">
        <v>85</v>
      </c>
      <c r="E210" t="str">
        <f t="shared" si="130"/>
        <v>INDGAS</v>
      </c>
      <c r="F210" t="str">
        <f t="shared" si="131"/>
        <v>INDGAS</v>
      </c>
      <c r="G210" t="str">
        <f t="shared" si="131"/>
        <v>INDGAS</v>
      </c>
      <c r="H210" t="str">
        <f t="shared" si="131"/>
        <v>INDGAS</v>
      </c>
      <c r="I210" t="str">
        <f t="shared" si="131"/>
        <v>INDGAS</v>
      </c>
      <c r="J210" t="str">
        <f t="shared" si="131"/>
        <v>INDGAS</v>
      </c>
      <c r="K210" t="str">
        <f t="shared" si="131"/>
        <v>INDGAS</v>
      </c>
      <c r="AA210" s="24" t="s">
        <v>112</v>
      </c>
      <c r="AB210" s="24" t="s">
        <v>82</v>
      </c>
      <c r="AC210" t="s">
        <v>85</v>
      </c>
      <c r="AE210">
        <f>attached_forestry!W16</f>
        <v>0</v>
      </c>
      <c r="AF210">
        <f>attached_forestry!AU16</f>
        <v>0</v>
      </c>
      <c r="AG210">
        <f>attached_forestry!BS16</f>
        <v>0</v>
      </c>
      <c r="AH210">
        <f>attached_forestry!CQ16</f>
        <v>0</v>
      </c>
      <c r="AI210">
        <f>attached_forestry!DO16</f>
        <v>0</v>
      </c>
      <c r="AJ210">
        <f>attached_forestry!EM16</f>
        <v>0</v>
      </c>
      <c r="AK210">
        <f>attached_forestry!FK16</f>
        <v>0</v>
      </c>
    </row>
    <row r="211" spans="1:37" ht="15">
      <c r="A211" s="24" t="s">
        <v>112</v>
      </c>
      <c r="B211" s="24" t="s">
        <v>200</v>
      </c>
      <c r="C211" t="s">
        <v>136</v>
      </c>
      <c r="E211" t="str">
        <f t="shared" si="130"/>
        <v>INDDSTLFO</v>
      </c>
      <c r="F211" t="str">
        <f t="shared" si="131"/>
        <v>INDDSTLFO</v>
      </c>
      <c r="G211" t="str">
        <f t="shared" si="131"/>
        <v>INDDSTLFO</v>
      </c>
      <c r="H211" t="str">
        <f t="shared" si="131"/>
        <v>INDDSTLFO</v>
      </c>
      <c r="I211" t="str">
        <f t="shared" si="131"/>
        <v>INDDSTLFO</v>
      </c>
      <c r="J211" t="str">
        <f t="shared" si="131"/>
        <v>INDDSTLFO</v>
      </c>
      <c r="K211" t="str">
        <f t="shared" si="131"/>
        <v>INDDSTLFO</v>
      </c>
      <c r="AA211" s="24" t="s">
        <v>112</v>
      </c>
      <c r="AB211" s="24" t="s">
        <v>82</v>
      </c>
      <c r="AC211" t="s">
        <v>136</v>
      </c>
      <c r="AE211">
        <f>attached_forestry!W17</f>
        <v>1.8</v>
      </c>
      <c r="AF211">
        <f>attached_forestry!AU17</f>
        <v>5.9</v>
      </c>
      <c r="AG211">
        <f>attached_forestry!BS17</f>
        <v>3.4</v>
      </c>
      <c r="AH211">
        <f>attached_forestry!CQ17</f>
        <v>0.5</v>
      </c>
      <c r="AI211">
        <f>attached_forestry!DO17</f>
        <v>0.3</v>
      </c>
      <c r="AJ211">
        <f>attached_forestry!EM17</f>
        <v>2.6</v>
      </c>
      <c r="AK211">
        <f>attached_forestry!FK17</f>
        <v>6.6</v>
      </c>
    </row>
    <row r="212" spans="1:37" ht="15">
      <c r="A212" s="24" t="s">
        <v>112</v>
      </c>
      <c r="B212" s="24" t="s">
        <v>200</v>
      </c>
      <c r="C212" t="s">
        <v>86</v>
      </c>
      <c r="E212" t="str">
        <f t="shared" si="130"/>
        <v>INDHFO</v>
      </c>
      <c r="F212" t="str">
        <f t="shared" si="131"/>
        <v>INDHFO</v>
      </c>
      <c r="G212" t="str">
        <f t="shared" si="131"/>
        <v>INDHFO</v>
      </c>
      <c r="H212" t="str">
        <f t="shared" si="131"/>
        <v>INDHFO</v>
      </c>
      <c r="I212" t="str">
        <f t="shared" si="131"/>
        <v>INDHFO</v>
      </c>
      <c r="J212" t="str">
        <f t="shared" si="131"/>
        <v>INDHFO</v>
      </c>
      <c r="K212" t="str">
        <f t="shared" si="131"/>
        <v>INDHFO</v>
      </c>
      <c r="AA212" s="24" t="s">
        <v>112</v>
      </c>
      <c r="AB212" s="24" t="s">
        <v>82</v>
      </c>
      <c r="AC212" t="s">
        <v>86</v>
      </c>
      <c r="AE212">
        <f>attached_forestry!W18</f>
        <v>0</v>
      </c>
      <c r="AF212">
        <f>attached_forestry!AU18</f>
        <v>0</v>
      </c>
      <c r="AG212">
        <f>attached_forestry!BS18</f>
        <v>0</v>
      </c>
      <c r="AH212">
        <f>attached_forestry!CQ18</f>
        <v>0</v>
      </c>
      <c r="AI212">
        <f>attached_forestry!DO18</f>
        <v>0</v>
      </c>
      <c r="AJ212">
        <f>attached_forestry!EM18</f>
        <v>0</v>
      </c>
      <c r="AK212">
        <f>attached_forestry!FK18</f>
        <v>0</v>
      </c>
    </row>
    <row r="213" spans="1:37" ht="15">
      <c r="A213" s="24" t="s">
        <v>112</v>
      </c>
      <c r="B213" s="24" t="s">
        <v>200</v>
      </c>
      <c r="C213" t="s">
        <v>97</v>
      </c>
      <c r="E213" t="str">
        <f t="shared" si="130"/>
        <v>INDSGPC</v>
      </c>
      <c r="F213" t="str">
        <f t="shared" si="131"/>
        <v>INDSGPC</v>
      </c>
      <c r="G213" t="str">
        <f t="shared" si="131"/>
        <v>INDSGPC</v>
      </c>
      <c r="H213" t="str">
        <f t="shared" si="131"/>
        <v>INDSGPC</v>
      </c>
      <c r="I213" t="str">
        <f t="shared" si="131"/>
        <v>INDSGPC</v>
      </c>
      <c r="J213" t="str">
        <f t="shared" si="131"/>
        <v>INDSGPC</v>
      </c>
      <c r="K213" t="str">
        <f t="shared" si="131"/>
        <v>INDSGPC</v>
      </c>
      <c r="AA213" s="24" t="s">
        <v>112</v>
      </c>
      <c r="AB213" s="24" t="s">
        <v>82</v>
      </c>
      <c r="AC213" t="s">
        <v>97</v>
      </c>
      <c r="AE213">
        <f>attached_forestry!W19</f>
        <v>0</v>
      </c>
      <c r="AF213">
        <f>attached_forestry!AU19</f>
        <v>0</v>
      </c>
      <c r="AG213">
        <f>attached_forestry!BS19</f>
        <v>0</v>
      </c>
      <c r="AH213">
        <f>attached_forestry!CQ19</f>
        <v>0</v>
      </c>
      <c r="AI213">
        <f>attached_forestry!DO19</f>
        <v>0</v>
      </c>
      <c r="AJ213">
        <f>attached_forestry!EM19</f>
        <v>0</v>
      </c>
      <c r="AK213">
        <f>attached_forestry!FK19</f>
        <v>0</v>
      </c>
    </row>
    <row r="214" spans="1:37" ht="15">
      <c r="A214" s="24" t="s">
        <v>112</v>
      </c>
      <c r="B214" s="24" t="s">
        <v>200</v>
      </c>
      <c r="C214" t="s">
        <v>87</v>
      </c>
      <c r="E214" t="str">
        <f t="shared" si="130"/>
        <v>INDLPG</v>
      </c>
      <c r="F214" t="str">
        <f t="shared" si="131"/>
        <v>INDLPG</v>
      </c>
      <c r="G214" t="str">
        <f t="shared" si="131"/>
        <v>INDLPG</v>
      </c>
      <c r="H214" t="str">
        <f t="shared" si="131"/>
        <v>INDLPG</v>
      </c>
      <c r="I214" t="str">
        <f t="shared" si="131"/>
        <v>INDLPG</v>
      </c>
      <c r="J214" t="str">
        <f t="shared" si="131"/>
        <v>INDLPG</v>
      </c>
      <c r="K214" t="str">
        <f t="shared" si="131"/>
        <v>INDLPG</v>
      </c>
      <c r="AA214" s="24" t="s">
        <v>112</v>
      </c>
      <c r="AB214" s="24" t="s">
        <v>82</v>
      </c>
      <c r="AC214" t="s">
        <v>87</v>
      </c>
      <c r="AE214">
        <f>attached_forestry!W20</f>
        <v>0</v>
      </c>
      <c r="AF214">
        <f>attached_forestry!AU20</f>
        <v>0</v>
      </c>
      <c r="AG214">
        <f>attached_forestry!BS20</f>
        <v>0</v>
      </c>
      <c r="AH214">
        <f>attached_forestry!CQ20</f>
        <v>0</v>
      </c>
      <c r="AI214">
        <f>attached_forestry!DO20</f>
        <v>0</v>
      </c>
      <c r="AJ214">
        <f>attached_forestry!EM20</f>
        <v>0</v>
      </c>
      <c r="AK214">
        <f>attached_forestry!FK20</f>
        <v>0</v>
      </c>
    </row>
    <row r="215" spans="1:37" ht="15">
      <c r="A215" s="24" t="s">
        <v>112</v>
      </c>
      <c r="B215" s="24" t="s">
        <v>200</v>
      </c>
      <c r="C215" t="s">
        <v>83</v>
      </c>
      <c r="E215" t="str">
        <f t="shared" si="130"/>
        <v>INDCOA</v>
      </c>
      <c r="F215" t="str">
        <f t="shared" si="131"/>
        <v>INDCOA</v>
      </c>
      <c r="G215" t="str">
        <f t="shared" si="131"/>
        <v>INDCOA</v>
      </c>
      <c r="H215" t="str">
        <f t="shared" si="131"/>
        <v>INDCOA</v>
      </c>
      <c r="I215" t="str">
        <f t="shared" si="131"/>
        <v>INDCOA</v>
      </c>
      <c r="J215" t="str">
        <f t="shared" si="131"/>
        <v>INDCOA</v>
      </c>
      <c r="K215" t="str">
        <f t="shared" si="131"/>
        <v>INDCOA</v>
      </c>
      <c r="AA215" s="24" t="s">
        <v>112</v>
      </c>
      <c r="AB215" s="24" t="s">
        <v>82</v>
      </c>
      <c r="AC215" t="s">
        <v>83</v>
      </c>
      <c r="AE215">
        <f>attached_forestry!W21</f>
        <v>0</v>
      </c>
      <c r="AF215">
        <f>attached_forestry!AU21</f>
        <v>0</v>
      </c>
      <c r="AG215">
        <f>attached_forestry!BS21</f>
        <v>0</v>
      </c>
      <c r="AH215">
        <f>attached_forestry!CQ21</f>
        <v>0</v>
      </c>
      <c r="AI215">
        <f>attached_forestry!DO21</f>
        <v>0</v>
      </c>
      <c r="AJ215">
        <f>attached_forestry!EM21</f>
        <v>0</v>
      </c>
      <c r="AK215">
        <f>attached_forestry!FK21</f>
        <v>0</v>
      </c>
    </row>
    <row r="216" spans="1:37" ht="15">
      <c r="A216" s="24" t="s">
        <v>112</v>
      </c>
      <c r="B216" s="24" t="s">
        <v>200</v>
      </c>
      <c r="C216" t="s">
        <v>133</v>
      </c>
      <c r="E216" t="str">
        <f t="shared" si="130"/>
        <v>INDCOKE</v>
      </c>
      <c r="F216" t="str">
        <f t="shared" si="131"/>
        <v>INDCOKE</v>
      </c>
      <c r="G216" t="str">
        <f t="shared" si="131"/>
        <v>INDCOKE</v>
      </c>
      <c r="H216" t="str">
        <f t="shared" si="131"/>
        <v>INDCOKE</v>
      </c>
      <c r="I216" t="str">
        <f t="shared" si="131"/>
        <v>INDCOKE</v>
      </c>
      <c r="J216" t="str">
        <f t="shared" si="131"/>
        <v>INDCOKE</v>
      </c>
      <c r="K216" t="str">
        <f t="shared" si="131"/>
        <v>INDCOKE</v>
      </c>
      <c r="AA216" s="24" t="s">
        <v>112</v>
      </c>
      <c r="AB216" s="24" t="s">
        <v>82</v>
      </c>
      <c r="AC216" t="s">
        <v>133</v>
      </c>
      <c r="AE216">
        <f>attached_forestry!W22</f>
        <v>0</v>
      </c>
      <c r="AF216">
        <f>attached_forestry!AU22</f>
        <v>0</v>
      </c>
      <c r="AG216">
        <f>attached_forestry!BS22</f>
        <v>0</v>
      </c>
      <c r="AH216">
        <f>attached_forestry!CQ22</f>
        <v>0</v>
      </c>
      <c r="AI216">
        <f>attached_forestry!DO22</f>
        <v>0</v>
      </c>
      <c r="AJ216">
        <f>attached_forestry!EM22</f>
        <v>0</v>
      </c>
      <c r="AK216">
        <f>attached_forestry!FK22</f>
        <v>0</v>
      </c>
    </row>
    <row r="217" spans="1:37" ht="15">
      <c r="A217" s="24" t="s">
        <v>112</v>
      </c>
      <c r="B217" s="24" t="s">
        <v>200</v>
      </c>
      <c r="C217" t="s">
        <v>135</v>
      </c>
      <c r="E217" t="str">
        <f t="shared" si="130"/>
        <v>INDWOOD</v>
      </c>
      <c r="F217" t="str">
        <f t="shared" si="131"/>
        <v>INDWOOD</v>
      </c>
      <c r="G217" t="str">
        <f t="shared" si="131"/>
        <v>INDWOOD</v>
      </c>
      <c r="H217" t="str">
        <f t="shared" si="131"/>
        <v>INDWOOD</v>
      </c>
      <c r="I217" t="str">
        <f t="shared" si="131"/>
        <v>INDWOOD</v>
      </c>
      <c r="J217" t="str">
        <f t="shared" si="131"/>
        <v>INDWOOD</v>
      </c>
      <c r="K217" t="str">
        <f t="shared" si="131"/>
        <v>INDWOOD</v>
      </c>
      <c r="AA217" s="24" t="s">
        <v>112</v>
      </c>
      <c r="AB217" s="24" t="s">
        <v>82</v>
      </c>
      <c r="AC217" t="s">
        <v>135</v>
      </c>
      <c r="AE217">
        <f>attached_forestry!W23</f>
        <v>0</v>
      </c>
      <c r="AF217">
        <f>attached_forestry!AU23</f>
        <v>0</v>
      </c>
      <c r="AG217">
        <f>attached_forestry!BS23</f>
        <v>0</v>
      </c>
      <c r="AH217">
        <f>attached_forestry!CQ23</f>
        <v>0</v>
      </c>
      <c r="AI217">
        <f>attached_forestry!DO23</f>
        <v>0</v>
      </c>
      <c r="AJ217">
        <f>attached_forestry!EM23</f>
        <v>0</v>
      </c>
      <c r="AK217">
        <f>attached_forestry!FK23</f>
        <v>0</v>
      </c>
    </row>
    <row r="218" spans="1:37" ht="15">
      <c r="A218" s="24" t="s">
        <v>112</v>
      </c>
      <c r="B218" s="24" t="s">
        <v>200</v>
      </c>
      <c r="C218" t="s">
        <v>134</v>
      </c>
      <c r="E218" t="str">
        <f t="shared" si="130"/>
        <v>INDSTM</v>
      </c>
      <c r="F218" t="str">
        <f t="shared" si="131"/>
        <v>INDSTM</v>
      </c>
      <c r="G218" t="str">
        <f t="shared" si="131"/>
        <v>INDSTM</v>
      </c>
      <c r="H218" t="str">
        <f t="shared" si="131"/>
        <v>INDSTM</v>
      </c>
      <c r="I218" t="str">
        <f t="shared" si="131"/>
        <v>INDSTM</v>
      </c>
      <c r="J218" t="str">
        <f t="shared" si="131"/>
        <v>INDSTM</v>
      </c>
      <c r="K218" t="str">
        <f t="shared" si="131"/>
        <v>INDSTM</v>
      </c>
      <c r="AA218" s="24" t="s">
        <v>112</v>
      </c>
      <c r="AB218" s="24" t="s">
        <v>82</v>
      </c>
      <c r="AC218" t="s">
        <v>134</v>
      </c>
      <c r="AE218">
        <f>attached_forestry!W24</f>
        <v>0</v>
      </c>
      <c r="AF218">
        <f>attached_forestry!AU24</f>
        <v>0</v>
      </c>
      <c r="AG218">
        <f>attached_forestry!BS24</f>
        <v>0</v>
      </c>
      <c r="AH218">
        <f>attached_forestry!CQ24</f>
        <v>0</v>
      </c>
      <c r="AI218">
        <f>attached_forestry!DO24</f>
        <v>0</v>
      </c>
      <c r="AJ218">
        <f>attached_forestry!EM24</f>
        <v>0</v>
      </c>
      <c r="AK218">
        <f>attached_forestry!FK24</f>
        <v>0</v>
      </c>
    </row>
    <row r="219" spans="1:37" ht="15">
      <c r="A219" s="24" t="s">
        <v>112</v>
      </c>
      <c r="B219" s="24" t="s">
        <v>88</v>
      </c>
      <c r="E219">
        <v>30</v>
      </c>
      <c r="F219">
        <v>30</v>
      </c>
      <c r="G219">
        <v>30</v>
      </c>
      <c r="H219">
        <v>30</v>
      </c>
      <c r="I219">
        <v>30</v>
      </c>
      <c r="J219">
        <v>30</v>
      </c>
      <c r="K219">
        <v>30</v>
      </c>
      <c r="AA219" s="24" t="s">
        <v>112</v>
      </c>
      <c r="AB219" s="24" t="s">
        <v>88</v>
      </c>
      <c r="AE219">
        <v>30</v>
      </c>
      <c r="AF219">
        <v>30</v>
      </c>
      <c r="AG219">
        <v>30</v>
      </c>
      <c r="AH219">
        <v>30</v>
      </c>
      <c r="AI219">
        <v>30</v>
      </c>
      <c r="AJ219">
        <v>30</v>
      </c>
      <c r="AK219">
        <v>30</v>
      </c>
    </row>
    <row r="220" spans="1:37" ht="15">
      <c r="A220" s="24" t="s">
        <v>112</v>
      </c>
      <c r="B220" s="24" t="s">
        <v>199</v>
      </c>
      <c r="C220" t="s">
        <v>192</v>
      </c>
      <c r="E220" t="str">
        <f t="shared" ref="E220" si="132">C220</f>
        <v>INDFOR</v>
      </c>
      <c r="F220" t="str">
        <f t="shared" ref="F220:K220" si="133">E220</f>
        <v>INDFOR</v>
      </c>
      <c r="G220" t="str">
        <f t="shared" si="133"/>
        <v>INDFOR</v>
      </c>
      <c r="H220" t="str">
        <f t="shared" si="133"/>
        <v>INDFOR</v>
      </c>
      <c r="I220" t="str">
        <f t="shared" si="133"/>
        <v>INDFOR</v>
      </c>
      <c r="J220" t="str">
        <f t="shared" si="133"/>
        <v>INDFOR</v>
      </c>
      <c r="K220" t="str">
        <f t="shared" si="133"/>
        <v>INDFOR</v>
      </c>
      <c r="AA220" s="24" t="s">
        <v>112</v>
      </c>
      <c r="AB220" s="24" t="s">
        <v>90</v>
      </c>
      <c r="AC220" t="s">
        <v>137</v>
      </c>
    </row>
    <row r="221" spans="1:37" ht="15">
      <c r="A221" s="24" t="s">
        <v>112</v>
      </c>
      <c r="B221" s="24" t="s">
        <v>91</v>
      </c>
      <c r="AA221" s="24" t="s">
        <v>112</v>
      </c>
      <c r="AB221" s="24" t="s">
        <v>91</v>
      </c>
    </row>
    <row r="222" spans="1:37" ht="15">
      <c r="A222" s="24" t="s">
        <v>112</v>
      </c>
      <c r="B222" s="74" t="s">
        <v>154</v>
      </c>
      <c r="C222" s="24"/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AA222" s="24"/>
      <c r="AB222" s="24"/>
      <c r="AC222" s="24"/>
    </row>
    <row r="223" spans="1:37" ht="15">
      <c r="A223" s="24" t="s">
        <v>112</v>
      </c>
      <c r="B223" s="74" t="s">
        <v>156</v>
      </c>
      <c r="C223" s="24"/>
      <c r="E223">
        <v>0.95</v>
      </c>
      <c r="F223">
        <v>0.95</v>
      </c>
      <c r="G223">
        <v>0.95</v>
      </c>
      <c r="H223">
        <v>0.95</v>
      </c>
      <c r="I223">
        <v>0.95</v>
      </c>
      <c r="J223">
        <v>0.95</v>
      </c>
      <c r="K223">
        <v>0.95</v>
      </c>
      <c r="AA223" s="24"/>
      <c r="AB223" s="24"/>
      <c r="AC223" s="24"/>
    </row>
    <row r="224" spans="1:37" ht="15">
      <c r="A224" s="24" t="s">
        <v>112</v>
      </c>
      <c r="B224" s="74" t="s">
        <v>182</v>
      </c>
      <c r="C224" t="s">
        <v>84</v>
      </c>
      <c r="E224">
        <f t="shared" ref="E224:K224" si="134">AE209/SUM(AE209:AE218)</f>
        <v>0</v>
      </c>
      <c r="F224">
        <f t="shared" si="134"/>
        <v>0</v>
      </c>
      <c r="G224">
        <f t="shared" si="134"/>
        <v>0</v>
      </c>
      <c r="H224">
        <f t="shared" si="134"/>
        <v>0</v>
      </c>
      <c r="I224">
        <f t="shared" si="134"/>
        <v>0</v>
      </c>
      <c r="J224">
        <f t="shared" si="134"/>
        <v>0</v>
      </c>
      <c r="K224">
        <f t="shared" si="134"/>
        <v>0</v>
      </c>
      <c r="AA224" s="24" t="s">
        <v>110</v>
      </c>
      <c r="AB224" s="24" t="s">
        <v>82</v>
      </c>
      <c r="AC224" t="s">
        <v>84</v>
      </c>
      <c r="AE224">
        <v>0</v>
      </c>
      <c r="AF224">
        <f>attached_others!AU57</f>
        <v>0</v>
      </c>
      <c r="AG224">
        <f>attached_others!BS57</f>
        <v>0</v>
      </c>
      <c r="AH224">
        <f>attached_others!CQ57</f>
        <v>0</v>
      </c>
      <c r="AI224">
        <f>attached_others!DO57</f>
        <v>0</v>
      </c>
      <c r="AJ224">
        <f>attached_others!EM57</f>
        <v>0</v>
      </c>
      <c r="AK224">
        <v>0</v>
      </c>
    </row>
    <row r="225" spans="1:37" ht="15">
      <c r="A225" s="24" t="s">
        <v>112</v>
      </c>
      <c r="B225" s="74" t="s">
        <v>182</v>
      </c>
      <c r="C225" t="s">
        <v>85</v>
      </c>
      <c r="E225">
        <f t="shared" ref="E225:K225" si="135">AE210/SUM(AE209:AE218)</f>
        <v>0</v>
      </c>
      <c r="F225">
        <f t="shared" si="135"/>
        <v>0</v>
      </c>
      <c r="G225">
        <f t="shared" si="135"/>
        <v>0</v>
      </c>
      <c r="H225">
        <f t="shared" si="135"/>
        <v>0</v>
      </c>
      <c r="I225">
        <f t="shared" si="135"/>
        <v>0</v>
      </c>
      <c r="J225">
        <f t="shared" si="135"/>
        <v>0</v>
      </c>
      <c r="K225">
        <f t="shared" si="135"/>
        <v>0</v>
      </c>
      <c r="AA225" s="24" t="s">
        <v>110</v>
      </c>
      <c r="AB225" s="24" t="s">
        <v>82</v>
      </c>
      <c r="AC225" t="s">
        <v>85</v>
      </c>
      <c r="AE225">
        <f>attached_others!W58</f>
        <v>0</v>
      </c>
      <c r="AF225">
        <f>attached_others!AU58</f>
        <v>0</v>
      </c>
      <c r="AG225">
        <f>attached_others!BS58</f>
        <v>0</v>
      </c>
      <c r="AH225">
        <f>attached_others!CQ58</f>
        <v>0</v>
      </c>
      <c r="AI225">
        <f>attached_others!DO58</f>
        <v>0</v>
      </c>
      <c r="AJ225">
        <f>attached_others!EM58</f>
        <v>0</v>
      </c>
      <c r="AK225">
        <f>attached_others!FK58</f>
        <v>0</v>
      </c>
    </row>
    <row r="226" spans="1:37" ht="15">
      <c r="A226" s="24" t="s">
        <v>112</v>
      </c>
      <c r="B226" s="74" t="s">
        <v>182</v>
      </c>
      <c r="C226" t="s">
        <v>136</v>
      </c>
      <c r="E226">
        <f t="shared" ref="E226:K226" si="136">AE211/SUM(AE209:AE218)</f>
        <v>1</v>
      </c>
      <c r="F226">
        <f t="shared" si="136"/>
        <v>1</v>
      </c>
      <c r="G226">
        <f t="shared" si="136"/>
        <v>1</v>
      </c>
      <c r="H226">
        <f t="shared" si="136"/>
        <v>1</v>
      </c>
      <c r="I226">
        <f t="shared" si="136"/>
        <v>1</v>
      </c>
      <c r="J226">
        <f t="shared" si="136"/>
        <v>1</v>
      </c>
      <c r="K226">
        <f t="shared" si="136"/>
        <v>1</v>
      </c>
      <c r="AA226" s="24" t="s">
        <v>110</v>
      </c>
      <c r="AB226" s="24" t="s">
        <v>82</v>
      </c>
      <c r="AC226" t="s">
        <v>136</v>
      </c>
      <c r="AE226">
        <f>attached_others!W59</f>
        <v>0</v>
      </c>
      <c r="AF226">
        <v>0</v>
      </c>
      <c r="AG226">
        <f>attached_others!BS59</f>
        <v>0</v>
      </c>
      <c r="AH226">
        <v>0</v>
      </c>
      <c r="AI226">
        <f>attached_others!DO59</f>
        <v>0</v>
      </c>
      <c r="AJ226">
        <v>0</v>
      </c>
      <c r="AK226">
        <v>0</v>
      </c>
    </row>
    <row r="227" spans="1:37" ht="15">
      <c r="A227" s="24" t="s">
        <v>112</v>
      </c>
      <c r="B227" s="74" t="s">
        <v>182</v>
      </c>
      <c r="C227" t="s">
        <v>86</v>
      </c>
      <c r="E227">
        <f t="shared" ref="E227:K227" si="137">AE212/SUM(AE209:AE218)</f>
        <v>0</v>
      </c>
      <c r="F227">
        <f t="shared" si="137"/>
        <v>0</v>
      </c>
      <c r="G227">
        <f t="shared" si="137"/>
        <v>0</v>
      </c>
      <c r="H227">
        <f t="shared" si="137"/>
        <v>0</v>
      </c>
      <c r="I227">
        <f t="shared" si="137"/>
        <v>0</v>
      </c>
      <c r="J227">
        <f t="shared" si="137"/>
        <v>0</v>
      </c>
      <c r="K227">
        <f t="shared" si="137"/>
        <v>0</v>
      </c>
      <c r="AA227" s="24" t="s">
        <v>110</v>
      </c>
      <c r="AB227" s="24" t="s">
        <v>82</v>
      </c>
      <c r="AC227" t="s">
        <v>86</v>
      </c>
      <c r="AE227">
        <v>0</v>
      </c>
      <c r="AF227">
        <f>attached_others!AU60</f>
        <v>0</v>
      </c>
      <c r="AG227">
        <f>attached_others!BS60</f>
        <v>0</v>
      </c>
      <c r="AH227">
        <f>attached_others!CQ60</f>
        <v>0</v>
      </c>
      <c r="AI227">
        <f>attached_others!DO60</f>
        <v>0</v>
      </c>
      <c r="AJ227">
        <f>attached_others!EM60</f>
        <v>0</v>
      </c>
      <c r="AK227">
        <f>attached_others!FK60</f>
        <v>0</v>
      </c>
    </row>
    <row r="228" spans="1:37" ht="15">
      <c r="A228" s="24" t="s">
        <v>112</v>
      </c>
      <c r="B228" s="74" t="s">
        <v>182</v>
      </c>
      <c r="C228" t="s">
        <v>97</v>
      </c>
      <c r="E228">
        <f t="shared" ref="E228:K228" si="138">AE213/SUM(AE209:AE218)</f>
        <v>0</v>
      </c>
      <c r="F228">
        <f t="shared" si="138"/>
        <v>0</v>
      </c>
      <c r="G228">
        <f t="shared" si="138"/>
        <v>0</v>
      </c>
      <c r="H228">
        <f t="shared" si="138"/>
        <v>0</v>
      </c>
      <c r="I228">
        <f t="shared" si="138"/>
        <v>0</v>
      </c>
      <c r="J228">
        <f t="shared" si="138"/>
        <v>0</v>
      </c>
      <c r="K228">
        <f t="shared" si="138"/>
        <v>0</v>
      </c>
      <c r="AA228" s="24" t="s">
        <v>110</v>
      </c>
      <c r="AB228" s="24" t="s">
        <v>82</v>
      </c>
      <c r="AC228" t="s">
        <v>97</v>
      </c>
      <c r="AE228">
        <f>attached_others!W61</f>
        <v>0</v>
      </c>
      <c r="AF228">
        <f>attached_others!AU61</f>
        <v>0</v>
      </c>
      <c r="AG228">
        <f>attached_others!BS61</f>
        <v>0</v>
      </c>
      <c r="AH228">
        <f>attached_others!CQ61</f>
        <v>0</v>
      </c>
      <c r="AI228">
        <f>attached_others!DO61</f>
        <v>0</v>
      </c>
      <c r="AJ228">
        <f>attached_others!EM61</f>
        <v>0</v>
      </c>
      <c r="AK228">
        <f>attached_others!FK61</f>
        <v>0</v>
      </c>
    </row>
    <row r="229" spans="1:37" ht="15">
      <c r="A229" s="24" t="s">
        <v>112</v>
      </c>
      <c r="B229" s="74" t="s">
        <v>182</v>
      </c>
      <c r="C229" t="s">
        <v>87</v>
      </c>
      <c r="E229">
        <f t="shared" ref="E229:K229" si="139">AE214/SUM(AE209:AE218)</f>
        <v>0</v>
      </c>
      <c r="F229">
        <f t="shared" si="139"/>
        <v>0</v>
      </c>
      <c r="G229">
        <f t="shared" si="139"/>
        <v>0</v>
      </c>
      <c r="H229">
        <f t="shared" si="139"/>
        <v>0</v>
      </c>
      <c r="I229">
        <f t="shared" si="139"/>
        <v>0</v>
      </c>
      <c r="J229">
        <f t="shared" si="139"/>
        <v>0</v>
      </c>
      <c r="K229">
        <f t="shared" si="139"/>
        <v>0</v>
      </c>
      <c r="AA229" s="24" t="s">
        <v>110</v>
      </c>
      <c r="AB229" s="24" t="s">
        <v>82</v>
      </c>
      <c r="AC229" t="s">
        <v>87</v>
      </c>
      <c r="AE229">
        <v>0</v>
      </c>
      <c r="AF229">
        <f>attached_others!AU62</f>
        <v>0</v>
      </c>
      <c r="AG229">
        <f>attached_others!BS62</f>
        <v>0</v>
      </c>
      <c r="AH229">
        <f>attached_others!CQ62</f>
        <v>0</v>
      </c>
      <c r="AI229">
        <f>attached_others!DO62</f>
        <v>0</v>
      </c>
      <c r="AJ229">
        <v>0</v>
      </c>
      <c r="AK229">
        <v>0</v>
      </c>
    </row>
    <row r="230" spans="1:37" ht="15">
      <c r="A230" s="24" t="s">
        <v>112</v>
      </c>
      <c r="B230" s="74" t="s">
        <v>182</v>
      </c>
      <c r="C230" t="s">
        <v>83</v>
      </c>
      <c r="E230">
        <f t="shared" ref="E230:K230" si="140">AE215/SUM(AE209:AE218)</f>
        <v>0</v>
      </c>
      <c r="F230">
        <f t="shared" si="140"/>
        <v>0</v>
      </c>
      <c r="G230">
        <f t="shared" si="140"/>
        <v>0</v>
      </c>
      <c r="H230">
        <f t="shared" si="140"/>
        <v>0</v>
      </c>
      <c r="I230">
        <f t="shared" si="140"/>
        <v>0</v>
      </c>
      <c r="J230">
        <f t="shared" si="140"/>
        <v>0</v>
      </c>
      <c r="K230">
        <f t="shared" si="140"/>
        <v>0</v>
      </c>
      <c r="AA230" s="24" t="s">
        <v>110</v>
      </c>
      <c r="AB230" s="24" t="s">
        <v>82</v>
      </c>
      <c r="AC230" t="s">
        <v>83</v>
      </c>
      <c r="AE230">
        <f>attached_others!W63</f>
        <v>0</v>
      </c>
      <c r="AF230">
        <v>0</v>
      </c>
      <c r="AG230">
        <f>attached_others!BS63</f>
        <v>0</v>
      </c>
      <c r="AH230">
        <f>attached_others!CQ63</f>
        <v>0</v>
      </c>
      <c r="AI230">
        <f>attached_others!DO63</f>
        <v>0</v>
      </c>
      <c r="AJ230">
        <v>0</v>
      </c>
      <c r="AK230">
        <f>attached_others!FK63</f>
        <v>0</v>
      </c>
    </row>
    <row r="231" spans="1:37" ht="15">
      <c r="A231" s="24" t="s">
        <v>112</v>
      </c>
      <c r="B231" s="74" t="s">
        <v>182</v>
      </c>
      <c r="C231" t="s">
        <v>133</v>
      </c>
      <c r="E231">
        <f t="shared" ref="E231:K231" si="141">AE216/SUM(AE209:AE218)</f>
        <v>0</v>
      </c>
      <c r="F231">
        <f t="shared" si="141"/>
        <v>0</v>
      </c>
      <c r="G231">
        <f t="shared" si="141"/>
        <v>0</v>
      </c>
      <c r="H231">
        <f t="shared" si="141"/>
        <v>0</v>
      </c>
      <c r="I231">
        <f t="shared" si="141"/>
        <v>0</v>
      </c>
      <c r="J231">
        <f t="shared" si="141"/>
        <v>0</v>
      </c>
      <c r="K231">
        <f t="shared" si="141"/>
        <v>0</v>
      </c>
      <c r="AA231" s="24" t="s">
        <v>110</v>
      </c>
      <c r="AB231" s="24" t="s">
        <v>82</v>
      </c>
      <c r="AC231" t="s">
        <v>133</v>
      </c>
      <c r="AE231">
        <f>attached_others!W64</f>
        <v>0</v>
      </c>
      <c r="AF231">
        <f>attached_others!AU64</f>
        <v>0</v>
      </c>
      <c r="AG231">
        <f>attached_others!BS64</f>
        <v>0</v>
      </c>
      <c r="AH231">
        <f>attached_others!CQ64</f>
        <v>0</v>
      </c>
      <c r="AI231">
        <f>attached_others!DO64</f>
        <v>0</v>
      </c>
      <c r="AJ231">
        <f>attached_others!EM64</f>
        <v>0</v>
      </c>
      <c r="AK231">
        <f>attached_others!FK64</f>
        <v>0</v>
      </c>
    </row>
    <row r="232" spans="1:37" ht="15">
      <c r="A232" s="24" t="s">
        <v>112</v>
      </c>
      <c r="B232" s="74" t="s">
        <v>182</v>
      </c>
      <c r="C232" t="s">
        <v>135</v>
      </c>
      <c r="E232">
        <f t="shared" ref="E232:K232" si="142">AE217/SUM(AE209:AE218)</f>
        <v>0</v>
      </c>
      <c r="F232">
        <f t="shared" si="142"/>
        <v>0</v>
      </c>
      <c r="G232">
        <f t="shared" si="142"/>
        <v>0</v>
      </c>
      <c r="H232">
        <f t="shared" si="142"/>
        <v>0</v>
      </c>
      <c r="I232">
        <f t="shared" si="142"/>
        <v>0</v>
      </c>
      <c r="J232">
        <f t="shared" si="142"/>
        <v>0</v>
      </c>
      <c r="K232">
        <f t="shared" si="142"/>
        <v>0</v>
      </c>
      <c r="AA232" s="24" t="s">
        <v>110</v>
      </c>
      <c r="AB232" s="24" t="s">
        <v>82</v>
      </c>
      <c r="AC232" t="s">
        <v>135</v>
      </c>
      <c r="AE232">
        <f>attached_others!W65</f>
        <v>0</v>
      </c>
      <c r="AF232">
        <f>attached_others!AU65</f>
        <v>0</v>
      </c>
      <c r="AG232">
        <f>attached_others!BS65</f>
        <v>0</v>
      </c>
      <c r="AH232">
        <f>attached_others!CQ65</f>
        <v>0</v>
      </c>
      <c r="AI232">
        <f>attached_others!DO65</f>
        <v>0</v>
      </c>
      <c r="AJ232">
        <f>attached_others!EM65</f>
        <v>0</v>
      </c>
      <c r="AK232">
        <f>attached_others!FK65</f>
        <v>0</v>
      </c>
    </row>
    <row r="233" spans="1:37" ht="15">
      <c r="A233" s="24" t="s">
        <v>112</v>
      </c>
      <c r="B233" s="74" t="s">
        <v>182</v>
      </c>
      <c r="C233" t="s">
        <v>134</v>
      </c>
      <c r="E233">
        <f t="shared" ref="E233:K233" si="143">AE218/SUM(AE209:AE218)</f>
        <v>0</v>
      </c>
      <c r="F233">
        <f t="shared" si="143"/>
        <v>0</v>
      </c>
      <c r="G233">
        <f t="shared" si="143"/>
        <v>0</v>
      </c>
      <c r="H233">
        <f t="shared" si="143"/>
        <v>0</v>
      </c>
      <c r="I233">
        <f t="shared" si="143"/>
        <v>0</v>
      </c>
      <c r="J233">
        <f t="shared" si="143"/>
        <v>0</v>
      </c>
      <c r="K233">
        <f t="shared" si="143"/>
        <v>0</v>
      </c>
      <c r="AA233" s="24" t="s">
        <v>110</v>
      </c>
      <c r="AB233" s="24" t="s">
        <v>82</v>
      </c>
      <c r="AC233" t="s">
        <v>134</v>
      </c>
      <c r="AE233">
        <f>attached_others!W66</f>
        <v>0</v>
      </c>
      <c r="AF233">
        <f>attached_others!AU66</f>
        <v>0</v>
      </c>
      <c r="AG233">
        <f>attached_others!BS66</f>
        <v>0</v>
      </c>
      <c r="AH233">
        <f>attached_others!CQ66</f>
        <v>0</v>
      </c>
      <c r="AI233">
        <f>attached_others!DO66</f>
        <v>0</v>
      </c>
      <c r="AJ233">
        <f>attached_others!EM66</f>
        <v>0</v>
      </c>
      <c r="AK233">
        <f>attached_others!FK66</f>
        <v>0</v>
      </c>
    </row>
    <row r="234" spans="1:37" ht="15">
      <c r="A234" s="24" t="s">
        <v>93</v>
      </c>
      <c r="AA234" s="24" t="s">
        <v>93</v>
      </c>
    </row>
    <row r="239" spans="1:37">
      <c r="A239" s="92" t="s">
        <v>113</v>
      </c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AA239" s="92" t="s">
        <v>113</v>
      </c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</row>
    <row r="240" spans="1:37" ht="15">
      <c r="A240" s="64" t="s">
        <v>114</v>
      </c>
      <c r="B240" s="64" t="s">
        <v>200</v>
      </c>
      <c r="C240" s="66" t="s">
        <v>84</v>
      </c>
      <c r="D240" s="66"/>
      <c r="E240" s="66"/>
      <c r="F240" s="66"/>
      <c r="G240" s="66"/>
      <c r="H240" s="66"/>
      <c r="I240" s="66"/>
      <c r="J240" s="66"/>
      <c r="K240" s="66"/>
      <c r="AA240" s="64" t="s">
        <v>114</v>
      </c>
      <c r="AB240" s="64" t="s">
        <v>82</v>
      </c>
      <c r="AC240" s="66" t="s">
        <v>84</v>
      </c>
      <c r="AD240" s="66"/>
      <c r="AE240" s="66">
        <f>attached_mining!W15</f>
        <v>7.6</v>
      </c>
      <c r="AF240" s="66">
        <f>attached_mining!AU15</f>
        <v>14</v>
      </c>
      <c r="AG240" s="66">
        <f>attached_mining!BS15</f>
        <v>18.600000000000001</v>
      </c>
      <c r="AH240" s="66">
        <f>attached_mining!CQ15</f>
        <v>1.9</v>
      </c>
      <c r="AI240" s="66">
        <f>attached_mining!DO15</f>
        <v>25</v>
      </c>
      <c r="AJ240" s="66">
        <f>attached_mining!EM15</f>
        <v>41.6</v>
      </c>
      <c r="AK240" s="66">
        <f>attached_mining!FK15</f>
        <v>6.2</v>
      </c>
    </row>
    <row r="241" spans="1:37" ht="15">
      <c r="A241" s="64" t="s">
        <v>114</v>
      </c>
      <c r="B241" s="64" t="s">
        <v>200</v>
      </c>
      <c r="C241" s="66" t="s">
        <v>85</v>
      </c>
      <c r="D241" s="66"/>
      <c r="E241" s="66"/>
      <c r="F241" s="66"/>
      <c r="G241" s="66"/>
      <c r="H241" s="66"/>
      <c r="I241" s="66"/>
      <c r="J241" s="66"/>
      <c r="K241" s="66"/>
      <c r="AA241" s="64" t="s">
        <v>114</v>
      </c>
      <c r="AB241" s="64" t="s">
        <v>82</v>
      </c>
      <c r="AC241" s="66" t="s">
        <v>85</v>
      </c>
      <c r="AD241" s="66"/>
      <c r="AE241" s="66">
        <f>attached_mining!W16</f>
        <v>0</v>
      </c>
      <c r="AF241" s="66">
        <f>attached_mining!AU16</f>
        <v>0.4</v>
      </c>
      <c r="AG241" s="66">
        <f>attached_mining!BS16</f>
        <v>4.9000000000000004</v>
      </c>
      <c r="AH241" s="66">
        <f>attached_mining!CQ16</f>
        <v>0</v>
      </c>
      <c r="AI241" s="66">
        <f>attached_mining!DO16</f>
        <v>41.7</v>
      </c>
      <c r="AJ241" s="66">
        <f>attached_mining!EM16</f>
        <v>772.9</v>
      </c>
      <c r="AK241" s="66">
        <f>attached_mining!FK16</f>
        <v>43.1</v>
      </c>
    </row>
    <row r="242" spans="1:37" ht="15">
      <c r="A242" s="64" t="s">
        <v>114</v>
      </c>
      <c r="B242" s="64" t="s">
        <v>200</v>
      </c>
      <c r="C242" s="66" t="s">
        <v>136</v>
      </c>
      <c r="D242" s="66"/>
      <c r="E242" s="66"/>
      <c r="F242" s="66"/>
      <c r="G242" s="66"/>
      <c r="H242" s="66"/>
      <c r="I242" s="66"/>
      <c r="J242" s="66"/>
      <c r="K242" s="66"/>
      <c r="AA242" s="64" t="s">
        <v>114</v>
      </c>
      <c r="AB242" s="64" t="s">
        <v>82</v>
      </c>
      <c r="AC242" s="66" t="s">
        <v>136</v>
      </c>
      <c r="AD242" s="66"/>
      <c r="AE242" s="66">
        <f>attached_mining!W17</f>
        <v>4.3</v>
      </c>
      <c r="AF242" s="66">
        <f>attached_mining!AU17</f>
        <v>13.5</v>
      </c>
      <c r="AG242" s="66">
        <f>attached_mining!BS17</f>
        <v>10.199999999999999</v>
      </c>
      <c r="AH242" s="66">
        <f>attached_mining!CQ17</f>
        <v>2</v>
      </c>
      <c r="AI242" s="66">
        <f>attached_mining!DO17</f>
        <v>14.5</v>
      </c>
      <c r="AJ242" s="66">
        <f>attached_mining!EM17</f>
        <v>75.2</v>
      </c>
      <c r="AK242" s="66">
        <f>attached_mining!FK17</f>
        <v>30.1</v>
      </c>
    </row>
    <row r="243" spans="1:37" ht="15">
      <c r="A243" s="64" t="s">
        <v>114</v>
      </c>
      <c r="B243" s="64" t="s">
        <v>200</v>
      </c>
      <c r="C243" s="66" t="s">
        <v>86</v>
      </c>
      <c r="D243" s="66"/>
      <c r="E243" s="66"/>
      <c r="F243" s="66"/>
      <c r="G243" s="66"/>
      <c r="H243" s="66"/>
      <c r="I243" s="66"/>
      <c r="J243" s="66"/>
      <c r="K243" s="66"/>
      <c r="AA243" s="64" t="s">
        <v>114</v>
      </c>
      <c r="AB243" s="64" t="s">
        <v>82</v>
      </c>
      <c r="AC243" s="66" t="s">
        <v>86</v>
      </c>
      <c r="AD243" s="66"/>
      <c r="AE243" s="66">
        <f>attached_mining!W18</f>
        <v>4</v>
      </c>
      <c r="AF243" s="66">
        <f>attached_mining!AU18</f>
        <v>9.4</v>
      </c>
      <c r="AG243" s="66">
        <f>attached_mining!BS18</f>
        <v>0</v>
      </c>
      <c r="AH243" s="66">
        <f>attached_mining!CQ18</f>
        <v>0</v>
      </c>
      <c r="AI243" s="66">
        <f>attached_mining!DO18</f>
        <v>0</v>
      </c>
      <c r="AJ243" s="66">
        <f>attached_mining!EM18</f>
        <v>0</v>
      </c>
      <c r="AK243" s="66">
        <f>attached_mining!FK18</f>
        <v>0</v>
      </c>
    </row>
    <row r="244" spans="1:37" ht="15">
      <c r="A244" s="64" t="s">
        <v>114</v>
      </c>
      <c r="B244" s="64" t="s">
        <v>200</v>
      </c>
      <c r="C244" s="66" t="s">
        <v>97</v>
      </c>
      <c r="D244" s="66"/>
      <c r="E244" s="66"/>
      <c r="F244" s="66"/>
      <c r="G244" s="66"/>
      <c r="H244" s="66"/>
      <c r="I244" s="66"/>
      <c r="J244" s="66"/>
      <c r="K244" s="66"/>
      <c r="AA244" s="64" t="s">
        <v>114</v>
      </c>
      <c r="AB244" s="64" t="s">
        <v>82</v>
      </c>
      <c r="AC244" s="66" t="s">
        <v>97</v>
      </c>
      <c r="AD244" s="66"/>
      <c r="AE244" s="66">
        <f>attached_mining!W19</f>
        <v>0</v>
      </c>
      <c r="AF244" s="66">
        <f>attached_mining!AU19</f>
        <v>0</v>
      </c>
      <c r="AG244" s="66">
        <f>attached_mining!BS19</f>
        <v>0</v>
      </c>
      <c r="AH244" s="66">
        <f>attached_mining!CQ19</f>
        <v>0</v>
      </c>
      <c r="AI244" s="66">
        <f>attached_mining!DO19</f>
        <v>5.3</v>
      </c>
      <c r="AJ244" s="66">
        <f>attached_mining!EM19</f>
        <v>230.6</v>
      </c>
      <c r="AK244" s="66">
        <f>attached_mining!FK19</f>
        <v>0</v>
      </c>
    </row>
    <row r="245" spans="1:37" ht="15">
      <c r="A245" s="64" t="s">
        <v>114</v>
      </c>
      <c r="B245" s="64" t="s">
        <v>200</v>
      </c>
      <c r="C245" s="66" t="s">
        <v>87</v>
      </c>
      <c r="D245" s="66"/>
      <c r="E245" s="66"/>
      <c r="F245" s="66"/>
      <c r="G245" s="66"/>
      <c r="H245" s="66"/>
      <c r="I245" s="66"/>
      <c r="J245" s="66"/>
      <c r="K245" s="66"/>
      <c r="AA245" s="64" t="s">
        <v>114</v>
      </c>
      <c r="AB245" s="64" t="s">
        <v>82</v>
      </c>
      <c r="AC245" s="66" t="s">
        <v>87</v>
      </c>
      <c r="AD245" s="66"/>
      <c r="AE245" s="66">
        <f>attached_mining!W20</f>
        <v>0.2</v>
      </c>
      <c r="AF245" s="66">
        <f>attached_mining!AU20</f>
        <v>0</v>
      </c>
      <c r="AG245" s="66">
        <f>attached_mining!BS20</f>
        <v>4.7</v>
      </c>
      <c r="AH245" s="66">
        <f>attached_mining!CQ20</f>
        <v>2.1</v>
      </c>
      <c r="AI245" s="66">
        <f>attached_mining!DO20</f>
        <v>3.5</v>
      </c>
      <c r="AJ245" s="66">
        <f>attached_mining!EM20</f>
        <v>42.4</v>
      </c>
      <c r="AK245" s="66">
        <f>attached_mining!FK20</f>
        <v>1.6</v>
      </c>
    </row>
    <row r="246" spans="1:37" ht="15">
      <c r="A246" s="64" t="s">
        <v>114</v>
      </c>
      <c r="B246" s="64" t="s">
        <v>200</v>
      </c>
      <c r="C246" s="66" t="s">
        <v>83</v>
      </c>
      <c r="D246" s="66"/>
      <c r="E246" s="66"/>
      <c r="F246" s="66"/>
      <c r="G246" s="66"/>
      <c r="H246" s="66"/>
      <c r="I246" s="66"/>
      <c r="J246" s="66"/>
      <c r="K246" s="66"/>
      <c r="AA246" s="64" t="s">
        <v>114</v>
      </c>
      <c r="AB246" s="64" t="s">
        <v>82</v>
      </c>
      <c r="AC246" s="66" t="s">
        <v>83</v>
      </c>
      <c r="AD246" s="66"/>
      <c r="AE246" s="66">
        <f>attached_mining!W21</f>
        <v>3.1</v>
      </c>
      <c r="AF246" s="66">
        <f>attached_mining!AU21</f>
        <v>1.2</v>
      </c>
      <c r="AG246" s="66">
        <f>attached_mining!BS21</f>
        <v>0</v>
      </c>
      <c r="AH246" s="66">
        <f>attached_mining!CQ21</f>
        <v>0</v>
      </c>
      <c r="AI246" s="66">
        <f>attached_mining!DO21</f>
        <v>0</v>
      </c>
      <c r="AJ246" s="66">
        <f>attached_mining!EM21</f>
        <v>0</v>
      </c>
      <c r="AK246" s="66">
        <f>attached_mining!FK21</f>
        <v>0</v>
      </c>
    </row>
    <row r="247" spans="1:37" ht="15">
      <c r="A247" s="64" t="s">
        <v>114</v>
      </c>
      <c r="B247" s="64" t="s">
        <v>200</v>
      </c>
      <c r="C247" s="66" t="s">
        <v>133</v>
      </c>
      <c r="D247" s="66"/>
      <c r="E247" s="66"/>
      <c r="F247" s="66"/>
      <c r="G247" s="66"/>
      <c r="H247" s="66"/>
      <c r="I247" s="66"/>
      <c r="J247" s="66"/>
      <c r="K247" s="66"/>
      <c r="AA247" s="64" t="s">
        <v>114</v>
      </c>
      <c r="AB247" s="64" t="s">
        <v>82</v>
      </c>
      <c r="AC247" s="66" t="s">
        <v>133</v>
      </c>
      <c r="AD247" s="66"/>
      <c r="AE247" s="66">
        <f>attached_mining!W22</f>
        <v>0</v>
      </c>
      <c r="AF247" s="66">
        <f>attached_mining!AU22</f>
        <v>3.6</v>
      </c>
      <c r="AG247" s="66">
        <f>attached_mining!BS22</f>
        <v>0</v>
      </c>
      <c r="AH247" s="66">
        <f>attached_mining!CQ22</f>
        <v>0</v>
      </c>
      <c r="AI247" s="66">
        <f>attached_mining!DO22</f>
        <v>0</v>
      </c>
      <c r="AJ247" s="66">
        <f>attached_mining!EM22</f>
        <v>0</v>
      </c>
      <c r="AK247" s="66">
        <f>attached_mining!FK22</f>
        <v>0</v>
      </c>
    </row>
    <row r="248" spans="1:37" ht="15">
      <c r="A248" s="64" t="s">
        <v>114</v>
      </c>
      <c r="B248" s="64" t="s">
        <v>200</v>
      </c>
      <c r="C248" s="66" t="s">
        <v>135</v>
      </c>
      <c r="D248" s="66"/>
      <c r="E248" s="66"/>
      <c r="F248" s="66"/>
      <c r="G248" s="66"/>
      <c r="H248" s="66"/>
      <c r="I248" s="66"/>
      <c r="J248" s="66"/>
      <c r="K248" s="66"/>
      <c r="AA248" s="64" t="s">
        <v>114</v>
      </c>
      <c r="AB248" s="64" t="s">
        <v>82</v>
      </c>
      <c r="AC248" s="66" t="s">
        <v>135</v>
      </c>
      <c r="AD248" s="66"/>
      <c r="AE248" s="66">
        <f>attached_mining!W23</f>
        <v>0</v>
      </c>
      <c r="AF248" s="66">
        <f>attached_mining!AU23</f>
        <v>0</v>
      </c>
      <c r="AG248" s="66">
        <f>attached_mining!BS23</f>
        <v>0</v>
      </c>
      <c r="AH248" s="66">
        <f>attached_mining!CQ23</f>
        <v>0</v>
      </c>
      <c r="AI248" s="66">
        <f>attached_mining!DO23</f>
        <v>0</v>
      </c>
      <c r="AJ248" s="66">
        <f>attached_mining!EM23</f>
        <v>0</v>
      </c>
      <c r="AK248" s="66">
        <f>attached_mining!FK23</f>
        <v>0</v>
      </c>
    </row>
    <row r="249" spans="1:37" ht="15">
      <c r="A249" s="64" t="s">
        <v>114</v>
      </c>
      <c r="B249" s="64" t="s">
        <v>200</v>
      </c>
      <c r="C249" s="66" t="s">
        <v>134</v>
      </c>
      <c r="D249" s="66"/>
      <c r="E249" s="66"/>
      <c r="F249" s="66"/>
      <c r="G249" s="66"/>
      <c r="H249" s="66"/>
      <c r="I249" s="66"/>
      <c r="J249" s="66"/>
      <c r="K249" s="66"/>
      <c r="AA249" s="64" t="s">
        <v>114</v>
      </c>
      <c r="AB249" s="64" t="s">
        <v>82</v>
      </c>
      <c r="AC249" s="66" t="s">
        <v>134</v>
      </c>
      <c r="AD249" s="66"/>
      <c r="AE249" s="66">
        <f>attached_mining!W24</f>
        <v>0</v>
      </c>
      <c r="AF249" s="66">
        <f>attached_mining!AU24</f>
        <v>0</v>
      </c>
      <c r="AG249" s="66">
        <f>attached_mining!BS24</f>
        <v>0</v>
      </c>
      <c r="AH249" s="66">
        <f>attached_mining!CQ24</f>
        <v>0</v>
      </c>
      <c r="AI249" s="66">
        <f>attached_mining!DO24</f>
        <v>0</v>
      </c>
      <c r="AJ249" s="66">
        <f>attached_mining!EM24</f>
        <v>0</v>
      </c>
      <c r="AK249" s="66">
        <f>attached_mining!FK24</f>
        <v>0</v>
      </c>
    </row>
    <row r="250" spans="1:37" ht="15">
      <c r="A250" s="64" t="s">
        <v>114</v>
      </c>
      <c r="B250" s="64" t="s">
        <v>88</v>
      </c>
      <c r="C250" s="66"/>
      <c r="D250" s="66"/>
      <c r="E250" s="66">
        <v>30</v>
      </c>
      <c r="F250" s="66">
        <v>30</v>
      </c>
      <c r="G250" s="66">
        <v>30</v>
      </c>
      <c r="H250" s="66">
        <v>30</v>
      </c>
      <c r="I250" s="66">
        <v>30</v>
      </c>
      <c r="J250" s="66">
        <v>30</v>
      </c>
      <c r="K250" s="66">
        <v>30</v>
      </c>
      <c r="AA250" s="64" t="s">
        <v>114</v>
      </c>
      <c r="AB250" s="64" t="s">
        <v>88</v>
      </c>
      <c r="AC250" s="66"/>
      <c r="AD250" s="66"/>
      <c r="AE250" s="66">
        <v>30</v>
      </c>
      <c r="AF250" s="66">
        <v>30</v>
      </c>
      <c r="AG250" s="66">
        <v>30</v>
      </c>
      <c r="AH250" s="66">
        <v>30</v>
      </c>
      <c r="AI250" s="66">
        <v>30</v>
      </c>
      <c r="AJ250" s="66">
        <v>30</v>
      </c>
      <c r="AK250" s="66">
        <v>30</v>
      </c>
    </row>
    <row r="251" spans="1:37" ht="15">
      <c r="A251" s="64" t="s">
        <v>114</v>
      </c>
      <c r="B251" s="64" t="s">
        <v>199</v>
      </c>
      <c r="C251" s="66" t="s">
        <v>138</v>
      </c>
      <c r="D251" s="66"/>
      <c r="E251" s="66"/>
      <c r="F251" s="66"/>
      <c r="G251" s="66"/>
      <c r="H251" s="66"/>
      <c r="I251" s="66"/>
      <c r="J251" s="66"/>
      <c r="K251" s="66"/>
      <c r="AA251" s="64" t="s">
        <v>114</v>
      </c>
      <c r="AB251" s="64" t="s">
        <v>90</v>
      </c>
      <c r="AC251" s="66" t="s">
        <v>138</v>
      </c>
      <c r="AD251" s="66"/>
      <c r="AE251" s="66"/>
      <c r="AF251" s="66"/>
      <c r="AG251" s="66"/>
      <c r="AH251" s="66"/>
      <c r="AI251" s="66"/>
      <c r="AJ251" s="66"/>
      <c r="AK251" s="66"/>
    </row>
    <row r="252" spans="1:37" ht="15">
      <c r="A252" s="64" t="s">
        <v>114</v>
      </c>
      <c r="B252" s="64" t="s">
        <v>91</v>
      </c>
      <c r="C252" s="66"/>
      <c r="D252" s="66"/>
      <c r="E252" s="66"/>
      <c r="F252" s="66"/>
      <c r="G252" s="66"/>
      <c r="H252" s="66"/>
      <c r="I252" s="66"/>
      <c r="J252" s="66"/>
      <c r="K252" s="66"/>
      <c r="AA252" s="64" t="s">
        <v>114</v>
      </c>
      <c r="AB252" s="64" t="s">
        <v>91</v>
      </c>
      <c r="AC252" s="66"/>
      <c r="AD252" s="66"/>
      <c r="AE252" s="66"/>
      <c r="AF252" s="66"/>
      <c r="AG252" s="66"/>
      <c r="AH252" s="66"/>
      <c r="AI252" s="66"/>
      <c r="AJ252" s="66"/>
      <c r="AK252" s="66"/>
    </row>
    <row r="253" spans="1:37" ht="15">
      <c r="A253" s="64" t="s">
        <v>93</v>
      </c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AA253" s="64" t="s">
        <v>93</v>
      </c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</row>
  </sheetData>
  <mergeCells count="19">
    <mergeCell ref="A73:K73"/>
    <mergeCell ref="AA73:AK73"/>
    <mergeCell ref="AH1:AQ1"/>
    <mergeCell ref="A19:K19"/>
    <mergeCell ref="AA19:AK19"/>
    <mergeCell ref="A46:K46"/>
    <mergeCell ref="AA46:AK46"/>
    <mergeCell ref="A100:K100"/>
    <mergeCell ref="AA100:AK100"/>
    <mergeCell ref="A127:K127"/>
    <mergeCell ref="AA127:AK127"/>
    <mergeCell ref="A154:K154"/>
    <mergeCell ref="AA154:AK154"/>
    <mergeCell ref="A181:K181"/>
    <mergeCell ref="AA181:AK181"/>
    <mergeCell ref="A208:K208"/>
    <mergeCell ref="AA208:AK208"/>
    <mergeCell ref="A239:K239"/>
    <mergeCell ref="AA239:AK23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4FA7-29D0-4C90-BC7B-4E7DD1DFAF24}">
  <dimension ref="B5:P38"/>
  <sheetViews>
    <sheetView workbookViewId="0">
      <selection activeCell="J35" sqref="J35"/>
    </sheetView>
  </sheetViews>
  <sheetFormatPr defaultRowHeight="12.75"/>
  <cols>
    <col min="3" max="3" width="12.85546875" bestFit="1" customWidth="1"/>
    <col min="4" max="4" width="10.5703125" bestFit="1" customWidth="1"/>
    <col min="6" max="12" width="12" bestFit="1" customWidth="1"/>
  </cols>
  <sheetData>
    <row r="5" spans="2:12">
      <c r="C5" s="75" t="s">
        <v>11</v>
      </c>
      <c r="D5" s="75"/>
      <c r="E5" s="61"/>
      <c r="F5" s="61"/>
      <c r="J5" s="75"/>
      <c r="K5" s="61"/>
    </row>
    <row r="6" spans="2:12" ht="15.75" thickBot="1">
      <c r="B6" s="76" t="s">
        <v>17</v>
      </c>
      <c r="C6" s="76" t="s">
        <v>0</v>
      </c>
      <c r="D6" s="76" t="s">
        <v>193</v>
      </c>
      <c r="E6" s="4">
        <v>2020</v>
      </c>
      <c r="F6" s="20" t="s">
        <v>19</v>
      </c>
      <c r="G6" s="20" t="s">
        <v>21</v>
      </c>
      <c r="H6" s="20" t="s">
        <v>22</v>
      </c>
      <c r="I6" s="20" t="s">
        <v>23</v>
      </c>
      <c r="J6" s="20" t="s">
        <v>24</v>
      </c>
      <c r="K6" s="20" t="s">
        <v>20</v>
      </c>
      <c r="L6" s="20" t="s">
        <v>147</v>
      </c>
    </row>
    <row r="7" spans="2:12" ht="22.5">
      <c r="B7" s="70" t="s">
        <v>93</v>
      </c>
      <c r="C7" s="70" t="s">
        <v>194</v>
      </c>
      <c r="D7" s="70" t="s">
        <v>195</v>
      </c>
      <c r="E7" s="80" t="s">
        <v>196</v>
      </c>
      <c r="F7" s="81"/>
      <c r="G7" s="82"/>
      <c r="H7" s="83"/>
      <c r="I7" s="83"/>
      <c r="J7" s="83"/>
      <c r="K7" s="83"/>
    </row>
    <row r="8" spans="2:12" ht="13.5" thickBot="1">
      <c r="B8" s="72" t="s">
        <v>183</v>
      </c>
      <c r="C8" s="72"/>
      <c r="D8" s="72"/>
      <c r="E8" s="84">
        <f>E2</f>
        <v>0</v>
      </c>
      <c r="F8" s="85"/>
      <c r="G8" s="86"/>
      <c r="H8" s="71"/>
      <c r="I8" s="71"/>
      <c r="J8" s="71"/>
      <c r="K8" s="71"/>
    </row>
    <row r="9" spans="2:12">
      <c r="B9" t="s">
        <v>197</v>
      </c>
      <c r="C9" t="str">
        <f>SEC_Comm!C15</f>
        <v>INDCONS</v>
      </c>
      <c r="D9" s="61" t="s">
        <v>116</v>
      </c>
      <c r="E9" s="77"/>
      <c r="F9" s="73">
        <f>attached_cons!W13</f>
        <v>6</v>
      </c>
      <c r="G9">
        <f>attached_cons!AU13</f>
        <v>20.2</v>
      </c>
      <c r="H9" s="61">
        <f>attached_cons!BS13</f>
        <v>30.1</v>
      </c>
      <c r="I9" s="61">
        <f>attached_cons!CQ13</f>
        <v>7</v>
      </c>
      <c r="J9" s="78">
        <f>attached_cons!DO13</f>
        <v>8.6</v>
      </c>
      <c r="K9" s="79">
        <f>attached_cons!EM13</f>
        <v>17.2</v>
      </c>
      <c r="L9">
        <f>attached_cons!FK13</f>
        <v>13</v>
      </c>
    </row>
    <row r="10" spans="2:12">
      <c r="B10" t="s">
        <v>197</v>
      </c>
      <c r="C10" t="str">
        <f>SEC_Comm!C16</f>
        <v>INDIPP</v>
      </c>
      <c r="D10" s="61" t="s">
        <v>116</v>
      </c>
      <c r="F10" s="73">
        <f>attached_ipp!W13</f>
        <v>50.4</v>
      </c>
      <c r="G10">
        <f>attached_ipp!AU13</f>
        <v>130.5</v>
      </c>
      <c r="H10" s="61">
        <f>attached_ipp!BS13</f>
        <v>71.7</v>
      </c>
      <c r="I10" s="61">
        <f>attached_ipp!CQ13</f>
        <v>5.8</v>
      </c>
      <c r="J10" s="78">
        <f>attached_ipp!DO13</f>
        <v>2.5</v>
      </c>
      <c r="K10" s="79">
        <f>attached_ipp!EM13</f>
        <v>72.900000000000006</v>
      </c>
      <c r="L10">
        <f>attached_ipp!FK13</f>
        <v>177.8</v>
      </c>
    </row>
    <row r="11" spans="2:12">
      <c r="B11" t="s">
        <v>197</v>
      </c>
      <c r="C11" t="str">
        <f>SEC_Comm!C17</f>
        <v>INDSME</v>
      </c>
      <c r="D11" s="61" t="s">
        <v>116</v>
      </c>
      <c r="E11" s="73"/>
      <c r="F11" s="73">
        <f>attached_smelting!W13</f>
        <v>1.3</v>
      </c>
      <c r="G11">
        <f>attached_smelting!AU13</f>
        <v>212.6</v>
      </c>
      <c r="H11" s="61">
        <f>attached_smelting!BS13</f>
        <v>19.7</v>
      </c>
      <c r="I11" s="61">
        <f>attached_smelting!CQ13</f>
        <v>3.1</v>
      </c>
      <c r="J11" s="78">
        <f>attached_smelting!DO13</f>
        <v>0</v>
      </c>
      <c r="K11" s="79">
        <f>attached_smelting!EM13</f>
        <v>1</v>
      </c>
      <c r="L11">
        <f>attached_smelting!FK13</f>
        <v>30.4</v>
      </c>
    </row>
    <row r="12" spans="2:12">
      <c r="B12" t="s">
        <v>197</v>
      </c>
      <c r="C12" t="str">
        <f>SEC_Comm!C18</f>
        <v>INDPET</v>
      </c>
      <c r="D12" s="61" t="s">
        <v>116</v>
      </c>
      <c r="E12" s="73"/>
      <c r="F12" s="73">
        <f>attached_petroleum!W13</f>
        <v>49.7</v>
      </c>
      <c r="G12">
        <f>attached_petroleum!AU13</f>
        <v>35.4</v>
      </c>
      <c r="H12" s="61">
        <f>attached_petroleum!BS13</f>
        <v>67.599999999999994</v>
      </c>
      <c r="I12" s="61">
        <f>attached_petroleum!CQ13</f>
        <v>0</v>
      </c>
      <c r="J12" s="78">
        <f>attached_petroleum!DO13</f>
        <v>22.2</v>
      </c>
      <c r="K12" s="79">
        <f>attached_petroleum!EM13</f>
        <v>90</v>
      </c>
      <c r="L12">
        <f>attached_petroleum!FK13</f>
        <v>7.5</v>
      </c>
    </row>
    <row r="13" spans="2:12">
      <c r="B13" t="s">
        <v>197</v>
      </c>
      <c r="C13" t="str">
        <f>SEC_Comm!C19</f>
        <v>INDCEM</v>
      </c>
      <c r="D13" s="61" t="s">
        <v>116</v>
      </c>
      <c r="F13" s="73">
        <f>attached_cement!W13</f>
        <v>0.8</v>
      </c>
      <c r="G13">
        <f>attached_cement!AU13</f>
        <v>11.2</v>
      </c>
      <c r="H13" s="61">
        <f>attached_cement!BS13</f>
        <v>23.5</v>
      </c>
      <c r="I13" s="61">
        <f>attached_cement!CQ13</f>
        <v>0</v>
      </c>
      <c r="J13" s="78">
        <f>attached_cement!DO13</f>
        <v>0</v>
      </c>
      <c r="K13" s="79">
        <f>attached_cement!EM13</f>
        <v>10.9</v>
      </c>
      <c r="L13">
        <f>attached_cement!FK13</f>
        <v>4.3</v>
      </c>
    </row>
    <row r="14" spans="2:12">
      <c r="B14" t="s">
        <v>197</v>
      </c>
      <c r="C14" t="str">
        <f>SEC_Comm!C20</f>
        <v>INDCHM</v>
      </c>
      <c r="D14" s="61" t="s">
        <v>116</v>
      </c>
      <c r="F14" s="73">
        <f>attached_chemicals!W13</f>
        <v>1</v>
      </c>
      <c r="G14">
        <f>attached_chemicals!AU13</f>
        <v>29.6</v>
      </c>
      <c r="H14" s="61">
        <f>attached_chemicals!BS13</f>
        <v>60.8</v>
      </c>
      <c r="I14" s="61">
        <f>attached_chemicals!CQ13</f>
        <v>16.600000000000001</v>
      </c>
      <c r="J14" s="78">
        <f>attached_chemicals!DO13</f>
        <v>14.2</v>
      </c>
      <c r="K14" s="79">
        <f>attached_chemicals!EM13</f>
        <v>117.6</v>
      </c>
      <c r="L14">
        <f>attached_chemicals!FK13</f>
        <v>6.1</v>
      </c>
    </row>
    <row r="15" spans="2:12">
      <c r="B15" t="s">
        <v>197</v>
      </c>
      <c r="C15" t="str">
        <f>SEC_Comm!C21</f>
        <v>INDIRON</v>
      </c>
      <c r="D15" s="61" t="s">
        <v>116</v>
      </c>
      <c r="F15" s="73">
        <f>attached_iron!W13</f>
        <v>0</v>
      </c>
      <c r="G15">
        <f>attached_iron!AU13</f>
        <v>11.6</v>
      </c>
      <c r="H15" s="61">
        <f>attached_iron!BS13</f>
        <v>157.80000000000001</v>
      </c>
      <c r="I15" s="61">
        <f>attached_iron!CQ13</f>
        <v>1.9</v>
      </c>
      <c r="J15" s="78">
        <f>attached_iron!DO13</f>
        <v>4.8</v>
      </c>
      <c r="K15" s="79">
        <f>attached_iron!EM13</f>
        <v>2.5</v>
      </c>
      <c r="L15">
        <f>attached_iron!FK13</f>
        <v>0.9</v>
      </c>
    </row>
    <row r="16" spans="2:12">
      <c r="B16" t="s">
        <v>197</v>
      </c>
      <c r="C16" t="str">
        <f>SEC_Comm!C22</f>
        <v>INDOTH</v>
      </c>
      <c r="D16" s="61" t="s">
        <v>116</v>
      </c>
      <c r="F16" s="73">
        <f>attached_others!W13</f>
        <v>24.3</v>
      </c>
      <c r="G16">
        <f>attached_others!AU13</f>
        <v>99.8</v>
      </c>
      <c r="H16" s="61">
        <f>attached_others!BS13</f>
        <v>161.5</v>
      </c>
      <c r="I16" s="61">
        <f>attached_others!CQ13</f>
        <v>19.399999999999999</v>
      </c>
      <c r="J16" s="78">
        <f>attached_others!DO13</f>
        <v>15.1</v>
      </c>
      <c r="K16" s="79">
        <f>attached_others!EM13</f>
        <v>57.8</v>
      </c>
      <c r="L16">
        <f>attached_others!FK13</f>
        <v>49.6</v>
      </c>
    </row>
    <row r="17" spans="2:16">
      <c r="B17" t="s">
        <v>197</v>
      </c>
      <c r="C17" t="str">
        <f>SEC_Comm!C23</f>
        <v>INDFOR</v>
      </c>
      <c r="D17" s="61" t="s">
        <v>116</v>
      </c>
      <c r="F17" s="73">
        <f>attached_forestry!W13</f>
        <v>1.8</v>
      </c>
      <c r="G17">
        <f>attached_forestry!AU13</f>
        <v>5.9</v>
      </c>
      <c r="H17" s="61">
        <f>attached_forestry!BS13</f>
        <v>3.4</v>
      </c>
      <c r="I17" s="61">
        <f>attached_forestry!CQ13</f>
        <v>0.5</v>
      </c>
      <c r="J17" s="78">
        <f>attached_forestry!DO13</f>
        <v>0.3</v>
      </c>
      <c r="K17" s="79">
        <f>attached_forestry!EM13</f>
        <v>2.6</v>
      </c>
      <c r="L17">
        <f>attached_forestry!FK13</f>
        <v>6.6</v>
      </c>
    </row>
    <row r="23" spans="2:16">
      <c r="C23" s="75"/>
      <c r="D23" s="75"/>
      <c r="E23" s="61"/>
      <c r="F23" s="61"/>
      <c r="J23" s="75"/>
      <c r="K23" s="61"/>
    </row>
    <row r="24" spans="2:16" ht="15.75" thickBot="1">
      <c r="B24" s="76"/>
      <c r="C24" s="76"/>
      <c r="D24" s="76"/>
      <c r="E24" s="4"/>
      <c r="F24" s="20"/>
      <c r="G24" s="20"/>
      <c r="H24" s="20"/>
      <c r="I24" s="20"/>
      <c r="J24" s="20"/>
      <c r="K24" s="20"/>
      <c r="L24" s="20"/>
    </row>
    <row r="25" spans="2:16">
      <c r="B25" s="70"/>
      <c r="C25" s="70"/>
      <c r="D25" s="70"/>
      <c r="E25" s="80"/>
      <c r="F25" s="81"/>
      <c r="G25" s="82"/>
      <c r="H25" s="83"/>
      <c r="I25" s="83"/>
      <c r="J25" s="83"/>
      <c r="K25" s="83"/>
    </row>
    <row r="26" spans="2:16" ht="13.5" thickBot="1">
      <c r="B26" s="72"/>
      <c r="C26" s="72"/>
      <c r="D26" s="72"/>
      <c r="E26" s="84"/>
      <c r="F26" s="85"/>
      <c r="G26" s="86"/>
      <c r="H26" s="71"/>
      <c r="I26" s="71"/>
      <c r="J26" s="71"/>
      <c r="K26" s="71"/>
    </row>
    <row r="27" spans="2:16">
      <c r="B27" s="61"/>
      <c r="C27" s="61"/>
      <c r="E27" s="77"/>
      <c r="F27" s="69"/>
      <c r="G27" s="69"/>
      <c r="H27" s="69"/>
      <c r="I27" s="69"/>
      <c r="J27" s="69"/>
      <c r="K27" s="69"/>
      <c r="L27" s="69"/>
      <c r="P27" s="69" t="s">
        <v>198</v>
      </c>
    </row>
    <row r="28" spans="2:16">
      <c r="B28" s="61"/>
      <c r="C28" s="61"/>
      <c r="F28" s="69"/>
      <c r="G28" s="69"/>
      <c r="H28" s="69"/>
      <c r="I28" s="69"/>
      <c r="J28" s="69"/>
      <c r="K28" s="69"/>
      <c r="L28" s="69"/>
    </row>
    <row r="29" spans="2:16">
      <c r="B29" s="61"/>
      <c r="C29" s="61"/>
      <c r="E29" s="73"/>
      <c r="F29" s="69"/>
      <c r="G29" s="69"/>
      <c r="H29" s="69"/>
      <c r="I29" s="69"/>
      <c r="J29" s="69"/>
      <c r="K29" s="69"/>
      <c r="L29" s="69"/>
    </row>
    <row r="30" spans="2:16">
      <c r="B30" s="61"/>
      <c r="C30" s="61"/>
      <c r="E30" s="73"/>
      <c r="F30" s="69"/>
      <c r="G30" s="69"/>
      <c r="H30" s="69"/>
      <c r="I30" s="69"/>
      <c r="J30" s="69"/>
      <c r="K30" s="69"/>
      <c r="L30" s="69"/>
    </row>
    <row r="31" spans="2:16">
      <c r="B31" s="61"/>
      <c r="C31" s="61"/>
      <c r="F31" s="69"/>
      <c r="G31" s="69"/>
      <c r="H31" s="69"/>
      <c r="I31" s="69"/>
      <c r="J31" s="69"/>
      <c r="K31" s="69"/>
      <c r="L31" s="69"/>
    </row>
    <row r="32" spans="2:16">
      <c r="B32" s="61"/>
      <c r="C32" s="61"/>
      <c r="F32" s="69"/>
      <c r="G32" s="69"/>
      <c r="H32" s="69"/>
      <c r="I32" s="69"/>
      <c r="J32" s="69"/>
      <c r="K32" s="69"/>
      <c r="L32" s="69"/>
    </row>
    <row r="33" spans="2:12">
      <c r="B33" s="61"/>
      <c r="C33" s="61"/>
      <c r="F33" s="69"/>
      <c r="G33" s="69"/>
      <c r="H33" s="69"/>
      <c r="I33" s="69"/>
      <c r="J33" s="69"/>
      <c r="K33" s="69"/>
      <c r="L33" s="69"/>
    </row>
    <row r="34" spans="2:12">
      <c r="B34" s="61"/>
      <c r="C34" s="61"/>
      <c r="F34" s="69"/>
      <c r="G34" s="69"/>
      <c r="H34" s="69"/>
      <c r="I34" s="69"/>
      <c r="J34" s="69"/>
      <c r="K34" s="69"/>
      <c r="L34" s="69"/>
    </row>
    <row r="35" spans="2:12">
      <c r="B35" s="61"/>
      <c r="C35" s="61"/>
      <c r="F35" s="69"/>
      <c r="G35" s="69"/>
      <c r="H35" s="69"/>
      <c r="I35" s="69"/>
      <c r="J35" s="69"/>
      <c r="K35" s="69"/>
      <c r="L35" s="69"/>
    </row>
    <row r="36" spans="2:12">
      <c r="B36" s="61"/>
      <c r="C36" s="61"/>
      <c r="F36" s="69"/>
      <c r="G36" s="69"/>
      <c r="H36" s="69"/>
      <c r="I36" s="69"/>
      <c r="J36" s="69"/>
      <c r="K36" s="69"/>
      <c r="L36" s="69"/>
    </row>
    <row r="37" spans="2:12">
      <c r="B37" s="61"/>
      <c r="C37" s="61"/>
      <c r="F37" s="69"/>
      <c r="G37" s="69"/>
      <c r="H37" s="69"/>
      <c r="I37" s="69"/>
      <c r="J37" s="69"/>
      <c r="K37" s="69"/>
      <c r="L37" s="69"/>
    </row>
    <row r="38" spans="2:12">
      <c r="B38" s="61"/>
      <c r="C38" s="61"/>
      <c r="F38" s="69"/>
      <c r="G38" s="69"/>
      <c r="H38" s="69"/>
      <c r="I38" s="69"/>
      <c r="J38" s="69"/>
      <c r="K38" s="69"/>
      <c r="L38" s="6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47BA-1131-446A-A481-78B9D4F94845}">
  <dimension ref="B2:P22"/>
  <sheetViews>
    <sheetView zoomScale="57" workbookViewId="0">
      <selection activeCell="F26" sqref="F26"/>
    </sheetView>
  </sheetViews>
  <sheetFormatPr defaultRowHeight="12.75"/>
  <cols>
    <col min="2" max="2" width="28.5703125" bestFit="1" customWidth="1"/>
    <col min="3" max="3" width="9.5703125" bestFit="1" customWidth="1"/>
    <col min="4" max="4" width="10.5703125" bestFit="1" customWidth="1"/>
  </cols>
  <sheetData>
    <row r="2" spans="2:16" ht="15">
      <c r="C2" s="36"/>
      <c r="D2" s="41" t="s">
        <v>11</v>
      </c>
      <c r="E2" s="36"/>
      <c r="F2" s="36"/>
      <c r="G2" s="36"/>
    </row>
    <row r="3" spans="2:16" ht="15.75" thickBot="1">
      <c r="B3" s="42" t="s">
        <v>1</v>
      </c>
      <c r="C3" s="42" t="s">
        <v>149</v>
      </c>
      <c r="D3" s="42" t="s">
        <v>150</v>
      </c>
      <c r="E3" s="43" t="s">
        <v>154</v>
      </c>
      <c r="F3" s="43" t="s">
        <v>155</v>
      </c>
      <c r="G3" s="43" t="s">
        <v>156</v>
      </c>
      <c r="H3" s="67" t="s">
        <v>88</v>
      </c>
    </row>
    <row r="4" spans="2:16" ht="16.5" thickBot="1">
      <c r="B4" s="31" t="s">
        <v>160</v>
      </c>
      <c r="C4" s="44" t="s">
        <v>161</v>
      </c>
      <c r="D4" s="44" t="s">
        <v>87</v>
      </c>
      <c r="E4" s="45">
        <v>1</v>
      </c>
      <c r="F4" s="36">
        <v>1</v>
      </c>
      <c r="G4" s="36">
        <v>1</v>
      </c>
      <c r="H4" s="36">
        <v>30</v>
      </c>
      <c r="K4" s="46" t="s">
        <v>93</v>
      </c>
      <c r="L4" s="46"/>
      <c r="M4" s="46"/>
      <c r="N4" s="46"/>
      <c r="O4" s="46" t="s">
        <v>172</v>
      </c>
      <c r="P4" s="46"/>
    </row>
    <row r="5" spans="2:16" ht="15">
      <c r="B5" s="31" t="s">
        <v>166</v>
      </c>
      <c r="C5" s="36" t="s">
        <v>123</v>
      </c>
      <c r="D5" s="36" t="s">
        <v>84</v>
      </c>
      <c r="E5" s="40">
        <v>1</v>
      </c>
      <c r="F5" s="36">
        <v>31.536000000000001</v>
      </c>
      <c r="G5" s="40">
        <v>1</v>
      </c>
      <c r="H5" s="36">
        <v>30</v>
      </c>
    </row>
    <row r="6" spans="2:16" ht="15">
      <c r="B6" s="31" t="s">
        <v>164</v>
      </c>
      <c r="C6" s="36" t="s">
        <v>165</v>
      </c>
      <c r="D6" s="36" t="s">
        <v>85</v>
      </c>
      <c r="E6" s="40">
        <v>1</v>
      </c>
      <c r="F6" s="36">
        <v>1</v>
      </c>
      <c r="G6" s="36">
        <v>1</v>
      </c>
      <c r="H6" s="36">
        <v>30</v>
      </c>
    </row>
    <row r="7" spans="2:16" ht="15">
      <c r="B7" s="31" t="s">
        <v>168</v>
      </c>
      <c r="C7" s="58" t="s">
        <v>179</v>
      </c>
      <c r="D7" s="48" t="s">
        <v>136</v>
      </c>
      <c r="E7" s="49">
        <v>1</v>
      </c>
      <c r="F7" s="36">
        <v>1</v>
      </c>
      <c r="G7" s="36">
        <v>1</v>
      </c>
      <c r="H7" s="36">
        <v>30</v>
      </c>
    </row>
    <row r="8" spans="2:16" ht="15">
      <c r="B8" s="31" t="s">
        <v>162</v>
      </c>
      <c r="C8" s="36" t="s">
        <v>163</v>
      </c>
      <c r="D8" s="36" t="s">
        <v>86</v>
      </c>
      <c r="E8" s="40">
        <v>1</v>
      </c>
      <c r="F8" s="36">
        <v>1</v>
      </c>
      <c r="G8" s="36">
        <v>1</v>
      </c>
      <c r="H8" s="36">
        <v>30</v>
      </c>
      <c r="K8" s="59" t="s">
        <v>180</v>
      </c>
    </row>
    <row r="9" spans="2:16" ht="15">
      <c r="B9" s="31" t="s">
        <v>169</v>
      </c>
      <c r="C9" s="56" t="s">
        <v>165</v>
      </c>
      <c r="D9" s="37" t="s">
        <v>97</v>
      </c>
      <c r="E9" s="47">
        <v>1</v>
      </c>
      <c r="F9" s="36">
        <v>1</v>
      </c>
      <c r="G9" s="36">
        <v>1</v>
      </c>
      <c r="H9" s="36">
        <v>30</v>
      </c>
    </row>
    <row r="10" spans="2:16" ht="15.75">
      <c r="B10" s="31" t="s">
        <v>157</v>
      </c>
      <c r="C10" s="36" t="s">
        <v>158</v>
      </c>
      <c r="D10" s="36" t="s">
        <v>83</v>
      </c>
      <c r="E10" s="40">
        <v>1</v>
      </c>
      <c r="F10" s="36">
        <v>1</v>
      </c>
      <c r="G10" s="36">
        <v>1</v>
      </c>
      <c r="H10" s="36">
        <v>30</v>
      </c>
      <c r="K10" s="57" t="s">
        <v>178</v>
      </c>
    </row>
    <row r="11" spans="2:16" ht="15">
      <c r="B11" s="31" t="s">
        <v>170</v>
      </c>
      <c r="C11" s="44" t="s">
        <v>159</v>
      </c>
      <c r="D11" s="35" t="s">
        <v>133</v>
      </c>
      <c r="E11" s="45">
        <v>1</v>
      </c>
      <c r="F11" s="36">
        <v>1</v>
      </c>
      <c r="G11" s="36">
        <v>1</v>
      </c>
      <c r="H11" s="36">
        <v>30</v>
      </c>
    </row>
    <row r="12" spans="2:16" ht="15">
      <c r="B12" s="31" t="s">
        <v>171</v>
      </c>
      <c r="C12" s="62" t="s">
        <v>181</v>
      </c>
      <c r="D12" s="35" t="s">
        <v>135</v>
      </c>
      <c r="E12" s="45">
        <v>1</v>
      </c>
      <c r="F12" s="36">
        <v>1</v>
      </c>
      <c r="G12" s="40">
        <v>1</v>
      </c>
      <c r="H12" s="36">
        <v>30</v>
      </c>
    </row>
    <row r="13" spans="2:16" ht="15">
      <c r="B13" s="31" t="s">
        <v>177</v>
      </c>
      <c r="C13" s="55" t="s">
        <v>123</v>
      </c>
      <c r="D13" s="36" t="s">
        <v>134</v>
      </c>
      <c r="E13" s="45">
        <v>1</v>
      </c>
      <c r="F13" s="36">
        <v>31.536000000000001</v>
      </c>
      <c r="G13" s="40">
        <v>1</v>
      </c>
      <c r="H13" s="36">
        <v>30</v>
      </c>
    </row>
    <row r="14" spans="2:16" ht="15">
      <c r="B14" s="36"/>
      <c r="C14" s="36"/>
      <c r="D14" s="36"/>
      <c r="E14" s="36"/>
      <c r="F14" s="36"/>
      <c r="G14" s="36"/>
    </row>
    <row r="15" spans="2:16" ht="15">
      <c r="B15" s="37"/>
      <c r="C15" s="37"/>
      <c r="D15" s="37"/>
      <c r="E15" s="37"/>
      <c r="F15" s="37"/>
      <c r="G15" s="37"/>
    </row>
    <row r="16" spans="2:16" ht="15">
      <c r="B16" s="36"/>
      <c r="C16" s="36"/>
      <c r="D16" s="36"/>
      <c r="E16" s="40"/>
      <c r="F16" s="36"/>
      <c r="G16" s="38"/>
    </row>
    <row r="17" spans="2:7" ht="15">
      <c r="B17" s="36"/>
      <c r="C17" s="36"/>
      <c r="D17" s="36"/>
      <c r="E17" s="36"/>
      <c r="F17" s="36"/>
      <c r="G17" s="36"/>
    </row>
    <row r="18" spans="2:7" ht="15">
      <c r="B18" s="36"/>
      <c r="C18" s="36"/>
      <c r="D18" s="36"/>
      <c r="E18" s="36"/>
      <c r="F18" s="36"/>
      <c r="G18" s="36"/>
    </row>
    <row r="22" spans="2:7" ht="15">
      <c r="B22" s="39" t="s">
        <v>153</v>
      </c>
    </row>
  </sheetData>
  <phoneticPr fontId="8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57BEF-743A-4B24-8E9B-2A2EAA37959C}">
  <dimension ref="B1:U10"/>
  <sheetViews>
    <sheetView workbookViewId="0">
      <selection activeCell="B26" sqref="B26"/>
    </sheetView>
  </sheetViews>
  <sheetFormatPr defaultRowHeight="12.75"/>
  <cols>
    <col min="2" max="2" width="50.140625" bestFit="1" customWidth="1"/>
    <col min="3" max="3" width="12.42578125" bestFit="1" customWidth="1"/>
  </cols>
  <sheetData>
    <row r="1" spans="2:21">
      <c r="D1" s="31" t="s">
        <v>175</v>
      </c>
    </row>
    <row r="2" spans="2:21" ht="15">
      <c r="B2" s="51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2:21" ht="15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</row>
    <row r="4" spans="2:21" ht="15.75" thickBot="1">
      <c r="B4" s="53"/>
      <c r="C4" s="53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</row>
    <row r="5" spans="2:21" ht="15">
      <c r="B5" s="50"/>
      <c r="C5" s="50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7" spans="2:21" ht="15">
      <c r="B7" s="51" t="s">
        <v>173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</row>
    <row r="8" spans="2:21" ht="15">
      <c r="B8" s="50" t="s">
        <v>174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</row>
    <row r="9" spans="2:21" ht="15.75" thickBot="1">
      <c r="B9" s="53" t="s">
        <v>0</v>
      </c>
      <c r="C9" s="54" t="s">
        <v>83</v>
      </c>
      <c r="D9" s="31" t="s">
        <v>97</v>
      </c>
      <c r="E9" s="54" t="s">
        <v>133</v>
      </c>
      <c r="F9" s="54" t="s">
        <v>87</v>
      </c>
      <c r="G9" s="54" t="s">
        <v>136</v>
      </c>
      <c r="H9" s="54" t="s">
        <v>86</v>
      </c>
      <c r="I9" s="54" t="s">
        <v>85</v>
      </c>
      <c r="J9" s="54"/>
      <c r="K9" s="54"/>
      <c r="L9" s="54"/>
      <c r="M9" s="54"/>
      <c r="N9" s="54"/>
      <c r="O9" s="50"/>
      <c r="P9" s="50"/>
      <c r="Q9" s="50"/>
      <c r="R9" s="50"/>
      <c r="S9" s="50"/>
      <c r="T9" s="50"/>
      <c r="U9" s="50"/>
    </row>
    <row r="10" spans="2:21" ht="15">
      <c r="B10" s="50" t="s">
        <v>125</v>
      </c>
      <c r="C10" s="52">
        <v>95</v>
      </c>
      <c r="D10" s="52">
        <f>I10</f>
        <v>56</v>
      </c>
      <c r="E10" s="52">
        <v>110.6</v>
      </c>
      <c r="F10" s="52">
        <v>65</v>
      </c>
      <c r="G10" s="52">
        <v>74</v>
      </c>
      <c r="H10" s="52">
        <v>78</v>
      </c>
      <c r="I10" s="52">
        <v>56</v>
      </c>
      <c r="J10" s="52"/>
      <c r="K10" s="52"/>
      <c r="L10" s="52"/>
      <c r="M10" s="52"/>
      <c r="N10" s="52"/>
      <c r="O10" s="50"/>
      <c r="P10" s="50"/>
      <c r="Q10" s="50"/>
      <c r="R10" s="50"/>
      <c r="S10" s="50"/>
      <c r="T10" s="50"/>
      <c r="U10" s="5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6012-FD9F-4EC3-823F-D9D2ABB061DC}">
  <dimension ref="A1:FK407"/>
  <sheetViews>
    <sheetView topLeftCell="BU1" workbookViewId="0">
      <selection activeCell="W16" sqref="W16"/>
    </sheetView>
  </sheetViews>
  <sheetFormatPr defaultRowHeight="12.75"/>
  <cols>
    <col min="2" max="2" width="44.85546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94"/>
      <c r="B1" s="94"/>
      <c r="C1" s="14"/>
      <c r="D1" s="14"/>
      <c r="E1" s="14"/>
      <c r="F1" s="14"/>
      <c r="G1" s="14"/>
      <c r="H1" s="14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4"/>
      <c r="Z1" s="94"/>
      <c r="AA1" s="14"/>
      <c r="AB1" s="14"/>
      <c r="AC1" s="14"/>
      <c r="AD1" s="14"/>
      <c r="AE1" s="14"/>
      <c r="AF1" s="14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4"/>
      <c r="AX1" s="94"/>
      <c r="AY1" s="14"/>
      <c r="AZ1" s="14"/>
      <c r="BA1" s="14"/>
      <c r="BB1" s="14"/>
      <c r="BC1" s="14"/>
      <c r="BD1" s="14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4"/>
      <c r="BV1" s="94"/>
      <c r="BW1" s="14"/>
      <c r="BX1" s="14"/>
      <c r="BY1" s="14"/>
      <c r="BZ1" s="14"/>
      <c r="CA1" s="14"/>
      <c r="CB1" s="14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4"/>
      <c r="CT1" s="94"/>
      <c r="CU1" s="14"/>
      <c r="CV1" s="14"/>
      <c r="CW1" s="14"/>
      <c r="CX1" s="14"/>
      <c r="CY1" s="14"/>
      <c r="CZ1" s="14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4"/>
      <c r="DR1" s="94"/>
      <c r="DS1" s="14"/>
      <c r="DT1" s="14"/>
      <c r="DU1" s="14"/>
      <c r="DV1" s="14"/>
      <c r="DW1" s="14"/>
      <c r="DX1" s="14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4"/>
      <c r="EP1" s="94"/>
      <c r="EQ1" s="14"/>
      <c r="ER1" s="14"/>
      <c r="ES1" s="14"/>
      <c r="ET1" s="14"/>
      <c r="EU1" s="14"/>
      <c r="EV1" s="14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5">
      <c r="A2" s="94"/>
      <c r="B2" s="94"/>
      <c r="C2" s="14"/>
      <c r="D2" s="14"/>
      <c r="E2" s="14"/>
      <c r="F2" s="14"/>
      <c r="G2" s="14"/>
      <c r="H2" s="14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4"/>
      <c r="Z2" s="94"/>
      <c r="AA2" s="14"/>
      <c r="AB2" s="14"/>
      <c r="AC2" s="14"/>
      <c r="AD2" s="14"/>
      <c r="AE2" s="14"/>
      <c r="AF2" s="14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4"/>
      <c r="AX2" s="94"/>
      <c r="AY2" s="14"/>
      <c r="AZ2" s="14"/>
      <c r="BA2" s="14"/>
      <c r="BB2" s="14"/>
      <c r="BC2" s="14"/>
      <c r="BD2" s="14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4"/>
      <c r="BV2" s="94"/>
      <c r="BW2" s="14"/>
      <c r="BX2" s="14"/>
      <c r="BY2" s="14"/>
      <c r="BZ2" s="14"/>
      <c r="CA2" s="14"/>
      <c r="CB2" s="14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4"/>
      <c r="CT2" s="94"/>
      <c r="CU2" s="14"/>
      <c r="CV2" s="14"/>
      <c r="CW2" s="14"/>
      <c r="CX2" s="14"/>
      <c r="CY2" s="14"/>
      <c r="CZ2" s="14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4"/>
      <c r="DR2" s="94"/>
      <c r="DS2" s="14"/>
      <c r="DT2" s="14"/>
      <c r="DU2" s="14"/>
      <c r="DV2" s="14"/>
      <c r="DW2" s="14"/>
      <c r="DX2" s="14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4"/>
      <c r="EP2" s="94"/>
      <c r="EQ2" s="14"/>
      <c r="ER2" s="14"/>
      <c r="ES2" s="14"/>
      <c r="ET2" s="14"/>
      <c r="EU2" s="14"/>
      <c r="EV2" s="14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5">
      <c r="A3" s="94"/>
      <c r="B3" s="94"/>
      <c r="C3" s="14"/>
      <c r="D3" s="14"/>
      <c r="E3" s="14"/>
      <c r="F3" s="14"/>
      <c r="G3" s="14"/>
      <c r="H3" s="1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4"/>
      <c r="Z3" s="94"/>
      <c r="AA3" s="14"/>
      <c r="AB3" s="14"/>
      <c r="AC3" s="14"/>
      <c r="AD3" s="14"/>
      <c r="AE3" s="14"/>
      <c r="AF3" s="14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4"/>
      <c r="AX3" s="94"/>
      <c r="AY3" s="14"/>
      <c r="AZ3" s="14"/>
      <c r="BA3" s="14"/>
      <c r="BB3" s="14"/>
      <c r="BC3" s="14"/>
      <c r="BD3" s="14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4"/>
      <c r="BV3" s="94"/>
      <c r="BW3" s="14"/>
      <c r="BX3" s="14"/>
      <c r="BY3" s="14"/>
      <c r="BZ3" s="14"/>
      <c r="CA3" s="14"/>
      <c r="CB3" s="14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4"/>
      <c r="CT3" s="94"/>
      <c r="CU3" s="14"/>
      <c r="CV3" s="14"/>
      <c r="CW3" s="14"/>
      <c r="CX3" s="14"/>
      <c r="CY3" s="14"/>
      <c r="CZ3" s="14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4"/>
      <c r="DR3" s="94"/>
      <c r="DS3" s="14"/>
      <c r="DT3" s="14"/>
      <c r="DU3" s="14"/>
      <c r="DV3" s="14"/>
      <c r="DW3" s="14"/>
      <c r="DX3" s="14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4"/>
      <c r="EP3" s="94"/>
      <c r="EQ3" s="14"/>
      <c r="ER3" s="14"/>
      <c r="ES3" s="14"/>
      <c r="ET3" s="14"/>
      <c r="EU3" s="14"/>
      <c r="EV3" s="14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5">
      <c r="A4" s="94"/>
      <c r="B4" s="94"/>
      <c r="C4" s="14"/>
      <c r="D4" s="14"/>
      <c r="E4" s="14"/>
      <c r="F4" s="14"/>
      <c r="G4" s="14"/>
      <c r="H4" s="14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4"/>
      <c r="Z4" s="94"/>
      <c r="AA4" s="14"/>
      <c r="AB4" s="14"/>
      <c r="AC4" s="14"/>
      <c r="AD4" s="14"/>
      <c r="AE4" s="14"/>
      <c r="AF4" s="14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4"/>
      <c r="AX4" s="94"/>
      <c r="AY4" s="14"/>
      <c r="AZ4" s="14"/>
      <c r="BA4" s="14"/>
      <c r="BB4" s="14"/>
      <c r="BC4" s="14"/>
      <c r="BD4" s="14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4"/>
      <c r="BV4" s="94"/>
      <c r="BW4" s="14"/>
      <c r="BX4" s="14"/>
      <c r="BY4" s="14"/>
      <c r="BZ4" s="14"/>
      <c r="CA4" s="14"/>
      <c r="CB4" s="14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4"/>
      <c r="CT4" s="94"/>
      <c r="CU4" s="14"/>
      <c r="CV4" s="14"/>
      <c r="CW4" s="14"/>
      <c r="CX4" s="14"/>
      <c r="CY4" s="14"/>
      <c r="CZ4" s="14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4"/>
      <c r="DR4" s="94"/>
      <c r="DS4" s="14"/>
      <c r="DT4" s="14"/>
      <c r="DU4" s="14"/>
      <c r="DV4" s="14"/>
      <c r="DW4" s="14"/>
      <c r="DX4" s="14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4"/>
      <c r="EP4" s="94"/>
      <c r="EQ4" s="14"/>
      <c r="ER4" s="14"/>
      <c r="ES4" s="14"/>
      <c r="ET4" s="14"/>
      <c r="EU4" s="14"/>
      <c r="EV4" s="14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97" t="s">
        <v>25</v>
      </c>
      <c r="B5" s="97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97" t="s">
        <v>25</v>
      </c>
      <c r="Z5" s="97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97" t="s">
        <v>25</v>
      </c>
      <c r="AX5" s="97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97" t="s">
        <v>25</v>
      </c>
      <c r="BV5" s="97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97" t="s">
        <v>25</v>
      </c>
      <c r="CT5" s="97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97" t="s">
        <v>25</v>
      </c>
      <c r="DR5" s="97"/>
      <c r="DS5" s="14"/>
      <c r="DT5" s="14"/>
      <c r="DU5" s="14"/>
      <c r="DV5" s="14"/>
      <c r="DW5" s="14"/>
      <c r="DX5" s="14"/>
      <c r="DY5" s="14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97" t="s">
        <v>25</v>
      </c>
      <c r="EP5" s="97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5">
      <c r="A6" s="94"/>
      <c r="B6" s="94"/>
      <c r="C6" s="14"/>
      <c r="D6" s="14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4"/>
      <c r="Z6" s="94"/>
      <c r="AA6" s="14"/>
      <c r="AB6" s="14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4"/>
      <c r="AX6" s="94"/>
      <c r="AY6" s="14"/>
      <c r="AZ6" s="14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4"/>
      <c r="BV6" s="94"/>
      <c r="BW6" s="14"/>
      <c r="BX6" s="14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4"/>
      <c r="CT6" s="94"/>
      <c r="CU6" s="14"/>
      <c r="CV6" s="14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4"/>
      <c r="DR6" s="94"/>
      <c r="DS6" s="14"/>
      <c r="DT6" s="14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4"/>
      <c r="EP6" s="94"/>
      <c r="EQ6" s="14"/>
      <c r="ER6" s="14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8.75">
      <c r="A7" s="98" t="s">
        <v>26</v>
      </c>
      <c r="B7" s="9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2"/>
      <c r="P7" s="12"/>
      <c r="Q7" s="14"/>
      <c r="R7" s="14"/>
      <c r="S7" s="14"/>
      <c r="T7" s="14"/>
      <c r="U7" s="14"/>
      <c r="V7" s="14"/>
      <c r="W7" s="14"/>
      <c r="Y7" s="98" t="s">
        <v>76</v>
      </c>
      <c r="Z7" s="98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2"/>
      <c r="AN7" s="12"/>
      <c r="AO7" s="14"/>
      <c r="AP7" s="14"/>
      <c r="AQ7" s="14"/>
      <c r="AR7" s="14"/>
      <c r="AS7" s="14"/>
      <c r="AT7" s="14"/>
      <c r="AU7" s="14"/>
      <c r="AW7" s="98" t="s">
        <v>78</v>
      </c>
      <c r="AX7" s="98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2"/>
      <c r="BL7" s="12"/>
      <c r="BM7" s="12"/>
      <c r="BN7" s="12"/>
      <c r="BO7" s="12"/>
      <c r="BP7" s="12"/>
      <c r="BQ7" s="12"/>
      <c r="BR7" s="12"/>
      <c r="BS7" s="12"/>
      <c r="BU7" s="98" t="s">
        <v>79</v>
      </c>
      <c r="BV7" s="98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2"/>
      <c r="CJ7" s="12"/>
      <c r="CK7" s="14"/>
      <c r="CL7" s="14"/>
      <c r="CM7" s="14"/>
      <c r="CN7" s="14"/>
      <c r="CO7" s="14"/>
      <c r="CP7" s="14"/>
      <c r="CQ7" s="14"/>
      <c r="CS7" s="98" t="s">
        <v>80</v>
      </c>
      <c r="CT7" s="98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2"/>
      <c r="DH7" s="12"/>
      <c r="DI7" s="14"/>
      <c r="DJ7" s="14"/>
      <c r="DK7" s="14"/>
      <c r="DL7" s="14"/>
      <c r="DM7" s="14"/>
      <c r="DN7" s="14"/>
      <c r="DO7" s="14"/>
      <c r="DQ7" s="98" t="s">
        <v>96</v>
      </c>
      <c r="DR7" s="98"/>
      <c r="DS7" s="14"/>
      <c r="DT7" s="14"/>
      <c r="DU7" s="14"/>
      <c r="DV7" s="14"/>
      <c r="DW7" s="14"/>
      <c r="DX7" s="14"/>
      <c r="DY7" s="14"/>
      <c r="DZ7" s="14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98" t="s">
        <v>81</v>
      </c>
      <c r="EP7" s="98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2"/>
      <c r="FD7" s="14"/>
      <c r="FE7" s="12"/>
      <c r="FF7" s="12"/>
      <c r="FG7" s="12"/>
      <c r="FH7" s="12"/>
      <c r="FI7" s="12"/>
      <c r="FJ7" s="12"/>
      <c r="FK7" s="12"/>
    </row>
    <row r="8" spans="1:167" ht="15.75">
      <c r="A8" s="98" t="s">
        <v>27</v>
      </c>
      <c r="B8" s="9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2"/>
      <c r="P8" s="12"/>
      <c r="Q8" s="14"/>
      <c r="R8" s="14"/>
      <c r="S8" s="14"/>
      <c r="T8" s="14"/>
      <c r="U8" s="14"/>
      <c r="V8" s="14"/>
      <c r="W8" s="14"/>
      <c r="Y8" s="98" t="s">
        <v>27</v>
      </c>
      <c r="Z8" s="98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2"/>
      <c r="AN8" s="12"/>
      <c r="AO8" s="14"/>
      <c r="AP8" s="14"/>
      <c r="AQ8" s="14"/>
      <c r="AR8" s="14"/>
      <c r="AS8" s="14"/>
      <c r="AT8" s="14"/>
      <c r="AU8" s="14"/>
      <c r="AW8" s="98" t="s">
        <v>27</v>
      </c>
      <c r="AX8" s="98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2"/>
      <c r="BL8" s="12"/>
      <c r="BM8" s="12"/>
      <c r="BN8" s="12"/>
      <c r="BO8" s="12"/>
      <c r="BP8" s="12"/>
      <c r="BQ8" s="12"/>
      <c r="BR8" s="12"/>
      <c r="BS8" s="12"/>
      <c r="BU8" s="98" t="s">
        <v>27</v>
      </c>
      <c r="BV8" s="98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2"/>
      <c r="CJ8" s="12"/>
      <c r="CK8" s="14"/>
      <c r="CL8" s="14"/>
      <c r="CM8" s="14"/>
      <c r="CN8" s="14"/>
      <c r="CO8" s="14"/>
      <c r="CP8" s="14"/>
      <c r="CQ8" s="14"/>
      <c r="CS8" s="98" t="s">
        <v>27</v>
      </c>
      <c r="CT8" s="98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2"/>
      <c r="DH8" s="12"/>
      <c r="DI8" s="14"/>
      <c r="DJ8" s="14"/>
      <c r="DK8" s="14"/>
      <c r="DL8" s="14"/>
      <c r="DM8" s="14"/>
      <c r="DN8" s="14"/>
      <c r="DO8" s="14"/>
      <c r="DQ8" s="98" t="s">
        <v>27</v>
      </c>
      <c r="DR8" s="98"/>
      <c r="DS8" s="14"/>
      <c r="DT8" s="14"/>
      <c r="DU8" s="14"/>
      <c r="DV8" s="14"/>
      <c r="DW8" s="14"/>
      <c r="DX8" s="14"/>
      <c r="DY8" s="14"/>
      <c r="DZ8" s="14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98" t="s">
        <v>27</v>
      </c>
      <c r="EP8" s="98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2"/>
      <c r="FD8" s="14"/>
      <c r="FE8" s="12"/>
      <c r="FF8" s="12"/>
      <c r="FG8" s="12"/>
      <c r="FH8" s="12"/>
      <c r="FI8" s="12"/>
      <c r="FJ8" s="12"/>
      <c r="FK8" s="12"/>
    </row>
    <row r="9" spans="1:167" ht="15.75">
      <c r="A9" s="94"/>
      <c r="B9" s="94"/>
      <c r="C9" s="14"/>
      <c r="D9" s="14"/>
      <c r="E9" s="14"/>
      <c r="F9" s="14"/>
      <c r="G9" s="14"/>
      <c r="H9" s="9"/>
      <c r="I9" s="14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4"/>
      <c r="Z9" s="94"/>
      <c r="AA9" s="14"/>
      <c r="AB9" s="14"/>
      <c r="AC9" s="14"/>
      <c r="AD9" s="14"/>
      <c r="AE9" s="14"/>
      <c r="AF9" s="9"/>
      <c r="AG9" s="14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4"/>
      <c r="AX9" s="94"/>
      <c r="AY9" s="14"/>
      <c r="AZ9" s="14"/>
      <c r="BA9" s="14"/>
      <c r="BB9" s="14"/>
      <c r="BC9" s="14"/>
      <c r="BD9" s="9"/>
      <c r="BE9" s="14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4"/>
      <c r="BV9" s="94"/>
      <c r="BW9" s="14"/>
      <c r="BX9" s="14"/>
      <c r="BY9" s="14"/>
      <c r="BZ9" s="14"/>
      <c r="CA9" s="14"/>
      <c r="CB9" s="9"/>
      <c r="CC9" s="14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4"/>
      <c r="CT9" s="94"/>
      <c r="CU9" s="14"/>
      <c r="CV9" s="14"/>
      <c r="CW9" s="14"/>
      <c r="CX9" s="14"/>
      <c r="CY9" s="14"/>
      <c r="CZ9" s="9"/>
      <c r="DA9" s="14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4"/>
      <c r="DR9" s="94"/>
      <c r="DS9" s="14"/>
      <c r="DT9" s="14"/>
      <c r="DU9" s="14"/>
      <c r="DV9" s="14"/>
      <c r="DW9" s="14"/>
      <c r="DX9" s="9"/>
      <c r="DY9" s="14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4"/>
      <c r="EP9" s="94"/>
      <c r="EQ9" s="14"/>
      <c r="ER9" s="14"/>
      <c r="ES9" s="14"/>
      <c r="ET9" s="14"/>
      <c r="EU9" s="14"/>
      <c r="EV9" s="9"/>
      <c r="EW9" s="14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5">
      <c r="A10" s="94"/>
      <c r="B10" s="94"/>
      <c r="C10" s="14"/>
      <c r="D10" s="14"/>
      <c r="E10" s="14"/>
      <c r="F10" s="14"/>
      <c r="G10" s="14"/>
      <c r="H10" s="1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4"/>
      <c r="Z10" s="94"/>
      <c r="AA10" s="14"/>
      <c r="AB10" s="14"/>
      <c r="AC10" s="14"/>
      <c r="AD10" s="14"/>
      <c r="AE10" s="14"/>
      <c r="AF10" s="14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4"/>
      <c r="AX10" s="94"/>
      <c r="AY10" s="14"/>
      <c r="AZ10" s="14"/>
      <c r="BA10" s="14"/>
      <c r="BB10" s="14"/>
      <c r="BC10" s="14"/>
      <c r="BD10" s="14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4"/>
      <c r="BV10" s="94"/>
      <c r="BW10" s="14"/>
      <c r="BX10" s="14"/>
      <c r="BY10" s="14"/>
      <c r="BZ10" s="14"/>
      <c r="CA10" s="14"/>
      <c r="CB10" s="14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4"/>
      <c r="CT10" s="94"/>
      <c r="CU10" s="14"/>
      <c r="CV10" s="14"/>
      <c r="CW10" s="14"/>
      <c r="CX10" s="14"/>
      <c r="CY10" s="14"/>
      <c r="CZ10" s="14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4"/>
      <c r="DR10" s="94"/>
      <c r="DS10" s="14"/>
      <c r="DT10" s="14"/>
      <c r="DU10" s="14"/>
      <c r="DV10" s="14"/>
      <c r="DW10" s="14"/>
      <c r="DX10" s="14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4"/>
      <c r="EP10" s="94"/>
      <c r="EQ10" s="14"/>
      <c r="ER10" s="14"/>
      <c r="ES10" s="14"/>
      <c r="ET10" s="14"/>
      <c r="EU10" s="14"/>
      <c r="EV10" s="14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.75" thickBot="1">
      <c r="A11" s="94"/>
      <c r="B11" s="94"/>
      <c r="C11" s="7">
        <v>2000</v>
      </c>
      <c r="D11" s="7">
        <v>2001</v>
      </c>
      <c r="E11" s="7">
        <v>2002</v>
      </c>
      <c r="F11" s="7">
        <v>2003</v>
      </c>
      <c r="G11" s="7">
        <v>2004</v>
      </c>
      <c r="H11" s="7">
        <v>2005</v>
      </c>
      <c r="I11" s="7">
        <v>2006</v>
      </c>
      <c r="J11" s="7">
        <v>2007</v>
      </c>
      <c r="K11" s="7">
        <v>2008</v>
      </c>
      <c r="L11" s="7">
        <v>2009</v>
      </c>
      <c r="M11" s="7">
        <v>2010</v>
      </c>
      <c r="N11" s="7">
        <v>2011</v>
      </c>
      <c r="O11" s="7">
        <v>2012</v>
      </c>
      <c r="P11" s="7">
        <v>2013</v>
      </c>
      <c r="Q11" s="7">
        <v>2014</v>
      </c>
      <c r="R11" s="7">
        <v>2015</v>
      </c>
      <c r="S11" s="7">
        <v>2016</v>
      </c>
      <c r="T11" s="7">
        <v>2017</v>
      </c>
      <c r="U11" s="7">
        <v>2018</v>
      </c>
      <c r="V11" s="7">
        <v>2019</v>
      </c>
      <c r="W11" s="7">
        <v>2020</v>
      </c>
      <c r="Y11" s="94"/>
      <c r="Z11" s="94"/>
      <c r="AA11" s="7">
        <v>2000</v>
      </c>
      <c r="AB11" s="7">
        <v>2001</v>
      </c>
      <c r="AC11" s="7">
        <v>2002</v>
      </c>
      <c r="AD11" s="7">
        <v>2003</v>
      </c>
      <c r="AE11" s="7">
        <v>2004</v>
      </c>
      <c r="AF11" s="7">
        <v>2005</v>
      </c>
      <c r="AG11" s="7">
        <v>2006</v>
      </c>
      <c r="AH11" s="7">
        <v>2007</v>
      </c>
      <c r="AI11" s="7">
        <v>2008</v>
      </c>
      <c r="AJ11" s="7">
        <v>2009</v>
      </c>
      <c r="AK11" s="7">
        <v>2010</v>
      </c>
      <c r="AL11" s="7">
        <v>2011</v>
      </c>
      <c r="AM11" s="7">
        <v>2012</v>
      </c>
      <c r="AN11" s="7">
        <v>2013</v>
      </c>
      <c r="AO11" s="7">
        <v>2014</v>
      </c>
      <c r="AP11" s="7">
        <v>2015</v>
      </c>
      <c r="AQ11" s="7">
        <v>2016</v>
      </c>
      <c r="AR11" s="7">
        <v>2017</v>
      </c>
      <c r="AS11" s="7">
        <v>2018</v>
      </c>
      <c r="AT11" s="7">
        <v>2019</v>
      </c>
      <c r="AU11" s="7">
        <v>2020</v>
      </c>
      <c r="AW11" s="94"/>
      <c r="AX11" s="94"/>
      <c r="AY11" s="7">
        <v>2000</v>
      </c>
      <c r="AZ11" s="7">
        <v>2001</v>
      </c>
      <c r="BA11" s="7">
        <v>2002</v>
      </c>
      <c r="BB11" s="7">
        <v>2003</v>
      </c>
      <c r="BC11" s="7">
        <v>2004</v>
      </c>
      <c r="BD11" s="7">
        <v>2005</v>
      </c>
      <c r="BE11" s="7">
        <v>2006</v>
      </c>
      <c r="BF11" s="7">
        <v>2007</v>
      </c>
      <c r="BG11" s="7">
        <v>2008</v>
      </c>
      <c r="BH11" s="7">
        <v>2009</v>
      </c>
      <c r="BI11" s="7">
        <v>2010</v>
      </c>
      <c r="BJ11" s="7">
        <v>2011</v>
      </c>
      <c r="BK11" s="7">
        <v>2012</v>
      </c>
      <c r="BL11" s="7">
        <v>2013</v>
      </c>
      <c r="BM11" s="7">
        <v>2014</v>
      </c>
      <c r="BN11" s="7">
        <v>2015</v>
      </c>
      <c r="BO11" s="7">
        <v>2016</v>
      </c>
      <c r="BP11" s="7">
        <v>2017</v>
      </c>
      <c r="BQ11" s="7">
        <v>2018</v>
      </c>
      <c r="BR11" s="7">
        <v>2019</v>
      </c>
      <c r="BS11" s="7">
        <v>2020</v>
      </c>
      <c r="BU11" s="94"/>
      <c r="BV11" s="94"/>
      <c r="BW11" s="7">
        <v>2000</v>
      </c>
      <c r="BX11" s="7">
        <v>2001</v>
      </c>
      <c r="BY11" s="7">
        <v>2002</v>
      </c>
      <c r="BZ11" s="7">
        <v>2003</v>
      </c>
      <c r="CA11" s="7">
        <v>2004</v>
      </c>
      <c r="CB11" s="7">
        <v>2005</v>
      </c>
      <c r="CC11" s="7">
        <v>2006</v>
      </c>
      <c r="CD11" s="7">
        <v>2007</v>
      </c>
      <c r="CE11" s="7">
        <v>2008</v>
      </c>
      <c r="CF11" s="7">
        <v>2009</v>
      </c>
      <c r="CG11" s="7">
        <v>2010</v>
      </c>
      <c r="CH11" s="7">
        <v>2011</v>
      </c>
      <c r="CI11" s="7">
        <v>2012</v>
      </c>
      <c r="CJ11" s="7">
        <v>2013</v>
      </c>
      <c r="CK11" s="7">
        <v>2014</v>
      </c>
      <c r="CL11" s="7">
        <v>2015</v>
      </c>
      <c r="CM11" s="7">
        <v>2016</v>
      </c>
      <c r="CN11" s="7">
        <v>2017</v>
      </c>
      <c r="CO11" s="7">
        <v>2018</v>
      </c>
      <c r="CP11" s="7">
        <v>2019</v>
      </c>
      <c r="CQ11" s="7">
        <v>2020</v>
      </c>
      <c r="CS11" s="94"/>
      <c r="CT11" s="94"/>
      <c r="CU11" s="7">
        <v>2000</v>
      </c>
      <c r="CV11" s="7">
        <v>2001</v>
      </c>
      <c r="CW11" s="7">
        <v>2002</v>
      </c>
      <c r="CX11" s="7">
        <v>2003</v>
      </c>
      <c r="CY11" s="7">
        <v>2004</v>
      </c>
      <c r="CZ11" s="7">
        <v>2005</v>
      </c>
      <c r="DA11" s="7">
        <v>2006</v>
      </c>
      <c r="DB11" s="7">
        <v>2007</v>
      </c>
      <c r="DC11" s="7">
        <v>2008</v>
      </c>
      <c r="DD11" s="7">
        <v>2009</v>
      </c>
      <c r="DE11" s="7">
        <v>2010</v>
      </c>
      <c r="DF11" s="7">
        <v>2011</v>
      </c>
      <c r="DG11" s="7">
        <v>2012</v>
      </c>
      <c r="DH11" s="7">
        <v>2013</v>
      </c>
      <c r="DI11" s="7">
        <v>2014</v>
      </c>
      <c r="DJ11" s="7">
        <v>2015</v>
      </c>
      <c r="DK11" s="7">
        <v>2016</v>
      </c>
      <c r="DL11" s="7">
        <v>2017</v>
      </c>
      <c r="DM11" s="7">
        <v>2018</v>
      </c>
      <c r="DN11" s="7">
        <v>2019</v>
      </c>
      <c r="DO11" s="7">
        <v>2020</v>
      </c>
      <c r="DQ11" s="94"/>
      <c r="DR11" s="94"/>
      <c r="DS11" s="7">
        <v>2000</v>
      </c>
      <c r="DT11" s="7">
        <v>2001</v>
      </c>
      <c r="DU11" s="7">
        <v>2002</v>
      </c>
      <c r="DV11" s="7">
        <v>2003</v>
      </c>
      <c r="DW11" s="7">
        <v>2004</v>
      </c>
      <c r="DX11" s="7">
        <v>2005</v>
      </c>
      <c r="DY11" s="7">
        <v>2006</v>
      </c>
      <c r="DZ11" s="7">
        <v>2007</v>
      </c>
      <c r="EA11" s="7">
        <v>2008</v>
      </c>
      <c r="EB11" s="7">
        <v>2009</v>
      </c>
      <c r="EC11" s="7">
        <v>2010</v>
      </c>
      <c r="ED11" s="7">
        <v>2011</v>
      </c>
      <c r="EE11" s="7">
        <v>2012</v>
      </c>
      <c r="EF11" s="7">
        <v>2013</v>
      </c>
      <c r="EG11" s="7">
        <v>2014</v>
      </c>
      <c r="EH11" s="7">
        <v>2015</v>
      </c>
      <c r="EI11" s="7">
        <v>2016</v>
      </c>
      <c r="EJ11" s="7">
        <v>2017</v>
      </c>
      <c r="EK11" s="7">
        <v>2018</v>
      </c>
      <c r="EL11" s="7">
        <v>2019</v>
      </c>
      <c r="EM11" s="7">
        <v>2020</v>
      </c>
      <c r="EO11" s="94"/>
      <c r="EP11" s="94"/>
      <c r="EQ11" s="7">
        <v>2000</v>
      </c>
      <c r="ER11" s="7">
        <v>2001</v>
      </c>
      <c r="ES11" s="7">
        <v>2002</v>
      </c>
      <c r="ET11" s="7">
        <v>2003</v>
      </c>
      <c r="EU11" s="7">
        <v>2004</v>
      </c>
      <c r="EV11" s="7">
        <v>2005</v>
      </c>
      <c r="EW11" s="7">
        <v>2006</v>
      </c>
      <c r="EX11" s="7">
        <v>2007</v>
      </c>
      <c r="EY11" s="7">
        <v>2008</v>
      </c>
      <c r="EZ11" s="7">
        <v>2009</v>
      </c>
      <c r="FA11" s="7">
        <v>2010</v>
      </c>
      <c r="FB11" s="7">
        <v>2011</v>
      </c>
      <c r="FC11" s="7">
        <v>2012</v>
      </c>
      <c r="FD11" s="7">
        <v>2013</v>
      </c>
      <c r="FE11" s="7">
        <v>2014</v>
      </c>
      <c r="FF11" s="7">
        <v>2015</v>
      </c>
      <c r="FG11" s="7">
        <v>2016</v>
      </c>
      <c r="FH11" s="7">
        <v>2017</v>
      </c>
      <c r="FI11" s="7">
        <v>2018</v>
      </c>
      <c r="FJ11" s="7">
        <v>2019</v>
      </c>
      <c r="FK11" s="7">
        <v>2020</v>
      </c>
    </row>
    <row r="12" spans="1:167" ht="15">
      <c r="A12" s="94"/>
      <c r="B12" s="94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4"/>
      <c r="Z12" s="94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4"/>
      <c r="AX12" s="94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4"/>
      <c r="BV12" s="94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4"/>
      <c r="CT12" s="94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4"/>
      <c r="DR12" s="94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4"/>
      <c r="EP12" s="94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>
      <c r="A13" s="13"/>
      <c r="B13" s="16" t="s">
        <v>28</v>
      </c>
      <c r="C13" s="9">
        <v>3.4</v>
      </c>
      <c r="D13" s="9">
        <v>3.7</v>
      </c>
      <c r="E13" s="9">
        <v>3.8</v>
      </c>
      <c r="F13" s="9">
        <v>3.9</v>
      </c>
      <c r="G13" s="9">
        <v>4.5</v>
      </c>
      <c r="H13" s="9">
        <v>4.0999999999999996</v>
      </c>
      <c r="I13" s="9">
        <v>4.2</v>
      </c>
      <c r="J13" s="9">
        <v>4.5</v>
      </c>
      <c r="K13" s="9">
        <v>4</v>
      </c>
      <c r="L13" s="9">
        <v>3.7</v>
      </c>
      <c r="M13" s="9">
        <v>6.2</v>
      </c>
      <c r="N13" s="9">
        <v>6</v>
      </c>
      <c r="O13" s="9">
        <v>5.0999999999999996</v>
      </c>
      <c r="P13" s="9">
        <v>4.3</v>
      </c>
      <c r="Q13" s="9">
        <v>5.4</v>
      </c>
      <c r="R13" s="9">
        <v>6.8</v>
      </c>
      <c r="S13" s="9">
        <v>8.5</v>
      </c>
      <c r="T13" s="9">
        <v>7.2</v>
      </c>
      <c r="U13" s="9">
        <v>7.6</v>
      </c>
      <c r="V13" s="9">
        <v>7.1</v>
      </c>
      <c r="W13" s="9">
        <v>6</v>
      </c>
      <c r="Y13" s="13"/>
      <c r="Z13" s="16" t="s">
        <v>28</v>
      </c>
      <c r="AA13" s="9">
        <v>6.3</v>
      </c>
      <c r="AB13" s="9">
        <v>6.5</v>
      </c>
      <c r="AC13" s="9">
        <v>7.9</v>
      </c>
      <c r="AD13" s="9">
        <v>9.6999999999999993</v>
      </c>
      <c r="AE13" s="9">
        <v>10.8</v>
      </c>
      <c r="AF13" s="9">
        <v>8.8000000000000007</v>
      </c>
      <c r="AG13" s="9">
        <v>11</v>
      </c>
      <c r="AH13" s="9">
        <v>11.7</v>
      </c>
      <c r="AI13" s="9">
        <v>11</v>
      </c>
      <c r="AJ13" s="9">
        <v>15.5</v>
      </c>
      <c r="AK13" s="9">
        <v>17</v>
      </c>
      <c r="AL13" s="9">
        <v>17.7</v>
      </c>
      <c r="AM13" s="9">
        <v>17.899999999999999</v>
      </c>
      <c r="AN13" s="9">
        <v>16.7</v>
      </c>
      <c r="AO13" s="9">
        <v>15.3</v>
      </c>
      <c r="AP13" s="9">
        <v>15.3</v>
      </c>
      <c r="AQ13" s="9">
        <v>16.8</v>
      </c>
      <c r="AR13" s="9">
        <v>19.7</v>
      </c>
      <c r="AS13" s="9">
        <v>20.399999999999999</v>
      </c>
      <c r="AT13" s="9">
        <v>20.7</v>
      </c>
      <c r="AU13" s="9">
        <v>20.2</v>
      </c>
      <c r="AW13" s="13"/>
      <c r="AX13" s="16" t="s">
        <v>28</v>
      </c>
      <c r="AY13" s="9">
        <v>18</v>
      </c>
      <c r="AZ13" s="9">
        <v>17.600000000000001</v>
      </c>
      <c r="BA13" s="9">
        <v>22.1</v>
      </c>
      <c r="BB13" s="9">
        <v>23.2</v>
      </c>
      <c r="BC13" s="9">
        <v>25.2</v>
      </c>
      <c r="BD13" s="9">
        <v>27</v>
      </c>
      <c r="BE13" s="9">
        <v>26.2</v>
      </c>
      <c r="BF13" s="9">
        <v>25</v>
      </c>
      <c r="BG13" s="9">
        <v>26.4</v>
      </c>
      <c r="BH13" s="9">
        <v>22.1</v>
      </c>
      <c r="BI13" s="9">
        <v>22.8</v>
      </c>
      <c r="BJ13" s="9">
        <v>22.6</v>
      </c>
      <c r="BK13" s="9">
        <v>24.5</v>
      </c>
      <c r="BL13" s="9">
        <v>23.7</v>
      </c>
      <c r="BM13" s="9">
        <v>21.5</v>
      </c>
      <c r="BN13" s="9">
        <v>33.9</v>
      </c>
      <c r="BO13" s="9">
        <v>36.200000000000003</v>
      </c>
      <c r="BP13" s="9">
        <v>38.799999999999997</v>
      </c>
      <c r="BQ13" s="9">
        <v>38.4</v>
      </c>
      <c r="BR13" s="9">
        <v>37.299999999999997</v>
      </c>
      <c r="BS13" s="9">
        <v>30.1</v>
      </c>
      <c r="BU13" s="13"/>
      <c r="BV13" s="16" t="s">
        <v>28</v>
      </c>
      <c r="BW13" s="9">
        <v>2.8</v>
      </c>
      <c r="BX13" s="9">
        <v>2.9</v>
      </c>
      <c r="BY13" s="9">
        <v>3.3</v>
      </c>
      <c r="BZ13" s="9">
        <v>3.6</v>
      </c>
      <c r="CA13" s="9">
        <v>3.8</v>
      </c>
      <c r="CB13" s="9">
        <v>4.2</v>
      </c>
      <c r="CC13" s="9">
        <v>3.9</v>
      </c>
      <c r="CD13" s="9">
        <v>4.7</v>
      </c>
      <c r="CE13" s="9">
        <v>4.8</v>
      </c>
      <c r="CF13" s="9">
        <v>3.3</v>
      </c>
      <c r="CG13" s="9">
        <v>4.0999999999999996</v>
      </c>
      <c r="CH13" s="9">
        <v>4.5999999999999996</v>
      </c>
      <c r="CI13" s="9">
        <v>6.2</v>
      </c>
      <c r="CJ13" s="9">
        <v>6.1</v>
      </c>
      <c r="CK13" s="9">
        <v>6.3</v>
      </c>
      <c r="CL13" s="9">
        <v>5.6</v>
      </c>
      <c r="CM13" s="9">
        <v>6.7</v>
      </c>
      <c r="CN13" s="9">
        <v>6.4</v>
      </c>
      <c r="CO13" s="9">
        <v>6.8</v>
      </c>
      <c r="CP13" s="9">
        <v>7</v>
      </c>
      <c r="CQ13" s="9">
        <v>7</v>
      </c>
      <c r="CS13" s="13"/>
      <c r="CT13" s="16" t="s">
        <v>28</v>
      </c>
      <c r="CU13" s="9">
        <v>4.3</v>
      </c>
      <c r="CV13" s="9">
        <v>3.8</v>
      </c>
      <c r="CW13" s="9">
        <v>4.2</v>
      </c>
      <c r="CX13" s="9">
        <v>4.9000000000000004</v>
      </c>
      <c r="CY13" s="9">
        <v>4.7</v>
      </c>
      <c r="CZ13" s="9">
        <v>5.4</v>
      </c>
      <c r="DA13" s="9">
        <v>4.9000000000000004</v>
      </c>
      <c r="DB13" s="9">
        <v>6.1</v>
      </c>
      <c r="DC13" s="9">
        <v>6.3</v>
      </c>
      <c r="DD13" s="9">
        <v>5.6</v>
      </c>
      <c r="DE13" s="9">
        <v>6.1</v>
      </c>
      <c r="DF13" s="9">
        <v>6.4</v>
      </c>
      <c r="DG13" s="9">
        <v>6.2</v>
      </c>
      <c r="DH13" s="9">
        <v>7.2</v>
      </c>
      <c r="DI13" s="9">
        <v>7</v>
      </c>
      <c r="DJ13" s="9">
        <v>8.8000000000000007</v>
      </c>
      <c r="DK13" s="9">
        <v>9.8000000000000007</v>
      </c>
      <c r="DL13" s="9">
        <v>9.9</v>
      </c>
      <c r="DM13" s="9">
        <v>9.4</v>
      </c>
      <c r="DN13" s="9">
        <v>8.9</v>
      </c>
      <c r="DO13" s="9">
        <v>8.6</v>
      </c>
      <c r="DQ13" s="13"/>
      <c r="DR13" s="16" t="s">
        <v>28</v>
      </c>
      <c r="DS13" s="9">
        <v>10.6</v>
      </c>
      <c r="DT13" s="9">
        <v>10.5</v>
      </c>
      <c r="DU13" s="9">
        <v>10.5</v>
      </c>
      <c r="DV13" s="9">
        <v>10.1</v>
      </c>
      <c r="DW13" s="9">
        <v>10.7</v>
      </c>
      <c r="DX13" s="9">
        <v>12.9</v>
      </c>
      <c r="DY13" s="9">
        <v>13.8</v>
      </c>
      <c r="DZ13" s="9">
        <v>13.4</v>
      </c>
      <c r="EA13" s="9">
        <v>13.2</v>
      </c>
      <c r="EB13" s="9">
        <v>9.6999999999999993</v>
      </c>
      <c r="EC13" s="9">
        <v>10.4</v>
      </c>
      <c r="ED13" s="9">
        <v>12.4</v>
      </c>
      <c r="EE13" s="9">
        <v>12.8</v>
      </c>
      <c r="EF13" s="9">
        <v>13</v>
      </c>
      <c r="EG13" s="9">
        <v>13.4</v>
      </c>
      <c r="EH13" s="9">
        <v>13.7</v>
      </c>
      <c r="EI13" s="9">
        <v>15.8</v>
      </c>
      <c r="EJ13" s="9">
        <v>20.399999999999999</v>
      </c>
      <c r="EK13" s="9">
        <v>17.7</v>
      </c>
      <c r="EL13" s="9">
        <v>21.2</v>
      </c>
      <c r="EM13" s="9">
        <v>17.2</v>
      </c>
      <c r="EO13" s="13"/>
      <c r="EP13" s="16" t="s">
        <v>28</v>
      </c>
      <c r="EQ13" s="9">
        <v>6</v>
      </c>
      <c r="ER13" s="9">
        <v>5.7</v>
      </c>
      <c r="ES13" s="9">
        <v>6.5</v>
      </c>
      <c r="ET13" s="9">
        <v>7.6</v>
      </c>
      <c r="EU13" s="9">
        <v>8.1999999999999993</v>
      </c>
      <c r="EV13" s="9">
        <v>8.6</v>
      </c>
      <c r="EW13" s="9">
        <v>8.1999999999999993</v>
      </c>
      <c r="EX13" s="9">
        <v>9.3000000000000007</v>
      </c>
      <c r="EY13" s="9">
        <v>9.4</v>
      </c>
      <c r="EZ13" s="9">
        <v>6.2</v>
      </c>
      <c r="FA13" s="9">
        <v>6.8</v>
      </c>
      <c r="FB13" s="9">
        <v>9.1</v>
      </c>
      <c r="FC13" s="9">
        <v>9.3000000000000007</v>
      </c>
      <c r="FD13" s="9">
        <v>8.3000000000000007</v>
      </c>
      <c r="FE13" s="9">
        <v>7.5</v>
      </c>
      <c r="FF13" s="9">
        <v>9.3000000000000007</v>
      </c>
      <c r="FG13" s="9">
        <v>12.7</v>
      </c>
      <c r="FH13" s="9">
        <v>12</v>
      </c>
      <c r="FI13" s="9">
        <v>13.4</v>
      </c>
      <c r="FJ13" s="9">
        <v>13.2</v>
      </c>
      <c r="FK13" s="9">
        <v>13</v>
      </c>
    </row>
    <row r="14" spans="1:167" ht="1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5">
      <c r="A15" s="12"/>
      <c r="B15" s="17" t="s">
        <v>30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31</v>
      </c>
      <c r="H15" s="14" t="s">
        <v>31</v>
      </c>
      <c r="I15" s="14" t="s">
        <v>31</v>
      </c>
      <c r="J15" s="14" t="s">
        <v>31</v>
      </c>
      <c r="K15" s="14" t="s">
        <v>31</v>
      </c>
      <c r="L15" s="14" t="s">
        <v>31</v>
      </c>
      <c r="M15" s="14" t="s">
        <v>31</v>
      </c>
      <c r="N15" s="14" t="s">
        <v>31</v>
      </c>
      <c r="O15" s="14" t="s">
        <v>31</v>
      </c>
      <c r="P15" s="14" t="s">
        <v>31</v>
      </c>
      <c r="Q15" s="14" t="s">
        <v>31</v>
      </c>
      <c r="R15" s="14" t="s">
        <v>31</v>
      </c>
      <c r="S15" s="14" t="s">
        <v>31</v>
      </c>
      <c r="T15" s="14" t="s">
        <v>31</v>
      </c>
      <c r="U15" s="14" t="s">
        <v>31</v>
      </c>
      <c r="V15" s="14" t="s">
        <v>31</v>
      </c>
      <c r="W15" s="14" t="s">
        <v>31</v>
      </c>
      <c r="Y15" s="12"/>
      <c r="Z15" s="17" t="s">
        <v>30</v>
      </c>
      <c r="AA15" s="14" t="s">
        <v>31</v>
      </c>
      <c r="AB15" s="14" t="s">
        <v>31</v>
      </c>
      <c r="AC15" s="14" t="s">
        <v>31</v>
      </c>
      <c r="AD15" s="14" t="s">
        <v>31</v>
      </c>
      <c r="AE15" s="14" t="s">
        <v>31</v>
      </c>
      <c r="AF15" s="14" t="s">
        <v>31</v>
      </c>
      <c r="AG15" s="14" t="s">
        <v>31</v>
      </c>
      <c r="AH15" s="14" t="s">
        <v>31</v>
      </c>
      <c r="AI15" s="14" t="s">
        <v>31</v>
      </c>
      <c r="AJ15" s="14" t="s">
        <v>31</v>
      </c>
      <c r="AK15" s="14" t="s">
        <v>31</v>
      </c>
      <c r="AL15" s="14" t="s">
        <v>31</v>
      </c>
      <c r="AM15" s="14" t="s">
        <v>31</v>
      </c>
      <c r="AN15" s="14" t="s">
        <v>31</v>
      </c>
      <c r="AO15" s="14" t="s">
        <v>31</v>
      </c>
      <c r="AP15" s="14" t="s">
        <v>31</v>
      </c>
      <c r="AQ15" s="14" t="s">
        <v>31</v>
      </c>
      <c r="AR15" s="14" t="s">
        <v>31</v>
      </c>
      <c r="AS15" s="14" t="s">
        <v>31</v>
      </c>
      <c r="AT15" s="14" t="s">
        <v>31</v>
      </c>
      <c r="AU15" s="14" t="s">
        <v>31</v>
      </c>
      <c r="AW15" s="12"/>
      <c r="AX15" s="17" t="s">
        <v>30</v>
      </c>
      <c r="AY15" s="14" t="s">
        <v>31</v>
      </c>
      <c r="AZ15" s="14" t="s">
        <v>31</v>
      </c>
      <c r="BA15" s="14" t="s">
        <v>31</v>
      </c>
      <c r="BB15" s="14" t="s">
        <v>31</v>
      </c>
      <c r="BC15" s="14" t="s">
        <v>31</v>
      </c>
      <c r="BD15" s="14" t="s">
        <v>31</v>
      </c>
      <c r="BE15" s="14" t="s">
        <v>31</v>
      </c>
      <c r="BF15" s="14" t="s">
        <v>31</v>
      </c>
      <c r="BG15" s="14" t="s">
        <v>31</v>
      </c>
      <c r="BH15" s="14" t="s">
        <v>31</v>
      </c>
      <c r="BI15" s="14" t="s">
        <v>31</v>
      </c>
      <c r="BJ15" s="14" t="s">
        <v>31</v>
      </c>
      <c r="BK15" s="14" t="s">
        <v>31</v>
      </c>
      <c r="BL15" s="14" t="s">
        <v>31</v>
      </c>
      <c r="BM15" s="14" t="s">
        <v>31</v>
      </c>
      <c r="BN15" s="14" t="s">
        <v>31</v>
      </c>
      <c r="BO15" s="14" t="s">
        <v>31</v>
      </c>
      <c r="BP15" s="14" t="s">
        <v>31</v>
      </c>
      <c r="BQ15" s="14" t="s">
        <v>31</v>
      </c>
      <c r="BR15" s="14" t="s">
        <v>31</v>
      </c>
      <c r="BS15" s="14" t="s">
        <v>31</v>
      </c>
      <c r="BU15" s="12"/>
      <c r="BV15" s="17" t="s">
        <v>30</v>
      </c>
      <c r="BW15" s="14" t="s">
        <v>31</v>
      </c>
      <c r="BX15" s="14" t="s">
        <v>31</v>
      </c>
      <c r="BY15" s="14" t="s">
        <v>31</v>
      </c>
      <c r="BZ15" s="14" t="s">
        <v>31</v>
      </c>
      <c r="CA15" s="14" t="s">
        <v>31</v>
      </c>
      <c r="CB15" s="14" t="s">
        <v>31</v>
      </c>
      <c r="CC15" s="14" t="s">
        <v>31</v>
      </c>
      <c r="CD15" s="14" t="s">
        <v>31</v>
      </c>
      <c r="CE15" s="14" t="s">
        <v>31</v>
      </c>
      <c r="CF15" s="14" t="s">
        <v>31</v>
      </c>
      <c r="CG15" s="14" t="s">
        <v>31</v>
      </c>
      <c r="CH15" s="14" t="s">
        <v>31</v>
      </c>
      <c r="CI15" s="14" t="s">
        <v>31</v>
      </c>
      <c r="CJ15" s="14" t="s">
        <v>31</v>
      </c>
      <c r="CK15" s="14" t="s">
        <v>31</v>
      </c>
      <c r="CL15" s="14" t="s">
        <v>31</v>
      </c>
      <c r="CM15" s="14" t="s">
        <v>31</v>
      </c>
      <c r="CN15" s="14" t="s">
        <v>31</v>
      </c>
      <c r="CO15" s="14" t="s">
        <v>31</v>
      </c>
      <c r="CP15" s="14" t="s">
        <v>31</v>
      </c>
      <c r="CQ15" s="14" t="s">
        <v>31</v>
      </c>
      <c r="CS15" s="12"/>
      <c r="CT15" s="17" t="s">
        <v>30</v>
      </c>
      <c r="CU15" s="14" t="s">
        <v>31</v>
      </c>
      <c r="CV15" s="14" t="s">
        <v>31</v>
      </c>
      <c r="CW15" s="14" t="s">
        <v>31</v>
      </c>
      <c r="CX15" s="14" t="s">
        <v>31</v>
      </c>
      <c r="CY15" s="14" t="s">
        <v>31</v>
      </c>
      <c r="CZ15" s="14" t="s">
        <v>31</v>
      </c>
      <c r="DA15" s="14" t="s">
        <v>31</v>
      </c>
      <c r="DB15" s="14" t="s">
        <v>31</v>
      </c>
      <c r="DC15" s="14" t="s">
        <v>31</v>
      </c>
      <c r="DD15" s="14" t="s">
        <v>31</v>
      </c>
      <c r="DE15" s="14" t="s">
        <v>31</v>
      </c>
      <c r="DF15" s="14" t="s">
        <v>31</v>
      </c>
      <c r="DG15" s="14" t="s">
        <v>31</v>
      </c>
      <c r="DH15" s="14" t="s">
        <v>31</v>
      </c>
      <c r="DI15" s="14" t="s">
        <v>31</v>
      </c>
      <c r="DJ15" s="14" t="s">
        <v>31</v>
      </c>
      <c r="DK15" s="14" t="s">
        <v>31</v>
      </c>
      <c r="DL15" s="14" t="s">
        <v>31</v>
      </c>
      <c r="DM15" s="14" t="s">
        <v>31</v>
      </c>
      <c r="DN15" s="14" t="s">
        <v>31</v>
      </c>
      <c r="DO15" s="14" t="s">
        <v>31</v>
      </c>
      <c r="DQ15" s="12"/>
      <c r="DR15" s="17" t="s">
        <v>30</v>
      </c>
      <c r="DS15" s="14" t="s">
        <v>31</v>
      </c>
      <c r="DT15" s="14" t="s">
        <v>31</v>
      </c>
      <c r="DU15" s="14" t="s">
        <v>31</v>
      </c>
      <c r="DV15" s="14" t="s">
        <v>31</v>
      </c>
      <c r="DW15" s="14" t="s">
        <v>31</v>
      </c>
      <c r="DX15" s="14" t="s">
        <v>31</v>
      </c>
      <c r="DY15" s="14" t="s">
        <v>31</v>
      </c>
      <c r="DZ15" s="14" t="s">
        <v>31</v>
      </c>
      <c r="EA15" s="14" t="s">
        <v>31</v>
      </c>
      <c r="EB15" s="14" t="s">
        <v>31</v>
      </c>
      <c r="EC15" s="14" t="s">
        <v>31</v>
      </c>
      <c r="ED15" s="14" t="s">
        <v>31</v>
      </c>
      <c r="EE15" s="14" t="s">
        <v>31</v>
      </c>
      <c r="EF15" s="14" t="s">
        <v>31</v>
      </c>
      <c r="EG15" s="14" t="s">
        <v>31</v>
      </c>
      <c r="EH15" s="14" t="s">
        <v>31</v>
      </c>
      <c r="EI15" s="14" t="s">
        <v>31</v>
      </c>
      <c r="EJ15" s="14" t="s">
        <v>31</v>
      </c>
      <c r="EK15" s="14" t="s">
        <v>31</v>
      </c>
      <c r="EL15" s="14" t="s">
        <v>31</v>
      </c>
      <c r="EM15" s="14" t="s">
        <v>31</v>
      </c>
      <c r="EO15" s="12"/>
      <c r="EP15" s="17" t="s">
        <v>30</v>
      </c>
      <c r="EQ15" s="14" t="s">
        <v>31</v>
      </c>
      <c r="ER15" s="14" t="s">
        <v>31</v>
      </c>
      <c r="ES15" s="14" t="s">
        <v>31</v>
      </c>
      <c r="ET15" s="14" t="s">
        <v>31</v>
      </c>
      <c r="EU15" s="14" t="s">
        <v>31</v>
      </c>
      <c r="EV15" s="14" t="s">
        <v>31</v>
      </c>
      <c r="EW15" s="14" t="s">
        <v>31</v>
      </c>
      <c r="EX15" s="14" t="s">
        <v>31</v>
      </c>
      <c r="EY15" s="14" t="s">
        <v>31</v>
      </c>
      <c r="EZ15" s="14" t="s">
        <v>31</v>
      </c>
      <c r="FA15" s="14" t="s">
        <v>31</v>
      </c>
      <c r="FB15" s="14" t="s">
        <v>31</v>
      </c>
      <c r="FC15" s="14" t="s">
        <v>31</v>
      </c>
      <c r="FD15" s="14" t="s">
        <v>31</v>
      </c>
      <c r="FE15" s="14" t="s">
        <v>31</v>
      </c>
      <c r="FF15" s="14" t="s">
        <v>31</v>
      </c>
      <c r="FG15" s="14" t="s">
        <v>31</v>
      </c>
      <c r="FH15" s="14" t="s">
        <v>31</v>
      </c>
      <c r="FI15" s="14" t="s">
        <v>31</v>
      </c>
      <c r="FJ15" s="14" t="s">
        <v>31</v>
      </c>
      <c r="FK15" s="14" t="s">
        <v>31</v>
      </c>
    </row>
    <row r="16" spans="1:167" ht="1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 t="s">
        <v>33</v>
      </c>
      <c r="P16" s="14" t="s">
        <v>33</v>
      </c>
      <c r="Q16" s="14">
        <v>0</v>
      </c>
      <c r="R16" s="14">
        <v>0</v>
      </c>
      <c r="S16" s="14" t="s">
        <v>33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>
        <v>2.4</v>
      </c>
      <c r="AB16" s="14">
        <v>2.4</v>
      </c>
      <c r="AC16" s="14">
        <v>3.5</v>
      </c>
      <c r="AD16" s="14">
        <v>4.2</v>
      </c>
      <c r="AE16" s="14">
        <v>4.9000000000000004</v>
      </c>
      <c r="AF16" s="14">
        <v>4.2</v>
      </c>
      <c r="AG16" s="14">
        <v>4</v>
      </c>
      <c r="AH16" s="14">
        <v>4.0999999999999996</v>
      </c>
      <c r="AI16" s="14">
        <v>4</v>
      </c>
      <c r="AJ16" s="14">
        <v>4.9000000000000004</v>
      </c>
      <c r="AK16" s="14">
        <v>5.8</v>
      </c>
      <c r="AL16" s="14">
        <v>4.8</v>
      </c>
      <c r="AM16" s="14">
        <v>5.5</v>
      </c>
      <c r="AN16" s="14">
        <v>5.7</v>
      </c>
      <c r="AO16" s="14">
        <v>5.8</v>
      </c>
      <c r="AP16" s="14">
        <v>5.6</v>
      </c>
      <c r="AQ16" s="14">
        <v>5.7</v>
      </c>
      <c r="AR16" s="14">
        <v>6.1</v>
      </c>
      <c r="AS16" s="14">
        <v>6.7</v>
      </c>
      <c r="AT16" s="14">
        <v>6.7</v>
      </c>
      <c r="AU16" s="14">
        <v>6.5</v>
      </c>
      <c r="AW16" s="12"/>
      <c r="AX16" s="17" t="s">
        <v>32</v>
      </c>
      <c r="AY16" s="14">
        <v>6.9</v>
      </c>
      <c r="AZ16" s="14">
        <v>6.2</v>
      </c>
      <c r="BA16" s="14">
        <v>9</v>
      </c>
      <c r="BB16" s="14">
        <v>9.1999999999999993</v>
      </c>
      <c r="BC16" s="14">
        <v>9.1999999999999993</v>
      </c>
      <c r="BD16" s="14">
        <v>8.3000000000000007</v>
      </c>
      <c r="BE16" s="14">
        <v>7.8</v>
      </c>
      <c r="BF16" s="14">
        <v>7.2</v>
      </c>
      <c r="BG16" s="14">
        <v>8</v>
      </c>
      <c r="BH16" s="14">
        <v>5.4</v>
      </c>
      <c r="BI16" s="14">
        <v>6.4</v>
      </c>
      <c r="BJ16" s="14">
        <v>4.2</v>
      </c>
      <c r="BK16" s="14">
        <v>4.2</v>
      </c>
      <c r="BL16" s="14">
        <v>3.9</v>
      </c>
      <c r="BM16" s="14">
        <v>3.9</v>
      </c>
      <c r="BN16" s="14">
        <v>3.7</v>
      </c>
      <c r="BO16" s="14">
        <v>3.6</v>
      </c>
      <c r="BP16" s="14">
        <v>3.2</v>
      </c>
      <c r="BQ16" s="14">
        <v>3.5</v>
      </c>
      <c r="BR16" s="14">
        <v>3.9</v>
      </c>
      <c r="BS16" s="14">
        <v>3.7</v>
      </c>
      <c r="BU16" s="12"/>
      <c r="BV16" s="17" t="s">
        <v>32</v>
      </c>
      <c r="BW16" s="14">
        <v>1.1000000000000001</v>
      </c>
      <c r="BX16" s="14">
        <v>1.1000000000000001</v>
      </c>
      <c r="BY16" s="14">
        <v>1.3</v>
      </c>
      <c r="BZ16" s="14">
        <v>1.5</v>
      </c>
      <c r="CA16" s="14">
        <v>1.5</v>
      </c>
      <c r="CB16" s="14">
        <v>1.6</v>
      </c>
      <c r="CC16" s="14">
        <v>1.7</v>
      </c>
      <c r="CD16" s="14">
        <v>2</v>
      </c>
      <c r="CE16" s="14">
        <v>1.9</v>
      </c>
      <c r="CF16" s="14">
        <v>1.5</v>
      </c>
      <c r="CG16" s="14">
        <v>2.1</v>
      </c>
      <c r="CH16" s="14">
        <v>2.2000000000000002</v>
      </c>
      <c r="CI16" s="14">
        <v>2.1</v>
      </c>
      <c r="CJ16" s="14">
        <v>2.4</v>
      </c>
      <c r="CK16" s="14">
        <v>2.2000000000000002</v>
      </c>
      <c r="CL16" s="14">
        <v>2.1</v>
      </c>
      <c r="CM16" s="14" t="s">
        <v>33</v>
      </c>
      <c r="CN16" s="14">
        <v>2</v>
      </c>
      <c r="CO16" s="14">
        <v>2.2999999999999998</v>
      </c>
      <c r="CP16" s="14">
        <v>2.2000000000000002</v>
      </c>
      <c r="CQ16" s="14">
        <v>2.2000000000000002</v>
      </c>
      <c r="CS16" s="12"/>
      <c r="CT16" s="17" t="s">
        <v>32</v>
      </c>
      <c r="CU16" s="14">
        <v>0.6</v>
      </c>
      <c r="CV16" s="14">
        <v>0.6</v>
      </c>
      <c r="CW16" s="14">
        <v>0.6</v>
      </c>
      <c r="CX16" s="14">
        <v>0.7</v>
      </c>
      <c r="CY16" s="14">
        <v>0.8</v>
      </c>
      <c r="CZ16" s="14">
        <v>0.7</v>
      </c>
      <c r="DA16" s="14">
        <v>0.8</v>
      </c>
      <c r="DB16" s="14">
        <v>1.2</v>
      </c>
      <c r="DC16" s="14">
        <v>1.4</v>
      </c>
      <c r="DD16" s="14">
        <v>0.8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>
        <v>0.7</v>
      </c>
      <c r="DJ16" s="14">
        <v>0.8</v>
      </c>
      <c r="DK16" s="14" t="s">
        <v>33</v>
      </c>
      <c r="DL16" s="14" t="s">
        <v>33</v>
      </c>
      <c r="DM16" s="14">
        <v>0.8</v>
      </c>
      <c r="DN16" s="14">
        <v>0.6</v>
      </c>
      <c r="DO16" s="14">
        <v>0.6</v>
      </c>
      <c r="DQ16" s="12"/>
      <c r="DR16" s="17" t="s">
        <v>32</v>
      </c>
      <c r="DS16" s="14">
        <v>1.9</v>
      </c>
      <c r="DT16" s="14">
        <v>1.6</v>
      </c>
      <c r="DU16" s="14">
        <v>1.9</v>
      </c>
      <c r="DV16" s="14">
        <v>1.8</v>
      </c>
      <c r="DW16" s="14">
        <v>1.8</v>
      </c>
      <c r="DX16" s="14">
        <v>2.1</v>
      </c>
      <c r="DY16" s="14">
        <v>2.6</v>
      </c>
      <c r="DZ16" s="14">
        <v>2.5</v>
      </c>
      <c r="EA16" s="14">
        <v>1.5</v>
      </c>
      <c r="EB16" s="14">
        <v>1.1000000000000001</v>
      </c>
      <c r="EC16" s="14">
        <v>1.4</v>
      </c>
      <c r="ED16" s="14">
        <v>2.9</v>
      </c>
      <c r="EE16" s="14">
        <v>3.1</v>
      </c>
      <c r="EF16" s="14">
        <v>3.7</v>
      </c>
      <c r="EG16" s="14">
        <v>3.8</v>
      </c>
      <c r="EH16" s="14">
        <v>4</v>
      </c>
      <c r="EI16" s="14">
        <v>4.4000000000000004</v>
      </c>
      <c r="EJ16" s="14">
        <v>4.9000000000000004</v>
      </c>
      <c r="EK16" s="14">
        <v>5.2</v>
      </c>
      <c r="EL16" s="14">
        <v>5.0999999999999996</v>
      </c>
      <c r="EM16" s="14">
        <v>5</v>
      </c>
      <c r="EO16" s="12"/>
      <c r="EP16" s="17" t="s">
        <v>32</v>
      </c>
      <c r="EQ16" s="14">
        <v>1.1000000000000001</v>
      </c>
      <c r="ER16" s="14">
        <v>1</v>
      </c>
      <c r="ES16" s="14">
        <v>1.1000000000000001</v>
      </c>
      <c r="ET16" s="14">
        <v>1.4</v>
      </c>
      <c r="EU16" s="14">
        <v>1.7</v>
      </c>
      <c r="EV16" s="14">
        <v>1.8</v>
      </c>
      <c r="EW16" s="14">
        <v>1.9</v>
      </c>
      <c r="EX16" s="14">
        <v>2.1</v>
      </c>
      <c r="EY16" s="14">
        <v>1.8</v>
      </c>
      <c r="EZ16" s="14">
        <v>0.9</v>
      </c>
      <c r="FA16" s="14">
        <v>1.4</v>
      </c>
      <c r="FB16" s="14">
        <v>1.8</v>
      </c>
      <c r="FC16" s="14">
        <v>1.8</v>
      </c>
      <c r="FD16" s="14">
        <v>1.2</v>
      </c>
      <c r="FE16" s="14">
        <v>1.2</v>
      </c>
      <c r="FF16" s="14">
        <v>1.3</v>
      </c>
      <c r="FG16" s="14">
        <v>1.8</v>
      </c>
      <c r="FH16" s="14">
        <v>1.8</v>
      </c>
      <c r="FI16" s="14">
        <v>2</v>
      </c>
      <c r="FJ16" s="14">
        <v>1.9</v>
      </c>
      <c r="FK16" s="14">
        <v>1.9</v>
      </c>
    </row>
    <row r="17" spans="1:167" ht="15">
      <c r="A17" s="12"/>
      <c r="B17" s="17" t="s">
        <v>34</v>
      </c>
      <c r="C17" s="14">
        <v>3</v>
      </c>
      <c r="D17" s="14">
        <v>3.2</v>
      </c>
      <c r="E17" s="14">
        <v>3.2</v>
      </c>
      <c r="F17" s="14">
        <v>3.4</v>
      </c>
      <c r="G17" s="14">
        <v>3.9</v>
      </c>
      <c r="H17" s="14">
        <v>3.9</v>
      </c>
      <c r="I17" s="14">
        <v>4</v>
      </c>
      <c r="J17" s="14">
        <v>4.4000000000000004</v>
      </c>
      <c r="K17" s="14">
        <v>3.9</v>
      </c>
      <c r="L17" s="14">
        <v>3.6</v>
      </c>
      <c r="M17" s="14">
        <v>5.6</v>
      </c>
      <c r="N17" s="14">
        <v>5.8</v>
      </c>
      <c r="O17" s="14">
        <v>4.9000000000000004</v>
      </c>
      <c r="P17" s="14" t="s">
        <v>33</v>
      </c>
      <c r="Q17" s="14" t="s">
        <v>33</v>
      </c>
      <c r="R17" s="14" t="s">
        <v>33</v>
      </c>
      <c r="S17" s="14" t="s">
        <v>33</v>
      </c>
      <c r="T17" s="14">
        <v>7.1</v>
      </c>
      <c r="U17" s="14">
        <v>7.6</v>
      </c>
      <c r="V17" s="14">
        <v>7</v>
      </c>
      <c r="W17" s="14">
        <v>6</v>
      </c>
      <c r="Y17" s="12"/>
      <c r="Z17" s="17" t="s">
        <v>34</v>
      </c>
      <c r="AA17" s="14">
        <v>3.8</v>
      </c>
      <c r="AB17" s="14">
        <v>3.9</v>
      </c>
      <c r="AC17" s="14">
        <v>4.2</v>
      </c>
      <c r="AD17" s="14">
        <v>5</v>
      </c>
      <c r="AE17" s="14">
        <v>5.6</v>
      </c>
      <c r="AF17" s="14">
        <v>3.9</v>
      </c>
      <c r="AG17" s="14">
        <v>6.3</v>
      </c>
      <c r="AH17" s="14">
        <v>7.1</v>
      </c>
      <c r="AI17" s="14">
        <v>6.3</v>
      </c>
      <c r="AJ17" s="14">
        <v>9.3000000000000007</v>
      </c>
      <c r="AK17" s="14">
        <v>10.199999999999999</v>
      </c>
      <c r="AL17" s="14">
        <v>11.9</v>
      </c>
      <c r="AM17" s="14">
        <v>11.4</v>
      </c>
      <c r="AN17" s="14">
        <v>10.1</v>
      </c>
      <c r="AO17" s="14">
        <v>8.6</v>
      </c>
      <c r="AP17" s="14">
        <v>8.9</v>
      </c>
      <c r="AQ17" s="14">
        <v>10.3</v>
      </c>
      <c r="AR17" s="14" t="s">
        <v>33</v>
      </c>
      <c r="AS17" s="14">
        <v>12.9</v>
      </c>
      <c r="AT17" s="14">
        <v>13</v>
      </c>
      <c r="AU17" s="14">
        <v>12.7</v>
      </c>
      <c r="AW17" s="12"/>
      <c r="AX17" s="17" t="s">
        <v>34</v>
      </c>
      <c r="AY17" s="14">
        <v>10.4</v>
      </c>
      <c r="AZ17" s="14">
        <v>10.7</v>
      </c>
      <c r="BA17" s="14">
        <v>12.5</v>
      </c>
      <c r="BB17" s="14">
        <v>13.3</v>
      </c>
      <c r="BC17" s="14">
        <v>15.2</v>
      </c>
      <c r="BD17" s="14">
        <v>16.600000000000001</v>
      </c>
      <c r="BE17" s="14">
        <v>16.7</v>
      </c>
      <c r="BF17" s="14">
        <v>16.3</v>
      </c>
      <c r="BG17" s="14">
        <v>16.8</v>
      </c>
      <c r="BH17" s="14">
        <v>14.7</v>
      </c>
      <c r="BI17" s="14">
        <v>14</v>
      </c>
      <c r="BJ17" s="14">
        <v>16.7</v>
      </c>
      <c r="BK17" s="14">
        <v>18.2</v>
      </c>
      <c r="BL17" s="14">
        <v>18.3</v>
      </c>
      <c r="BM17" s="14">
        <v>16.399999999999999</v>
      </c>
      <c r="BN17" s="14">
        <v>28.9</v>
      </c>
      <c r="BO17" s="14">
        <v>30.7</v>
      </c>
      <c r="BP17" s="14" t="s">
        <v>33</v>
      </c>
      <c r="BQ17" s="14">
        <v>33.4</v>
      </c>
      <c r="BR17" s="14">
        <v>31.9</v>
      </c>
      <c r="BS17" s="14">
        <v>25</v>
      </c>
      <c r="BU17" s="12"/>
      <c r="BV17" s="17" t="s">
        <v>34</v>
      </c>
      <c r="BW17" s="14">
        <v>1.6</v>
      </c>
      <c r="BX17" s="14">
        <v>1.7</v>
      </c>
      <c r="BY17" s="14">
        <v>2</v>
      </c>
      <c r="BZ17" s="14">
        <v>2.1</v>
      </c>
      <c r="CA17" s="14">
        <v>2.2000000000000002</v>
      </c>
      <c r="CB17" s="14">
        <v>2.5</v>
      </c>
      <c r="CC17" s="14">
        <v>2.1</v>
      </c>
      <c r="CD17" s="14">
        <v>2.6</v>
      </c>
      <c r="CE17" s="14">
        <v>2.8</v>
      </c>
      <c r="CF17" s="14">
        <v>1.8</v>
      </c>
      <c r="CG17" s="14">
        <v>2</v>
      </c>
      <c r="CH17" s="14">
        <v>2.4</v>
      </c>
      <c r="CI17" s="14">
        <v>4.0999999999999996</v>
      </c>
      <c r="CJ17" s="14">
        <v>3.6</v>
      </c>
      <c r="CK17" s="14">
        <v>4</v>
      </c>
      <c r="CL17" s="14">
        <v>3.5</v>
      </c>
      <c r="CM17" s="14">
        <v>4.3</v>
      </c>
      <c r="CN17" s="14" t="s">
        <v>33</v>
      </c>
      <c r="CO17" s="14">
        <v>4.4000000000000004</v>
      </c>
      <c r="CP17" s="14">
        <v>4.7</v>
      </c>
      <c r="CQ17" s="14">
        <v>4.8</v>
      </c>
      <c r="CS17" s="12"/>
      <c r="CT17" s="17" t="s">
        <v>34</v>
      </c>
      <c r="CU17" s="14">
        <v>3.4</v>
      </c>
      <c r="CV17" s="14">
        <v>3</v>
      </c>
      <c r="CW17" s="14">
        <v>3.5</v>
      </c>
      <c r="CX17" s="14">
        <v>4.0999999999999996</v>
      </c>
      <c r="CY17" s="14">
        <v>3.9</v>
      </c>
      <c r="CZ17" s="14">
        <v>4.5999999999999996</v>
      </c>
      <c r="DA17" s="14">
        <v>4.0999999999999996</v>
      </c>
      <c r="DB17" s="14">
        <v>4.8</v>
      </c>
      <c r="DC17" s="14">
        <v>4.8</v>
      </c>
      <c r="DD17" s="14">
        <v>4.7</v>
      </c>
      <c r="DE17" s="14">
        <v>4.7</v>
      </c>
      <c r="DF17" s="14">
        <v>5.4</v>
      </c>
      <c r="DG17" s="14">
        <v>5.5</v>
      </c>
      <c r="DH17" s="14">
        <v>6.5</v>
      </c>
      <c r="DI17" s="14" t="s">
        <v>33</v>
      </c>
      <c r="DJ17" s="14" t="s">
        <v>33</v>
      </c>
      <c r="DK17" s="14">
        <v>9</v>
      </c>
      <c r="DL17" s="14" t="s">
        <v>33</v>
      </c>
      <c r="DM17" s="14">
        <v>8.6</v>
      </c>
      <c r="DN17" s="14">
        <v>8.3000000000000007</v>
      </c>
      <c r="DO17" s="14">
        <v>7.9</v>
      </c>
      <c r="DQ17" s="12"/>
      <c r="DR17" s="17" t="s">
        <v>34</v>
      </c>
      <c r="DS17" s="14">
        <v>7.4</v>
      </c>
      <c r="DT17" s="14">
        <v>7.5</v>
      </c>
      <c r="DU17" s="14">
        <v>7.4</v>
      </c>
      <c r="DV17" s="14">
        <v>7.1</v>
      </c>
      <c r="DW17" s="14">
        <v>7.8</v>
      </c>
      <c r="DX17" s="14">
        <v>9.6999999999999993</v>
      </c>
      <c r="DY17" s="14">
        <v>10.199999999999999</v>
      </c>
      <c r="DZ17" s="14">
        <v>9.8000000000000007</v>
      </c>
      <c r="EA17" s="14">
        <v>10.4</v>
      </c>
      <c r="EB17" s="14">
        <v>7.5</v>
      </c>
      <c r="EC17" s="14">
        <v>7.5</v>
      </c>
      <c r="ED17" s="14">
        <v>7.7</v>
      </c>
      <c r="EE17" s="14">
        <v>7.5</v>
      </c>
      <c r="EF17" s="14" t="s">
        <v>33</v>
      </c>
      <c r="EG17" s="14" t="s">
        <v>33</v>
      </c>
      <c r="EH17" s="14">
        <v>8.1</v>
      </c>
      <c r="EI17" s="14" t="s">
        <v>33</v>
      </c>
      <c r="EJ17" s="14" t="s">
        <v>33</v>
      </c>
      <c r="EK17" s="14">
        <v>10.5</v>
      </c>
      <c r="EL17" s="14">
        <v>13.1</v>
      </c>
      <c r="EM17" s="14">
        <v>9.1</v>
      </c>
      <c r="EO17" s="12"/>
      <c r="EP17" s="17" t="s">
        <v>34</v>
      </c>
      <c r="EQ17" s="14">
        <v>4.7</v>
      </c>
      <c r="ER17" s="14">
        <v>4.5</v>
      </c>
      <c r="ES17" s="14">
        <v>5.3</v>
      </c>
      <c r="ET17" s="14">
        <v>6.1</v>
      </c>
      <c r="EU17" s="14">
        <v>6.3</v>
      </c>
      <c r="EV17" s="14">
        <v>6.7</v>
      </c>
      <c r="EW17" s="14">
        <v>6.1</v>
      </c>
      <c r="EX17" s="14">
        <v>7.1</v>
      </c>
      <c r="EY17" s="14">
        <v>7.4</v>
      </c>
      <c r="EZ17" s="14">
        <v>5.0999999999999996</v>
      </c>
      <c r="FA17" s="14">
        <v>5.3</v>
      </c>
      <c r="FB17" s="14">
        <v>6</v>
      </c>
      <c r="FC17" s="14">
        <v>6.1</v>
      </c>
      <c r="FD17" s="14" t="s">
        <v>33</v>
      </c>
      <c r="FE17" s="14" t="s">
        <v>33</v>
      </c>
      <c r="FF17" s="14" t="s">
        <v>33</v>
      </c>
      <c r="FG17" s="14">
        <v>10.8</v>
      </c>
      <c r="FH17" s="14" t="s">
        <v>33</v>
      </c>
      <c r="FI17" s="14" t="s">
        <v>33</v>
      </c>
      <c r="FJ17" s="14">
        <v>11.2</v>
      </c>
      <c r="FK17" s="14">
        <v>11.1</v>
      </c>
    </row>
    <row r="18" spans="1:167" ht="15">
      <c r="A18" s="12"/>
      <c r="B18" s="17" t="s">
        <v>35</v>
      </c>
      <c r="C18" s="14">
        <v>0.4</v>
      </c>
      <c r="D18" s="14">
        <v>0.4</v>
      </c>
      <c r="E18" s="14">
        <v>0.5</v>
      </c>
      <c r="F18" s="14">
        <v>0.5</v>
      </c>
      <c r="G18" s="14">
        <v>0.5</v>
      </c>
      <c r="H18" s="14">
        <v>0.2</v>
      </c>
      <c r="I18" s="14">
        <v>0.1</v>
      </c>
      <c r="J18" s="14">
        <v>0.1</v>
      </c>
      <c r="K18" s="14">
        <v>0.1</v>
      </c>
      <c r="L18" s="14">
        <v>0.1</v>
      </c>
      <c r="M18" s="14">
        <v>0.5</v>
      </c>
      <c r="N18" s="14">
        <v>0.2</v>
      </c>
      <c r="O18" s="14">
        <v>0.1</v>
      </c>
      <c r="P18" s="14">
        <v>0.1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Y18" s="12"/>
      <c r="Z18" s="17" t="s">
        <v>35</v>
      </c>
      <c r="AA18" s="14">
        <v>0</v>
      </c>
      <c r="AB18" s="14">
        <v>0</v>
      </c>
      <c r="AC18" s="14">
        <v>0</v>
      </c>
      <c r="AD18" s="14">
        <v>0.3</v>
      </c>
      <c r="AE18" s="14">
        <v>0.1</v>
      </c>
      <c r="AF18" s="14">
        <v>0.4</v>
      </c>
      <c r="AG18" s="14">
        <v>0.4</v>
      </c>
      <c r="AH18" s="14">
        <v>0.3</v>
      </c>
      <c r="AI18" s="14">
        <v>0.5</v>
      </c>
      <c r="AJ18" s="14">
        <v>1</v>
      </c>
      <c r="AK18" s="14">
        <v>0.7</v>
      </c>
      <c r="AL18" s="14">
        <v>0.7</v>
      </c>
      <c r="AM18" s="14">
        <v>0.7</v>
      </c>
      <c r="AN18" s="14">
        <v>0.5</v>
      </c>
      <c r="AO18" s="14">
        <v>0.6</v>
      </c>
      <c r="AP18" s="14" t="s">
        <v>33</v>
      </c>
      <c r="AQ18" s="14">
        <v>0.4</v>
      </c>
      <c r="AR18" s="14" t="s">
        <v>33</v>
      </c>
      <c r="AS18" s="14">
        <v>0.4</v>
      </c>
      <c r="AT18" s="14">
        <v>0.6</v>
      </c>
      <c r="AU18" s="14">
        <v>0.7</v>
      </c>
      <c r="AW18" s="12"/>
      <c r="AX18" s="17" t="s">
        <v>35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0.9</v>
      </c>
      <c r="BE18" s="14">
        <v>0.5</v>
      </c>
      <c r="BF18" s="14">
        <v>0</v>
      </c>
      <c r="BG18" s="14">
        <v>0</v>
      </c>
      <c r="BH18" s="14">
        <v>0.7</v>
      </c>
      <c r="BI18" s="14">
        <v>0.8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 t="s">
        <v>33</v>
      </c>
      <c r="CK18" s="14" t="s">
        <v>33</v>
      </c>
      <c r="CL18" s="14" t="s">
        <v>33</v>
      </c>
      <c r="CM18" s="14">
        <v>0.1</v>
      </c>
      <c r="CN18" s="14" t="s">
        <v>33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0.1</v>
      </c>
      <c r="DE18" s="14">
        <v>0.1</v>
      </c>
      <c r="DF18" s="14">
        <v>0.1</v>
      </c>
      <c r="DG18" s="14">
        <v>0.1</v>
      </c>
      <c r="DH18" s="14" t="s">
        <v>33</v>
      </c>
      <c r="DI18" s="14" t="s">
        <v>33</v>
      </c>
      <c r="DJ18" s="14" t="s">
        <v>33</v>
      </c>
      <c r="DK18" s="14">
        <v>0.1</v>
      </c>
      <c r="DL18" s="14">
        <v>0.1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 t="s">
        <v>33</v>
      </c>
      <c r="ED18" s="14" t="s">
        <v>33</v>
      </c>
      <c r="EE18" s="14" t="s">
        <v>33</v>
      </c>
      <c r="EF18" s="14" t="s">
        <v>33</v>
      </c>
      <c r="EG18" s="14" t="s">
        <v>33</v>
      </c>
      <c r="EH18" s="14" t="s">
        <v>33</v>
      </c>
      <c r="EI18" s="14">
        <v>0.1</v>
      </c>
      <c r="EJ18" s="14" t="s">
        <v>33</v>
      </c>
      <c r="EK18" s="14">
        <v>0.2</v>
      </c>
      <c r="EL18" s="14">
        <v>0.2</v>
      </c>
      <c r="EM18" s="14">
        <v>0.5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0.1</v>
      </c>
      <c r="FA18" s="14">
        <v>0</v>
      </c>
      <c r="FB18" s="14">
        <v>1.2</v>
      </c>
      <c r="FC18" s="14">
        <v>1.2</v>
      </c>
      <c r="FD18" s="14">
        <v>0</v>
      </c>
      <c r="FE18" s="14">
        <v>0</v>
      </c>
      <c r="FF18" s="14">
        <v>0</v>
      </c>
      <c r="FG18" s="14">
        <v>0</v>
      </c>
      <c r="FH18" s="14" t="s">
        <v>33</v>
      </c>
      <c r="FI18" s="14">
        <v>0</v>
      </c>
      <c r="FJ18" s="14">
        <v>0</v>
      </c>
      <c r="FK18" s="14">
        <v>0</v>
      </c>
    </row>
    <row r="19" spans="1:167" ht="1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 t="s">
        <v>33</v>
      </c>
      <c r="N20" s="14" t="s">
        <v>33</v>
      </c>
      <c r="O20" s="14" t="s">
        <v>33</v>
      </c>
      <c r="P20" s="14" t="s">
        <v>33</v>
      </c>
      <c r="Q20" s="14" t="s">
        <v>33</v>
      </c>
      <c r="R20" s="14" t="s">
        <v>33</v>
      </c>
      <c r="S20" s="14" t="s">
        <v>33</v>
      </c>
      <c r="T20" s="14" t="s">
        <v>33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0.2</v>
      </c>
      <c r="AB20" s="14">
        <v>0.2</v>
      </c>
      <c r="AC20" s="14">
        <v>0.2</v>
      </c>
      <c r="AD20" s="14">
        <v>0.2</v>
      </c>
      <c r="AE20" s="14">
        <v>0.2</v>
      </c>
      <c r="AF20" s="14">
        <v>0.3</v>
      </c>
      <c r="AG20" s="14">
        <v>0.3</v>
      </c>
      <c r="AH20" s="14">
        <v>0.3</v>
      </c>
      <c r="AI20" s="14">
        <v>0.3</v>
      </c>
      <c r="AJ20" s="14">
        <v>0.2</v>
      </c>
      <c r="AK20" s="14" t="s">
        <v>33</v>
      </c>
      <c r="AL20" s="14" t="s">
        <v>33</v>
      </c>
      <c r="AM20" s="14" t="s">
        <v>33</v>
      </c>
      <c r="AN20" s="14" t="s">
        <v>33</v>
      </c>
      <c r="AO20" s="14" t="s">
        <v>33</v>
      </c>
      <c r="AP20" s="14" t="s">
        <v>33</v>
      </c>
      <c r="AQ20" s="14" t="s">
        <v>33</v>
      </c>
      <c r="AR20" s="14" t="s">
        <v>33</v>
      </c>
      <c r="AS20" s="14">
        <v>0.3</v>
      </c>
      <c r="AT20" s="14">
        <v>0.3</v>
      </c>
      <c r="AU20" s="14">
        <v>0.2</v>
      </c>
      <c r="AW20" s="12"/>
      <c r="AX20" s="17" t="s">
        <v>37</v>
      </c>
      <c r="AY20" s="14">
        <v>0.7</v>
      </c>
      <c r="AZ20" s="14">
        <v>0.6</v>
      </c>
      <c r="BA20" s="14">
        <v>0.6</v>
      </c>
      <c r="BB20" s="14">
        <v>0.7</v>
      </c>
      <c r="BC20" s="14">
        <v>0.7</v>
      </c>
      <c r="BD20" s="14">
        <v>1.1000000000000001</v>
      </c>
      <c r="BE20" s="14">
        <v>1.3</v>
      </c>
      <c r="BF20" s="14">
        <v>1.5</v>
      </c>
      <c r="BG20" s="14">
        <v>1.6</v>
      </c>
      <c r="BH20" s="14">
        <v>1.4</v>
      </c>
      <c r="BI20" s="14" t="s">
        <v>33</v>
      </c>
      <c r="BJ20" s="14" t="s">
        <v>33</v>
      </c>
      <c r="BK20" s="14" t="s">
        <v>33</v>
      </c>
      <c r="BL20" s="14" t="s">
        <v>33</v>
      </c>
      <c r="BM20" s="14" t="s">
        <v>33</v>
      </c>
      <c r="BN20" s="14" t="s">
        <v>33</v>
      </c>
      <c r="BO20" s="14" t="s">
        <v>33</v>
      </c>
      <c r="BP20" s="14" t="s">
        <v>33</v>
      </c>
      <c r="BQ20" s="14">
        <v>1.4</v>
      </c>
      <c r="BR20" s="14">
        <v>1.4</v>
      </c>
      <c r="BS20" s="14">
        <v>1.5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0.1</v>
      </c>
      <c r="CF20" s="14">
        <v>0</v>
      </c>
      <c r="CG20" s="14" t="s">
        <v>33</v>
      </c>
      <c r="CH20" s="14" t="s">
        <v>33</v>
      </c>
      <c r="CI20" s="14" t="s">
        <v>33</v>
      </c>
      <c r="CJ20" s="14" t="s">
        <v>33</v>
      </c>
      <c r="CK20" s="14" t="s">
        <v>33</v>
      </c>
      <c r="CL20" s="14" t="s">
        <v>33</v>
      </c>
      <c r="CM20" s="14" t="s">
        <v>33</v>
      </c>
      <c r="CN20" s="14" t="s">
        <v>33</v>
      </c>
      <c r="CO20" s="14">
        <v>0</v>
      </c>
      <c r="CP20" s="14">
        <v>0</v>
      </c>
      <c r="CQ20" s="14">
        <v>0.1</v>
      </c>
      <c r="CS20" s="12"/>
      <c r="CT20" s="17" t="s">
        <v>37</v>
      </c>
      <c r="CU20" s="14">
        <v>0.3</v>
      </c>
      <c r="CV20" s="14">
        <v>0.2</v>
      </c>
      <c r="CW20" s="14">
        <v>0.1</v>
      </c>
      <c r="CX20" s="14">
        <v>0.1</v>
      </c>
      <c r="CY20" s="14">
        <v>0.1</v>
      </c>
      <c r="CZ20" s="14">
        <v>0</v>
      </c>
      <c r="DA20" s="14">
        <v>0</v>
      </c>
      <c r="DB20" s="14">
        <v>0</v>
      </c>
      <c r="DC20" s="14">
        <v>0</v>
      </c>
      <c r="DD20" s="14">
        <v>0.1</v>
      </c>
      <c r="DE20" s="14">
        <v>0</v>
      </c>
      <c r="DF20" s="14">
        <v>0</v>
      </c>
      <c r="DG20" s="14">
        <v>0.1</v>
      </c>
      <c r="DH20" s="14" t="s">
        <v>33</v>
      </c>
      <c r="DI20" s="14" t="s">
        <v>33</v>
      </c>
      <c r="DJ20" s="14" t="s">
        <v>33</v>
      </c>
      <c r="DK20" s="14" t="s">
        <v>33</v>
      </c>
      <c r="DL20" s="14" t="s">
        <v>33</v>
      </c>
      <c r="DM20" s="14">
        <v>0.1</v>
      </c>
      <c r="DN20" s="14">
        <v>0.1</v>
      </c>
      <c r="DO20" s="14">
        <v>0</v>
      </c>
      <c r="DQ20" s="12"/>
      <c r="DR20" s="17" t="s">
        <v>37</v>
      </c>
      <c r="DS20" s="14">
        <v>1.2</v>
      </c>
      <c r="DT20" s="14">
        <v>1.4</v>
      </c>
      <c r="DU20" s="14">
        <v>1.2</v>
      </c>
      <c r="DV20" s="14">
        <v>1.1000000000000001</v>
      </c>
      <c r="DW20" s="14">
        <v>1.1000000000000001</v>
      </c>
      <c r="DX20" s="14">
        <v>1</v>
      </c>
      <c r="DY20" s="14">
        <v>1</v>
      </c>
      <c r="DZ20" s="14">
        <v>1.1000000000000001</v>
      </c>
      <c r="EA20" s="14">
        <v>1.2</v>
      </c>
      <c r="EB20" s="14">
        <v>1.1000000000000001</v>
      </c>
      <c r="EC20" s="14" t="s">
        <v>33</v>
      </c>
      <c r="ED20" s="14" t="s">
        <v>33</v>
      </c>
      <c r="EE20" s="14" t="s">
        <v>33</v>
      </c>
      <c r="EF20" s="14" t="s">
        <v>33</v>
      </c>
      <c r="EG20" s="14" t="s">
        <v>33</v>
      </c>
      <c r="EH20" s="14" t="s">
        <v>33</v>
      </c>
      <c r="EI20" s="14" t="s">
        <v>33</v>
      </c>
      <c r="EJ20" s="14" t="s">
        <v>33</v>
      </c>
      <c r="EK20" s="14">
        <v>1.9</v>
      </c>
      <c r="EL20" s="14">
        <v>2.8</v>
      </c>
      <c r="EM20" s="14">
        <v>2.6</v>
      </c>
      <c r="EO20" s="12"/>
      <c r="EP20" s="17" t="s">
        <v>37</v>
      </c>
      <c r="EQ20" s="14" t="s">
        <v>33</v>
      </c>
      <c r="ER20" s="14" t="s">
        <v>33</v>
      </c>
      <c r="ES20" s="14" t="s">
        <v>33</v>
      </c>
      <c r="ET20" s="14" t="s">
        <v>33</v>
      </c>
      <c r="EU20" s="14" t="s">
        <v>33</v>
      </c>
      <c r="EV20" s="14">
        <v>0.1</v>
      </c>
      <c r="EW20" s="14">
        <v>0.1</v>
      </c>
      <c r="EX20" s="14">
        <v>0.1</v>
      </c>
      <c r="EY20" s="14">
        <v>0.2</v>
      </c>
      <c r="EZ20" s="14">
        <v>0.1</v>
      </c>
      <c r="FA20" s="14">
        <v>0.1</v>
      </c>
      <c r="FB20" s="14">
        <v>0.1</v>
      </c>
      <c r="FC20" s="14">
        <v>0.1</v>
      </c>
      <c r="FD20" s="14" t="s">
        <v>33</v>
      </c>
      <c r="FE20" s="14" t="s">
        <v>33</v>
      </c>
      <c r="FF20" s="14" t="s">
        <v>33</v>
      </c>
      <c r="FG20" s="14" t="s">
        <v>33</v>
      </c>
      <c r="FH20" s="14" t="s">
        <v>33</v>
      </c>
      <c r="FI20" s="14">
        <v>0.1</v>
      </c>
      <c r="FJ20" s="14">
        <v>0.1</v>
      </c>
      <c r="FK20" s="14">
        <v>0.1</v>
      </c>
    </row>
    <row r="21" spans="1:167" ht="1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0</v>
      </c>
      <c r="EZ21" s="14">
        <v>0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5">
      <c r="A25" s="94"/>
      <c r="B25" s="9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4"/>
      <c r="Z25" s="9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4"/>
      <c r="AX25" s="9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4"/>
      <c r="BV25" s="9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4"/>
      <c r="CT25" s="9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4"/>
      <c r="DR25" s="9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4"/>
      <c r="EP25" s="9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5">
      <c r="A27" s="12"/>
      <c r="B27" s="17" t="s">
        <v>30</v>
      </c>
      <c r="C27" s="14" t="s">
        <v>31</v>
      </c>
      <c r="D27" s="14" t="s">
        <v>31</v>
      </c>
      <c r="E27" s="14" t="s">
        <v>31</v>
      </c>
      <c r="F27" s="14" t="s">
        <v>31</v>
      </c>
      <c r="G27" s="14" t="s">
        <v>31</v>
      </c>
      <c r="H27" s="14" t="s">
        <v>31</v>
      </c>
      <c r="I27" s="14" t="s">
        <v>31</v>
      </c>
      <c r="J27" s="14" t="s">
        <v>31</v>
      </c>
      <c r="K27" s="14" t="s">
        <v>31</v>
      </c>
      <c r="L27" s="14" t="s">
        <v>31</v>
      </c>
      <c r="M27" s="14" t="s">
        <v>31</v>
      </c>
      <c r="N27" s="14" t="s">
        <v>31</v>
      </c>
      <c r="O27" s="14" t="s">
        <v>31</v>
      </c>
      <c r="P27" s="14" t="s">
        <v>31</v>
      </c>
      <c r="Q27" s="14" t="s">
        <v>31</v>
      </c>
      <c r="R27" s="14" t="s">
        <v>31</v>
      </c>
      <c r="S27" s="14" t="s">
        <v>31</v>
      </c>
      <c r="T27" s="14" t="s">
        <v>31</v>
      </c>
      <c r="U27" s="14" t="s">
        <v>31</v>
      </c>
      <c r="V27" s="14" t="s">
        <v>31</v>
      </c>
      <c r="W27" s="14" t="s">
        <v>31</v>
      </c>
      <c r="Y27" s="12"/>
      <c r="Z27" s="17" t="s">
        <v>30</v>
      </c>
      <c r="AA27" s="14" t="s">
        <v>31</v>
      </c>
      <c r="AB27" s="14" t="s">
        <v>31</v>
      </c>
      <c r="AC27" s="14" t="s">
        <v>31</v>
      </c>
      <c r="AD27" s="14" t="s">
        <v>31</v>
      </c>
      <c r="AE27" s="14" t="s">
        <v>31</v>
      </c>
      <c r="AF27" s="14" t="s">
        <v>31</v>
      </c>
      <c r="AG27" s="14" t="s">
        <v>31</v>
      </c>
      <c r="AH27" s="14" t="s">
        <v>31</v>
      </c>
      <c r="AI27" s="14" t="s">
        <v>31</v>
      </c>
      <c r="AJ27" s="14" t="s">
        <v>31</v>
      </c>
      <c r="AK27" s="14" t="s">
        <v>31</v>
      </c>
      <c r="AL27" s="14" t="s">
        <v>31</v>
      </c>
      <c r="AM27" s="14" t="s">
        <v>31</v>
      </c>
      <c r="AN27" s="14" t="s">
        <v>31</v>
      </c>
      <c r="AO27" s="14" t="s">
        <v>31</v>
      </c>
      <c r="AP27" s="14" t="s">
        <v>31</v>
      </c>
      <c r="AQ27" s="14" t="s">
        <v>31</v>
      </c>
      <c r="AR27" s="14" t="s">
        <v>31</v>
      </c>
      <c r="AS27" s="14" t="s">
        <v>31</v>
      </c>
      <c r="AT27" s="14" t="s">
        <v>31</v>
      </c>
      <c r="AU27" s="14" t="s">
        <v>31</v>
      </c>
      <c r="AW27" s="12"/>
      <c r="AX27" s="17" t="s">
        <v>30</v>
      </c>
      <c r="AY27" s="14" t="s">
        <v>31</v>
      </c>
      <c r="AZ27" s="14" t="s">
        <v>31</v>
      </c>
      <c r="BA27" s="14" t="s">
        <v>31</v>
      </c>
      <c r="BB27" s="14" t="s">
        <v>31</v>
      </c>
      <c r="BC27" s="14" t="s">
        <v>31</v>
      </c>
      <c r="BD27" s="14" t="s">
        <v>31</v>
      </c>
      <c r="BE27" s="14" t="s">
        <v>31</v>
      </c>
      <c r="BF27" s="14" t="s">
        <v>31</v>
      </c>
      <c r="BG27" s="14" t="s">
        <v>31</v>
      </c>
      <c r="BH27" s="14" t="s">
        <v>31</v>
      </c>
      <c r="BI27" s="14" t="s">
        <v>31</v>
      </c>
      <c r="BJ27" s="14" t="s">
        <v>31</v>
      </c>
      <c r="BK27" s="14" t="s">
        <v>31</v>
      </c>
      <c r="BL27" s="14" t="s">
        <v>31</v>
      </c>
      <c r="BM27" s="14" t="s">
        <v>31</v>
      </c>
      <c r="BN27" s="14" t="s">
        <v>31</v>
      </c>
      <c r="BO27" s="14" t="s">
        <v>31</v>
      </c>
      <c r="BP27" s="14" t="s">
        <v>31</v>
      </c>
      <c r="BQ27" s="14" t="s">
        <v>31</v>
      </c>
      <c r="BR27" s="14" t="s">
        <v>31</v>
      </c>
      <c r="BS27" s="14" t="s">
        <v>31</v>
      </c>
      <c r="BU27" s="12"/>
      <c r="BV27" s="17" t="s">
        <v>30</v>
      </c>
      <c r="BW27" s="14" t="s">
        <v>31</v>
      </c>
      <c r="BX27" s="14" t="s">
        <v>31</v>
      </c>
      <c r="BY27" s="14" t="s">
        <v>31</v>
      </c>
      <c r="BZ27" s="14" t="s">
        <v>31</v>
      </c>
      <c r="CA27" s="14" t="s">
        <v>31</v>
      </c>
      <c r="CB27" s="14" t="s">
        <v>31</v>
      </c>
      <c r="CC27" s="14" t="s">
        <v>31</v>
      </c>
      <c r="CD27" s="14" t="s">
        <v>31</v>
      </c>
      <c r="CE27" s="14" t="s">
        <v>31</v>
      </c>
      <c r="CF27" s="14" t="s">
        <v>31</v>
      </c>
      <c r="CG27" s="14" t="s">
        <v>31</v>
      </c>
      <c r="CH27" s="14" t="s">
        <v>31</v>
      </c>
      <c r="CI27" s="14" t="s">
        <v>31</v>
      </c>
      <c r="CJ27" s="14" t="s">
        <v>31</v>
      </c>
      <c r="CK27" s="14" t="s">
        <v>31</v>
      </c>
      <c r="CL27" s="14" t="s">
        <v>31</v>
      </c>
      <c r="CM27" s="14" t="s">
        <v>31</v>
      </c>
      <c r="CN27" s="14" t="s">
        <v>31</v>
      </c>
      <c r="CO27" s="14" t="s">
        <v>31</v>
      </c>
      <c r="CP27" s="14" t="s">
        <v>31</v>
      </c>
      <c r="CQ27" s="14" t="s">
        <v>31</v>
      </c>
      <c r="CS27" s="12"/>
      <c r="CT27" s="17" t="s">
        <v>30</v>
      </c>
      <c r="CU27" s="14" t="s">
        <v>31</v>
      </c>
      <c r="CV27" s="14" t="s">
        <v>31</v>
      </c>
      <c r="CW27" s="14" t="s">
        <v>31</v>
      </c>
      <c r="CX27" s="14" t="s">
        <v>31</v>
      </c>
      <c r="CY27" s="14" t="s">
        <v>31</v>
      </c>
      <c r="CZ27" s="14" t="s">
        <v>31</v>
      </c>
      <c r="DA27" s="14" t="s">
        <v>31</v>
      </c>
      <c r="DB27" s="14" t="s">
        <v>31</v>
      </c>
      <c r="DC27" s="14" t="s">
        <v>31</v>
      </c>
      <c r="DD27" s="14" t="s">
        <v>31</v>
      </c>
      <c r="DE27" s="14" t="s">
        <v>31</v>
      </c>
      <c r="DF27" s="14" t="s">
        <v>31</v>
      </c>
      <c r="DG27" s="14" t="s">
        <v>31</v>
      </c>
      <c r="DH27" s="14" t="s">
        <v>31</v>
      </c>
      <c r="DI27" s="14" t="s">
        <v>31</v>
      </c>
      <c r="DJ27" s="14" t="s">
        <v>31</v>
      </c>
      <c r="DK27" s="14" t="s">
        <v>31</v>
      </c>
      <c r="DL27" s="14" t="s">
        <v>31</v>
      </c>
      <c r="DM27" s="14" t="s">
        <v>31</v>
      </c>
      <c r="DN27" s="14" t="s">
        <v>31</v>
      </c>
      <c r="DO27" s="14" t="s">
        <v>31</v>
      </c>
      <c r="DQ27" s="12"/>
      <c r="DR27" s="17" t="s">
        <v>30</v>
      </c>
      <c r="DS27" s="14" t="s">
        <v>31</v>
      </c>
      <c r="DT27" s="14" t="s">
        <v>31</v>
      </c>
      <c r="DU27" s="14" t="s">
        <v>31</v>
      </c>
      <c r="DV27" s="14" t="s">
        <v>31</v>
      </c>
      <c r="DW27" s="14" t="s">
        <v>31</v>
      </c>
      <c r="DX27" s="14" t="s">
        <v>31</v>
      </c>
      <c r="DY27" s="14" t="s">
        <v>31</v>
      </c>
      <c r="DZ27" s="14" t="s">
        <v>31</v>
      </c>
      <c r="EA27" s="14" t="s">
        <v>31</v>
      </c>
      <c r="EB27" s="14" t="s">
        <v>31</v>
      </c>
      <c r="EC27" s="14" t="s">
        <v>31</v>
      </c>
      <c r="ED27" s="14" t="s">
        <v>31</v>
      </c>
      <c r="EE27" s="14" t="s">
        <v>31</v>
      </c>
      <c r="EF27" s="14" t="s">
        <v>31</v>
      </c>
      <c r="EG27" s="14" t="s">
        <v>31</v>
      </c>
      <c r="EH27" s="14" t="s">
        <v>31</v>
      </c>
      <c r="EI27" s="14" t="s">
        <v>31</v>
      </c>
      <c r="EJ27" s="14" t="s">
        <v>31</v>
      </c>
      <c r="EK27" s="14" t="s">
        <v>31</v>
      </c>
      <c r="EL27" s="14" t="s">
        <v>31</v>
      </c>
      <c r="EM27" s="14" t="s">
        <v>31</v>
      </c>
      <c r="EO27" s="12"/>
      <c r="EP27" s="17" t="s">
        <v>30</v>
      </c>
      <c r="EQ27" s="14" t="s">
        <v>31</v>
      </c>
      <c r="ER27" s="14" t="s">
        <v>31</v>
      </c>
      <c r="ES27" s="14" t="s">
        <v>31</v>
      </c>
      <c r="ET27" s="14" t="s">
        <v>31</v>
      </c>
      <c r="EU27" s="14" t="s">
        <v>31</v>
      </c>
      <c r="EV27" s="14" t="s">
        <v>31</v>
      </c>
      <c r="EW27" s="14" t="s">
        <v>31</v>
      </c>
      <c r="EX27" s="14" t="s">
        <v>31</v>
      </c>
      <c r="EY27" s="14" t="s">
        <v>31</v>
      </c>
      <c r="EZ27" s="14" t="s">
        <v>31</v>
      </c>
      <c r="FA27" s="14" t="s">
        <v>31</v>
      </c>
      <c r="FB27" s="14" t="s">
        <v>31</v>
      </c>
      <c r="FC27" s="14" t="s">
        <v>31</v>
      </c>
      <c r="FD27" s="14" t="s">
        <v>31</v>
      </c>
      <c r="FE27" s="14" t="s">
        <v>31</v>
      </c>
      <c r="FF27" s="14" t="s">
        <v>31</v>
      </c>
      <c r="FG27" s="14" t="s">
        <v>31</v>
      </c>
      <c r="FH27" s="14" t="s">
        <v>31</v>
      </c>
      <c r="FI27" s="14" t="s">
        <v>31</v>
      </c>
      <c r="FJ27" s="14" t="s">
        <v>31</v>
      </c>
      <c r="FK27" s="14" t="s">
        <v>31</v>
      </c>
    </row>
    <row r="28" spans="1:167" ht="1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 t="s">
        <v>33</v>
      </c>
      <c r="P28" s="14" t="s">
        <v>33</v>
      </c>
      <c r="Q28" s="14">
        <v>0.2</v>
      </c>
      <c r="R28" s="14">
        <v>0.2</v>
      </c>
      <c r="S28" s="14" t="s">
        <v>33</v>
      </c>
      <c r="T28" s="14">
        <v>0.2</v>
      </c>
      <c r="U28" s="14">
        <v>0.2</v>
      </c>
      <c r="V28" s="14">
        <v>0.2</v>
      </c>
      <c r="W28" s="14">
        <v>0.2</v>
      </c>
      <c r="Y28" s="12"/>
      <c r="Z28" s="17" t="s">
        <v>32</v>
      </c>
      <c r="AA28" s="14">
        <v>37.799999999999997</v>
      </c>
      <c r="AB28" s="14">
        <v>37.200000000000003</v>
      </c>
      <c r="AC28" s="14">
        <v>44.8</v>
      </c>
      <c r="AD28" s="14">
        <v>43.3</v>
      </c>
      <c r="AE28" s="14">
        <v>45.2</v>
      </c>
      <c r="AF28" s="14">
        <v>48.2</v>
      </c>
      <c r="AG28" s="14">
        <v>36.4</v>
      </c>
      <c r="AH28" s="14">
        <v>34.5</v>
      </c>
      <c r="AI28" s="14">
        <v>36.4</v>
      </c>
      <c r="AJ28" s="14">
        <v>31.7</v>
      </c>
      <c r="AK28" s="14">
        <v>34.4</v>
      </c>
      <c r="AL28" s="14">
        <v>27.3</v>
      </c>
      <c r="AM28" s="14">
        <v>30.7</v>
      </c>
      <c r="AN28" s="14">
        <v>34.1</v>
      </c>
      <c r="AO28" s="14">
        <v>37.9</v>
      </c>
      <c r="AP28" s="14">
        <v>36.6</v>
      </c>
      <c r="AQ28" s="14">
        <v>34.200000000000003</v>
      </c>
      <c r="AR28" s="14">
        <v>30.7</v>
      </c>
      <c r="AS28" s="14">
        <v>33.1</v>
      </c>
      <c r="AT28" s="14">
        <v>32.700000000000003</v>
      </c>
      <c r="AU28" s="14">
        <v>32.200000000000003</v>
      </c>
      <c r="AW28" s="12"/>
      <c r="AX28" s="17" t="s">
        <v>32</v>
      </c>
      <c r="AY28" s="14">
        <v>38.5</v>
      </c>
      <c r="AZ28" s="14">
        <v>35.299999999999997</v>
      </c>
      <c r="BA28" s="14">
        <v>40.9</v>
      </c>
      <c r="BB28" s="14">
        <v>39.799999999999997</v>
      </c>
      <c r="BC28" s="14">
        <v>36.6</v>
      </c>
      <c r="BD28" s="14">
        <v>30.9</v>
      </c>
      <c r="BE28" s="14">
        <v>29.7</v>
      </c>
      <c r="BF28" s="14">
        <v>29</v>
      </c>
      <c r="BG28" s="14">
        <v>30.3</v>
      </c>
      <c r="BH28" s="14">
        <v>24.2</v>
      </c>
      <c r="BI28" s="14">
        <v>28.3</v>
      </c>
      <c r="BJ28" s="14">
        <v>18.399999999999999</v>
      </c>
      <c r="BK28" s="14">
        <v>17.2</v>
      </c>
      <c r="BL28" s="14">
        <v>16.5</v>
      </c>
      <c r="BM28" s="14">
        <v>17.899999999999999</v>
      </c>
      <c r="BN28" s="14">
        <v>11</v>
      </c>
      <c r="BO28" s="14">
        <v>10</v>
      </c>
      <c r="BP28" s="14">
        <v>8.1</v>
      </c>
      <c r="BQ28" s="14">
        <v>9.1999999999999993</v>
      </c>
      <c r="BR28" s="14">
        <v>10.5</v>
      </c>
      <c r="BS28" s="14">
        <v>12.3</v>
      </c>
      <c r="BU28" s="12"/>
      <c r="BV28" s="17" t="s">
        <v>32</v>
      </c>
      <c r="BW28" s="14">
        <v>40.9</v>
      </c>
      <c r="BX28" s="14">
        <v>38.799999999999997</v>
      </c>
      <c r="BY28" s="14">
        <v>38.299999999999997</v>
      </c>
      <c r="BZ28" s="14">
        <v>40.9</v>
      </c>
      <c r="CA28" s="14">
        <v>40.299999999999997</v>
      </c>
      <c r="CB28" s="14">
        <v>39.4</v>
      </c>
      <c r="CC28" s="14">
        <v>45.1</v>
      </c>
      <c r="CD28" s="14">
        <v>42.8</v>
      </c>
      <c r="CE28" s="14">
        <v>40.4</v>
      </c>
      <c r="CF28" s="14">
        <v>43.5</v>
      </c>
      <c r="CG28" s="14">
        <v>50.4</v>
      </c>
      <c r="CH28" s="14">
        <v>47.6</v>
      </c>
      <c r="CI28" s="14">
        <v>33.5</v>
      </c>
      <c r="CJ28" s="14">
        <v>39.299999999999997</v>
      </c>
      <c r="CK28" s="14">
        <v>34.700000000000003</v>
      </c>
      <c r="CL28" s="14">
        <v>37.4</v>
      </c>
      <c r="CM28" s="14" t="s">
        <v>33</v>
      </c>
      <c r="CN28" s="14">
        <v>30.6</v>
      </c>
      <c r="CO28" s="14">
        <v>33.4</v>
      </c>
      <c r="CP28" s="14">
        <v>32</v>
      </c>
      <c r="CQ28" s="14">
        <v>30.6</v>
      </c>
      <c r="CS28" s="12"/>
      <c r="CT28" s="17" t="s">
        <v>32</v>
      </c>
      <c r="CU28" s="14">
        <v>13.8</v>
      </c>
      <c r="CV28" s="14">
        <v>15.1</v>
      </c>
      <c r="CW28" s="14">
        <v>14.3</v>
      </c>
      <c r="CX28" s="14">
        <v>14</v>
      </c>
      <c r="CY28" s="14">
        <v>16.399999999999999</v>
      </c>
      <c r="CZ28" s="14">
        <v>13.1</v>
      </c>
      <c r="DA28" s="14">
        <v>15.5</v>
      </c>
      <c r="DB28" s="14">
        <v>20.3</v>
      </c>
      <c r="DC28" s="14">
        <v>22.5</v>
      </c>
      <c r="DD28" s="14">
        <v>14.4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>
        <v>9.6999999999999993</v>
      </c>
      <c r="DJ28" s="14">
        <v>9</v>
      </c>
      <c r="DK28" s="14" t="s">
        <v>33</v>
      </c>
      <c r="DL28" s="14" t="s">
        <v>33</v>
      </c>
      <c r="DM28" s="14">
        <v>8.1</v>
      </c>
      <c r="DN28" s="14">
        <v>6.5</v>
      </c>
      <c r="DO28" s="14">
        <v>7</v>
      </c>
      <c r="DQ28" s="12"/>
      <c r="DR28" s="17" t="s">
        <v>32</v>
      </c>
      <c r="DS28" s="14">
        <v>17.899999999999999</v>
      </c>
      <c r="DT28" s="14">
        <v>15.3</v>
      </c>
      <c r="DU28" s="14">
        <v>18</v>
      </c>
      <c r="DV28" s="14">
        <v>17.600000000000001</v>
      </c>
      <c r="DW28" s="14">
        <v>16.600000000000001</v>
      </c>
      <c r="DX28" s="14">
        <v>16.600000000000001</v>
      </c>
      <c r="DY28" s="14">
        <v>18.600000000000001</v>
      </c>
      <c r="DZ28" s="14">
        <v>18.899999999999999</v>
      </c>
      <c r="EA28" s="14">
        <v>11.6</v>
      </c>
      <c r="EB28" s="14">
        <v>11</v>
      </c>
      <c r="EC28" s="14">
        <v>13.7</v>
      </c>
      <c r="ED28" s="14">
        <v>23.7</v>
      </c>
      <c r="EE28" s="14">
        <v>24</v>
      </c>
      <c r="EF28" s="14">
        <v>28.4</v>
      </c>
      <c r="EG28" s="14">
        <v>28.5</v>
      </c>
      <c r="EH28" s="14">
        <v>29.4</v>
      </c>
      <c r="EI28" s="14">
        <v>27.9</v>
      </c>
      <c r="EJ28" s="14">
        <v>23.8</v>
      </c>
      <c r="EK28" s="14">
        <v>29.2</v>
      </c>
      <c r="EL28" s="14">
        <v>24.3</v>
      </c>
      <c r="EM28" s="14">
        <v>29</v>
      </c>
      <c r="EO28" s="12"/>
      <c r="EP28" s="17" t="s">
        <v>32</v>
      </c>
      <c r="EQ28" s="14">
        <v>18.600000000000001</v>
      </c>
      <c r="ER28" s="14">
        <v>17.7</v>
      </c>
      <c r="ES28" s="14">
        <v>17.399999999999999</v>
      </c>
      <c r="ET28" s="14">
        <v>18.2</v>
      </c>
      <c r="EU28" s="14">
        <v>21.3</v>
      </c>
      <c r="EV28" s="14">
        <v>21.2</v>
      </c>
      <c r="EW28" s="14">
        <v>23.6</v>
      </c>
      <c r="EX28" s="14">
        <v>22.3</v>
      </c>
      <c r="EY28" s="14">
        <v>19.399999999999999</v>
      </c>
      <c r="EZ28" s="14">
        <v>13.8</v>
      </c>
      <c r="FA28" s="14">
        <v>20.5</v>
      </c>
      <c r="FB28" s="14">
        <v>20.2</v>
      </c>
      <c r="FC28" s="14">
        <v>19.899999999999999</v>
      </c>
      <c r="FD28" s="14">
        <v>14.6</v>
      </c>
      <c r="FE28" s="14">
        <v>16.100000000000001</v>
      </c>
      <c r="FF28" s="14">
        <v>13.9</v>
      </c>
      <c r="FG28" s="14">
        <v>14.3</v>
      </c>
      <c r="FH28" s="14">
        <v>15.1</v>
      </c>
      <c r="FI28" s="14">
        <v>14.6</v>
      </c>
      <c r="FJ28" s="14">
        <v>14.2</v>
      </c>
      <c r="FK28" s="14">
        <v>14.4</v>
      </c>
    </row>
    <row r="29" spans="1:167" ht="15">
      <c r="A29" s="12"/>
      <c r="B29" s="17" t="s">
        <v>34</v>
      </c>
      <c r="C29" s="14">
        <v>87.6</v>
      </c>
      <c r="D29" s="14">
        <v>87.3</v>
      </c>
      <c r="E29" s="14">
        <v>85.6</v>
      </c>
      <c r="F29" s="14">
        <v>87.5</v>
      </c>
      <c r="G29" s="14">
        <v>88</v>
      </c>
      <c r="H29" s="14">
        <v>93.4</v>
      </c>
      <c r="I29" s="14">
        <v>95.7</v>
      </c>
      <c r="J29" s="14">
        <v>96.5</v>
      </c>
      <c r="K29" s="14">
        <v>96.7</v>
      </c>
      <c r="L29" s="14">
        <v>96.4</v>
      </c>
      <c r="M29" s="14">
        <v>90.6</v>
      </c>
      <c r="N29" s="14">
        <v>96.5</v>
      </c>
      <c r="O29" s="14">
        <v>96.7</v>
      </c>
      <c r="P29" s="14" t="s">
        <v>33</v>
      </c>
      <c r="Q29" s="14" t="s">
        <v>33</v>
      </c>
      <c r="R29" s="14" t="s">
        <v>33</v>
      </c>
      <c r="S29" s="14" t="s">
        <v>33</v>
      </c>
      <c r="T29" s="14">
        <v>99.3</v>
      </c>
      <c r="U29" s="14">
        <v>99.8</v>
      </c>
      <c r="V29" s="14">
        <v>99.8</v>
      </c>
      <c r="W29" s="14">
        <v>99.8</v>
      </c>
      <c r="Y29" s="12"/>
      <c r="Z29" s="17" t="s">
        <v>34</v>
      </c>
      <c r="AA29" s="14">
        <v>59.5</v>
      </c>
      <c r="AB29" s="14">
        <v>59.9</v>
      </c>
      <c r="AC29" s="14">
        <v>52.5</v>
      </c>
      <c r="AD29" s="14">
        <v>52.1</v>
      </c>
      <c r="AE29" s="14">
        <v>52.1</v>
      </c>
      <c r="AF29" s="14">
        <v>44</v>
      </c>
      <c r="AG29" s="14">
        <v>57.3</v>
      </c>
      <c r="AH29" s="14">
        <v>60.2</v>
      </c>
      <c r="AI29" s="14">
        <v>57</v>
      </c>
      <c r="AJ29" s="14">
        <v>60.2</v>
      </c>
      <c r="AK29" s="14">
        <v>60</v>
      </c>
      <c r="AL29" s="14">
        <v>67.099999999999994</v>
      </c>
      <c r="AM29" s="14">
        <v>63.6</v>
      </c>
      <c r="AN29" s="14">
        <v>60.5</v>
      </c>
      <c r="AO29" s="14">
        <v>56.1</v>
      </c>
      <c r="AP29" s="14">
        <v>58.2</v>
      </c>
      <c r="AQ29" s="14">
        <v>61.4</v>
      </c>
      <c r="AR29" s="14" t="s">
        <v>33</v>
      </c>
      <c r="AS29" s="14">
        <v>63.3</v>
      </c>
      <c r="AT29" s="14">
        <v>62.9</v>
      </c>
      <c r="AU29" s="14">
        <v>63</v>
      </c>
      <c r="AW29" s="12"/>
      <c r="AX29" s="17" t="s">
        <v>34</v>
      </c>
      <c r="AY29" s="14">
        <v>57.6</v>
      </c>
      <c r="AZ29" s="14">
        <v>61</v>
      </c>
      <c r="BA29" s="14">
        <v>56.4</v>
      </c>
      <c r="BB29" s="14">
        <v>57.3</v>
      </c>
      <c r="BC29" s="14">
        <v>60.5</v>
      </c>
      <c r="BD29" s="14">
        <v>61.5</v>
      </c>
      <c r="BE29" s="14">
        <v>63.6</v>
      </c>
      <c r="BF29" s="14">
        <v>65.2</v>
      </c>
      <c r="BG29" s="14">
        <v>63.7</v>
      </c>
      <c r="BH29" s="14">
        <v>66.3</v>
      </c>
      <c r="BI29" s="14">
        <v>61.4</v>
      </c>
      <c r="BJ29" s="14">
        <v>73.7</v>
      </c>
      <c r="BK29" s="14">
        <v>74.2</v>
      </c>
      <c r="BL29" s="14">
        <v>77.3</v>
      </c>
      <c r="BM29" s="14">
        <v>75.900000000000006</v>
      </c>
      <c r="BN29" s="14">
        <v>85.1</v>
      </c>
      <c r="BO29" s="14">
        <v>84.9</v>
      </c>
      <c r="BP29" s="14" t="s">
        <v>33</v>
      </c>
      <c r="BQ29" s="14">
        <v>87.1</v>
      </c>
      <c r="BR29" s="14">
        <v>85.6</v>
      </c>
      <c r="BS29" s="14">
        <v>82.9</v>
      </c>
      <c r="BU29" s="12"/>
      <c r="BV29" s="17" t="s">
        <v>34</v>
      </c>
      <c r="BW29" s="14">
        <v>58</v>
      </c>
      <c r="BX29" s="14">
        <v>60</v>
      </c>
      <c r="BY29" s="14">
        <v>60.2</v>
      </c>
      <c r="BZ29" s="14">
        <v>57.7</v>
      </c>
      <c r="CA29" s="14">
        <v>58.6</v>
      </c>
      <c r="CB29" s="14">
        <v>59.8</v>
      </c>
      <c r="CC29" s="14">
        <v>54</v>
      </c>
      <c r="CD29" s="14">
        <v>56.2</v>
      </c>
      <c r="CE29" s="14">
        <v>58.5</v>
      </c>
      <c r="CF29" s="14">
        <v>54.9</v>
      </c>
      <c r="CG29" s="14">
        <v>48</v>
      </c>
      <c r="CH29" s="14">
        <v>51.1</v>
      </c>
      <c r="CI29" s="14">
        <v>65.5</v>
      </c>
      <c r="CJ29" s="14">
        <v>59.3</v>
      </c>
      <c r="CK29" s="14">
        <v>64.3</v>
      </c>
      <c r="CL29" s="14">
        <v>61.9</v>
      </c>
      <c r="CM29" s="14">
        <v>64</v>
      </c>
      <c r="CN29" s="14" t="s">
        <v>33</v>
      </c>
      <c r="CO29" s="14">
        <v>65.5</v>
      </c>
      <c r="CP29" s="14">
        <v>67</v>
      </c>
      <c r="CQ29" s="14">
        <v>68.7</v>
      </c>
      <c r="CS29" s="12"/>
      <c r="CT29" s="17" t="s">
        <v>34</v>
      </c>
      <c r="CU29" s="14">
        <v>78.5</v>
      </c>
      <c r="CV29" s="14">
        <v>80</v>
      </c>
      <c r="CW29" s="14">
        <v>82.6</v>
      </c>
      <c r="CX29" s="14">
        <v>84.9</v>
      </c>
      <c r="CY29" s="14">
        <v>82.5</v>
      </c>
      <c r="CZ29" s="14">
        <v>86.1</v>
      </c>
      <c r="DA29" s="14">
        <v>83.6</v>
      </c>
      <c r="DB29" s="14">
        <v>79</v>
      </c>
      <c r="DC29" s="14">
        <v>76.7</v>
      </c>
      <c r="DD29" s="14">
        <v>83.7</v>
      </c>
      <c r="DE29" s="14">
        <v>77.900000000000006</v>
      </c>
      <c r="DF29" s="14">
        <v>84</v>
      </c>
      <c r="DG29" s="14">
        <v>88.7</v>
      </c>
      <c r="DH29" s="14">
        <v>90.4</v>
      </c>
      <c r="DI29" s="14" t="s">
        <v>33</v>
      </c>
      <c r="DJ29" s="14" t="s">
        <v>33</v>
      </c>
      <c r="DK29" s="14">
        <v>92.4</v>
      </c>
      <c r="DL29" s="14" t="s">
        <v>33</v>
      </c>
      <c r="DM29" s="14">
        <v>90.8</v>
      </c>
      <c r="DN29" s="14">
        <v>92.3</v>
      </c>
      <c r="DO29" s="14">
        <v>92.2</v>
      </c>
      <c r="DQ29" s="12"/>
      <c r="DR29" s="17" t="s">
        <v>34</v>
      </c>
      <c r="DS29" s="14">
        <v>70.099999999999994</v>
      </c>
      <c r="DT29" s="14">
        <v>71</v>
      </c>
      <c r="DU29" s="14">
        <v>70.2</v>
      </c>
      <c r="DV29" s="14">
        <v>71</v>
      </c>
      <c r="DW29" s="14">
        <v>72.599999999999994</v>
      </c>
      <c r="DX29" s="14">
        <v>75.599999999999994</v>
      </c>
      <c r="DY29" s="14">
        <v>73.900000000000006</v>
      </c>
      <c r="DZ29" s="14">
        <v>72.900000000000006</v>
      </c>
      <c r="EA29" s="14">
        <v>79.2</v>
      </c>
      <c r="EB29" s="14">
        <v>77.7</v>
      </c>
      <c r="EC29" s="14">
        <v>72.099999999999994</v>
      </c>
      <c r="ED29" s="14">
        <v>62</v>
      </c>
      <c r="EE29" s="14">
        <v>59</v>
      </c>
      <c r="EF29" s="14" t="s">
        <v>33</v>
      </c>
      <c r="EG29" s="14" t="s">
        <v>33</v>
      </c>
      <c r="EH29" s="14">
        <v>59.1</v>
      </c>
      <c r="EI29" s="14" t="s">
        <v>33</v>
      </c>
      <c r="EJ29" s="14" t="s">
        <v>33</v>
      </c>
      <c r="EK29" s="14">
        <v>59.2</v>
      </c>
      <c r="EL29" s="14">
        <v>62</v>
      </c>
      <c r="EM29" s="14">
        <v>52.8</v>
      </c>
      <c r="EO29" s="12"/>
      <c r="EP29" s="17" t="s">
        <v>34</v>
      </c>
      <c r="EQ29" s="14">
        <v>79.099999999999994</v>
      </c>
      <c r="ER29" s="14">
        <v>79.5</v>
      </c>
      <c r="ES29" s="14">
        <v>81.099999999999994</v>
      </c>
      <c r="ET29" s="14">
        <v>80.7</v>
      </c>
      <c r="EU29" s="14">
        <v>77.7</v>
      </c>
      <c r="EV29" s="14">
        <v>77.400000000000006</v>
      </c>
      <c r="EW29" s="14">
        <v>75.3</v>
      </c>
      <c r="EX29" s="14">
        <v>76.3</v>
      </c>
      <c r="EY29" s="14">
        <v>78.900000000000006</v>
      </c>
      <c r="EZ29" s="14">
        <v>82.4</v>
      </c>
      <c r="FA29" s="14">
        <v>77.599999999999994</v>
      </c>
      <c r="FB29" s="14">
        <v>65.599999999999994</v>
      </c>
      <c r="FC29" s="14">
        <v>65.599999999999994</v>
      </c>
      <c r="FD29" s="14" t="s">
        <v>33</v>
      </c>
      <c r="FE29" s="14" t="s">
        <v>33</v>
      </c>
      <c r="FF29" s="14" t="s">
        <v>33</v>
      </c>
      <c r="FG29" s="14">
        <v>85.1</v>
      </c>
      <c r="FH29" s="14" t="s">
        <v>33</v>
      </c>
      <c r="FI29" s="14" t="s">
        <v>33</v>
      </c>
      <c r="FJ29" s="14">
        <v>84.9</v>
      </c>
      <c r="FK29" s="14">
        <v>85</v>
      </c>
    </row>
    <row r="30" spans="1:167" ht="15">
      <c r="A30" s="12"/>
      <c r="B30" s="17" t="s">
        <v>35</v>
      </c>
      <c r="C30" s="14">
        <v>11</v>
      </c>
      <c r="D30" s="14">
        <v>11.8</v>
      </c>
      <c r="E30" s="14">
        <v>13.7</v>
      </c>
      <c r="F30" s="14">
        <v>11.9</v>
      </c>
      <c r="G30" s="14">
        <v>11.4</v>
      </c>
      <c r="H30" s="14">
        <v>5.7</v>
      </c>
      <c r="I30" s="14">
        <v>3.5</v>
      </c>
      <c r="J30" s="14">
        <v>2.6</v>
      </c>
      <c r="K30" s="14">
        <v>2.2999999999999998</v>
      </c>
      <c r="L30" s="14">
        <v>2.6</v>
      </c>
      <c r="M30" s="14">
        <v>8.8000000000000007</v>
      </c>
      <c r="N30" s="14">
        <v>3</v>
      </c>
      <c r="O30" s="14">
        <v>2.7</v>
      </c>
      <c r="P30" s="14">
        <v>1.2</v>
      </c>
      <c r="Q30" s="14">
        <v>0.3</v>
      </c>
      <c r="R30" s="14">
        <v>0.3</v>
      </c>
      <c r="S30" s="14">
        <v>0.1</v>
      </c>
      <c r="T30" s="14">
        <v>0</v>
      </c>
      <c r="U30" s="14">
        <v>0</v>
      </c>
      <c r="V30" s="14">
        <v>0</v>
      </c>
      <c r="W30" s="14">
        <v>0</v>
      </c>
      <c r="Y30" s="12"/>
      <c r="Z30" s="17" t="s">
        <v>35</v>
      </c>
      <c r="AA30" s="14">
        <v>0.1</v>
      </c>
      <c r="AB30" s="14">
        <v>0.1</v>
      </c>
      <c r="AC30" s="14">
        <v>0.1</v>
      </c>
      <c r="AD30" s="14">
        <v>2.9</v>
      </c>
      <c r="AE30" s="14">
        <v>0.9</v>
      </c>
      <c r="AF30" s="14">
        <v>4.0999999999999996</v>
      </c>
      <c r="AG30" s="14">
        <v>4</v>
      </c>
      <c r="AH30" s="14">
        <v>2.7</v>
      </c>
      <c r="AI30" s="14">
        <v>4.4000000000000004</v>
      </c>
      <c r="AJ30" s="14">
        <v>6.6</v>
      </c>
      <c r="AK30" s="14">
        <v>3.9</v>
      </c>
      <c r="AL30" s="14">
        <v>3.9</v>
      </c>
      <c r="AM30" s="14">
        <v>3.8</v>
      </c>
      <c r="AN30" s="14">
        <v>3.3</v>
      </c>
      <c r="AO30" s="14">
        <v>3.8</v>
      </c>
      <c r="AP30" s="14" t="s">
        <v>33</v>
      </c>
      <c r="AQ30" s="14">
        <v>2.2000000000000002</v>
      </c>
      <c r="AR30" s="14" t="s">
        <v>33</v>
      </c>
      <c r="AS30" s="14">
        <v>2.1</v>
      </c>
      <c r="AT30" s="14">
        <v>2.8</v>
      </c>
      <c r="AU30" s="14">
        <v>3.5</v>
      </c>
      <c r="AW30" s="12"/>
      <c r="AX30" s="17" t="s">
        <v>35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3.5</v>
      </c>
      <c r="BE30" s="14">
        <v>1.9</v>
      </c>
      <c r="BF30" s="14">
        <v>0</v>
      </c>
      <c r="BG30" s="14">
        <v>0</v>
      </c>
      <c r="BH30" s="14">
        <v>3.1</v>
      </c>
      <c r="BI30" s="14">
        <v>3.7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0.3</v>
      </c>
      <c r="CG30" s="14">
        <v>0.8</v>
      </c>
      <c r="CH30" s="14">
        <v>0.6</v>
      </c>
      <c r="CI30" s="14">
        <v>0.5</v>
      </c>
      <c r="CJ30" s="14" t="s">
        <v>33</v>
      </c>
      <c r="CK30" s="14" t="s">
        <v>33</v>
      </c>
      <c r="CL30" s="14" t="s">
        <v>33</v>
      </c>
      <c r="CM30" s="14">
        <v>0.8</v>
      </c>
      <c r="CN30" s="14" t="s">
        <v>33</v>
      </c>
      <c r="CO30" s="14">
        <v>0.4</v>
      </c>
      <c r="CP30" s="14">
        <v>0.4</v>
      </c>
      <c r="CQ30" s="14">
        <v>0</v>
      </c>
      <c r="CS30" s="12"/>
      <c r="CT30" s="17" t="s">
        <v>35</v>
      </c>
      <c r="CU30" s="14">
        <v>0.4</v>
      </c>
      <c r="CV30" s="14">
        <v>0.7</v>
      </c>
      <c r="CW30" s="14">
        <v>1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1</v>
      </c>
      <c r="DE30" s="14">
        <v>1.1000000000000001</v>
      </c>
      <c r="DF30" s="14">
        <v>1.7</v>
      </c>
      <c r="DG30" s="14">
        <v>0.8</v>
      </c>
      <c r="DH30" s="14" t="s">
        <v>33</v>
      </c>
      <c r="DI30" s="14" t="s">
        <v>33</v>
      </c>
      <c r="DJ30" s="14" t="s">
        <v>33</v>
      </c>
      <c r="DK30" s="14">
        <v>1</v>
      </c>
      <c r="DL30" s="14">
        <v>0.6</v>
      </c>
      <c r="DM30" s="14">
        <v>0.4</v>
      </c>
      <c r="DN30" s="14">
        <v>0.4</v>
      </c>
      <c r="DO30" s="14">
        <v>0.3</v>
      </c>
      <c r="DQ30" s="12"/>
      <c r="DR30" s="17" t="s">
        <v>35</v>
      </c>
      <c r="DS30" s="14">
        <v>0.2</v>
      </c>
      <c r="DT30" s="14">
        <v>0.3</v>
      </c>
      <c r="DU30" s="14">
        <v>0.2</v>
      </c>
      <c r="DV30" s="14">
        <v>0.3</v>
      </c>
      <c r="DW30" s="14">
        <v>0.2</v>
      </c>
      <c r="DX30" s="14">
        <v>0.2</v>
      </c>
      <c r="DY30" s="14">
        <v>0.2</v>
      </c>
      <c r="DZ30" s="14">
        <v>0.2</v>
      </c>
      <c r="EA30" s="14">
        <v>0.2</v>
      </c>
      <c r="EB30" s="14">
        <v>0.3</v>
      </c>
      <c r="EC30" s="14" t="s">
        <v>33</v>
      </c>
      <c r="ED30" s="14" t="s">
        <v>33</v>
      </c>
      <c r="EE30" s="14" t="s">
        <v>33</v>
      </c>
      <c r="EF30" s="14" t="s">
        <v>33</v>
      </c>
      <c r="EG30" s="14" t="s">
        <v>33</v>
      </c>
      <c r="EH30" s="14" t="s">
        <v>33</v>
      </c>
      <c r="EI30" s="14">
        <v>0.8</v>
      </c>
      <c r="EJ30" s="14" t="s">
        <v>33</v>
      </c>
      <c r="EK30" s="14">
        <v>0.9</v>
      </c>
      <c r="EL30" s="14">
        <v>0.7</v>
      </c>
      <c r="EM30" s="14">
        <v>3.2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1.9</v>
      </c>
      <c r="FA30" s="14">
        <v>0.1</v>
      </c>
      <c r="FB30" s="14">
        <v>12.9</v>
      </c>
      <c r="FC30" s="14">
        <v>13.4</v>
      </c>
      <c r="FD30" s="14">
        <v>0.1</v>
      </c>
      <c r="FE30" s="14">
        <v>0.1</v>
      </c>
      <c r="FF30" s="14">
        <v>0.2</v>
      </c>
      <c r="FG30" s="14">
        <v>0</v>
      </c>
      <c r="FH30" s="14" t="s">
        <v>33</v>
      </c>
      <c r="FI30" s="14">
        <v>0.1</v>
      </c>
      <c r="FJ30" s="14">
        <v>0.1</v>
      </c>
      <c r="FK30" s="14">
        <v>0</v>
      </c>
    </row>
    <row r="31" spans="1:167" ht="1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5">
      <c r="A32" s="12"/>
      <c r="B32" s="17" t="s">
        <v>37</v>
      </c>
      <c r="C32" s="14">
        <v>1.4</v>
      </c>
      <c r="D32" s="14">
        <v>0.8</v>
      </c>
      <c r="E32" s="14">
        <v>0.7</v>
      </c>
      <c r="F32" s="14">
        <v>0.6</v>
      </c>
      <c r="G32" s="14">
        <v>0.6</v>
      </c>
      <c r="H32" s="14">
        <v>0.8</v>
      </c>
      <c r="I32" s="14">
        <v>0.8</v>
      </c>
      <c r="J32" s="14">
        <v>0.8</v>
      </c>
      <c r="K32" s="14">
        <v>1</v>
      </c>
      <c r="L32" s="14">
        <v>1</v>
      </c>
      <c r="M32" s="14" t="s">
        <v>33</v>
      </c>
      <c r="N32" s="14" t="s">
        <v>33</v>
      </c>
      <c r="O32" s="14" t="s">
        <v>33</v>
      </c>
      <c r="P32" s="14" t="s">
        <v>33</v>
      </c>
      <c r="Q32" s="14" t="s">
        <v>33</v>
      </c>
      <c r="R32" s="14" t="s">
        <v>33</v>
      </c>
      <c r="S32" s="14" t="s">
        <v>33</v>
      </c>
      <c r="T32" s="14" t="s">
        <v>33</v>
      </c>
      <c r="U32" s="14">
        <v>0</v>
      </c>
      <c r="V32" s="14">
        <v>0</v>
      </c>
      <c r="W32" s="14">
        <v>0</v>
      </c>
      <c r="Y32" s="12"/>
      <c r="Z32" s="17" t="s">
        <v>37</v>
      </c>
      <c r="AA32" s="14">
        <v>2.6</v>
      </c>
      <c r="AB32" s="14">
        <v>2.8</v>
      </c>
      <c r="AC32" s="14">
        <v>2.5</v>
      </c>
      <c r="AD32" s="14">
        <v>1.7</v>
      </c>
      <c r="AE32" s="14">
        <v>1.8</v>
      </c>
      <c r="AF32" s="14">
        <v>3.7</v>
      </c>
      <c r="AG32" s="14">
        <v>2.2999999999999998</v>
      </c>
      <c r="AH32" s="14">
        <v>2.6</v>
      </c>
      <c r="AI32" s="14">
        <v>2.2999999999999998</v>
      </c>
      <c r="AJ32" s="14">
        <v>1.5</v>
      </c>
      <c r="AK32" s="14" t="s">
        <v>33</v>
      </c>
      <c r="AL32" s="14" t="s">
        <v>33</v>
      </c>
      <c r="AM32" s="14" t="s">
        <v>33</v>
      </c>
      <c r="AN32" s="14" t="s">
        <v>33</v>
      </c>
      <c r="AO32" s="14" t="s">
        <v>33</v>
      </c>
      <c r="AP32" s="14" t="s">
        <v>33</v>
      </c>
      <c r="AQ32" s="14" t="s">
        <v>33</v>
      </c>
      <c r="AR32" s="14" t="s">
        <v>33</v>
      </c>
      <c r="AS32" s="14">
        <v>1.5</v>
      </c>
      <c r="AT32" s="14">
        <v>1.6</v>
      </c>
      <c r="AU32" s="14">
        <v>1.2</v>
      </c>
      <c r="AW32" s="12"/>
      <c r="AX32" s="17" t="s">
        <v>37</v>
      </c>
      <c r="AY32" s="14">
        <v>3.8</v>
      </c>
      <c r="AZ32" s="14">
        <v>3.7</v>
      </c>
      <c r="BA32" s="14">
        <v>2.7</v>
      </c>
      <c r="BB32" s="14">
        <v>2.9</v>
      </c>
      <c r="BC32" s="14">
        <v>2.9</v>
      </c>
      <c r="BD32" s="14">
        <v>4.0999999999999996</v>
      </c>
      <c r="BE32" s="14">
        <v>4.9000000000000004</v>
      </c>
      <c r="BF32" s="14">
        <v>5.8</v>
      </c>
      <c r="BG32" s="14">
        <v>6</v>
      </c>
      <c r="BH32" s="14">
        <v>6.4</v>
      </c>
      <c r="BI32" s="14" t="s">
        <v>33</v>
      </c>
      <c r="BJ32" s="14" t="s">
        <v>33</v>
      </c>
      <c r="BK32" s="14" t="s">
        <v>33</v>
      </c>
      <c r="BL32" s="14" t="s">
        <v>33</v>
      </c>
      <c r="BM32" s="14" t="s">
        <v>33</v>
      </c>
      <c r="BN32" s="14" t="s">
        <v>33</v>
      </c>
      <c r="BO32" s="14" t="s">
        <v>33</v>
      </c>
      <c r="BP32" s="14" t="s">
        <v>33</v>
      </c>
      <c r="BQ32" s="14">
        <v>3.7</v>
      </c>
      <c r="BR32" s="14">
        <v>3.8</v>
      </c>
      <c r="BS32" s="14">
        <v>4.8</v>
      </c>
      <c r="BU32" s="12"/>
      <c r="BV32" s="17" t="s">
        <v>37</v>
      </c>
      <c r="BW32" s="14">
        <v>1</v>
      </c>
      <c r="BX32" s="14">
        <v>1.1000000000000001</v>
      </c>
      <c r="BY32" s="14">
        <v>1.5</v>
      </c>
      <c r="BZ32" s="14">
        <v>1.3</v>
      </c>
      <c r="CA32" s="14">
        <v>1.1000000000000001</v>
      </c>
      <c r="CB32" s="14">
        <v>0.8</v>
      </c>
      <c r="CC32" s="14">
        <v>1</v>
      </c>
      <c r="CD32" s="14">
        <v>1</v>
      </c>
      <c r="CE32" s="14">
        <v>1.1000000000000001</v>
      </c>
      <c r="CF32" s="14">
        <v>1.4</v>
      </c>
      <c r="CG32" s="14" t="s">
        <v>33</v>
      </c>
      <c r="CH32" s="14" t="s">
        <v>33</v>
      </c>
      <c r="CI32" s="14" t="s">
        <v>33</v>
      </c>
      <c r="CJ32" s="14" t="s">
        <v>33</v>
      </c>
      <c r="CK32" s="14" t="s">
        <v>33</v>
      </c>
      <c r="CL32" s="14" t="s">
        <v>33</v>
      </c>
      <c r="CM32" s="14" t="s">
        <v>33</v>
      </c>
      <c r="CN32" s="14" t="s">
        <v>33</v>
      </c>
      <c r="CO32" s="14">
        <v>0.7</v>
      </c>
      <c r="CP32" s="14">
        <v>0.7</v>
      </c>
      <c r="CQ32" s="14">
        <v>0.7</v>
      </c>
      <c r="CS32" s="12"/>
      <c r="CT32" s="17" t="s">
        <v>37</v>
      </c>
      <c r="CU32" s="14">
        <v>7.3</v>
      </c>
      <c r="CV32" s="14">
        <v>4.3</v>
      </c>
      <c r="CW32" s="14">
        <v>2.1</v>
      </c>
      <c r="CX32" s="14">
        <v>1.1000000000000001</v>
      </c>
      <c r="CY32" s="14">
        <v>1.1000000000000001</v>
      </c>
      <c r="CZ32" s="14">
        <v>0.8</v>
      </c>
      <c r="DA32" s="14">
        <v>0.9</v>
      </c>
      <c r="DB32" s="14">
        <v>0.7</v>
      </c>
      <c r="DC32" s="14">
        <v>0.8</v>
      </c>
      <c r="DD32" s="14">
        <v>1</v>
      </c>
      <c r="DE32" s="14">
        <v>0.8</v>
      </c>
      <c r="DF32" s="14">
        <v>0.7</v>
      </c>
      <c r="DG32" s="14">
        <v>1</v>
      </c>
      <c r="DH32" s="14" t="s">
        <v>33</v>
      </c>
      <c r="DI32" s="14" t="s">
        <v>33</v>
      </c>
      <c r="DJ32" s="14" t="s">
        <v>33</v>
      </c>
      <c r="DK32" s="14" t="s">
        <v>33</v>
      </c>
      <c r="DL32" s="14" t="s">
        <v>33</v>
      </c>
      <c r="DM32" s="14">
        <v>0.7</v>
      </c>
      <c r="DN32" s="14">
        <v>0.9</v>
      </c>
      <c r="DO32" s="14">
        <v>0.5</v>
      </c>
      <c r="DQ32" s="12"/>
      <c r="DR32" s="17" t="s">
        <v>37</v>
      </c>
      <c r="DS32" s="14">
        <v>11.7</v>
      </c>
      <c r="DT32" s="14">
        <v>13.3</v>
      </c>
      <c r="DU32" s="14">
        <v>11.5</v>
      </c>
      <c r="DV32" s="14">
        <v>11.1</v>
      </c>
      <c r="DW32" s="14">
        <v>10.5</v>
      </c>
      <c r="DX32" s="14">
        <v>7.7</v>
      </c>
      <c r="DY32" s="14">
        <v>7.4</v>
      </c>
      <c r="DZ32" s="14">
        <v>8</v>
      </c>
      <c r="EA32" s="14">
        <v>8.9</v>
      </c>
      <c r="EB32" s="14">
        <v>11.1</v>
      </c>
      <c r="EC32" s="14" t="s">
        <v>33</v>
      </c>
      <c r="ED32" s="14" t="s">
        <v>33</v>
      </c>
      <c r="EE32" s="14" t="s">
        <v>33</v>
      </c>
      <c r="EF32" s="14" t="s">
        <v>33</v>
      </c>
      <c r="EG32" s="14" t="s">
        <v>33</v>
      </c>
      <c r="EH32" s="14" t="s">
        <v>33</v>
      </c>
      <c r="EI32" s="14" t="s">
        <v>33</v>
      </c>
      <c r="EJ32" s="14" t="s">
        <v>33</v>
      </c>
      <c r="EK32" s="14">
        <v>10.7</v>
      </c>
      <c r="EL32" s="14">
        <v>13</v>
      </c>
      <c r="EM32" s="14">
        <v>15</v>
      </c>
      <c r="EO32" s="12"/>
      <c r="EP32" s="17" t="s">
        <v>37</v>
      </c>
      <c r="EQ32" s="14" t="s">
        <v>33</v>
      </c>
      <c r="ER32" s="14" t="s">
        <v>33</v>
      </c>
      <c r="ES32" s="14" t="s">
        <v>33</v>
      </c>
      <c r="ET32" s="14" t="s">
        <v>33</v>
      </c>
      <c r="EU32" s="14" t="s">
        <v>33</v>
      </c>
      <c r="EV32" s="14">
        <v>1.4</v>
      </c>
      <c r="EW32" s="14">
        <v>1.1000000000000001</v>
      </c>
      <c r="EX32" s="14">
        <v>1.4</v>
      </c>
      <c r="EY32" s="14">
        <v>1.7</v>
      </c>
      <c r="EZ32" s="14">
        <v>1.8</v>
      </c>
      <c r="FA32" s="14">
        <v>1.8</v>
      </c>
      <c r="FB32" s="14">
        <v>1.3</v>
      </c>
      <c r="FC32" s="14">
        <v>1.1000000000000001</v>
      </c>
      <c r="FD32" s="14" t="s">
        <v>33</v>
      </c>
      <c r="FE32" s="14" t="s">
        <v>33</v>
      </c>
      <c r="FF32" s="14" t="s">
        <v>33</v>
      </c>
      <c r="FG32" s="14" t="s">
        <v>33</v>
      </c>
      <c r="FH32" s="14" t="s">
        <v>33</v>
      </c>
      <c r="FI32" s="14">
        <v>0.8</v>
      </c>
      <c r="FJ32" s="14">
        <v>0.8</v>
      </c>
      <c r="FK32" s="14">
        <v>0.6</v>
      </c>
    </row>
    <row r="33" spans="1:167" ht="1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5">
      <c r="A37" s="94"/>
      <c r="B37" s="9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4"/>
      <c r="Z37" s="9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4"/>
      <c r="AX37" s="9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4"/>
      <c r="BV37" s="9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4"/>
      <c r="CT37" s="9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4"/>
      <c r="DR37" s="9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4"/>
      <c r="EP37" s="9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29">
      <c r="A38" s="13"/>
      <c r="B38" s="19" t="s">
        <v>43</v>
      </c>
      <c r="C38" s="9">
        <v>0.2</v>
      </c>
      <c r="D38" s="9">
        <v>0.3</v>
      </c>
      <c r="E38" s="9">
        <v>0.3</v>
      </c>
      <c r="F38" s="9">
        <v>0.3</v>
      </c>
      <c r="G38" s="9">
        <v>0.3</v>
      </c>
      <c r="H38" s="9">
        <v>0.3</v>
      </c>
      <c r="I38" s="9">
        <v>0.3</v>
      </c>
      <c r="J38" s="9">
        <v>0.3</v>
      </c>
      <c r="K38" s="9">
        <v>0.3</v>
      </c>
      <c r="L38" s="9">
        <v>0.3</v>
      </c>
      <c r="M38" s="9">
        <v>0.4</v>
      </c>
      <c r="N38" s="9">
        <v>0.4</v>
      </c>
      <c r="O38" s="9">
        <v>0.4</v>
      </c>
      <c r="P38" s="9">
        <v>0.3</v>
      </c>
      <c r="Q38" s="9">
        <v>0.4</v>
      </c>
      <c r="R38" s="9">
        <v>0.5</v>
      </c>
      <c r="S38" s="9">
        <v>0.6</v>
      </c>
      <c r="T38" s="9">
        <v>0.5</v>
      </c>
      <c r="U38" s="9">
        <v>0.5</v>
      </c>
      <c r="V38" s="9">
        <v>0.5</v>
      </c>
      <c r="W38" s="9">
        <v>0.4</v>
      </c>
      <c r="Y38" s="13"/>
      <c r="Z38" s="19" t="s">
        <v>43</v>
      </c>
      <c r="AA38" s="9">
        <v>0.4</v>
      </c>
      <c r="AB38" s="9">
        <v>0.4</v>
      </c>
      <c r="AC38" s="9">
        <v>0.5</v>
      </c>
      <c r="AD38" s="9">
        <v>0.6</v>
      </c>
      <c r="AE38" s="9">
        <v>0.7</v>
      </c>
      <c r="AF38" s="9">
        <v>0.5</v>
      </c>
      <c r="AG38" s="9">
        <v>0.7</v>
      </c>
      <c r="AH38" s="9">
        <v>0.7</v>
      </c>
      <c r="AI38" s="9">
        <v>0.7</v>
      </c>
      <c r="AJ38" s="9">
        <v>1</v>
      </c>
      <c r="AK38" s="9">
        <v>1.1000000000000001</v>
      </c>
      <c r="AL38" s="9">
        <v>1.1000000000000001</v>
      </c>
      <c r="AM38" s="9">
        <v>1.1000000000000001</v>
      </c>
      <c r="AN38" s="9">
        <v>1</v>
      </c>
      <c r="AO38" s="9">
        <v>1</v>
      </c>
      <c r="AP38" s="9">
        <v>1</v>
      </c>
      <c r="AQ38" s="9">
        <v>1.1000000000000001</v>
      </c>
      <c r="AR38" s="9">
        <v>1.3</v>
      </c>
      <c r="AS38" s="9">
        <v>1.3</v>
      </c>
      <c r="AT38" s="9">
        <v>1.3</v>
      </c>
      <c r="AU38" s="9">
        <v>1.3</v>
      </c>
      <c r="AW38" s="13"/>
      <c r="AX38" s="19" t="s">
        <v>43</v>
      </c>
      <c r="AY38" s="9">
        <v>1.1000000000000001</v>
      </c>
      <c r="AZ38" s="9">
        <v>1.1000000000000001</v>
      </c>
      <c r="BA38" s="9">
        <v>1.4</v>
      </c>
      <c r="BB38" s="9">
        <v>1.4</v>
      </c>
      <c r="BC38" s="9">
        <v>1.6</v>
      </c>
      <c r="BD38" s="9">
        <v>1.7</v>
      </c>
      <c r="BE38" s="9">
        <v>1.7</v>
      </c>
      <c r="BF38" s="9">
        <v>1.6</v>
      </c>
      <c r="BG38" s="9">
        <v>1.7</v>
      </c>
      <c r="BH38" s="9">
        <v>1.4</v>
      </c>
      <c r="BI38" s="9">
        <v>1.5</v>
      </c>
      <c r="BJ38" s="9">
        <v>1.5</v>
      </c>
      <c r="BK38" s="9">
        <v>1.6</v>
      </c>
      <c r="BL38" s="9">
        <v>1.6</v>
      </c>
      <c r="BM38" s="9">
        <v>1.4</v>
      </c>
      <c r="BN38" s="9">
        <v>2.2999999999999998</v>
      </c>
      <c r="BO38" s="9">
        <v>2.4</v>
      </c>
      <c r="BP38" s="9">
        <v>2.6</v>
      </c>
      <c r="BQ38" s="9">
        <v>2.6</v>
      </c>
      <c r="BR38" s="9">
        <v>2.5</v>
      </c>
      <c r="BS38" s="9">
        <v>2</v>
      </c>
      <c r="BU38" s="13"/>
      <c r="BV38" s="19" t="s">
        <v>43</v>
      </c>
      <c r="BW38" s="9">
        <v>0.2</v>
      </c>
      <c r="BX38" s="9">
        <v>0.2</v>
      </c>
      <c r="BY38" s="9">
        <v>0.2</v>
      </c>
      <c r="BZ38" s="9">
        <v>0.2</v>
      </c>
      <c r="CA38" s="9">
        <v>0.2</v>
      </c>
      <c r="CB38" s="9">
        <v>0.3</v>
      </c>
      <c r="CC38" s="9">
        <v>0.2</v>
      </c>
      <c r="CD38" s="9">
        <v>0.3</v>
      </c>
      <c r="CE38" s="9">
        <v>0.3</v>
      </c>
      <c r="CF38" s="9">
        <v>0.2</v>
      </c>
      <c r="CG38" s="9">
        <v>0.2</v>
      </c>
      <c r="CH38" s="9">
        <v>0.3</v>
      </c>
      <c r="CI38" s="9">
        <v>0.4</v>
      </c>
      <c r="CJ38" s="9">
        <v>0.4</v>
      </c>
      <c r="CK38" s="9">
        <v>0.4</v>
      </c>
      <c r="CL38" s="9">
        <v>0.3</v>
      </c>
      <c r="CM38" s="9">
        <v>0.4</v>
      </c>
      <c r="CN38" s="9">
        <v>0.4</v>
      </c>
      <c r="CO38" s="9">
        <v>0.4</v>
      </c>
      <c r="CP38" s="9">
        <v>0.4</v>
      </c>
      <c r="CQ38" s="9">
        <v>0.4</v>
      </c>
      <c r="CS38" s="13"/>
      <c r="CT38" s="19" t="s">
        <v>43</v>
      </c>
      <c r="CU38" s="9">
        <v>0.3</v>
      </c>
      <c r="CV38" s="9">
        <v>0.3</v>
      </c>
      <c r="CW38" s="9">
        <v>0.3</v>
      </c>
      <c r="CX38" s="9">
        <v>0.3</v>
      </c>
      <c r="CY38" s="9">
        <v>0.3</v>
      </c>
      <c r="CZ38" s="9">
        <v>0.4</v>
      </c>
      <c r="DA38" s="9">
        <v>0.3</v>
      </c>
      <c r="DB38" s="9">
        <v>0.4</v>
      </c>
      <c r="DC38" s="9">
        <v>0.4</v>
      </c>
      <c r="DD38" s="9">
        <v>0.4</v>
      </c>
      <c r="DE38" s="9">
        <v>0.4</v>
      </c>
      <c r="DF38" s="9">
        <v>0.4</v>
      </c>
      <c r="DG38" s="9">
        <v>0.4</v>
      </c>
      <c r="DH38" s="9">
        <v>0.5</v>
      </c>
      <c r="DI38" s="9">
        <v>0.5</v>
      </c>
      <c r="DJ38" s="9">
        <v>0.6</v>
      </c>
      <c r="DK38" s="9">
        <v>0.7</v>
      </c>
      <c r="DL38" s="9">
        <v>0.7</v>
      </c>
      <c r="DM38" s="9">
        <v>0.6</v>
      </c>
      <c r="DN38" s="9">
        <v>0.6</v>
      </c>
      <c r="DO38" s="9">
        <v>0.6</v>
      </c>
      <c r="DQ38" s="13"/>
      <c r="DR38" s="19" t="s">
        <v>43</v>
      </c>
      <c r="DS38" s="9">
        <v>0.7</v>
      </c>
      <c r="DT38" s="9">
        <v>0.7</v>
      </c>
      <c r="DU38" s="9">
        <v>0.7</v>
      </c>
      <c r="DV38" s="9">
        <v>0.7</v>
      </c>
      <c r="DW38" s="9">
        <v>0.7</v>
      </c>
      <c r="DX38" s="9">
        <v>0.9</v>
      </c>
      <c r="DY38" s="9">
        <v>0.9</v>
      </c>
      <c r="DZ38" s="9">
        <v>0.9</v>
      </c>
      <c r="EA38" s="9">
        <v>0.9</v>
      </c>
      <c r="EB38" s="9">
        <v>0.7</v>
      </c>
      <c r="EC38" s="9">
        <v>0.7</v>
      </c>
      <c r="ED38" s="9">
        <v>0.8</v>
      </c>
      <c r="EE38" s="9">
        <v>0.8</v>
      </c>
      <c r="EF38" s="9">
        <v>0.8</v>
      </c>
      <c r="EG38" s="9">
        <v>0.9</v>
      </c>
      <c r="EH38" s="9">
        <v>0.9</v>
      </c>
      <c r="EI38" s="9">
        <v>1</v>
      </c>
      <c r="EJ38" s="9">
        <v>1.3</v>
      </c>
      <c r="EK38" s="9">
        <v>1.1000000000000001</v>
      </c>
      <c r="EL38" s="9">
        <v>1.4</v>
      </c>
      <c r="EM38" s="9">
        <v>1.1000000000000001</v>
      </c>
      <c r="EO38" s="13"/>
      <c r="EP38" s="19" t="s">
        <v>43</v>
      </c>
      <c r="EQ38" s="9">
        <v>0.4</v>
      </c>
      <c r="ER38" s="9">
        <v>0.4</v>
      </c>
      <c r="ES38" s="9">
        <v>0.4</v>
      </c>
      <c r="ET38" s="9">
        <v>0.5</v>
      </c>
      <c r="EU38" s="9">
        <v>0.5</v>
      </c>
      <c r="EV38" s="9">
        <v>0.6</v>
      </c>
      <c r="EW38" s="9">
        <v>0.5</v>
      </c>
      <c r="EX38" s="9">
        <v>0.6</v>
      </c>
      <c r="EY38" s="9">
        <v>0.6</v>
      </c>
      <c r="EZ38" s="9">
        <v>0.4</v>
      </c>
      <c r="FA38" s="9">
        <v>0.5</v>
      </c>
      <c r="FB38" s="9">
        <v>0.6</v>
      </c>
      <c r="FC38" s="9">
        <v>0.6</v>
      </c>
      <c r="FD38" s="9">
        <v>0.6</v>
      </c>
      <c r="FE38" s="9">
        <v>0.5</v>
      </c>
      <c r="FF38" s="9">
        <v>0.6</v>
      </c>
      <c r="FG38" s="9">
        <v>0.9</v>
      </c>
      <c r="FH38" s="9">
        <v>0.8</v>
      </c>
      <c r="FI38" s="9">
        <v>0.9</v>
      </c>
      <c r="FJ38" s="9">
        <v>0.9</v>
      </c>
      <c r="FK38" s="9">
        <v>0.9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7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 t="s">
        <v>33</v>
      </c>
      <c r="P41" s="14" t="s">
        <v>33</v>
      </c>
      <c r="Q41" s="14">
        <v>0</v>
      </c>
      <c r="R41" s="14">
        <v>0</v>
      </c>
      <c r="S41" s="14" t="s">
        <v>33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>
        <v>0.1</v>
      </c>
      <c r="AB41" s="14">
        <v>0.1</v>
      </c>
      <c r="AC41" s="14">
        <v>0.2</v>
      </c>
      <c r="AD41" s="14">
        <v>0.2</v>
      </c>
      <c r="AE41" s="14">
        <v>0.2</v>
      </c>
      <c r="AF41" s="14">
        <v>0.2</v>
      </c>
      <c r="AG41" s="14">
        <v>0.2</v>
      </c>
      <c r="AH41" s="14">
        <v>0.2</v>
      </c>
      <c r="AI41" s="14">
        <v>0.2</v>
      </c>
      <c r="AJ41" s="14">
        <v>0.2</v>
      </c>
      <c r="AK41" s="14">
        <v>0.3</v>
      </c>
      <c r="AL41" s="14">
        <v>0.2</v>
      </c>
      <c r="AM41" s="14">
        <v>0.3</v>
      </c>
      <c r="AN41" s="14">
        <v>0.3</v>
      </c>
      <c r="AO41" s="14">
        <v>0.3</v>
      </c>
      <c r="AP41" s="14">
        <v>0.3</v>
      </c>
      <c r="AQ41" s="14">
        <v>0.3</v>
      </c>
      <c r="AR41" s="14">
        <v>0.3</v>
      </c>
      <c r="AS41" s="14">
        <v>0.3</v>
      </c>
      <c r="AT41" s="14">
        <v>0.3</v>
      </c>
      <c r="AU41" s="14">
        <v>0.3</v>
      </c>
      <c r="AW41" s="12"/>
      <c r="AX41" s="17" t="s">
        <v>32</v>
      </c>
      <c r="AY41" s="14">
        <v>0.3</v>
      </c>
      <c r="AZ41" s="14">
        <v>0.3</v>
      </c>
      <c r="BA41" s="14">
        <v>0.5</v>
      </c>
      <c r="BB41" s="14">
        <v>0.5</v>
      </c>
      <c r="BC41" s="14">
        <v>0.5</v>
      </c>
      <c r="BD41" s="14">
        <v>0.4</v>
      </c>
      <c r="BE41" s="14">
        <v>0.4</v>
      </c>
      <c r="BF41" s="14">
        <v>0.4</v>
      </c>
      <c r="BG41" s="14">
        <v>0.4</v>
      </c>
      <c r="BH41" s="14">
        <v>0.3</v>
      </c>
      <c r="BI41" s="14">
        <v>0.3</v>
      </c>
      <c r="BJ41" s="14">
        <v>0.2</v>
      </c>
      <c r="BK41" s="14">
        <v>0.2</v>
      </c>
      <c r="BL41" s="14">
        <v>0.2</v>
      </c>
      <c r="BM41" s="14">
        <v>0.2</v>
      </c>
      <c r="BN41" s="14">
        <v>0.2</v>
      </c>
      <c r="BO41" s="14">
        <v>0.2</v>
      </c>
      <c r="BP41" s="14">
        <v>0.2</v>
      </c>
      <c r="BQ41" s="14">
        <v>0.2</v>
      </c>
      <c r="BR41" s="14">
        <v>0.2</v>
      </c>
      <c r="BS41" s="14">
        <v>0.2</v>
      </c>
      <c r="BU41" s="12"/>
      <c r="BV41" s="17" t="s">
        <v>32</v>
      </c>
      <c r="BW41" s="14">
        <v>0.1</v>
      </c>
      <c r="BX41" s="14">
        <v>0.1</v>
      </c>
      <c r="BY41" s="14">
        <v>0.1</v>
      </c>
      <c r="BZ41" s="14">
        <v>0.1</v>
      </c>
      <c r="CA41" s="14">
        <v>0.1</v>
      </c>
      <c r="CB41" s="14">
        <v>0.1</v>
      </c>
      <c r="CC41" s="14">
        <v>0.1</v>
      </c>
      <c r="CD41" s="14">
        <v>0.1</v>
      </c>
      <c r="CE41" s="14">
        <v>0.1</v>
      </c>
      <c r="CF41" s="14">
        <v>0.1</v>
      </c>
      <c r="CG41" s="14">
        <v>0.1</v>
      </c>
      <c r="CH41" s="14">
        <v>0.1</v>
      </c>
      <c r="CI41" s="14">
        <v>0.1</v>
      </c>
      <c r="CJ41" s="14">
        <v>0.1</v>
      </c>
      <c r="CK41" s="14">
        <v>0.1</v>
      </c>
      <c r="CL41" s="14">
        <v>0.1</v>
      </c>
      <c r="CM41" s="14" t="s">
        <v>33</v>
      </c>
      <c r="CN41" s="14">
        <v>0.1</v>
      </c>
      <c r="CO41" s="14">
        <v>0.1</v>
      </c>
      <c r="CP41" s="14">
        <v>0.1</v>
      </c>
      <c r="CQ41" s="14">
        <v>0.1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0.1</v>
      </c>
      <c r="DC41" s="14">
        <v>0.1</v>
      </c>
      <c r="DD41" s="14">
        <v>0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>
        <v>0</v>
      </c>
      <c r="DJ41" s="14">
        <v>0</v>
      </c>
      <c r="DK41" s="14" t="s">
        <v>33</v>
      </c>
      <c r="DL41" s="14" t="s">
        <v>33</v>
      </c>
      <c r="DM41" s="14">
        <v>0</v>
      </c>
      <c r="DN41" s="14">
        <v>0</v>
      </c>
      <c r="DO41" s="14">
        <v>0</v>
      </c>
      <c r="DQ41" s="12"/>
      <c r="DR41" s="17" t="s">
        <v>32</v>
      </c>
      <c r="DS41" s="14">
        <v>0.1</v>
      </c>
      <c r="DT41" s="14">
        <v>0.1</v>
      </c>
      <c r="DU41" s="14">
        <v>0.1</v>
      </c>
      <c r="DV41" s="14">
        <v>0.1</v>
      </c>
      <c r="DW41" s="14">
        <v>0.1</v>
      </c>
      <c r="DX41" s="14">
        <v>0.1</v>
      </c>
      <c r="DY41" s="14">
        <v>0.1</v>
      </c>
      <c r="DZ41" s="14">
        <v>0.1</v>
      </c>
      <c r="EA41" s="14">
        <v>0.1</v>
      </c>
      <c r="EB41" s="14">
        <v>0.1</v>
      </c>
      <c r="EC41" s="14">
        <v>0.1</v>
      </c>
      <c r="ED41" s="14">
        <v>0.2</v>
      </c>
      <c r="EE41" s="14">
        <v>0.2</v>
      </c>
      <c r="EF41" s="14">
        <v>0.2</v>
      </c>
      <c r="EG41" s="14">
        <v>0.2</v>
      </c>
      <c r="EH41" s="14">
        <v>0.2</v>
      </c>
      <c r="EI41" s="14">
        <v>0.2</v>
      </c>
      <c r="EJ41" s="14">
        <v>0.3</v>
      </c>
      <c r="EK41" s="14">
        <v>0.3</v>
      </c>
      <c r="EL41" s="14">
        <v>0.3</v>
      </c>
      <c r="EM41" s="14">
        <v>0.3</v>
      </c>
      <c r="EO41" s="12"/>
      <c r="EP41" s="17" t="s">
        <v>32</v>
      </c>
      <c r="EQ41" s="14">
        <v>0.1</v>
      </c>
      <c r="ER41" s="14">
        <v>0.1</v>
      </c>
      <c r="ES41" s="14">
        <v>0.1</v>
      </c>
      <c r="ET41" s="14">
        <v>0.1</v>
      </c>
      <c r="EU41" s="14">
        <v>0.1</v>
      </c>
      <c r="EV41" s="14">
        <v>0.1</v>
      </c>
      <c r="EW41" s="14">
        <v>0.1</v>
      </c>
      <c r="EX41" s="14">
        <v>0.1</v>
      </c>
      <c r="EY41" s="14">
        <v>0.1</v>
      </c>
      <c r="EZ41" s="14">
        <v>0</v>
      </c>
      <c r="FA41" s="14">
        <v>0.1</v>
      </c>
      <c r="FB41" s="14">
        <v>0.1</v>
      </c>
      <c r="FC41" s="14">
        <v>0.1</v>
      </c>
      <c r="FD41" s="14">
        <v>0.1</v>
      </c>
      <c r="FE41" s="14">
        <v>0.1</v>
      </c>
      <c r="FF41" s="14">
        <v>0.1</v>
      </c>
      <c r="FG41" s="14">
        <v>0.1</v>
      </c>
      <c r="FH41" s="14">
        <v>0.1</v>
      </c>
      <c r="FI41" s="14">
        <v>0.1</v>
      </c>
      <c r="FJ41" s="14">
        <v>0.1</v>
      </c>
      <c r="FK41" s="14">
        <v>0.1</v>
      </c>
    </row>
    <row r="42" spans="1:167" ht="15">
      <c r="A42" s="12"/>
      <c r="B42" s="17" t="s">
        <v>34</v>
      </c>
      <c r="C42" s="14">
        <v>0.2</v>
      </c>
      <c r="D42" s="14">
        <v>0.2</v>
      </c>
      <c r="E42" s="14">
        <v>0.2</v>
      </c>
      <c r="F42" s="14">
        <v>0.2</v>
      </c>
      <c r="G42" s="14">
        <v>0.3</v>
      </c>
      <c r="H42" s="14">
        <v>0.3</v>
      </c>
      <c r="I42" s="14">
        <v>0.3</v>
      </c>
      <c r="J42" s="14">
        <v>0.3</v>
      </c>
      <c r="K42" s="14">
        <v>0.3</v>
      </c>
      <c r="L42" s="14">
        <v>0.3</v>
      </c>
      <c r="M42" s="14">
        <v>0.4</v>
      </c>
      <c r="N42" s="14">
        <v>0.4</v>
      </c>
      <c r="O42" s="14">
        <v>0.4</v>
      </c>
      <c r="P42" s="14" t="s">
        <v>33</v>
      </c>
      <c r="Q42" s="14" t="s">
        <v>33</v>
      </c>
      <c r="R42" s="14" t="s">
        <v>33</v>
      </c>
      <c r="S42" s="14" t="s">
        <v>33</v>
      </c>
      <c r="T42" s="14">
        <v>0.5</v>
      </c>
      <c r="U42" s="14">
        <v>0.5</v>
      </c>
      <c r="V42" s="14">
        <v>0.5</v>
      </c>
      <c r="W42" s="14">
        <v>0.4</v>
      </c>
      <c r="Y42" s="12"/>
      <c r="Z42" s="17" t="s">
        <v>34</v>
      </c>
      <c r="AA42" s="14">
        <v>0.3</v>
      </c>
      <c r="AB42" s="14">
        <v>0.3</v>
      </c>
      <c r="AC42" s="14">
        <v>0.3</v>
      </c>
      <c r="AD42" s="14">
        <v>0.4</v>
      </c>
      <c r="AE42" s="14">
        <v>0.4</v>
      </c>
      <c r="AF42" s="14">
        <v>0.3</v>
      </c>
      <c r="AG42" s="14">
        <v>0.4</v>
      </c>
      <c r="AH42" s="14">
        <v>0.5</v>
      </c>
      <c r="AI42" s="14">
        <v>0.4</v>
      </c>
      <c r="AJ42" s="14">
        <v>0.7</v>
      </c>
      <c r="AK42" s="14">
        <v>0.7</v>
      </c>
      <c r="AL42" s="14">
        <v>0.8</v>
      </c>
      <c r="AM42" s="14">
        <v>0.8</v>
      </c>
      <c r="AN42" s="14">
        <v>0.7</v>
      </c>
      <c r="AO42" s="14">
        <v>0.6</v>
      </c>
      <c r="AP42" s="14">
        <v>0.6</v>
      </c>
      <c r="AQ42" s="14">
        <v>0.7</v>
      </c>
      <c r="AR42" s="14" t="s">
        <v>33</v>
      </c>
      <c r="AS42" s="14">
        <v>0.9</v>
      </c>
      <c r="AT42" s="14">
        <v>0.9</v>
      </c>
      <c r="AU42" s="14">
        <v>0.9</v>
      </c>
      <c r="AW42" s="12"/>
      <c r="AX42" s="17" t="s">
        <v>34</v>
      </c>
      <c r="AY42" s="14">
        <v>0.7</v>
      </c>
      <c r="AZ42" s="14">
        <v>0.8</v>
      </c>
      <c r="BA42" s="14">
        <v>0.9</v>
      </c>
      <c r="BB42" s="14">
        <v>0.9</v>
      </c>
      <c r="BC42" s="14">
        <v>1.1000000000000001</v>
      </c>
      <c r="BD42" s="14">
        <v>1.2</v>
      </c>
      <c r="BE42" s="14">
        <v>1.2</v>
      </c>
      <c r="BF42" s="14">
        <v>1.1000000000000001</v>
      </c>
      <c r="BG42" s="14">
        <v>1.2</v>
      </c>
      <c r="BH42" s="14">
        <v>1</v>
      </c>
      <c r="BI42" s="14">
        <v>1</v>
      </c>
      <c r="BJ42" s="14">
        <v>1.2</v>
      </c>
      <c r="BK42" s="14">
        <v>1.3</v>
      </c>
      <c r="BL42" s="14">
        <v>1.3</v>
      </c>
      <c r="BM42" s="14">
        <v>1.2</v>
      </c>
      <c r="BN42" s="14">
        <v>2</v>
      </c>
      <c r="BO42" s="14">
        <v>2.2000000000000002</v>
      </c>
      <c r="BP42" s="14" t="s">
        <v>33</v>
      </c>
      <c r="BQ42" s="14">
        <v>2.4</v>
      </c>
      <c r="BR42" s="14">
        <v>2.2000000000000002</v>
      </c>
      <c r="BS42" s="14">
        <v>1.8</v>
      </c>
      <c r="BU42" s="12"/>
      <c r="BV42" s="17" t="s">
        <v>34</v>
      </c>
      <c r="BW42" s="14">
        <v>0.1</v>
      </c>
      <c r="BX42" s="14">
        <v>0.1</v>
      </c>
      <c r="BY42" s="14">
        <v>0.1</v>
      </c>
      <c r="BZ42" s="14">
        <v>0.1</v>
      </c>
      <c r="CA42" s="14">
        <v>0.2</v>
      </c>
      <c r="CB42" s="14">
        <v>0.2</v>
      </c>
      <c r="CC42" s="14">
        <v>0.2</v>
      </c>
      <c r="CD42" s="14">
        <v>0.2</v>
      </c>
      <c r="CE42" s="14">
        <v>0.2</v>
      </c>
      <c r="CF42" s="14">
        <v>0.1</v>
      </c>
      <c r="CG42" s="14">
        <v>0.1</v>
      </c>
      <c r="CH42" s="14">
        <v>0.2</v>
      </c>
      <c r="CI42" s="14">
        <v>0.3</v>
      </c>
      <c r="CJ42" s="14">
        <v>0.3</v>
      </c>
      <c r="CK42" s="14">
        <v>0.3</v>
      </c>
      <c r="CL42" s="14">
        <v>0.2</v>
      </c>
      <c r="CM42" s="14">
        <v>0.3</v>
      </c>
      <c r="CN42" s="14" t="s">
        <v>33</v>
      </c>
      <c r="CO42" s="14">
        <v>0.3</v>
      </c>
      <c r="CP42" s="14">
        <v>0.3</v>
      </c>
      <c r="CQ42" s="14">
        <v>0.3</v>
      </c>
      <c r="CS42" s="12"/>
      <c r="CT42" s="17" t="s">
        <v>34</v>
      </c>
      <c r="CU42" s="14">
        <v>0.2</v>
      </c>
      <c r="CV42" s="14">
        <v>0.2</v>
      </c>
      <c r="CW42" s="14">
        <v>0.3</v>
      </c>
      <c r="CX42" s="14">
        <v>0.3</v>
      </c>
      <c r="CY42" s="14">
        <v>0.3</v>
      </c>
      <c r="CZ42" s="14">
        <v>0.3</v>
      </c>
      <c r="DA42" s="14">
        <v>0.3</v>
      </c>
      <c r="DB42" s="14">
        <v>0.3</v>
      </c>
      <c r="DC42" s="14">
        <v>0.3</v>
      </c>
      <c r="DD42" s="14">
        <v>0.3</v>
      </c>
      <c r="DE42" s="14">
        <v>0.3</v>
      </c>
      <c r="DF42" s="14">
        <v>0.4</v>
      </c>
      <c r="DG42" s="14">
        <v>0.4</v>
      </c>
      <c r="DH42" s="14">
        <v>0.5</v>
      </c>
      <c r="DI42" s="14" t="s">
        <v>33</v>
      </c>
      <c r="DJ42" s="14" t="s">
        <v>33</v>
      </c>
      <c r="DK42" s="14">
        <v>0.6</v>
      </c>
      <c r="DL42" s="14" t="s">
        <v>33</v>
      </c>
      <c r="DM42" s="14">
        <v>0.6</v>
      </c>
      <c r="DN42" s="14">
        <v>0.6</v>
      </c>
      <c r="DO42" s="14">
        <v>0.6</v>
      </c>
      <c r="DQ42" s="12"/>
      <c r="DR42" s="17" t="s">
        <v>34</v>
      </c>
      <c r="DS42" s="14">
        <v>0.5</v>
      </c>
      <c r="DT42" s="14">
        <v>0.5</v>
      </c>
      <c r="DU42" s="14">
        <v>0.5</v>
      </c>
      <c r="DV42" s="14">
        <v>0.5</v>
      </c>
      <c r="DW42" s="14">
        <v>0.6</v>
      </c>
      <c r="DX42" s="14">
        <v>0.7</v>
      </c>
      <c r="DY42" s="14">
        <v>0.7</v>
      </c>
      <c r="DZ42" s="14">
        <v>0.7</v>
      </c>
      <c r="EA42" s="14">
        <v>0.7</v>
      </c>
      <c r="EB42" s="14">
        <v>0.5</v>
      </c>
      <c r="EC42" s="14">
        <v>0.5</v>
      </c>
      <c r="ED42" s="14">
        <v>0.5</v>
      </c>
      <c r="EE42" s="14">
        <v>0.5</v>
      </c>
      <c r="EF42" s="14" t="s">
        <v>33</v>
      </c>
      <c r="EG42" s="14" t="s">
        <v>33</v>
      </c>
      <c r="EH42" s="14">
        <v>0.6</v>
      </c>
      <c r="EI42" s="14" t="s">
        <v>33</v>
      </c>
      <c r="EJ42" s="14" t="s">
        <v>33</v>
      </c>
      <c r="EK42" s="14">
        <v>0.7</v>
      </c>
      <c r="EL42" s="14">
        <v>0.9</v>
      </c>
      <c r="EM42" s="14">
        <v>0.6</v>
      </c>
      <c r="EO42" s="12"/>
      <c r="EP42" s="17" t="s">
        <v>34</v>
      </c>
      <c r="EQ42" s="14">
        <v>0.3</v>
      </c>
      <c r="ER42" s="14">
        <v>0.3</v>
      </c>
      <c r="ES42" s="14">
        <v>0.4</v>
      </c>
      <c r="ET42" s="14">
        <v>0.4</v>
      </c>
      <c r="EU42" s="14">
        <v>0.5</v>
      </c>
      <c r="EV42" s="14">
        <v>0.5</v>
      </c>
      <c r="EW42" s="14">
        <v>0.4</v>
      </c>
      <c r="EX42" s="14">
        <v>0.5</v>
      </c>
      <c r="EY42" s="14">
        <v>0.5</v>
      </c>
      <c r="EZ42" s="14">
        <v>0.4</v>
      </c>
      <c r="FA42" s="14">
        <v>0.4</v>
      </c>
      <c r="FB42" s="14">
        <v>0.4</v>
      </c>
      <c r="FC42" s="14">
        <v>0.4</v>
      </c>
      <c r="FD42" s="14" t="s">
        <v>33</v>
      </c>
      <c r="FE42" s="14" t="s">
        <v>33</v>
      </c>
      <c r="FF42" s="14" t="s">
        <v>33</v>
      </c>
      <c r="FG42" s="14">
        <v>0.8</v>
      </c>
      <c r="FH42" s="14" t="s">
        <v>33</v>
      </c>
      <c r="FI42" s="14" t="s">
        <v>33</v>
      </c>
      <c r="FJ42" s="14">
        <v>0.8</v>
      </c>
      <c r="FK42" s="14">
        <v>0.8</v>
      </c>
    </row>
    <row r="43" spans="1:167" ht="15">
      <c r="A43" s="12"/>
      <c r="B43" s="17" t="s">
        <v>35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Y43" s="12"/>
      <c r="Z43" s="17" t="s">
        <v>35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0.1</v>
      </c>
      <c r="AK43" s="14">
        <v>0.1</v>
      </c>
      <c r="AL43" s="14">
        <v>0.1</v>
      </c>
      <c r="AM43" s="14">
        <v>0.1</v>
      </c>
      <c r="AN43" s="14">
        <v>0</v>
      </c>
      <c r="AO43" s="14">
        <v>0</v>
      </c>
      <c r="AP43" s="14" t="s">
        <v>33</v>
      </c>
      <c r="AQ43" s="14">
        <v>0</v>
      </c>
      <c r="AR43" s="14" t="s">
        <v>33</v>
      </c>
      <c r="AS43" s="14">
        <v>0</v>
      </c>
      <c r="AT43" s="14">
        <v>0</v>
      </c>
      <c r="AU43" s="14">
        <v>0.1</v>
      </c>
      <c r="AW43" s="12"/>
      <c r="AX43" s="17" t="s">
        <v>35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0.1</v>
      </c>
      <c r="BE43" s="14">
        <v>0</v>
      </c>
      <c r="BF43" s="14">
        <v>0</v>
      </c>
      <c r="BG43" s="14">
        <v>0</v>
      </c>
      <c r="BH43" s="14">
        <v>0.1</v>
      </c>
      <c r="BI43" s="14">
        <v>0.1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 t="s">
        <v>33</v>
      </c>
      <c r="CK43" s="14" t="s">
        <v>33</v>
      </c>
      <c r="CL43" s="14" t="s">
        <v>33</v>
      </c>
      <c r="CM43" s="14">
        <v>0</v>
      </c>
      <c r="CN43" s="14" t="s">
        <v>33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 t="s">
        <v>33</v>
      </c>
      <c r="DI43" s="14" t="s">
        <v>33</v>
      </c>
      <c r="DJ43" s="14" t="s">
        <v>33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 t="s">
        <v>33</v>
      </c>
      <c r="ED43" s="14" t="s">
        <v>33</v>
      </c>
      <c r="EE43" s="14" t="s">
        <v>33</v>
      </c>
      <c r="EF43" s="14" t="s">
        <v>33</v>
      </c>
      <c r="EG43" s="14" t="s">
        <v>33</v>
      </c>
      <c r="EH43" s="14" t="s">
        <v>33</v>
      </c>
      <c r="EI43" s="14">
        <v>0</v>
      </c>
      <c r="EJ43" s="14" t="s">
        <v>33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0.1</v>
      </c>
      <c r="FC43" s="14">
        <v>0.1</v>
      </c>
      <c r="FD43" s="14">
        <v>0</v>
      </c>
      <c r="FE43" s="14">
        <v>0</v>
      </c>
      <c r="FF43" s="14">
        <v>0</v>
      </c>
      <c r="FG43" s="14">
        <v>0</v>
      </c>
      <c r="FH43" s="14" t="s">
        <v>33</v>
      </c>
      <c r="FI43" s="14">
        <v>0</v>
      </c>
      <c r="FJ43" s="14">
        <v>0</v>
      </c>
      <c r="FK43" s="14">
        <v>0</v>
      </c>
    </row>
    <row r="44" spans="1:167" ht="1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 t="s">
        <v>33</v>
      </c>
      <c r="N45" s="14" t="s">
        <v>33</v>
      </c>
      <c r="O45" s="14" t="s">
        <v>33</v>
      </c>
      <c r="P45" s="14" t="s">
        <v>33</v>
      </c>
      <c r="Q45" s="14" t="s">
        <v>33</v>
      </c>
      <c r="R45" s="14" t="s">
        <v>33</v>
      </c>
      <c r="S45" s="14" t="s">
        <v>33</v>
      </c>
      <c r="T45" s="14" t="s">
        <v>33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 t="s">
        <v>33</v>
      </c>
      <c r="AL45" s="14" t="s">
        <v>33</v>
      </c>
      <c r="AM45" s="14" t="s">
        <v>33</v>
      </c>
      <c r="AN45" s="14" t="s">
        <v>33</v>
      </c>
      <c r="AO45" s="14" t="s">
        <v>33</v>
      </c>
      <c r="AP45" s="14" t="s">
        <v>33</v>
      </c>
      <c r="AQ45" s="14" t="s">
        <v>33</v>
      </c>
      <c r="AR45" s="14" t="s">
        <v>33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0.1</v>
      </c>
      <c r="BE45" s="14">
        <v>0.1</v>
      </c>
      <c r="BF45" s="14">
        <v>0.1</v>
      </c>
      <c r="BG45" s="14">
        <v>0.1</v>
      </c>
      <c r="BH45" s="14">
        <v>0.1</v>
      </c>
      <c r="BI45" s="14" t="s">
        <v>33</v>
      </c>
      <c r="BJ45" s="14" t="s">
        <v>33</v>
      </c>
      <c r="BK45" s="14" t="s">
        <v>33</v>
      </c>
      <c r="BL45" s="14" t="s">
        <v>33</v>
      </c>
      <c r="BM45" s="14" t="s">
        <v>33</v>
      </c>
      <c r="BN45" s="14" t="s">
        <v>33</v>
      </c>
      <c r="BO45" s="14" t="s">
        <v>33</v>
      </c>
      <c r="BP45" s="14" t="s">
        <v>33</v>
      </c>
      <c r="BQ45" s="14">
        <v>0.1</v>
      </c>
      <c r="BR45" s="14">
        <v>0.1</v>
      </c>
      <c r="BS45" s="14">
        <v>0.1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 t="s">
        <v>33</v>
      </c>
      <c r="CH45" s="14" t="s">
        <v>33</v>
      </c>
      <c r="CI45" s="14" t="s">
        <v>33</v>
      </c>
      <c r="CJ45" s="14" t="s">
        <v>33</v>
      </c>
      <c r="CK45" s="14" t="s">
        <v>33</v>
      </c>
      <c r="CL45" s="14" t="s">
        <v>33</v>
      </c>
      <c r="CM45" s="14" t="s">
        <v>33</v>
      </c>
      <c r="CN45" s="14" t="s">
        <v>33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 t="s">
        <v>33</v>
      </c>
      <c r="DI45" s="14" t="s">
        <v>33</v>
      </c>
      <c r="DJ45" s="14" t="s">
        <v>33</v>
      </c>
      <c r="DK45" s="14" t="s">
        <v>33</v>
      </c>
      <c r="DL45" s="14" t="s">
        <v>33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0.1</v>
      </c>
      <c r="DT45" s="14">
        <v>0.1</v>
      </c>
      <c r="DU45" s="14">
        <v>0.1</v>
      </c>
      <c r="DV45" s="14">
        <v>0.1</v>
      </c>
      <c r="DW45" s="14">
        <v>0.1</v>
      </c>
      <c r="DX45" s="14">
        <v>0.1</v>
      </c>
      <c r="DY45" s="14">
        <v>0.1</v>
      </c>
      <c r="DZ45" s="14">
        <v>0.1</v>
      </c>
      <c r="EA45" s="14">
        <v>0.1</v>
      </c>
      <c r="EB45" s="14">
        <v>0.1</v>
      </c>
      <c r="EC45" s="14" t="s">
        <v>33</v>
      </c>
      <c r="ED45" s="14" t="s">
        <v>33</v>
      </c>
      <c r="EE45" s="14" t="s">
        <v>33</v>
      </c>
      <c r="EF45" s="14" t="s">
        <v>33</v>
      </c>
      <c r="EG45" s="14" t="s">
        <v>33</v>
      </c>
      <c r="EH45" s="14" t="s">
        <v>33</v>
      </c>
      <c r="EI45" s="14" t="s">
        <v>33</v>
      </c>
      <c r="EJ45" s="14" t="s">
        <v>33</v>
      </c>
      <c r="EK45" s="14">
        <v>0.1</v>
      </c>
      <c r="EL45" s="14">
        <v>0.2</v>
      </c>
      <c r="EM45" s="14">
        <v>0.2</v>
      </c>
      <c r="EO45" s="12"/>
      <c r="EP45" s="17" t="s">
        <v>37</v>
      </c>
      <c r="EQ45" s="14" t="s">
        <v>33</v>
      </c>
      <c r="ER45" s="14" t="s">
        <v>33</v>
      </c>
      <c r="ES45" s="14" t="s">
        <v>33</v>
      </c>
      <c r="ET45" s="14" t="s">
        <v>33</v>
      </c>
      <c r="EU45" s="14" t="s">
        <v>33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 t="s">
        <v>33</v>
      </c>
      <c r="FE45" s="14" t="s">
        <v>33</v>
      </c>
      <c r="FF45" s="14" t="s">
        <v>33</v>
      </c>
      <c r="FG45" s="14" t="s">
        <v>33</v>
      </c>
      <c r="FH45" s="14" t="s">
        <v>33</v>
      </c>
      <c r="FI45" s="14">
        <v>0</v>
      </c>
      <c r="FJ45" s="14">
        <v>0</v>
      </c>
      <c r="FK45" s="14">
        <v>0</v>
      </c>
    </row>
    <row r="46" spans="1:167" ht="1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>
        <v>0</v>
      </c>
      <c r="EW46" s="14">
        <v>0</v>
      </c>
      <c r="EX46" s="14">
        <v>0</v>
      </c>
      <c r="EY46" s="14">
        <v>0</v>
      </c>
      <c r="EZ46" s="14">
        <v>0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5">
      <c r="A50" s="94"/>
      <c r="B50" s="9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4"/>
      <c r="Z50" s="9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4"/>
      <c r="AX50" s="9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4"/>
      <c r="BV50" s="9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4"/>
      <c r="CT50" s="9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4"/>
      <c r="DR50" s="9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4"/>
      <c r="EP50" s="9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70.599999999999994</v>
      </c>
      <c r="D51" s="9">
        <v>70.7</v>
      </c>
      <c r="E51" s="9">
        <v>70.8</v>
      </c>
      <c r="F51" s="9">
        <v>70.8</v>
      </c>
      <c r="G51" s="9">
        <v>70.7</v>
      </c>
      <c r="H51" s="9">
        <v>70.5</v>
      </c>
      <c r="I51" s="9">
        <v>70.3</v>
      </c>
      <c r="J51" s="9">
        <v>70.3</v>
      </c>
      <c r="K51" s="9">
        <v>70.3</v>
      </c>
      <c r="L51" s="9">
        <v>70.3</v>
      </c>
      <c r="M51" s="9">
        <v>70.599999999999994</v>
      </c>
      <c r="N51" s="9">
        <v>70.3</v>
      </c>
      <c r="O51" s="9">
        <v>70.3</v>
      </c>
      <c r="P51" s="9">
        <v>70.2</v>
      </c>
      <c r="Q51" s="9">
        <v>70.2</v>
      </c>
      <c r="R51" s="9">
        <v>70.2</v>
      </c>
      <c r="S51" s="9">
        <v>70.2</v>
      </c>
      <c r="T51" s="9">
        <v>70.099999999999994</v>
      </c>
      <c r="U51" s="9">
        <v>70.2</v>
      </c>
      <c r="V51" s="9">
        <v>70.2</v>
      </c>
      <c r="W51" s="9">
        <v>70.2</v>
      </c>
      <c r="Y51" s="13"/>
      <c r="Z51" s="16" t="s">
        <v>46</v>
      </c>
      <c r="AA51" s="9">
        <v>62.3</v>
      </c>
      <c r="AB51" s="9">
        <v>62.3</v>
      </c>
      <c r="AC51" s="9">
        <v>60.7</v>
      </c>
      <c r="AD51" s="9">
        <v>61.2</v>
      </c>
      <c r="AE51" s="9">
        <v>60.6</v>
      </c>
      <c r="AF51" s="9">
        <v>59.9</v>
      </c>
      <c r="AG51" s="9">
        <v>62.4</v>
      </c>
      <c r="AH51" s="9">
        <v>62.7</v>
      </c>
      <c r="AI51" s="9">
        <v>62.5</v>
      </c>
      <c r="AJ51" s="9">
        <v>63.6</v>
      </c>
      <c r="AK51" s="9">
        <v>62.9</v>
      </c>
      <c r="AL51" s="9">
        <v>64.400000000000006</v>
      </c>
      <c r="AM51" s="9">
        <v>63.7</v>
      </c>
      <c r="AN51" s="9">
        <v>62.9</v>
      </c>
      <c r="AO51" s="9">
        <v>62</v>
      </c>
      <c r="AP51" s="9">
        <v>62.4</v>
      </c>
      <c r="AQ51" s="9">
        <v>62.9</v>
      </c>
      <c r="AR51" s="9">
        <v>63.8</v>
      </c>
      <c r="AS51" s="9">
        <v>63.3</v>
      </c>
      <c r="AT51" s="9">
        <v>63.4</v>
      </c>
      <c r="AU51" s="9">
        <v>63.5</v>
      </c>
      <c r="AW51" s="13"/>
      <c r="AX51" s="16" t="s">
        <v>46</v>
      </c>
      <c r="AY51" s="9">
        <v>62</v>
      </c>
      <c r="AZ51" s="9">
        <v>62.7</v>
      </c>
      <c r="BA51" s="9">
        <v>61.6</v>
      </c>
      <c r="BB51" s="9">
        <v>61.7</v>
      </c>
      <c r="BC51" s="9">
        <v>62.3</v>
      </c>
      <c r="BD51" s="9">
        <v>63.5</v>
      </c>
      <c r="BE51" s="9">
        <v>63.5</v>
      </c>
      <c r="BF51" s="9">
        <v>63.5</v>
      </c>
      <c r="BG51" s="9">
        <v>63.2</v>
      </c>
      <c r="BH51" s="9">
        <v>64.599999999999994</v>
      </c>
      <c r="BI51" s="9">
        <v>63.8</v>
      </c>
      <c r="BJ51" s="9">
        <v>65.599999999999994</v>
      </c>
      <c r="BK51" s="9">
        <v>65.8</v>
      </c>
      <c r="BL51" s="9">
        <v>66.2</v>
      </c>
      <c r="BM51" s="9">
        <v>65.900000000000006</v>
      </c>
      <c r="BN51" s="9">
        <v>67.5</v>
      </c>
      <c r="BO51" s="9">
        <v>67.7</v>
      </c>
      <c r="BP51" s="9">
        <v>68.099999999999994</v>
      </c>
      <c r="BQ51" s="9">
        <v>68</v>
      </c>
      <c r="BR51" s="9">
        <v>67.7</v>
      </c>
      <c r="BS51" s="9">
        <v>67.2</v>
      </c>
      <c r="BU51" s="13"/>
      <c r="BV51" s="16" t="s">
        <v>46</v>
      </c>
      <c r="BW51" s="9">
        <v>61.8</v>
      </c>
      <c r="BX51" s="9">
        <v>62.1</v>
      </c>
      <c r="BY51" s="9">
        <v>62.2</v>
      </c>
      <c r="BZ51" s="9">
        <v>61.6</v>
      </c>
      <c r="CA51" s="9">
        <v>61.7</v>
      </c>
      <c r="CB51" s="9">
        <v>61.8</v>
      </c>
      <c r="CC51" s="9">
        <v>60.5</v>
      </c>
      <c r="CD51" s="9">
        <v>61</v>
      </c>
      <c r="CE51" s="9">
        <v>61.5</v>
      </c>
      <c r="CF51" s="9">
        <v>60.8</v>
      </c>
      <c r="CG51" s="9">
        <v>59.3</v>
      </c>
      <c r="CH51" s="9">
        <v>59.9</v>
      </c>
      <c r="CI51" s="9">
        <v>63</v>
      </c>
      <c r="CJ51" s="9">
        <v>61.7</v>
      </c>
      <c r="CK51" s="9">
        <v>62.6</v>
      </c>
      <c r="CL51" s="9">
        <v>62.2</v>
      </c>
      <c r="CM51" s="9">
        <v>62.8</v>
      </c>
      <c r="CN51" s="9">
        <v>63.7</v>
      </c>
      <c r="CO51" s="9">
        <v>63.1</v>
      </c>
      <c r="CP51" s="9">
        <v>63.4</v>
      </c>
      <c r="CQ51" s="9">
        <v>63.7</v>
      </c>
      <c r="CS51" s="13"/>
      <c r="CT51" s="16" t="s">
        <v>46</v>
      </c>
      <c r="CU51" s="9">
        <v>66.599999999999994</v>
      </c>
      <c r="CV51" s="9">
        <v>66.7</v>
      </c>
      <c r="CW51" s="9">
        <v>67.099999999999994</v>
      </c>
      <c r="CX51" s="9">
        <v>67.2</v>
      </c>
      <c r="CY51" s="9">
        <v>66.7</v>
      </c>
      <c r="CZ51" s="9">
        <v>67.400000000000006</v>
      </c>
      <c r="DA51" s="9">
        <v>66.900000000000006</v>
      </c>
      <c r="DB51" s="9">
        <v>65.8</v>
      </c>
      <c r="DC51" s="9">
        <v>65.400000000000006</v>
      </c>
      <c r="DD51" s="9">
        <v>67.099999999999994</v>
      </c>
      <c r="DE51" s="9">
        <v>65.900000000000006</v>
      </c>
      <c r="DF51" s="9">
        <v>67.3</v>
      </c>
      <c r="DG51" s="9">
        <v>68.099999999999994</v>
      </c>
      <c r="DH51" s="9">
        <v>68.400000000000006</v>
      </c>
      <c r="DI51" s="9">
        <v>68.099999999999994</v>
      </c>
      <c r="DJ51" s="9">
        <v>68.400000000000006</v>
      </c>
      <c r="DK51" s="9">
        <v>68.900000000000006</v>
      </c>
      <c r="DL51" s="9">
        <v>68.5</v>
      </c>
      <c r="DM51" s="9">
        <v>68.5</v>
      </c>
      <c r="DN51" s="9">
        <v>68.8</v>
      </c>
      <c r="DO51" s="9">
        <v>68.7</v>
      </c>
      <c r="DQ51" s="13"/>
      <c r="DR51" s="16" t="s">
        <v>46</v>
      </c>
      <c r="DS51" s="9">
        <v>65.7</v>
      </c>
      <c r="DT51" s="9">
        <v>66.099999999999994</v>
      </c>
      <c r="DU51" s="9">
        <v>65.7</v>
      </c>
      <c r="DV51" s="9">
        <v>65.8</v>
      </c>
      <c r="DW51" s="9">
        <v>66</v>
      </c>
      <c r="DX51" s="9">
        <v>66.3</v>
      </c>
      <c r="DY51" s="9">
        <v>65.900000000000006</v>
      </c>
      <c r="DZ51" s="9">
        <v>65.7</v>
      </c>
      <c r="EA51" s="9">
        <v>67.099999999999994</v>
      </c>
      <c r="EB51" s="9">
        <v>67.099999999999994</v>
      </c>
      <c r="EC51" s="9">
        <v>66.400000000000006</v>
      </c>
      <c r="ED51" s="9">
        <v>64.400000000000006</v>
      </c>
      <c r="EE51" s="9">
        <v>64.099999999999994</v>
      </c>
      <c r="EF51" s="9">
        <v>63.4</v>
      </c>
      <c r="EG51" s="9">
        <v>63.5</v>
      </c>
      <c r="EH51" s="9">
        <v>63.3</v>
      </c>
      <c r="EI51" s="9">
        <v>64</v>
      </c>
      <c r="EJ51" s="9">
        <v>64.8</v>
      </c>
      <c r="EK51" s="9">
        <v>63.5</v>
      </c>
      <c r="EL51" s="9">
        <v>64.2</v>
      </c>
      <c r="EM51" s="9">
        <v>63.2</v>
      </c>
      <c r="EO51" s="13"/>
      <c r="EP51" s="16" t="s">
        <v>46</v>
      </c>
      <c r="EQ51" s="9">
        <v>66.400000000000006</v>
      </c>
      <c r="ER51" s="9">
        <v>66.5</v>
      </c>
      <c r="ES51" s="9">
        <v>66.7</v>
      </c>
      <c r="ET51" s="9">
        <v>66.5</v>
      </c>
      <c r="EU51" s="9">
        <v>65.900000000000006</v>
      </c>
      <c r="EV51" s="9">
        <v>65.8</v>
      </c>
      <c r="EW51" s="9">
        <v>65.400000000000006</v>
      </c>
      <c r="EX51" s="9">
        <v>65.599999999999994</v>
      </c>
      <c r="EY51" s="9">
        <v>66.2</v>
      </c>
      <c r="EZ51" s="9">
        <v>67.3</v>
      </c>
      <c r="FA51" s="9">
        <v>65.900000000000006</v>
      </c>
      <c r="FB51" s="9">
        <v>66.5</v>
      </c>
      <c r="FC51" s="9">
        <v>66.599999999999994</v>
      </c>
      <c r="FD51" s="9">
        <v>67.099999999999994</v>
      </c>
      <c r="FE51" s="9">
        <v>66.8</v>
      </c>
      <c r="FF51" s="9">
        <v>67.3</v>
      </c>
      <c r="FG51" s="9">
        <v>67.3</v>
      </c>
      <c r="FH51" s="9">
        <v>67.2</v>
      </c>
      <c r="FI51" s="9">
        <v>67.3</v>
      </c>
      <c r="FJ51" s="9">
        <v>67.3</v>
      </c>
      <c r="FK51" s="9">
        <v>67.3</v>
      </c>
    </row>
    <row r="52" spans="1:167" ht="15">
      <c r="A52" s="94"/>
      <c r="B52" s="9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Y52" s="94"/>
      <c r="Z52" s="9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W52" s="94"/>
      <c r="AX52" s="9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U52" s="94"/>
      <c r="BV52" s="9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S52" s="94"/>
      <c r="CT52" s="9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Q52" s="94"/>
      <c r="DR52" s="94"/>
      <c r="DS52" s="14"/>
      <c r="DT52" s="14"/>
      <c r="DU52" s="14"/>
      <c r="DV52" s="14"/>
      <c r="DW52" s="14"/>
      <c r="DX52" s="14"/>
      <c r="DY52" s="14"/>
      <c r="DZ52" s="14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4"/>
      <c r="EP52" s="9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</row>
    <row r="53" spans="1:167" ht="15">
      <c r="A53" s="95" t="s">
        <v>47</v>
      </c>
      <c r="B53" s="95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Y53" s="95" t="s">
        <v>47</v>
      </c>
      <c r="Z53" s="95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W53" s="95" t="s">
        <v>47</v>
      </c>
      <c r="AX53" s="95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U53" s="95" t="s">
        <v>47</v>
      </c>
      <c r="BV53" s="95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S53" s="95" t="s">
        <v>47</v>
      </c>
      <c r="CT53" s="95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Q53" s="95" t="s">
        <v>47</v>
      </c>
      <c r="DR53" s="95"/>
      <c r="DS53" s="14"/>
      <c r="DT53" s="14"/>
      <c r="DU53" s="14"/>
      <c r="DV53" s="14"/>
      <c r="DW53" s="14"/>
      <c r="DX53" s="14"/>
      <c r="DY53" s="14"/>
      <c r="DZ53" s="14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5" t="s">
        <v>47</v>
      </c>
      <c r="EP53" s="95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</row>
    <row r="54" spans="1:167" ht="15">
      <c r="A54" s="96" t="s">
        <v>48</v>
      </c>
      <c r="B54" s="96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Y54" s="96" t="s">
        <v>48</v>
      </c>
      <c r="Z54" s="96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W54" s="96" t="s">
        <v>48</v>
      </c>
      <c r="AX54" s="96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U54" s="96" t="s">
        <v>48</v>
      </c>
      <c r="BV54" s="96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S54" s="96" t="s">
        <v>48</v>
      </c>
      <c r="CT54" s="96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Q54" s="96" t="s">
        <v>48</v>
      </c>
      <c r="DR54" s="96"/>
      <c r="DS54" s="14"/>
      <c r="DT54" s="14"/>
      <c r="DU54" s="14"/>
      <c r="DV54" s="14"/>
      <c r="DW54" s="14"/>
      <c r="DX54" s="14"/>
      <c r="DY54" s="14"/>
      <c r="DZ54" s="14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96" t="s">
        <v>48</v>
      </c>
      <c r="EP54" s="96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</row>
    <row r="55" spans="1:167" ht="15">
      <c r="A55" s="94"/>
      <c r="B55" s="9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Y55" s="94"/>
      <c r="Z55" s="9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W55" s="94"/>
      <c r="AX55" s="9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U55" s="94"/>
      <c r="BV55" s="9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S55" s="94"/>
      <c r="CT55" s="9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Q55" s="94"/>
      <c r="DR55" s="94"/>
      <c r="DS55" s="14"/>
      <c r="DT55" s="14"/>
      <c r="DU55" s="14"/>
      <c r="DV55" s="14"/>
      <c r="DW55" s="14"/>
      <c r="DX55" s="14"/>
      <c r="DY55" s="14"/>
      <c r="DZ55" s="14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4"/>
      <c r="EP55" s="9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</row>
    <row r="56" spans="1:167" ht="15">
      <c r="A56" s="94"/>
      <c r="B56" s="9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Y56" s="94"/>
      <c r="Z56" s="9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W56" s="94"/>
      <c r="AX56" s="9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U56" s="94"/>
      <c r="BV56" s="9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S56" s="94"/>
      <c r="CT56" s="9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Q56" s="94"/>
      <c r="DR56" s="94"/>
      <c r="DS56" s="14"/>
      <c r="DT56" s="14"/>
      <c r="DU56" s="14"/>
      <c r="DV56" s="14"/>
      <c r="DW56" s="14"/>
      <c r="DX56" s="14"/>
      <c r="DY56" s="14"/>
      <c r="DZ56" s="14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4"/>
      <c r="EP56" s="9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</row>
    <row r="57" spans="1:167" ht="15">
      <c r="A57" s="94"/>
      <c r="B57" s="9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Y57" s="94"/>
      <c r="Z57" s="9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W57" s="94"/>
      <c r="AX57" s="9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U57" s="94"/>
      <c r="BV57" s="9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S57" s="94"/>
      <c r="CT57" s="9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Q57" s="94"/>
      <c r="DR57" s="94"/>
      <c r="DS57" s="14"/>
      <c r="DT57" s="14"/>
      <c r="DU57" s="14"/>
      <c r="DV57" s="14"/>
      <c r="DW57" s="14"/>
      <c r="DX57" s="14"/>
      <c r="DY57" s="14"/>
      <c r="DZ57" s="14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4"/>
      <c r="EP57" s="9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</row>
    <row r="58" spans="1:167" ht="15">
      <c r="A58" s="94"/>
      <c r="B58" s="9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Y58" s="94"/>
      <c r="Z58" s="9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W58" s="94"/>
      <c r="AX58" s="9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U58" s="94"/>
      <c r="BV58" s="9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S58" s="94"/>
      <c r="CT58" s="9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Q58" s="94"/>
      <c r="DR58" s="94"/>
      <c r="DS58" s="14"/>
      <c r="DT58" s="14"/>
      <c r="DU58" s="14"/>
      <c r="DV58" s="14"/>
      <c r="DW58" s="14"/>
      <c r="DX58" s="14"/>
      <c r="DY58" s="14"/>
      <c r="DZ58" s="14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4"/>
      <c r="EP58" s="9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</row>
    <row r="59" spans="1:167" ht="15">
      <c r="A59" s="94"/>
      <c r="B59" s="9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Y59" s="94"/>
      <c r="Z59" s="9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W59" s="94"/>
      <c r="AX59" s="9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U59" s="94"/>
      <c r="BV59" s="9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S59" s="94"/>
      <c r="CT59" s="9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Q59" s="94"/>
      <c r="DR59" s="94"/>
      <c r="DS59" s="14"/>
      <c r="DT59" s="14"/>
      <c r="DU59" s="14"/>
      <c r="DV59" s="14"/>
      <c r="DW59" s="14"/>
      <c r="DX59" s="14"/>
      <c r="DY59" s="14"/>
      <c r="DZ59" s="14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4"/>
      <c r="EP59" s="9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</row>
    <row r="60" spans="1:167" ht="15">
      <c r="A60" s="94"/>
      <c r="B60" s="9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Y60" s="94"/>
      <c r="Z60" s="9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W60" s="94"/>
      <c r="AX60" s="9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U60" s="94"/>
      <c r="BV60" s="9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S60" s="94"/>
      <c r="CT60" s="9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Q60" s="94"/>
      <c r="DR60" s="94"/>
      <c r="DS60" s="14"/>
      <c r="DT60" s="14"/>
      <c r="DU60" s="14"/>
      <c r="DV60" s="14"/>
      <c r="DW60" s="14"/>
      <c r="DX60" s="14"/>
      <c r="DY60" s="14"/>
      <c r="DZ60" s="14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4"/>
      <c r="EP60" s="9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</row>
    <row r="61" spans="1:167" ht="15">
      <c r="A61" s="94"/>
      <c r="B61" s="9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Y61" s="94"/>
      <c r="Z61" s="9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W61" s="94"/>
      <c r="AX61" s="9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U61" s="94"/>
      <c r="BV61" s="9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S61" s="94"/>
      <c r="CT61" s="9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Q61" s="94"/>
      <c r="DR61" s="94"/>
      <c r="DS61" s="14"/>
      <c r="DT61" s="14"/>
      <c r="DU61" s="14"/>
      <c r="DV61" s="14"/>
      <c r="DW61" s="14"/>
      <c r="DX61" s="14"/>
      <c r="DY61" s="14"/>
      <c r="DZ61" s="14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4"/>
      <c r="EP61" s="9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</row>
    <row r="62" spans="1:167" ht="15">
      <c r="A62" s="94"/>
      <c r="B62" s="9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Y62" s="94"/>
      <c r="Z62" s="9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W62" s="94"/>
      <c r="AX62" s="9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U62" s="94"/>
      <c r="BV62" s="9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S62" s="94"/>
      <c r="CT62" s="9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Q62" s="94"/>
      <c r="DR62" s="94"/>
      <c r="DS62" s="14"/>
      <c r="DT62" s="14"/>
      <c r="DU62" s="14"/>
      <c r="DV62" s="14"/>
      <c r="DW62" s="14"/>
      <c r="DX62" s="14"/>
      <c r="DY62" s="14"/>
      <c r="DZ62" s="14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4"/>
      <c r="EP62" s="9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</row>
    <row r="63" spans="1:167" ht="15">
      <c r="A63" s="94"/>
      <c r="B63" s="9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Y63" s="94"/>
      <c r="Z63" s="9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W63" s="94"/>
      <c r="AX63" s="9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U63" s="94"/>
      <c r="BV63" s="9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S63" s="94"/>
      <c r="CT63" s="9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Q63" s="94"/>
      <c r="DR63" s="94"/>
      <c r="DS63" s="14"/>
      <c r="DT63" s="14"/>
      <c r="DU63" s="14"/>
      <c r="DV63" s="14"/>
      <c r="DW63" s="14"/>
      <c r="DX63" s="14"/>
      <c r="DY63" s="14"/>
      <c r="DZ63" s="14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4"/>
      <c r="EP63" s="9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</row>
    <row r="64" spans="1:167" ht="15">
      <c r="A64" s="94"/>
      <c r="B64" s="9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Y64" s="94"/>
      <c r="Z64" s="9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W64" s="94"/>
      <c r="AX64" s="9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U64" s="94"/>
      <c r="BV64" s="9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S64" s="94"/>
      <c r="CT64" s="9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Q64" s="94"/>
      <c r="DR64" s="94"/>
      <c r="DS64" s="14"/>
      <c r="DT64" s="14"/>
      <c r="DU64" s="14"/>
      <c r="DV64" s="14"/>
      <c r="DW64" s="14"/>
      <c r="DX64" s="14"/>
      <c r="DY64" s="14"/>
      <c r="DZ64" s="14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4"/>
      <c r="EP64" s="9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</row>
    <row r="65" spans="1:167" ht="15">
      <c r="A65" s="94"/>
      <c r="B65" s="9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Y65" s="94"/>
      <c r="Z65" s="9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W65" s="94"/>
      <c r="AX65" s="9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U65" s="94"/>
      <c r="BV65" s="9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S65" s="94"/>
      <c r="CT65" s="9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Q65" s="94"/>
      <c r="DR65" s="94"/>
      <c r="DS65" s="14"/>
      <c r="DT65" s="14"/>
      <c r="DU65" s="14"/>
      <c r="DV65" s="14"/>
      <c r="DW65" s="14"/>
      <c r="DX65" s="14"/>
      <c r="DY65" s="14"/>
      <c r="DZ65" s="14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4"/>
      <c r="EP65" s="9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</row>
    <row r="66" spans="1:167" ht="15">
      <c r="A66" s="94"/>
      <c r="B66" s="9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Y66" s="94"/>
      <c r="Z66" s="9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W66" s="94"/>
      <c r="AX66" s="9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U66" s="94"/>
      <c r="BV66" s="9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S66" s="94"/>
      <c r="CT66" s="9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Q66" s="94"/>
      <c r="DR66" s="94"/>
      <c r="DS66" s="14"/>
      <c r="DT66" s="14"/>
      <c r="DU66" s="14"/>
      <c r="DV66" s="14"/>
      <c r="DW66" s="14"/>
      <c r="DX66" s="14"/>
      <c r="DY66" s="14"/>
      <c r="DZ66" s="14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4"/>
      <c r="EP66" s="9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</row>
    <row r="67" spans="1:167" ht="15">
      <c r="A67" s="94"/>
      <c r="B67" s="9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Y67" s="94"/>
      <c r="Z67" s="9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W67" s="94"/>
      <c r="AX67" s="9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U67" s="94"/>
      <c r="BV67" s="9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S67" s="94"/>
      <c r="CT67" s="9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Q67" s="94"/>
      <c r="DR67" s="94"/>
      <c r="DS67" s="14"/>
      <c r="DT67" s="14"/>
      <c r="DU67" s="14"/>
      <c r="DV67" s="14"/>
      <c r="DW67" s="14"/>
      <c r="DX67" s="14"/>
      <c r="DY67" s="14"/>
      <c r="DZ67" s="14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4"/>
      <c r="EP67" s="9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</row>
    <row r="68" spans="1:167" ht="15">
      <c r="A68" s="94"/>
      <c r="B68" s="9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Y68" s="94"/>
      <c r="Z68" s="9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W68" s="94"/>
      <c r="AX68" s="9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U68" s="94"/>
      <c r="BV68" s="9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S68" s="94"/>
      <c r="CT68" s="9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Q68" s="94"/>
      <c r="DR68" s="94"/>
      <c r="DS68" s="14"/>
      <c r="DT68" s="14"/>
      <c r="DU68" s="14"/>
      <c r="DV68" s="14"/>
      <c r="DW68" s="14"/>
      <c r="DX68" s="14"/>
      <c r="DY68" s="14"/>
      <c r="DZ68" s="14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4"/>
      <c r="EP68" s="9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</row>
    <row r="69" spans="1:167" ht="15">
      <c r="A69" s="94"/>
      <c r="B69" s="9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Y69" s="94"/>
      <c r="Z69" s="9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W69" s="94"/>
      <c r="AX69" s="9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U69" s="94"/>
      <c r="BV69" s="9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S69" s="94"/>
      <c r="CT69" s="9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Q69" s="94"/>
      <c r="DR69" s="94"/>
      <c r="DS69" s="14"/>
      <c r="DT69" s="14"/>
      <c r="DU69" s="14"/>
      <c r="DV69" s="14"/>
      <c r="DW69" s="14"/>
      <c r="DX69" s="14"/>
      <c r="DY69" s="14"/>
      <c r="DZ69" s="14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4"/>
      <c r="EP69" s="9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</row>
    <row r="70" spans="1:167" ht="15">
      <c r="A70" s="94"/>
      <c r="B70" s="9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Y70" s="94"/>
      <c r="Z70" s="9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W70" s="94"/>
      <c r="AX70" s="9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U70" s="94"/>
      <c r="BV70" s="9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S70" s="94"/>
      <c r="CT70" s="9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Q70" s="94"/>
      <c r="DR70" s="94"/>
      <c r="DS70" s="14"/>
      <c r="DT70" s="14"/>
      <c r="DU70" s="14"/>
      <c r="DV70" s="14"/>
      <c r="DW70" s="14"/>
      <c r="DX70" s="14"/>
      <c r="DY70" s="14"/>
      <c r="DZ70" s="14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4"/>
      <c r="EP70" s="9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</row>
    <row r="71" spans="1:167" ht="15">
      <c r="A71" s="94"/>
      <c r="B71" s="9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Y71" s="94"/>
      <c r="Z71" s="9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W71" s="94"/>
      <c r="AX71" s="9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U71" s="94"/>
      <c r="BV71" s="9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S71" s="94"/>
      <c r="CT71" s="9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Q71" s="94"/>
      <c r="DR71" s="94"/>
      <c r="DS71" s="14"/>
      <c r="DT71" s="14"/>
      <c r="DU71" s="14"/>
      <c r="DV71" s="14"/>
      <c r="DW71" s="14"/>
      <c r="DX71" s="14"/>
      <c r="DY71" s="14"/>
      <c r="DZ71" s="14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O71" s="94"/>
      <c r="EP71" s="9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</row>
    <row r="72" spans="1:167" ht="15">
      <c r="A72" s="94"/>
      <c r="B72" s="9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Y72" s="94"/>
      <c r="Z72" s="9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W72" s="94"/>
      <c r="AX72" s="9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U72" s="94"/>
      <c r="BV72" s="9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S72" s="94"/>
      <c r="CT72" s="9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Q72" s="94"/>
      <c r="DR72" s="94"/>
      <c r="DS72" s="14"/>
      <c r="DT72" s="14"/>
      <c r="DU72" s="14"/>
      <c r="DV72" s="14"/>
      <c r="DW72" s="14"/>
      <c r="DX72" s="14"/>
      <c r="DY72" s="14"/>
      <c r="DZ72" s="14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O72" s="94"/>
      <c r="EP72" s="9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</row>
    <row r="73" spans="1:167" ht="15">
      <c r="A73" s="94"/>
      <c r="B73" s="9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Y73" s="94"/>
      <c r="Z73" s="9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W73" s="94"/>
      <c r="AX73" s="9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U73" s="94"/>
      <c r="BV73" s="9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S73" s="94"/>
      <c r="CT73" s="9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Q73" s="94"/>
      <c r="DR73" s="94"/>
      <c r="DS73" s="14"/>
      <c r="DT73" s="14"/>
      <c r="DU73" s="14"/>
      <c r="DV73" s="14"/>
      <c r="DW73" s="14"/>
      <c r="DX73" s="14"/>
      <c r="DY73" s="14"/>
      <c r="DZ73" s="14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O73" s="94"/>
      <c r="EP73" s="9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</row>
    <row r="74" spans="1:167" ht="15">
      <c r="A74" s="94"/>
      <c r="B74" s="9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Y74" s="94"/>
      <c r="Z74" s="9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W74" s="94"/>
      <c r="AX74" s="9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U74" s="94"/>
      <c r="BV74" s="9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S74" s="94"/>
      <c r="CT74" s="9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Q74" s="94"/>
      <c r="DR74" s="94"/>
      <c r="DS74" s="14"/>
      <c r="DT74" s="14"/>
      <c r="DU74" s="14"/>
      <c r="DV74" s="14"/>
      <c r="DW74" s="14"/>
      <c r="DX74" s="14"/>
      <c r="DY74" s="14"/>
      <c r="DZ74" s="14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O74" s="94"/>
      <c r="EP74" s="9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</row>
    <row r="75" spans="1:167" ht="15">
      <c r="A75" s="94"/>
      <c r="B75" s="9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Y75" s="94"/>
      <c r="Z75" s="9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W75" s="94"/>
      <c r="AX75" s="9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U75" s="94"/>
      <c r="BV75" s="9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S75" s="94"/>
      <c r="CT75" s="9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Q75" s="94"/>
      <c r="DR75" s="94"/>
      <c r="DS75" s="14"/>
      <c r="DT75" s="14"/>
      <c r="DU75" s="14"/>
      <c r="DV75" s="14"/>
      <c r="DW75" s="14"/>
      <c r="DX75" s="14"/>
      <c r="DY75" s="14"/>
      <c r="DZ75" s="14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O75" s="94"/>
      <c r="EP75" s="9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</row>
    <row r="76" spans="1:167" ht="15">
      <c r="A76" s="94"/>
      <c r="B76" s="9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Y76" s="94"/>
      <c r="Z76" s="9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W76" s="94"/>
      <c r="AX76" s="9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U76" s="94"/>
      <c r="BV76" s="9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S76" s="94"/>
      <c r="CT76" s="9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Q76" s="94"/>
      <c r="DR76" s="94"/>
      <c r="DS76" s="14"/>
      <c r="DT76" s="14"/>
      <c r="DU76" s="14"/>
      <c r="DV76" s="14"/>
      <c r="DW76" s="14"/>
      <c r="DX76" s="14"/>
      <c r="DY76" s="14"/>
      <c r="DZ76" s="14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O76" s="94"/>
      <c r="EP76" s="9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</row>
    <row r="77" spans="1:167" ht="15">
      <c r="A77" s="94"/>
      <c r="B77" s="9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Y77" s="94"/>
      <c r="Z77" s="9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W77" s="94"/>
      <c r="AX77" s="9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U77" s="94"/>
      <c r="BV77" s="9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S77" s="94"/>
      <c r="CT77" s="9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Q77" s="94"/>
      <c r="DR77" s="94"/>
      <c r="DS77" s="14"/>
      <c r="DT77" s="14"/>
      <c r="DU77" s="14"/>
      <c r="DV77" s="14"/>
      <c r="DW77" s="14"/>
      <c r="DX77" s="14"/>
      <c r="DY77" s="14"/>
      <c r="DZ77" s="14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O77" s="94"/>
      <c r="EP77" s="9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</row>
    <row r="78" spans="1:167" ht="15">
      <c r="A78" s="94"/>
      <c r="B78" s="9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Y78" s="94"/>
      <c r="Z78" s="9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W78" s="94"/>
      <c r="AX78" s="9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U78" s="94"/>
      <c r="BV78" s="9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S78" s="94"/>
      <c r="CT78" s="9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Q78" s="94"/>
      <c r="DR78" s="94"/>
      <c r="DS78" s="14"/>
      <c r="DT78" s="14"/>
      <c r="DU78" s="14"/>
      <c r="DV78" s="14"/>
      <c r="DW78" s="14"/>
      <c r="DX78" s="14"/>
      <c r="DY78" s="14"/>
      <c r="DZ78" s="14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O78" s="94"/>
      <c r="EP78" s="9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</row>
    <row r="79" spans="1:167" ht="15">
      <c r="A79" s="94"/>
      <c r="B79" s="9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Y79" s="94"/>
      <c r="Z79" s="9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W79" s="94"/>
      <c r="AX79" s="9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U79" s="94"/>
      <c r="BV79" s="9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S79" s="94"/>
      <c r="CT79" s="9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Q79" s="94"/>
      <c r="DR79" s="94"/>
      <c r="DS79" s="14"/>
      <c r="DT79" s="14"/>
      <c r="DU79" s="14"/>
      <c r="DV79" s="14"/>
      <c r="DW79" s="14"/>
      <c r="DX79" s="14"/>
      <c r="DY79" s="14"/>
      <c r="DZ79" s="14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O79" s="94"/>
      <c r="EP79" s="9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</row>
    <row r="80" spans="1:167" ht="15">
      <c r="A80" s="94"/>
      <c r="B80" s="9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Y80" s="94"/>
      <c r="Z80" s="9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W80" s="94"/>
      <c r="AX80" s="9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U80" s="94"/>
      <c r="BV80" s="9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S80" s="94"/>
      <c r="CT80" s="9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Q80" s="94"/>
      <c r="DR80" s="94"/>
      <c r="DS80" s="14"/>
      <c r="DT80" s="14"/>
      <c r="DU80" s="14"/>
      <c r="DV80" s="14"/>
      <c r="DW80" s="14"/>
      <c r="DX80" s="14"/>
      <c r="DY80" s="14"/>
      <c r="DZ80" s="14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O80" s="94"/>
      <c r="EP80" s="9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</row>
    <row r="81" spans="1:167" ht="15">
      <c r="A81" s="94"/>
      <c r="B81" s="9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Y81" s="94"/>
      <c r="Z81" s="9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W81" s="94"/>
      <c r="AX81" s="9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U81" s="94"/>
      <c r="BV81" s="9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S81" s="94"/>
      <c r="CT81" s="9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Q81" s="94"/>
      <c r="DR81" s="94"/>
      <c r="DS81" s="14"/>
      <c r="DT81" s="14"/>
      <c r="DU81" s="14"/>
      <c r="DV81" s="14"/>
      <c r="DW81" s="14"/>
      <c r="DX81" s="14"/>
      <c r="DY81" s="14"/>
      <c r="DZ81" s="14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O81" s="94"/>
      <c r="EP81" s="9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</row>
    <row r="82" spans="1:167" ht="15">
      <c r="A82" s="94"/>
      <c r="B82" s="9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Y82" s="94"/>
      <c r="Z82" s="9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W82" s="94"/>
      <c r="AX82" s="9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U82" s="94"/>
      <c r="BV82" s="9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S82" s="94"/>
      <c r="CT82" s="9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Q82" s="94"/>
      <c r="DR82" s="94"/>
      <c r="DS82" s="14"/>
      <c r="DT82" s="14"/>
      <c r="DU82" s="14"/>
      <c r="DV82" s="14"/>
      <c r="DW82" s="14"/>
      <c r="DX82" s="14"/>
      <c r="DY82" s="14"/>
      <c r="DZ82" s="14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O82" s="94"/>
      <c r="EP82" s="9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</row>
    <row r="83" spans="1:167" ht="15">
      <c r="A83" s="94"/>
      <c r="B83" s="9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Y83" s="94"/>
      <c r="Z83" s="9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W83" s="94"/>
      <c r="AX83" s="9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U83" s="94"/>
      <c r="BV83" s="9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S83" s="94"/>
      <c r="CT83" s="9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Q83" s="94"/>
      <c r="DR83" s="94"/>
      <c r="DS83" s="14"/>
      <c r="DT83" s="14"/>
      <c r="DU83" s="14"/>
      <c r="DV83" s="14"/>
      <c r="DW83" s="14"/>
      <c r="DX83" s="14"/>
      <c r="DY83" s="14"/>
      <c r="DZ83" s="14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O83" s="94"/>
      <c r="EP83" s="9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</row>
    <row r="84" spans="1:167" ht="15">
      <c r="A84" s="94"/>
      <c r="B84" s="9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Y84" s="94"/>
      <c r="Z84" s="9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W84" s="94"/>
      <c r="AX84" s="9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U84" s="94"/>
      <c r="BV84" s="9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S84" s="94"/>
      <c r="CT84" s="9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Q84" s="94"/>
      <c r="DR84" s="94"/>
      <c r="DS84" s="14"/>
      <c r="DT84" s="14"/>
      <c r="DU84" s="14"/>
      <c r="DV84" s="14"/>
      <c r="DW84" s="14"/>
      <c r="DX84" s="14"/>
      <c r="DY84" s="14"/>
      <c r="DZ84" s="14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O84" s="94"/>
      <c r="EP84" s="9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</row>
    <row r="85" spans="1:167" ht="15">
      <c r="A85" s="94"/>
      <c r="B85" s="9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Y85" s="94"/>
      <c r="Z85" s="9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W85" s="94"/>
      <c r="AX85" s="9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U85" s="94"/>
      <c r="BV85" s="9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S85" s="94"/>
      <c r="CT85" s="9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Q85" s="94"/>
      <c r="DR85" s="94"/>
      <c r="DS85" s="14"/>
      <c r="DT85" s="14"/>
      <c r="DU85" s="14"/>
      <c r="DV85" s="14"/>
      <c r="DW85" s="14"/>
      <c r="DX85" s="14"/>
      <c r="DY85" s="14"/>
      <c r="DZ85" s="14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O85" s="94"/>
      <c r="EP85" s="9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</row>
    <row r="86" spans="1:167" ht="15">
      <c r="A86" s="94"/>
      <c r="B86" s="94"/>
      <c r="C86" s="14"/>
      <c r="D86" s="14"/>
      <c r="E86" s="14"/>
      <c r="F86" s="14"/>
      <c r="G86" s="14"/>
      <c r="H86" s="14"/>
      <c r="I86" s="14"/>
      <c r="J86" s="14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Y86" s="94"/>
      <c r="Z86" s="94"/>
      <c r="AA86" s="14"/>
      <c r="AB86" s="14"/>
      <c r="AC86" s="14"/>
      <c r="AD86" s="14"/>
      <c r="AE86" s="14"/>
      <c r="AF86" s="14"/>
      <c r="AG86" s="14"/>
      <c r="AH86" s="14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W86" s="94"/>
      <c r="AX86" s="94"/>
      <c r="AY86" s="14"/>
      <c r="AZ86" s="14"/>
      <c r="BA86" s="14"/>
      <c r="BB86" s="14"/>
      <c r="BC86" s="14"/>
      <c r="BD86" s="14"/>
      <c r="BE86" s="14"/>
      <c r="BF86" s="14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U86" s="94"/>
      <c r="BV86" s="94"/>
      <c r="BW86" s="14"/>
      <c r="BX86" s="14"/>
      <c r="BY86" s="14"/>
      <c r="BZ86" s="14"/>
      <c r="CA86" s="14"/>
      <c r="CB86" s="14"/>
      <c r="CC86" s="14"/>
      <c r="CD86" s="14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S86" s="94"/>
      <c r="CT86" s="94"/>
      <c r="CU86" s="14"/>
      <c r="CV86" s="14"/>
      <c r="CW86" s="14"/>
      <c r="CX86" s="14"/>
      <c r="CY86" s="14"/>
      <c r="CZ86" s="14"/>
      <c r="DA86" s="14"/>
      <c r="DB86" s="14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Q86" s="94"/>
      <c r="DR86" s="94"/>
      <c r="DS86" s="14"/>
      <c r="DT86" s="14"/>
      <c r="DU86" s="14"/>
      <c r="DV86" s="14"/>
      <c r="DW86" s="14"/>
      <c r="DX86" s="14"/>
      <c r="DY86" s="14"/>
      <c r="DZ86" s="14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O86" s="94"/>
      <c r="EP86" s="94"/>
      <c r="EQ86" s="14"/>
      <c r="ER86" s="14"/>
      <c r="ES86" s="14"/>
      <c r="ET86" s="14"/>
      <c r="EU86" s="14"/>
      <c r="EV86" s="14"/>
      <c r="EW86" s="14"/>
      <c r="EX86" s="14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</row>
    <row r="87" spans="1:167" ht="15">
      <c r="A87" s="94"/>
      <c r="B87" s="94"/>
      <c r="C87" s="14"/>
      <c r="D87" s="14"/>
      <c r="E87" s="14"/>
      <c r="F87" s="14"/>
      <c r="G87" s="14"/>
      <c r="H87" s="14"/>
      <c r="I87" s="14"/>
      <c r="J87" s="14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Y87" s="94"/>
      <c r="Z87" s="94"/>
      <c r="AA87" s="14"/>
      <c r="AB87" s="14"/>
      <c r="AC87" s="14"/>
      <c r="AD87" s="14"/>
      <c r="AE87" s="14"/>
      <c r="AF87" s="14"/>
      <c r="AG87" s="14"/>
      <c r="AH87" s="14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W87" s="94"/>
      <c r="AX87" s="94"/>
      <c r="AY87" s="14"/>
      <c r="AZ87" s="14"/>
      <c r="BA87" s="14"/>
      <c r="BB87" s="14"/>
      <c r="BC87" s="14"/>
      <c r="BD87" s="14"/>
      <c r="BE87" s="14"/>
      <c r="BF87" s="14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U87" s="94"/>
      <c r="BV87" s="94"/>
      <c r="BW87" s="14"/>
      <c r="BX87" s="14"/>
      <c r="BY87" s="14"/>
      <c r="BZ87" s="14"/>
      <c r="CA87" s="14"/>
      <c r="CB87" s="14"/>
      <c r="CC87" s="14"/>
      <c r="CD87" s="14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S87" s="94"/>
      <c r="CT87" s="94"/>
      <c r="CU87" s="14"/>
      <c r="CV87" s="14"/>
      <c r="CW87" s="14"/>
      <c r="CX87" s="14"/>
      <c r="CY87" s="14"/>
      <c r="CZ87" s="14"/>
      <c r="DA87" s="14"/>
      <c r="DB87" s="14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Q87" s="94"/>
      <c r="DR87" s="94"/>
      <c r="DS87" s="14"/>
      <c r="DT87" s="14"/>
      <c r="DU87" s="14"/>
      <c r="DV87" s="14"/>
      <c r="DW87" s="14"/>
      <c r="DX87" s="14"/>
      <c r="DY87" s="14"/>
      <c r="DZ87" s="14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O87" s="94"/>
      <c r="EP87" s="94"/>
      <c r="EQ87" s="14"/>
      <c r="ER87" s="14"/>
      <c r="ES87" s="14"/>
      <c r="ET87" s="14"/>
      <c r="EU87" s="14"/>
      <c r="EV87" s="14"/>
      <c r="EW87" s="14"/>
      <c r="EX87" s="14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</row>
    <row r="88" spans="1:167" ht="15">
      <c r="A88" s="94"/>
      <c r="B88" s="94"/>
      <c r="C88" s="14"/>
      <c r="D88" s="14"/>
      <c r="E88" s="14"/>
      <c r="F88" s="14"/>
      <c r="G88" s="14"/>
      <c r="H88" s="14"/>
      <c r="I88" s="14"/>
      <c r="J88" s="14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Y88" s="94"/>
      <c r="Z88" s="94"/>
      <c r="AA88" s="14"/>
      <c r="AB88" s="14"/>
      <c r="AC88" s="14"/>
      <c r="AD88" s="14"/>
      <c r="AE88" s="14"/>
      <c r="AF88" s="14"/>
      <c r="AG88" s="14"/>
      <c r="AH88" s="14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W88" s="94"/>
      <c r="AX88" s="94"/>
      <c r="AY88" s="14"/>
      <c r="AZ88" s="14"/>
      <c r="BA88" s="14"/>
      <c r="BB88" s="14"/>
      <c r="BC88" s="14"/>
      <c r="BD88" s="14"/>
      <c r="BE88" s="14"/>
      <c r="BF88" s="14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U88" s="94"/>
      <c r="BV88" s="94"/>
      <c r="BW88" s="14"/>
      <c r="BX88" s="14"/>
      <c r="BY88" s="14"/>
      <c r="BZ88" s="14"/>
      <c r="CA88" s="14"/>
      <c r="CB88" s="14"/>
      <c r="CC88" s="14"/>
      <c r="CD88" s="14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S88" s="94"/>
      <c r="CT88" s="94"/>
      <c r="CU88" s="14"/>
      <c r="CV88" s="14"/>
      <c r="CW88" s="14"/>
      <c r="CX88" s="14"/>
      <c r="CY88" s="14"/>
      <c r="CZ88" s="14"/>
      <c r="DA88" s="14"/>
      <c r="DB88" s="14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Q88" s="94"/>
      <c r="DR88" s="94"/>
      <c r="DS88" s="14"/>
      <c r="DT88" s="14"/>
      <c r="DU88" s="14"/>
      <c r="DV88" s="14"/>
      <c r="DW88" s="14"/>
      <c r="DX88" s="14"/>
      <c r="DY88" s="14"/>
      <c r="DZ88" s="14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O88" s="94"/>
      <c r="EP88" s="94"/>
      <c r="EQ88" s="14"/>
      <c r="ER88" s="14"/>
      <c r="ES88" s="14"/>
      <c r="ET88" s="14"/>
      <c r="EU88" s="14"/>
      <c r="EV88" s="14"/>
      <c r="EW88" s="14"/>
      <c r="EX88" s="14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</row>
    <row r="89" spans="1:167" ht="15">
      <c r="A89" s="94"/>
      <c r="B89" s="94"/>
      <c r="C89" s="14"/>
      <c r="D89" s="14"/>
      <c r="E89" s="14"/>
      <c r="F89" s="14"/>
      <c r="G89" s="14"/>
      <c r="H89" s="14"/>
      <c r="I89" s="14"/>
      <c r="J89" s="14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Y89" s="94"/>
      <c r="Z89" s="94"/>
      <c r="AA89" s="14"/>
      <c r="AB89" s="14"/>
      <c r="AC89" s="14"/>
      <c r="AD89" s="14"/>
      <c r="AE89" s="14"/>
      <c r="AF89" s="14"/>
      <c r="AG89" s="14"/>
      <c r="AH89" s="14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W89" s="94"/>
      <c r="AX89" s="94"/>
      <c r="AY89" s="14"/>
      <c r="AZ89" s="14"/>
      <c r="BA89" s="14"/>
      <c r="BB89" s="14"/>
      <c r="BC89" s="14"/>
      <c r="BD89" s="14"/>
      <c r="BE89" s="14"/>
      <c r="BF89" s="14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U89" s="94"/>
      <c r="BV89" s="94"/>
      <c r="BW89" s="14"/>
      <c r="BX89" s="14"/>
      <c r="BY89" s="14"/>
      <c r="BZ89" s="14"/>
      <c r="CA89" s="14"/>
      <c r="CB89" s="14"/>
      <c r="CC89" s="14"/>
      <c r="CD89" s="14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S89" s="94"/>
      <c r="CT89" s="94"/>
      <c r="CU89" s="14"/>
      <c r="CV89" s="14"/>
      <c r="CW89" s="14"/>
      <c r="CX89" s="14"/>
      <c r="CY89" s="14"/>
      <c r="CZ89" s="14"/>
      <c r="DA89" s="14"/>
      <c r="DB89" s="14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Q89" s="94"/>
      <c r="DR89" s="94"/>
      <c r="DS89" s="14"/>
      <c r="DT89" s="14"/>
      <c r="DU89" s="14"/>
      <c r="DV89" s="14"/>
      <c r="DW89" s="14"/>
      <c r="DX89" s="14"/>
      <c r="DY89" s="14"/>
      <c r="DZ89" s="14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O89" s="94"/>
      <c r="EP89" s="94"/>
      <c r="EQ89" s="14"/>
      <c r="ER89" s="14"/>
      <c r="ES89" s="14"/>
      <c r="ET89" s="14"/>
      <c r="EU89" s="14"/>
      <c r="EV89" s="14"/>
      <c r="EW89" s="14"/>
      <c r="EX89" s="14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</row>
    <row r="90" spans="1:167" ht="15">
      <c r="A90" s="94"/>
      <c r="B90" s="94"/>
      <c r="C90" s="14"/>
      <c r="D90" s="14"/>
      <c r="E90" s="14"/>
      <c r="F90" s="14"/>
      <c r="G90" s="14"/>
      <c r="H90" s="14"/>
      <c r="I90" s="14"/>
      <c r="J90" s="14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Y90" s="94"/>
      <c r="Z90" s="94"/>
      <c r="AA90" s="14"/>
      <c r="AB90" s="14"/>
      <c r="AC90" s="14"/>
      <c r="AD90" s="14"/>
      <c r="AE90" s="14"/>
      <c r="AF90" s="14"/>
      <c r="AG90" s="14"/>
      <c r="AH90" s="14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W90" s="94"/>
      <c r="AX90" s="94"/>
      <c r="AY90" s="14"/>
      <c r="AZ90" s="14"/>
      <c r="BA90" s="14"/>
      <c r="BB90" s="14"/>
      <c r="BC90" s="14"/>
      <c r="BD90" s="14"/>
      <c r="BE90" s="14"/>
      <c r="BF90" s="14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U90" s="94"/>
      <c r="BV90" s="94"/>
      <c r="BW90" s="14"/>
      <c r="BX90" s="14"/>
      <c r="BY90" s="14"/>
      <c r="BZ90" s="14"/>
      <c r="CA90" s="14"/>
      <c r="CB90" s="14"/>
      <c r="CC90" s="14"/>
      <c r="CD90" s="14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S90" s="94"/>
      <c r="CT90" s="94"/>
      <c r="CU90" s="14"/>
      <c r="CV90" s="14"/>
      <c r="CW90" s="14"/>
      <c r="CX90" s="14"/>
      <c r="CY90" s="14"/>
      <c r="CZ90" s="14"/>
      <c r="DA90" s="14"/>
      <c r="DB90" s="14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Q90" s="94"/>
      <c r="DR90" s="94"/>
      <c r="DS90" s="14"/>
      <c r="DT90" s="14"/>
      <c r="DU90" s="14"/>
      <c r="DV90" s="14"/>
      <c r="DW90" s="14"/>
      <c r="DX90" s="14"/>
      <c r="DY90" s="14"/>
      <c r="DZ90" s="14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O90" s="94"/>
      <c r="EP90" s="94"/>
      <c r="EQ90" s="14"/>
      <c r="ER90" s="14"/>
      <c r="ES90" s="14"/>
      <c r="ET90" s="14"/>
      <c r="EU90" s="14"/>
      <c r="EV90" s="14"/>
      <c r="EW90" s="14"/>
      <c r="EX90" s="14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</row>
    <row r="91" spans="1:167" ht="15">
      <c r="A91" s="94"/>
      <c r="B91" s="94"/>
      <c r="C91" s="14"/>
      <c r="D91" s="14"/>
      <c r="E91" s="14"/>
      <c r="F91" s="14"/>
      <c r="G91" s="14"/>
      <c r="H91" s="14"/>
      <c r="I91" s="14"/>
      <c r="J91" s="14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Y91" s="94"/>
      <c r="Z91" s="94"/>
      <c r="AA91" s="14"/>
      <c r="AB91" s="14"/>
      <c r="AC91" s="14"/>
      <c r="AD91" s="14"/>
      <c r="AE91" s="14"/>
      <c r="AF91" s="14"/>
      <c r="AG91" s="14"/>
      <c r="AH91" s="14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W91" s="94"/>
      <c r="AX91" s="94"/>
      <c r="AY91" s="14"/>
      <c r="AZ91" s="14"/>
      <c r="BA91" s="14"/>
      <c r="BB91" s="14"/>
      <c r="BC91" s="14"/>
      <c r="BD91" s="14"/>
      <c r="BE91" s="14"/>
      <c r="BF91" s="14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U91" s="94"/>
      <c r="BV91" s="94"/>
      <c r="BW91" s="14"/>
      <c r="BX91" s="14"/>
      <c r="BY91" s="14"/>
      <c r="BZ91" s="14"/>
      <c r="CA91" s="14"/>
      <c r="CB91" s="14"/>
      <c r="CC91" s="14"/>
      <c r="CD91" s="14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S91" s="94"/>
      <c r="CT91" s="94"/>
      <c r="CU91" s="14"/>
      <c r="CV91" s="14"/>
      <c r="CW91" s="14"/>
      <c r="CX91" s="14"/>
      <c r="CY91" s="14"/>
      <c r="CZ91" s="14"/>
      <c r="DA91" s="14"/>
      <c r="DB91" s="14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Q91" s="94"/>
      <c r="DR91" s="94"/>
      <c r="DS91" s="14"/>
      <c r="DT91" s="14"/>
      <c r="DU91" s="14"/>
      <c r="DV91" s="14"/>
      <c r="DW91" s="14"/>
      <c r="DX91" s="14"/>
      <c r="DY91" s="14"/>
      <c r="DZ91" s="14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O91" s="94"/>
      <c r="EP91" s="94"/>
      <c r="EQ91" s="14"/>
      <c r="ER91" s="14"/>
      <c r="ES91" s="14"/>
      <c r="ET91" s="14"/>
      <c r="EU91" s="14"/>
      <c r="EV91" s="14"/>
      <c r="EW91" s="14"/>
      <c r="EX91" s="14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</row>
    <row r="92" spans="1:167" ht="15">
      <c r="A92" s="94"/>
      <c r="B92" s="94"/>
      <c r="C92" s="14"/>
      <c r="D92" s="14"/>
      <c r="E92" s="14"/>
      <c r="F92" s="14"/>
      <c r="G92" s="14"/>
      <c r="H92" s="14"/>
      <c r="I92" s="14"/>
      <c r="J92" s="14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Y92" s="94"/>
      <c r="Z92" s="94"/>
      <c r="AA92" s="14"/>
      <c r="AB92" s="14"/>
      <c r="AC92" s="14"/>
      <c r="AD92" s="14"/>
      <c r="AE92" s="14"/>
      <c r="AF92" s="14"/>
      <c r="AG92" s="14"/>
      <c r="AH92" s="14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W92" s="94"/>
      <c r="AX92" s="94"/>
      <c r="AY92" s="14"/>
      <c r="AZ92" s="14"/>
      <c r="BA92" s="14"/>
      <c r="BB92" s="14"/>
      <c r="BC92" s="14"/>
      <c r="BD92" s="14"/>
      <c r="BE92" s="14"/>
      <c r="BF92" s="14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U92" s="94"/>
      <c r="BV92" s="94"/>
      <c r="BW92" s="14"/>
      <c r="BX92" s="14"/>
      <c r="BY92" s="14"/>
      <c r="BZ92" s="14"/>
      <c r="CA92" s="14"/>
      <c r="CB92" s="14"/>
      <c r="CC92" s="14"/>
      <c r="CD92" s="14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S92" s="94"/>
      <c r="CT92" s="94"/>
      <c r="CU92" s="14"/>
      <c r="CV92" s="14"/>
      <c r="CW92" s="14"/>
      <c r="CX92" s="14"/>
      <c r="CY92" s="14"/>
      <c r="CZ92" s="14"/>
      <c r="DA92" s="14"/>
      <c r="DB92" s="14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Q92" s="94"/>
      <c r="DR92" s="94"/>
      <c r="DS92" s="14"/>
      <c r="DT92" s="14"/>
      <c r="DU92" s="14"/>
      <c r="DV92" s="14"/>
      <c r="DW92" s="14"/>
      <c r="DX92" s="14"/>
      <c r="DY92" s="14"/>
      <c r="DZ92" s="14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O92" s="94"/>
      <c r="EP92" s="94"/>
      <c r="EQ92" s="14"/>
      <c r="ER92" s="14"/>
      <c r="ES92" s="14"/>
      <c r="ET92" s="14"/>
      <c r="EU92" s="14"/>
      <c r="EV92" s="14"/>
      <c r="EW92" s="14"/>
      <c r="EX92" s="14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</row>
    <row r="93" spans="1:167" ht="15">
      <c r="A93" s="94"/>
      <c r="B93" s="94"/>
      <c r="C93" s="14"/>
      <c r="D93" s="14"/>
      <c r="E93" s="14"/>
      <c r="F93" s="14"/>
      <c r="G93" s="14"/>
      <c r="H93" s="14"/>
      <c r="I93" s="14"/>
      <c r="J93" s="14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Y93" s="94"/>
      <c r="Z93" s="94"/>
      <c r="AA93" s="14"/>
      <c r="AB93" s="14"/>
      <c r="AC93" s="14"/>
      <c r="AD93" s="14"/>
      <c r="AE93" s="14"/>
      <c r="AF93" s="14"/>
      <c r="AG93" s="14"/>
      <c r="AH93" s="14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W93" s="94"/>
      <c r="AX93" s="94"/>
      <c r="AY93" s="14"/>
      <c r="AZ93" s="14"/>
      <c r="BA93" s="14"/>
      <c r="BB93" s="14"/>
      <c r="BC93" s="14"/>
      <c r="BD93" s="14"/>
      <c r="BE93" s="14"/>
      <c r="BF93" s="14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U93" s="94"/>
      <c r="BV93" s="94"/>
      <c r="BW93" s="14"/>
      <c r="BX93" s="14"/>
      <c r="BY93" s="14"/>
      <c r="BZ93" s="14"/>
      <c r="CA93" s="14"/>
      <c r="CB93" s="14"/>
      <c r="CC93" s="14"/>
      <c r="CD93" s="14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S93" s="94"/>
      <c r="CT93" s="94"/>
      <c r="CU93" s="14"/>
      <c r="CV93" s="14"/>
      <c r="CW93" s="14"/>
      <c r="CX93" s="14"/>
      <c r="CY93" s="14"/>
      <c r="CZ93" s="14"/>
      <c r="DA93" s="14"/>
      <c r="DB93" s="14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Q93" s="94"/>
      <c r="DR93" s="94"/>
      <c r="DS93" s="14"/>
      <c r="DT93" s="14"/>
      <c r="DU93" s="14"/>
      <c r="DV93" s="14"/>
      <c r="DW93" s="14"/>
      <c r="DX93" s="14"/>
      <c r="DY93" s="14"/>
      <c r="DZ93" s="14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O93" s="94"/>
      <c r="EP93" s="94"/>
      <c r="EQ93" s="14"/>
      <c r="ER93" s="14"/>
      <c r="ES93" s="14"/>
      <c r="ET93" s="14"/>
      <c r="EU93" s="14"/>
      <c r="EV93" s="14"/>
      <c r="EW93" s="14"/>
      <c r="EX93" s="14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</row>
    <row r="94" spans="1:167" ht="15">
      <c r="A94" s="94"/>
      <c r="B94" s="94"/>
      <c r="C94" s="14"/>
      <c r="D94" s="14"/>
      <c r="E94" s="14"/>
      <c r="F94" s="14"/>
      <c r="G94" s="14"/>
      <c r="H94" s="14"/>
      <c r="I94" s="14"/>
      <c r="J94" s="14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Y94" s="94"/>
      <c r="Z94" s="94"/>
      <c r="AA94" s="14"/>
      <c r="AB94" s="14"/>
      <c r="AC94" s="14"/>
      <c r="AD94" s="14"/>
      <c r="AE94" s="14"/>
      <c r="AF94" s="14"/>
      <c r="AG94" s="14"/>
      <c r="AH94" s="14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W94" s="94"/>
      <c r="AX94" s="94"/>
      <c r="AY94" s="14"/>
      <c r="AZ94" s="14"/>
      <c r="BA94" s="14"/>
      <c r="BB94" s="14"/>
      <c r="BC94" s="14"/>
      <c r="BD94" s="14"/>
      <c r="BE94" s="14"/>
      <c r="BF94" s="14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U94" s="94"/>
      <c r="BV94" s="94"/>
      <c r="BW94" s="14"/>
      <c r="BX94" s="14"/>
      <c r="BY94" s="14"/>
      <c r="BZ94" s="14"/>
      <c r="CA94" s="14"/>
      <c r="CB94" s="14"/>
      <c r="CC94" s="14"/>
      <c r="CD94" s="14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S94" s="94"/>
      <c r="CT94" s="94"/>
      <c r="CU94" s="14"/>
      <c r="CV94" s="14"/>
      <c r="CW94" s="14"/>
      <c r="CX94" s="14"/>
      <c r="CY94" s="14"/>
      <c r="CZ94" s="14"/>
      <c r="DA94" s="14"/>
      <c r="DB94" s="14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Q94" s="94"/>
      <c r="DR94" s="94"/>
      <c r="DS94" s="14"/>
      <c r="DT94" s="14"/>
      <c r="DU94" s="14"/>
      <c r="DV94" s="14"/>
      <c r="DW94" s="14"/>
      <c r="DX94" s="14"/>
      <c r="DY94" s="14"/>
      <c r="DZ94" s="14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O94" s="94"/>
      <c r="EP94" s="94"/>
      <c r="EQ94" s="14"/>
      <c r="ER94" s="14"/>
      <c r="ES94" s="14"/>
      <c r="ET94" s="14"/>
      <c r="EU94" s="14"/>
      <c r="EV94" s="14"/>
      <c r="EW94" s="14"/>
      <c r="EX94" s="14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</row>
    <row r="95" spans="1:167" ht="15">
      <c r="A95" s="94"/>
      <c r="B95" s="94"/>
      <c r="C95" s="14"/>
      <c r="D95" s="14"/>
      <c r="E95" s="14"/>
      <c r="F95" s="14"/>
      <c r="G95" s="14"/>
      <c r="H95" s="14"/>
      <c r="I95" s="14"/>
      <c r="J95" s="14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Y95" s="94"/>
      <c r="Z95" s="94"/>
      <c r="AA95" s="14"/>
      <c r="AB95" s="14"/>
      <c r="AC95" s="14"/>
      <c r="AD95" s="14"/>
      <c r="AE95" s="14"/>
      <c r="AF95" s="14"/>
      <c r="AG95" s="14"/>
      <c r="AH95" s="14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W95" s="94"/>
      <c r="AX95" s="94"/>
      <c r="AY95" s="14"/>
      <c r="AZ95" s="14"/>
      <c r="BA95" s="14"/>
      <c r="BB95" s="14"/>
      <c r="BC95" s="14"/>
      <c r="BD95" s="14"/>
      <c r="BE95" s="14"/>
      <c r="BF95" s="14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U95" s="94"/>
      <c r="BV95" s="94"/>
      <c r="BW95" s="14"/>
      <c r="BX95" s="14"/>
      <c r="BY95" s="14"/>
      <c r="BZ95" s="14"/>
      <c r="CA95" s="14"/>
      <c r="CB95" s="14"/>
      <c r="CC95" s="14"/>
      <c r="CD95" s="14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S95" s="94"/>
      <c r="CT95" s="94"/>
      <c r="CU95" s="14"/>
      <c r="CV95" s="14"/>
      <c r="CW95" s="14"/>
      <c r="CX95" s="14"/>
      <c r="CY95" s="14"/>
      <c r="CZ95" s="14"/>
      <c r="DA95" s="14"/>
      <c r="DB95" s="14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Q95" s="94"/>
      <c r="DR95" s="94"/>
      <c r="DS95" s="14"/>
      <c r="DT95" s="14"/>
      <c r="DU95" s="14"/>
      <c r="DV95" s="14"/>
      <c r="DW95" s="14"/>
      <c r="DX95" s="14"/>
      <c r="DY95" s="14"/>
      <c r="DZ95" s="14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O95" s="94"/>
      <c r="EP95" s="94"/>
      <c r="EQ95" s="14"/>
      <c r="ER95" s="14"/>
      <c r="ES95" s="14"/>
      <c r="ET95" s="14"/>
      <c r="EU95" s="14"/>
      <c r="EV95" s="14"/>
      <c r="EW95" s="14"/>
      <c r="EX95" s="14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</row>
    <row r="96" spans="1:167" ht="15">
      <c r="A96" s="94"/>
      <c r="B96" s="94"/>
      <c r="C96" s="14"/>
      <c r="D96" s="14"/>
      <c r="E96" s="14"/>
      <c r="F96" s="14"/>
      <c r="G96" s="14"/>
      <c r="H96" s="14"/>
      <c r="I96" s="14"/>
      <c r="J96" s="14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Y96" s="94"/>
      <c r="Z96" s="94"/>
      <c r="AA96" s="14"/>
      <c r="AB96" s="14"/>
      <c r="AC96" s="14"/>
      <c r="AD96" s="14"/>
      <c r="AE96" s="14"/>
      <c r="AF96" s="14"/>
      <c r="AG96" s="14"/>
      <c r="AH96" s="14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W96" s="94"/>
      <c r="AX96" s="94"/>
      <c r="AY96" s="14"/>
      <c r="AZ96" s="14"/>
      <c r="BA96" s="14"/>
      <c r="BB96" s="14"/>
      <c r="BC96" s="14"/>
      <c r="BD96" s="14"/>
      <c r="BE96" s="14"/>
      <c r="BF96" s="14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U96" s="94"/>
      <c r="BV96" s="94"/>
      <c r="BW96" s="14"/>
      <c r="BX96" s="14"/>
      <c r="BY96" s="14"/>
      <c r="BZ96" s="14"/>
      <c r="CA96" s="14"/>
      <c r="CB96" s="14"/>
      <c r="CC96" s="14"/>
      <c r="CD96" s="14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S96" s="94"/>
      <c r="CT96" s="94"/>
      <c r="CU96" s="14"/>
      <c r="CV96" s="14"/>
      <c r="CW96" s="14"/>
      <c r="CX96" s="14"/>
      <c r="CY96" s="14"/>
      <c r="CZ96" s="14"/>
      <c r="DA96" s="14"/>
      <c r="DB96" s="14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Q96" s="94"/>
      <c r="DR96" s="94"/>
      <c r="DS96" s="14"/>
      <c r="DT96" s="14"/>
      <c r="DU96" s="14"/>
      <c r="DV96" s="14"/>
      <c r="DW96" s="14"/>
      <c r="DX96" s="14"/>
      <c r="DY96" s="14"/>
      <c r="DZ96" s="14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O96" s="94"/>
      <c r="EP96" s="94"/>
      <c r="EQ96" s="14"/>
      <c r="ER96" s="14"/>
      <c r="ES96" s="14"/>
      <c r="ET96" s="14"/>
      <c r="EU96" s="14"/>
      <c r="EV96" s="14"/>
      <c r="EW96" s="14"/>
      <c r="EX96" s="14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</row>
    <row r="97" spans="1:167" ht="15">
      <c r="A97" s="94"/>
      <c r="B97" s="94"/>
      <c r="C97" s="14"/>
      <c r="D97" s="14"/>
      <c r="E97" s="14"/>
      <c r="F97" s="14"/>
      <c r="G97" s="14"/>
      <c r="H97" s="14"/>
      <c r="I97" s="14"/>
      <c r="J97" s="14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Y97" s="94"/>
      <c r="Z97" s="94"/>
      <c r="AA97" s="14"/>
      <c r="AB97" s="14"/>
      <c r="AC97" s="14"/>
      <c r="AD97" s="14"/>
      <c r="AE97" s="14"/>
      <c r="AF97" s="14"/>
      <c r="AG97" s="14"/>
      <c r="AH97" s="14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W97" s="94"/>
      <c r="AX97" s="94"/>
      <c r="AY97" s="14"/>
      <c r="AZ97" s="14"/>
      <c r="BA97" s="14"/>
      <c r="BB97" s="14"/>
      <c r="BC97" s="14"/>
      <c r="BD97" s="14"/>
      <c r="BE97" s="14"/>
      <c r="BF97" s="14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U97" s="94"/>
      <c r="BV97" s="94"/>
      <c r="BW97" s="14"/>
      <c r="BX97" s="14"/>
      <c r="BY97" s="14"/>
      <c r="BZ97" s="14"/>
      <c r="CA97" s="14"/>
      <c r="CB97" s="14"/>
      <c r="CC97" s="14"/>
      <c r="CD97" s="14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S97" s="94"/>
      <c r="CT97" s="94"/>
      <c r="CU97" s="14"/>
      <c r="CV97" s="14"/>
      <c r="CW97" s="14"/>
      <c r="CX97" s="14"/>
      <c r="CY97" s="14"/>
      <c r="CZ97" s="14"/>
      <c r="DA97" s="14"/>
      <c r="DB97" s="14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Q97" s="94"/>
      <c r="DR97" s="94"/>
      <c r="DS97" s="14"/>
      <c r="DT97" s="14"/>
      <c r="DU97" s="14"/>
      <c r="DV97" s="14"/>
      <c r="DW97" s="14"/>
      <c r="DX97" s="14"/>
      <c r="DY97" s="14"/>
      <c r="DZ97" s="14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O97" s="94"/>
      <c r="EP97" s="94"/>
      <c r="EQ97" s="14"/>
      <c r="ER97" s="14"/>
      <c r="ES97" s="14"/>
      <c r="ET97" s="14"/>
      <c r="EU97" s="14"/>
      <c r="EV97" s="14"/>
      <c r="EW97" s="14"/>
      <c r="EX97" s="14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</row>
    <row r="98" spans="1:167" ht="15">
      <c r="A98" s="94"/>
      <c r="B98" s="94"/>
      <c r="C98" s="14"/>
      <c r="D98" s="14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Y98" s="94"/>
      <c r="Z98" s="94"/>
      <c r="AA98" s="14"/>
      <c r="AB98" s="14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W98" s="94"/>
      <c r="AX98" s="94"/>
      <c r="AY98" s="14"/>
      <c r="AZ98" s="14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U98" s="94"/>
      <c r="BV98" s="94"/>
      <c r="BW98" s="14"/>
      <c r="BX98" s="14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S98" s="94"/>
      <c r="CT98" s="94"/>
      <c r="CU98" s="14"/>
      <c r="CV98" s="14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Q98" s="94"/>
      <c r="DR98" s="94"/>
      <c r="DS98" s="14"/>
      <c r="DT98" s="14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O98" s="94"/>
      <c r="EP98" s="94"/>
      <c r="EQ98" s="14"/>
      <c r="ER98" s="14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</row>
    <row r="99" spans="1:167" ht="15">
      <c r="A99" s="94"/>
      <c r="B99" s="94"/>
      <c r="C99" s="14"/>
      <c r="D99" s="14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Y99" s="94"/>
      <c r="Z99" s="94"/>
      <c r="AA99" s="14"/>
      <c r="AB99" s="14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W99" s="94"/>
      <c r="AX99" s="94"/>
      <c r="AY99" s="14"/>
      <c r="AZ99" s="14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U99" s="94"/>
      <c r="BV99" s="94"/>
      <c r="BW99" s="14"/>
      <c r="BX99" s="14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S99" s="94"/>
      <c r="CT99" s="94"/>
      <c r="CU99" s="14"/>
      <c r="CV99" s="14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Q99" s="94"/>
      <c r="DR99" s="94"/>
      <c r="DS99" s="14"/>
      <c r="DT99" s="14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O99" s="94"/>
      <c r="EP99" s="94"/>
      <c r="EQ99" s="14"/>
      <c r="ER99" s="14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</row>
    <row r="100" spans="1:167" ht="15">
      <c r="A100" s="94"/>
      <c r="B100" s="94"/>
      <c r="C100" s="14"/>
      <c r="D100" s="14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Y100" s="94"/>
      <c r="Z100" s="94"/>
      <c r="AA100" s="14"/>
      <c r="AB100" s="14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W100" s="94"/>
      <c r="AX100" s="94"/>
      <c r="AY100" s="14"/>
      <c r="AZ100" s="14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U100" s="94"/>
      <c r="BV100" s="94"/>
      <c r="BW100" s="14"/>
      <c r="BX100" s="14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S100" s="94"/>
      <c r="CT100" s="94"/>
      <c r="CU100" s="14"/>
      <c r="CV100" s="14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Q100" s="94"/>
      <c r="DR100" s="94"/>
      <c r="DS100" s="14"/>
      <c r="DT100" s="14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O100" s="94"/>
      <c r="EP100" s="94"/>
      <c r="EQ100" s="14"/>
      <c r="ER100" s="14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</row>
    <row r="101" spans="1:167" ht="15">
      <c r="A101" s="94"/>
      <c r="B101" s="94"/>
      <c r="C101" s="14"/>
      <c r="D101" s="14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Y101" s="94"/>
      <c r="Z101" s="94"/>
      <c r="AA101" s="14"/>
      <c r="AB101" s="14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W101" s="94"/>
      <c r="AX101" s="94"/>
      <c r="AY101" s="14"/>
      <c r="AZ101" s="14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U101" s="94"/>
      <c r="BV101" s="94"/>
      <c r="BW101" s="14"/>
      <c r="BX101" s="14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S101" s="94"/>
      <c r="CT101" s="94"/>
      <c r="CU101" s="14"/>
      <c r="CV101" s="14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Q101" s="94"/>
      <c r="DR101" s="94"/>
      <c r="DS101" s="14"/>
      <c r="DT101" s="14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O101" s="94"/>
      <c r="EP101" s="94"/>
      <c r="EQ101" s="14"/>
      <c r="ER101" s="14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</row>
    <row r="102" spans="1:167" ht="15">
      <c r="A102" s="94"/>
      <c r="B102" s="94"/>
      <c r="C102" s="14"/>
      <c r="D102" s="14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Y102" s="94"/>
      <c r="Z102" s="94"/>
      <c r="AA102" s="14"/>
      <c r="AB102" s="14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W102" s="94"/>
      <c r="AX102" s="94"/>
      <c r="AY102" s="14"/>
      <c r="AZ102" s="14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U102" s="94"/>
      <c r="BV102" s="94"/>
      <c r="BW102" s="14"/>
      <c r="BX102" s="14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S102" s="94"/>
      <c r="CT102" s="94"/>
      <c r="CU102" s="14"/>
      <c r="CV102" s="14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Q102" s="94"/>
      <c r="DR102" s="94"/>
      <c r="DS102" s="14"/>
      <c r="DT102" s="14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O102" s="94"/>
      <c r="EP102" s="94"/>
      <c r="EQ102" s="14"/>
      <c r="ER102" s="14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</row>
    <row r="103" spans="1:167" ht="15">
      <c r="A103" s="94"/>
      <c r="B103" s="94"/>
      <c r="C103" s="14"/>
      <c r="D103" s="14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Y103" s="94"/>
      <c r="Z103" s="94"/>
      <c r="AA103" s="14"/>
      <c r="AB103" s="14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W103" s="94"/>
      <c r="AX103" s="94"/>
      <c r="AY103" s="14"/>
      <c r="AZ103" s="14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U103" s="94"/>
      <c r="BV103" s="94"/>
      <c r="BW103" s="14"/>
      <c r="BX103" s="14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S103" s="94"/>
      <c r="CT103" s="94"/>
      <c r="CU103" s="14"/>
      <c r="CV103" s="14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Q103" s="94"/>
      <c r="DR103" s="94"/>
      <c r="DS103" s="14"/>
      <c r="DT103" s="14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O103" s="94"/>
      <c r="EP103" s="94"/>
      <c r="EQ103" s="14"/>
      <c r="ER103" s="14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</row>
    <row r="104" spans="1:167" ht="15">
      <c r="A104" s="94"/>
      <c r="B104" s="94"/>
      <c r="C104" s="14"/>
      <c r="D104" s="14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Y104" s="94"/>
      <c r="Z104" s="94"/>
      <c r="AA104" s="14"/>
      <c r="AB104" s="14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W104" s="94"/>
      <c r="AX104" s="94"/>
      <c r="AY104" s="14"/>
      <c r="AZ104" s="14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U104" s="94"/>
      <c r="BV104" s="94"/>
      <c r="BW104" s="14"/>
      <c r="BX104" s="14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S104" s="94"/>
      <c r="CT104" s="94"/>
      <c r="CU104" s="14"/>
      <c r="CV104" s="14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Q104" s="94"/>
      <c r="DR104" s="94"/>
      <c r="DS104" s="14"/>
      <c r="DT104" s="14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O104" s="94"/>
      <c r="EP104" s="94"/>
      <c r="EQ104" s="14"/>
      <c r="ER104" s="14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</row>
    <row r="105" spans="1:167" ht="15">
      <c r="A105" s="94"/>
      <c r="B105" s="94"/>
      <c r="C105" s="14"/>
      <c r="D105" s="14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Y105" s="94"/>
      <c r="Z105" s="94"/>
      <c r="AA105" s="14"/>
      <c r="AB105" s="14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W105" s="94"/>
      <c r="AX105" s="94"/>
      <c r="AY105" s="14"/>
      <c r="AZ105" s="14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U105" s="94"/>
      <c r="BV105" s="94"/>
      <c r="BW105" s="14"/>
      <c r="BX105" s="14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S105" s="94"/>
      <c r="CT105" s="94"/>
      <c r="CU105" s="14"/>
      <c r="CV105" s="14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Q105" s="94"/>
      <c r="DR105" s="94"/>
      <c r="DS105" s="14"/>
      <c r="DT105" s="14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O105" s="94"/>
      <c r="EP105" s="94"/>
      <c r="EQ105" s="14"/>
      <c r="ER105" s="14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</row>
    <row r="106" spans="1:167" ht="15">
      <c r="A106" s="94"/>
      <c r="B106" s="94"/>
      <c r="C106" s="14"/>
      <c r="D106" s="14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Y106" s="94"/>
      <c r="Z106" s="94"/>
      <c r="AA106" s="14"/>
      <c r="AB106" s="14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W106" s="94"/>
      <c r="AX106" s="94"/>
      <c r="AY106" s="14"/>
      <c r="AZ106" s="14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U106" s="94"/>
      <c r="BV106" s="94"/>
      <c r="BW106" s="14"/>
      <c r="BX106" s="14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S106" s="94"/>
      <c r="CT106" s="94"/>
      <c r="CU106" s="14"/>
      <c r="CV106" s="14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Q106" s="94"/>
      <c r="DR106" s="94"/>
      <c r="DS106" s="14"/>
      <c r="DT106" s="14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O106" s="94"/>
      <c r="EP106" s="94"/>
      <c r="EQ106" s="14"/>
      <c r="ER106" s="14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</row>
    <row r="107" spans="1:167" ht="15">
      <c r="A107" s="94"/>
      <c r="B107" s="94"/>
      <c r="C107" s="14"/>
      <c r="D107" s="14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Y107" s="94"/>
      <c r="Z107" s="94"/>
      <c r="AA107" s="14"/>
      <c r="AB107" s="14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W107" s="94"/>
      <c r="AX107" s="94"/>
      <c r="AY107" s="14"/>
      <c r="AZ107" s="14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U107" s="94"/>
      <c r="BV107" s="94"/>
      <c r="BW107" s="14"/>
      <c r="BX107" s="14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S107" s="94"/>
      <c r="CT107" s="94"/>
      <c r="CU107" s="14"/>
      <c r="CV107" s="14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Q107" s="94"/>
      <c r="DR107" s="94"/>
      <c r="DS107" s="14"/>
      <c r="DT107" s="14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O107" s="94"/>
      <c r="EP107" s="94"/>
      <c r="EQ107" s="14"/>
      <c r="ER107" s="14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</row>
    <row r="108" spans="1:167" ht="15">
      <c r="A108" s="94"/>
      <c r="B108" s="94"/>
      <c r="C108" s="14"/>
      <c r="D108" s="14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Y108" s="94"/>
      <c r="Z108" s="94"/>
      <c r="AA108" s="14"/>
      <c r="AB108" s="14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W108" s="94"/>
      <c r="AX108" s="94"/>
      <c r="AY108" s="14"/>
      <c r="AZ108" s="14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U108" s="94"/>
      <c r="BV108" s="94"/>
      <c r="BW108" s="14"/>
      <c r="BX108" s="14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S108" s="94"/>
      <c r="CT108" s="94"/>
      <c r="CU108" s="14"/>
      <c r="CV108" s="14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Q108" s="94"/>
      <c r="DR108" s="94"/>
      <c r="DS108" s="14"/>
      <c r="DT108" s="14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O108" s="94"/>
      <c r="EP108" s="94"/>
      <c r="EQ108" s="14"/>
      <c r="ER108" s="14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</row>
    <row r="109" spans="1:167" ht="15">
      <c r="A109" s="94"/>
      <c r="B109" s="94"/>
      <c r="C109" s="14"/>
      <c r="D109" s="14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Y109" s="94"/>
      <c r="Z109" s="94"/>
      <c r="AA109" s="14"/>
      <c r="AB109" s="14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W109" s="94"/>
      <c r="AX109" s="94"/>
      <c r="AY109" s="14"/>
      <c r="AZ109" s="14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U109" s="94"/>
      <c r="BV109" s="94"/>
      <c r="BW109" s="14"/>
      <c r="BX109" s="14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S109" s="94"/>
      <c r="CT109" s="94"/>
      <c r="CU109" s="14"/>
      <c r="CV109" s="14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Q109" s="94"/>
      <c r="DR109" s="94"/>
      <c r="DS109" s="14"/>
      <c r="DT109" s="14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O109" s="94"/>
      <c r="EP109" s="94"/>
      <c r="EQ109" s="14"/>
      <c r="ER109" s="14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</row>
    <row r="110" spans="1:167" ht="15">
      <c r="A110" s="94"/>
      <c r="B110" s="94"/>
      <c r="C110" s="14"/>
      <c r="D110" s="14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Y110" s="94"/>
      <c r="Z110" s="94"/>
      <c r="AA110" s="14"/>
      <c r="AB110" s="14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W110" s="94"/>
      <c r="AX110" s="94"/>
      <c r="AY110" s="14"/>
      <c r="AZ110" s="14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U110" s="94"/>
      <c r="BV110" s="94"/>
      <c r="BW110" s="14"/>
      <c r="BX110" s="14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S110" s="94"/>
      <c r="CT110" s="94"/>
      <c r="CU110" s="14"/>
      <c r="CV110" s="14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Q110" s="94"/>
      <c r="DR110" s="94"/>
      <c r="DS110" s="14"/>
      <c r="DT110" s="14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O110" s="94"/>
      <c r="EP110" s="94"/>
      <c r="EQ110" s="14"/>
      <c r="ER110" s="14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</row>
    <row r="111" spans="1:167" ht="15">
      <c r="A111" s="94"/>
      <c r="B111" s="94"/>
      <c r="C111" s="14"/>
      <c r="D111" s="14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Y111" s="94"/>
      <c r="Z111" s="94"/>
      <c r="AA111" s="14"/>
      <c r="AB111" s="14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W111" s="94"/>
      <c r="AX111" s="94"/>
      <c r="AY111" s="14"/>
      <c r="AZ111" s="14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U111" s="94"/>
      <c r="BV111" s="94"/>
      <c r="BW111" s="14"/>
      <c r="BX111" s="14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S111" s="94"/>
      <c r="CT111" s="94"/>
      <c r="CU111" s="14"/>
      <c r="CV111" s="14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Q111" s="94"/>
      <c r="DR111" s="94"/>
      <c r="DS111" s="14"/>
      <c r="DT111" s="14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O111" s="94"/>
      <c r="EP111" s="94"/>
      <c r="EQ111" s="14"/>
      <c r="ER111" s="14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</row>
    <row r="112" spans="1:167" ht="15">
      <c r="A112" s="94"/>
      <c r="B112" s="94"/>
      <c r="C112" s="14"/>
      <c r="D112" s="14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Y112" s="94"/>
      <c r="Z112" s="94"/>
      <c r="AA112" s="14"/>
      <c r="AB112" s="14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W112" s="94"/>
      <c r="AX112" s="94"/>
      <c r="AY112" s="14"/>
      <c r="AZ112" s="14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U112" s="94"/>
      <c r="BV112" s="94"/>
      <c r="BW112" s="14"/>
      <c r="BX112" s="14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S112" s="94"/>
      <c r="CT112" s="94"/>
      <c r="CU112" s="14"/>
      <c r="CV112" s="14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Q112" s="94"/>
      <c r="DR112" s="94"/>
      <c r="DS112" s="14"/>
      <c r="DT112" s="14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O112" s="94"/>
      <c r="EP112" s="94"/>
      <c r="EQ112" s="14"/>
      <c r="ER112" s="14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</row>
    <row r="113" spans="1:167" ht="15">
      <c r="A113" s="94"/>
      <c r="B113" s="94"/>
      <c r="C113" s="14"/>
      <c r="D113" s="14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Y113" s="94"/>
      <c r="Z113" s="94"/>
      <c r="AA113" s="14"/>
      <c r="AB113" s="14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W113" s="94"/>
      <c r="AX113" s="94"/>
      <c r="AY113" s="14"/>
      <c r="AZ113" s="14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U113" s="94"/>
      <c r="BV113" s="94"/>
      <c r="BW113" s="14"/>
      <c r="BX113" s="14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S113" s="94"/>
      <c r="CT113" s="94"/>
      <c r="CU113" s="14"/>
      <c r="CV113" s="14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Q113" s="94"/>
      <c r="DR113" s="94"/>
      <c r="DS113" s="14"/>
      <c r="DT113" s="14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O113" s="94"/>
      <c r="EP113" s="94"/>
      <c r="EQ113" s="14"/>
      <c r="ER113" s="14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</row>
    <row r="114" spans="1:167" ht="15">
      <c r="A114" s="94"/>
      <c r="B114" s="94"/>
      <c r="C114" s="14"/>
      <c r="D114" s="14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Y114" s="94"/>
      <c r="Z114" s="94"/>
      <c r="AA114" s="14"/>
      <c r="AB114" s="14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W114" s="94"/>
      <c r="AX114" s="94"/>
      <c r="AY114" s="14"/>
      <c r="AZ114" s="14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U114" s="94"/>
      <c r="BV114" s="94"/>
      <c r="BW114" s="14"/>
      <c r="BX114" s="14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S114" s="94"/>
      <c r="CT114" s="94"/>
      <c r="CU114" s="14"/>
      <c r="CV114" s="14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Q114" s="94"/>
      <c r="DR114" s="94"/>
      <c r="DS114" s="14"/>
      <c r="DT114" s="14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O114" s="94"/>
      <c r="EP114" s="94"/>
      <c r="EQ114" s="14"/>
      <c r="ER114" s="14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</row>
    <row r="115" spans="1:167" ht="15">
      <c r="A115" s="94"/>
      <c r="B115" s="94"/>
      <c r="C115" s="14"/>
      <c r="D115" s="14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Y115" s="94"/>
      <c r="Z115" s="94"/>
      <c r="AA115" s="14"/>
      <c r="AB115" s="14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W115" s="94"/>
      <c r="AX115" s="94"/>
      <c r="AY115" s="14"/>
      <c r="AZ115" s="14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U115" s="94"/>
      <c r="BV115" s="94"/>
      <c r="BW115" s="14"/>
      <c r="BX115" s="14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S115" s="94"/>
      <c r="CT115" s="94"/>
      <c r="CU115" s="14"/>
      <c r="CV115" s="14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Q115" s="94"/>
      <c r="DR115" s="94"/>
      <c r="DS115" s="14"/>
      <c r="DT115" s="14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O115" s="94"/>
      <c r="EP115" s="94"/>
      <c r="EQ115" s="14"/>
      <c r="ER115" s="14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</row>
    <row r="116" spans="1:167" ht="15">
      <c r="A116" s="94"/>
      <c r="B116" s="94"/>
      <c r="C116" s="14"/>
      <c r="D116" s="14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Y116" s="94"/>
      <c r="Z116" s="94"/>
      <c r="AA116" s="14"/>
      <c r="AB116" s="14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W116" s="94"/>
      <c r="AX116" s="94"/>
      <c r="AY116" s="14"/>
      <c r="AZ116" s="14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U116" s="94"/>
      <c r="BV116" s="94"/>
      <c r="BW116" s="14"/>
      <c r="BX116" s="14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S116" s="94"/>
      <c r="CT116" s="94"/>
      <c r="CU116" s="14"/>
      <c r="CV116" s="14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Q116" s="94"/>
      <c r="DR116" s="94"/>
      <c r="DS116" s="14"/>
      <c r="DT116" s="14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O116" s="94"/>
      <c r="EP116" s="94"/>
      <c r="EQ116" s="14"/>
      <c r="ER116" s="14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</row>
    <row r="117" spans="1:167" ht="15">
      <c r="A117" s="94"/>
      <c r="B117" s="94"/>
      <c r="C117" s="14"/>
      <c r="D117" s="14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Y117" s="94"/>
      <c r="Z117" s="94"/>
      <c r="AA117" s="14"/>
      <c r="AB117" s="14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W117" s="94"/>
      <c r="AX117" s="94"/>
      <c r="AY117" s="14"/>
      <c r="AZ117" s="14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U117" s="94"/>
      <c r="BV117" s="94"/>
      <c r="BW117" s="14"/>
      <c r="BX117" s="14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S117" s="94"/>
      <c r="CT117" s="94"/>
      <c r="CU117" s="14"/>
      <c r="CV117" s="14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Q117" s="94"/>
      <c r="DR117" s="94"/>
      <c r="DS117" s="14"/>
      <c r="DT117" s="14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O117" s="94"/>
      <c r="EP117" s="94"/>
      <c r="EQ117" s="14"/>
      <c r="ER117" s="14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</row>
    <row r="118" spans="1:167" ht="15">
      <c r="A118" s="94"/>
      <c r="B118" s="94"/>
      <c r="C118" s="14"/>
      <c r="D118" s="14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Y118" s="94"/>
      <c r="Z118" s="94"/>
      <c r="AA118" s="14"/>
      <c r="AB118" s="14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W118" s="94"/>
      <c r="AX118" s="94"/>
      <c r="AY118" s="14"/>
      <c r="AZ118" s="14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U118" s="94"/>
      <c r="BV118" s="94"/>
      <c r="BW118" s="14"/>
      <c r="BX118" s="14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S118" s="94"/>
      <c r="CT118" s="94"/>
      <c r="CU118" s="14"/>
      <c r="CV118" s="14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Q118" s="94"/>
      <c r="DR118" s="94"/>
      <c r="DS118" s="14"/>
      <c r="DT118" s="14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O118" s="94"/>
      <c r="EP118" s="94"/>
      <c r="EQ118" s="14"/>
      <c r="ER118" s="14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</row>
    <row r="119" spans="1:167" ht="15">
      <c r="A119" s="94"/>
      <c r="B119" s="94"/>
      <c r="C119" s="14"/>
      <c r="D119" s="14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Y119" s="94"/>
      <c r="Z119" s="94"/>
      <c r="AA119" s="14"/>
      <c r="AB119" s="14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W119" s="94"/>
      <c r="AX119" s="94"/>
      <c r="AY119" s="14"/>
      <c r="AZ119" s="14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U119" s="94"/>
      <c r="BV119" s="94"/>
      <c r="BW119" s="14"/>
      <c r="BX119" s="14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S119" s="94"/>
      <c r="CT119" s="94"/>
      <c r="CU119" s="14"/>
      <c r="CV119" s="14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Q119" s="94"/>
      <c r="DR119" s="94"/>
      <c r="DS119" s="14"/>
      <c r="DT119" s="14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O119" s="94"/>
      <c r="EP119" s="94"/>
      <c r="EQ119" s="14"/>
      <c r="ER119" s="14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</row>
    <row r="120" spans="1:167" ht="15">
      <c r="A120" s="94"/>
      <c r="B120" s="94"/>
      <c r="C120" s="14"/>
      <c r="D120" s="14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Y120" s="94"/>
      <c r="Z120" s="94"/>
      <c r="AA120" s="14"/>
      <c r="AB120" s="14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W120" s="94"/>
      <c r="AX120" s="94"/>
      <c r="AY120" s="14"/>
      <c r="AZ120" s="14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U120" s="94"/>
      <c r="BV120" s="94"/>
      <c r="BW120" s="14"/>
      <c r="BX120" s="14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S120" s="94"/>
      <c r="CT120" s="94"/>
      <c r="CU120" s="14"/>
      <c r="CV120" s="14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Q120" s="94"/>
      <c r="DR120" s="94"/>
      <c r="DS120" s="14"/>
      <c r="DT120" s="14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O120" s="94"/>
      <c r="EP120" s="94"/>
      <c r="EQ120" s="14"/>
      <c r="ER120" s="14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</row>
    <row r="121" spans="1:167" ht="15">
      <c r="A121" s="94"/>
      <c r="B121" s="94"/>
      <c r="C121" s="14"/>
      <c r="D121" s="14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Y121" s="94"/>
      <c r="Z121" s="94"/>
      <c r="AA121" s="14"/>
      <c r="AB121" s="14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W121" s="94"/>
      <c r="AX121" s="94"/>
      <c r="AY121" s="14"/>
      <c r="AZ121" s="14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U121" s="94"/>
      <c r="BV121" s="94"/>
      <c r="BW121" s="14"/>
      <c r="BX121" s="14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S121" s="94"/>
      <c r="CT121" s="94"/>
      <c r="CU121" s="14"/>
      <c r="CV121" s="14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Q121" s="94"/>
      <c r="DR121" s="94"/>
      <c r="DS121" s="14"/>
      <c r="DT121" s="14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O121" s="94"/>
      <c r="EP121" s="94"/>
      <c r="EQ121" s="14"/>
      <c r="ER121" s="14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</row>
    <row r="122" spans="1:167" ht="15">
      <c r="A122" s="94"/>
      <c r="B122" s="94"/>
      <c r="C122" s="14"/>
      <c r="D122" s="14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Y122" s="94"/>
      <c r="Z122" s="94"/>
      <c r="AA122" s="14"/>
      <c r="AB122" s="14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W122" s="94"/>
      <c r="AX122" s="94"/>
      <c r="AY122" s="14"/>
      <c r="AZ122" s="14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U122" s="94"/>
      <c r="BV122" s="94"/>
      <c r="BW122" s="14"/>
      <c r="BX122" s="14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S122" s="94"/>
      <c r="CT122" s="94"/>
      <c r="CU122" s="14"/>
      <c r="CV122" s="14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Q122" s="94"/>
      <c r="DR122" s="94"/>
      <c r="DS122" s="14"/>
      <c r="DT122" s="14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O122" s="94"/>
      <c r="EP122" s="94"/>
      <c r="EQ122" s="14"/>
      <c r="ER122" s="14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</row>
    <row r="123" spans="1:167" ht="15">
      <c r="A123" s="94"/>
      <c r="B123" s="94"/>
      <c r="C123" s="14"/>
      <c r="D123" s="14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Y123" s="94"/>
      <c r="Z123" s="94"/>
      <c r="AA123" s="14"/>
      <c r="AB123" s="14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W123" s="94"/>
      <c r="AX123" s="94"/>
      <c r="AY123" s="14"/>
      <c r="AZ123" s="14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U123" s="94"/>
      <c r="BV123" s="94"/>
      <c r="BW123" s="14"/>
      <c r="BX123" s="14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S123" s="94"/>
      <c r="CT123" s="94"/>
      <c r="CU123" s="14"/>
      <c r="CV123" s="14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Q123" s="94"/>
      <c r="DR123" s="94"/>
      <c r="DS123" s="14"/>
      <c r="DT123" s="14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O123" s="94"/>
      <c r="EP123" s="94"/>
      <c r="EQ123" s="14"/>
      <c r="ER123" s="14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</row>
    <row r="124" spans="1:167" ht="15">
      <c r="A124" s="94"/>
      <c r="B124" s="94"/>
      <c r="C124" s="14"/>
      <c r="D124" s="14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Y124" s="94"/>
      <c r="Z124" s="94"/>
      <c r="AA124" s="14"/>
      <c r="AB124" s="14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W124" s="94"/>
      <c r="AX124" s="94"/>
      <c r="AY124" s="14"/>
      <c r="AZ124" s="14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U124" s="94"/>
      <c r="BV124" s="94"/>
      <c r="BW124" s="14"/>
      <c r="BX124" s="14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S124" s="94"/>
      <c r="CT124" s="94"/>
      <c r="CU124" s="14"/>
      <c r="CV124" s="14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Q124" s="94"/>
      <c r="DR124" s="94"/>
      <c r="DS124" s="14"/>
      <c r="DT124" s="14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O124" s="94"/>
      <c r="EP124" s="94"/>
      <c r="EQ124" s="14"/>
      <c r="ER124" s="14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</row>
    <row r="125" spans="1:167" ht="15">
      <c r="A125" s="94"/>
      <c r="B125" s="94"/>
      <c r="C125" s="14"/>
      <c r="D125" s="14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Y125" s="94"/>
      <c r="Z125" s="94"/>
      <c r="AA125" s="14"/>
      <c r="AB125" s="14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W125" s="94"/>
      <c r="AX125" s="94"/>
      <c r="AY125" s="14"/>
      <c r="AZ125" s="14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U125" s="94"/>
      <c r="BV125" s="94"/>
      <c r="BW125" s="14"/>
      <c r="BX125" s="14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S125" s="94"/>
      <c r="CT125" s="94"/>
      <c r="CU125" s="14"/>
      <c r="CV125" s="14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Q125" s="94"/>
      <c r="DR125" s="94"/>
      <c r="DS125" s="14"/>
      <c r="DT125" s="14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O125" s="94"/>
      <c r="EP125" s="94"/>
      <c r="EQ125" s="14"/>
      <c r="ER125" s="14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</row>
    <row r="126" spans="1:167" ht="15">
      <c r="A126" s="94"/>
      <c r="B126" s="94"/>
      <c r="C126" s="14"/>
      <c r="D126" s="14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Y126" s="94"/>
      <c r="Z126" s="94"/>
      <c r="AA126" s="14"/>
      <c r="AB126" s="14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W126" s="94"/>
      <c r="AX126" s="94"/>
      <c r="AY126" s="14"/>
      <c r="AZ126" s="14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U126" s="94"/>
      <c r="BV126" s="94"/>
      <c r="BW126" s="14"/>
      <c r="BX126" s="14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S126" s="94"/>
      <c r="CT126" s="94"/>
      <c r="CU126" s="14"/>
      <c r="CV126" s="14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Q126" s="94"/>
      <c r="DR126" s="94"/>
      <c r="DS126" s="14"/>
      <c r="DT126" s="14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O126" s="94"/>
      <c r="EP126" s="94"/>
      <c r="EQ126" s="14"/>
      <c r="ER126" s="14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</row>
    <row r="127" spans="1:167" ht="15">
      <c r="A127" s="94"/>
      <c r="B127" s="94"/>
      <c r="C127" s="14"/>
      <c r="D127" s="14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Y127" s="94"/>
      <c r="Z127" s="94"/>
      <c r="AA127" s="14"/>
      <c r="AB127" s="14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W127" s="94"/>
      <c r="AX127" s="94"/>
      <c r="AY127" s="14"/>
      <c r="AZ127" s="14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U127" s="94"/>
      <c r="BV127" s="94"/>
      <c r="BW127" s="14"/>
      <c r="BX127" s="14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S127" s="94"/>
      <c r="CT127" s="94"/>
      <c r="CU127" s="14"/>
      <c r="CV127" s="14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Q127" s="94"/>
      <c r="DR127" s="94"/>
      <c r="DS127" s="14"/>
      <c r="DT127" s="14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O127" s="94"/>
      <c r="EP127" s="94"/>
      <c r="EQ127" s="14"/>
      <c r="ER127" s="14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</row>
    <row r="128" spans="1:167" ht="15">
      <c r="A128" s="94"/>
      <c r="B128" s="94"/>
      <c r="C128" s="14"/>
      <c r="D128" s="14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Y128" s="94"/>
      <c r="Z128" s="94"/>
      <c r="AA128" s="14"/>
      <c r="AB128" s="14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W128" s="94"/>
      <c r="AX128" s="94"/>
      <c r="AY128" s="14"/>
      <c r="AZ128" s="14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U128" s="94"/>
      <c r="BV128" s="94"/>
      <c r="BW128" s="14"/>
      <c r="BX128" s="14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S128" s="94"/>
      <c r="CT128" s="94"/>
      <c r="CU128" s="14"/>
      <c r="CV128" s="14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Q128" s="94"/>
      <c r="DR128" s="94"/>
      <c r="DS128" s="14"/>
      <c r="DT128" s="14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O128" s="94"/>
      <c r="EP128" s="94"/>
      <c r="EQ128" s="14"/>
      <c r="ER128" s="14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</row>
    <row r="129" spans="1:167" ht="15">
      <c r="A129" s="94"/>
      <c r="B129" s="94"/>
      <c r="C129" s="14"/>
      <c r="D129" s="14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Y129" s="94"/>
      <c r="Z129" s="94"/>
      <c r="AA129" s="14"/>
      <c r="AB129" s="14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W129" s="94"/>
      <c r="AX129" s="94"/>
      <c r="AY129" s="14"/>
      <c r="AZ129" s="14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U129" s="94"/>
      <c r="BV129" s="94"/>
      <c r="BW129" s="14"/>
      <c r="BX129" s="14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S129" s="94"/>
      <c r="CT129" s="94"/>
      <c r="CU129" s="14"/>
      <c r="CV129" s="14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Q129" s="94"/>
      <c r="DR129" s="94"/>
      <c r="DS129" s="14"/>
      <c r="DT129" s="14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O129" s="94"/>
      <c r="EP129" s="94"/>
      <c r="EQ129" s="14"/>
      <c r="ER129" s="14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</row>
    <row r="130" spans="1:167" ht="15">
      <c r="A130" s="94"/>
      <c r="B130" s="94"/>
      <c r="C130" s="14"/>
      <c r="D130" s="14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Y130" s="94"/>
      <c r="Z130" s="94"/>
      <c r="AA130" s="14"/>
      <c r="AB130" s="14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W130" s="94"/>
      <c r="AX130" s="94"/>
      <c r="AY130" s="14"/>
      <c r="AZ130" s="14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U130" s="94"/>
      <c r="BV130" s="94"/>
      <c r="BW130" s="14"/>
      <c r="BX130" s="14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S130" s="94"/>
      <c r="CT130" s="94"/>
      <c r="CU130" s="14"/>
      <c r="CV130" s="14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Q130" s="94"/>
      <c r="DR130" s="94"/>
      <c r="DS130" s="14"/>
      <c r="DT130" s="14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O130" s="94"/>
      <c r="EP130" s="94"/>
      <c r="EQ130" s="14"/>
      <c r="ER130" s="14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</row>
    <row r="131" spans="1:167" ht="15">
      <c r="A131" s="94"/>
      <c r="B131" s="94"/>
      <c r="C131" s="14"/>
      <c r="D131" s="14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Y131" s="94"/>
      <c r="Z131" s="94"/>
      <c r="AA131" s="14"/>
      <c r="AB131" s="14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W131" s="94"/>
      <c r="AX131" s="94"/>
      <c r="AY131" s="14"/>
      <c r="AZ131" s="14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U131" s="94"/>
      <c r="BV131" s="94"/>
      <c r="BW131" s="14"/>
      <c r="BX131" s="14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S131" s="94"/>
      <c r="CT131" s="94"/>
      <c r="CU131" s="14"/>
      <c r="CV131" s="14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Q131" s="94"/>
      <c r="DR131" s="94"/>
      <c r="DS131" s="14"/>
      <c r="DT131" s="14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O131" s="94"/>
      <c r="EP131" s="94"/>
      <c r="EQ131" s="14"/>
      <c r="ER131" s="14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</row>
    <row r="132" spans="1:167" ht="15">
      <c r="A132" s="94"/>
      <c r="B132" s="94"/>
      <c r="C132" s="14"/>
      <c r="D132" s="14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Y132" s="94"/>
      <c r="Z132" s="94"/>
      <c r="AA132" s="14"/>
      <c r="AB132" s="14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W132" s="94"/>
      <c r="AX132" s="94"/>
      <c r="AY132" s="14"/>
      <c r="AZ132" s="14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U132" s="94"/>
      <c r="BV132" s="94"/>
      <c r="BW132" s="14"/>
      <c r="BX132" s="14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S132" s="94"/>
      <c r="CT132" s="94"/>
      <c r="CU132" s="14"/>
      <c r="CV132" s="14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Q132" s="94"/>
      <c r="DR132" s="94"/>
      <c r="DS132" s="14"/>
      <c r="DT132" s="14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O132" s="94"/>
      <c r="EP132" s="94"/>
      <c r="EQ132" s="14"/>
      <c r="ER132" s="14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</row>
    <row r="133" spans="1:167" ht="15">
      <c r="A133" s="94"/>
      <c r="B133" s="94"/>
      <c r="C133" s="14"/>
      <c r="D133" s="14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Y133" s="94"/>
      <c r="Z133" s="94"/>
      <c r="AA133" s="14"/>
      <c r="AB133" s="14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W133" s="94"/>
      <c r="AX133" s="94"/>
      <c r="AY133" s="14"/>
      <c r="AZ133" s="14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U133" s="94"/>
      <c r="BV133" s="94"/>
      <c r="BW133" s="14"/>
      <c r="BX133" s="14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S133" s="94"/>
      <c r="CT133" s="94"/>
      <c r="CU133" s="14"/>
      <c r="CV133" s="14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Q133" s="94"/>
      <c r="DR133" s="94"/>
      <c r="DS133" s="14"/>
      <c r="DT133" s="14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O133" s="94"/>
      <c r="EP133" s="94"/>
      <c r="EQ133" s="14"/>
      <c r="ER133" s="14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</row>
    <row r="134" spans="1:167" ht="15">
      <c r="A134" s="94"/>
      <c r="B134" s="94"/>
      <c r="C134" s="14"/>
      <c r="D134" s="14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Y134" s="94"/>
      <c r="Z134" s="94"/>
      <c r="AA134" s="14"/>
      <c r="AB134" s="14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W134" s="94"/>
      <c r="AX134" s="94"/>
      <c r="AY134" s="14"/>
      <c r="AZ134" s="14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U134" s="94"/>
      <c r="BV134" s="94"/>
      <c r="BW134" s="14"/>
      <c r="BX134" s="14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S134" s="94"/>
      <c r="CT134" s="94"/>
      <c r="CU134" s="14"/>
      <c r="CV134" s="14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Q134" s="94"/>
      <c r="DR134" s="94"/>
      <c r="DS134" s="14"/>
      <c r="DT134" s="14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O134" s="94"/>
      <c r="EP134" s="94"/>
      <c r="EQ134" s="14"/>
      <c r="ER134" s="14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</row>
    <row r="135" spans="1:167" ht="15">
      <c r="A135" s="94"/>
      <c r="B135" s="94"/>
      <c r="C135" s="14"/>
      <c r="D135" s="14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Y135" s="94"/>
      <c r="Z135" s="94"/>
      <c r="AA135" s="14"/>
      <c r="AB135" s="14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W135" s="94"/>
      <c r="AX135" s="94"/>
      <c r="AY135" s="14"/>
      <c r="AZ135" s="14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U135" s="94"/>
      <c r="BV135" s="94"/>
      <c r="BW135" s="14"/>
      <c r="BX135" s="14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S135" s="94"/>
      <c r="CT135" s="94"/>
      <c r="CU135" s="14"/>
      <c r="CV135" s="14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Q135" s="94"/>
      <c r="DR135" s="94"/>
      <c r="DS135" s="14"/>
      <c r="DT135" s="14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O135" s="94"/>
      <c r="EP135" s="94"/>
      <c r="EQ135" s="14"/>
      <c r="ER135" s="14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</row>
    <row r="136" spans="1:167" ht="15">
      <c r="A136" s="94"/>
      <c r="B136" s="94"/>
      <c r="C136" s="14"/>
      <c r="D136" s="14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Y136" s="94"/>
      <c r="Z136" s="94"/>
      <c r="AA136" s="14"/>
      <c r="AB136" s="14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W136" s="94"/>
      <c r="AX136" s="94"/>
      <c r="AY136" s="14"/>
      <c r="AZ136" s="14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U136" s="94"/>
      <c r="BV136" s="94"/>
      <c r="BW136" s="14"/>
      <c r="BX136" s="14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S136" s="94"/>
      <c r="CT136" s="94"/>
      <c r="CU136" s="14"/>
      <c r="CV136" s="14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Q136" s="94"/>
      <c r="DR136" s="94"/>
      <c r="DS136" s="14"/>
      <c r="DT136" s="14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O136" s="94"/>
      <c r="EP136" s="94"/>
      <c r="EQ136" s="14"/>
      <c r="ER136" s="14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</row>
    <row r="137" spans="1:167" ht="15">
      <c r="A137" s="94"/>
      <c r="B137" s="94"/>
      <c r="C137" s="14"/>
      <c r="D137" s="14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Y137" s="94"/>
      <c r="Z137" s="94"/>
      <c r="AA137" s="14"/>
      <c r="AB137" s="14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W137" s="94"/>
      <c r="AX137" s="94"/>
      <c r="AY137" s="14"/>
      <c r="AZ137" s="14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U137" s="94"/>
      <c r="BV137" s="94"/>
      <c r="BW137" s="14"/>
      <c r="BX137" s="14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S137" s="94"/>
      <c r="CT137" s="94"/>
      <c r="CU137" s="14"/>
      <c r="CV137" s="14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Q137" s="94"/>
      <c r="DR137" s="94"/>
      <c r="DS137" s="14"/>
      <c r="DT137" s="14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O137" s="94"/>
      <c r="EP137" s="94"/>
      <c r="EQ137" s="14"/>
      <c r="ER137" s="14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</row>
    <row r="138" spans="1:167" ht="15">
      <c r="A138" s="94"/>
      <c r="B138" s="94"/>
      <c r="C138" s="14"/>
      <c r="D138" s="14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Y138" s="94"/>
      <c r="Z138" s="94"/>
      <c r="AA138" s="14"/>
      <c r="AB138" s="14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W138" s="94"/>
      <c r="AX138" s="94"/>
      <c r="AY138" s="14"/>
      <c r="AZ138" s="14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U138" s="94"/>
      <c r="BV138" s="94"/>
      <c r="BW138" s="14"/>
      <c r="BX138" s="14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S138" s="94"/>
      <c r="CT138" s="94"/>
      <c r="CU138" s="14"/>
      <c r="CV138" s="14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Q138" s="94"/>
      <c r="DR138" s="94"/>
      <c r="DS138" s="14"/>
      <c r="DT138" s="14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O138" s="94"/>
      <c r="EP138" s="94"/>
      <c r="EQ138" s="14"/>
      <c r="ER138" s="14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</row>
    <row r="139" spans="1:167" ht="15">
      <c r="A139" s="94"/>
      <c r="B139" s="94"/>
      <c r="C139" s="14"/>
      <c r="D139" s="14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Y139" s="94"/>
      <c r="Z139" s="94"/>
      <c r="AA139" s="14"/>
      <c r="AB139" s="14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W139" s="94"/>
      <c r="AX139" s="94"/>
      <c r="AY139" s="14"/>
      <c r="AZ139" s="14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U139" s="94"/>
      <c r="BV139" s="94"/>
      <c r="BW139" s="14"/>
      <c r="BX139" s="14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S139" s="94"/>
      <c r="CT139" s="94"/>
      <c r="CU139" s="14"/>
      <c r="CV139" s="14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Q139" s="94"/>
      <c r="DR139" s="94"/>
      <c r="DS139" s="14"/>
      <c r="DT139" s="14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O139" s="94"/>
      <c r="EP139" s="94"/>
      <c r="EQ139" s="14"/>
      <c r="ER139" s="14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</row>
    <row r="140" spans="1:167" ht="15">
      <c r="A140" s="94"/>
      <c r="B140" s="94"/>
      <c r="C140" s="14"/>
      <c r="D140" s="14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Y140" s="94"/>
      <c r="Z140" s="94"/>
      <c r="AA140" s="14"/>
      <c r="AB140" s="14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W140" s="94"/>
      <c r="AX140" s="94"/>
      <c r="AY140" s="14"/>
      <c r="AZ140" s="14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U140" s="94"/>
      <c r="BV140" s="94"/>
      <c r="BW140" s="14"/>
      <c r="BX140" s="14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S140" s="94"/>
      <c r="CT140" s="94"/>
      <c r="CU140" s="14"/>
      <c r="CV140" s="14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Q140" s="94"/>
      <c r="DR140" s="94"/>
      <c r="DS140" s="14"/>
      <c r="DT140" s="14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O140" s="94"/>
      <c r="EP140" s="94"/>
      <c r="EQ140" s="14"/>
      <c r="ER140" s="14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</row>
    <row r="141" spans="1:167" ht="15">
      <c r="A141" s="94"/>
      <c r="B141" s="94"/>
      <c r="C141" s="14"/>
      <c r="D141" s="14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Y141" s="94"/>
      <c r="Z141" s="94"/>
      <c r="AA141" s="14"/>
      <c r="AB141" s="14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W141" s="94"/>
      <c r="AX141" s="94"/>
      <c r="AY141" s="14"/>
      <c r="AZ141" s="14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U141" s="94"/>
      <c r="BV141" s="94"/>
      <c r="BW141" s="14"/>
      <c r="BX141" s="14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S141" s="94"/>
      <c r="CT141" s="94"/>
      <c r="CU141" s="14"/>
      <c r="CV141" s="14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Q141" s="94"/>
      <c r="DR141" s="94"/>
      <c r="DS141" s="14"/>
      <c r="DT141" s="14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O141" s="94"/>
      <c r="EP141" s="94"/>
      <c r="EQ141" s="14"/>
      <c r="ER141" s="14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</row>
    <row r="142" spans="1:167" ht="15">
      <c r="A142" s="94"/>
      <c r="B142" s="94"/>
      <c r="C142" s="14"/>
      <c r="D142" s="14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Y142" s="94"/>
      <c r="Z142" s="94"/>
      <c r="AA142" s="14"/>
      <c r="AB142" s="14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W142" s="94"/>
      <c r="AX142" s="94"/>
      <c r="AY142" s="14"/>
      <c r="AZ142" s="14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U142" s="94"/>
      <c r="BV142" s="94"/>
      <c r="BW142" s="14"/>
      <c r="BX142" s="14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S142" s="94"/>
      <c r="CT142" s="94"/>
      <c r="CU142" s="14"/>
      <c r="CV142" s="14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Q142" s="94"/>
      <c r="DR142" s="94"/>
      <c r="DS142" s="14"/>
      <c r="DT142" s="14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O142" s="94"/>
      <c r="EP142" s="94"/>
      <c r="EQ142" s="14"/>
      <c r="ER142" s="14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</row>
    <row r="143" spans="1:167" ht="15">
      <c r="A143" s="94"/>
      <c r="B143" s="94"/>
      <c r="C143" s="14"/>
      <c r="D143" s="14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Y143" s="94"/>
      <c r="Z143" s="94"/>
      <c r="AA143" s="14"/>
      <c r="AB143" s="14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W143" s="94"/>
      <c r="AX143" s="94"/>
      <c r="AY143" s="14"/>
      <c r="AZ143" s="14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U143" s="94"/>
      <c r="BV143" s="94"/>
      <c r="BW143" s="14"/>
      <c r="BX143" s="14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S143" s="94"/>
      <c r="CT143" s="94"/>
      <c r="CU143" s="14"/>
      <c r="CV143" s="14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Q143" s="94"/>
      <c r="DR143" s="94"/>
      <c r="DS143" s="14"/>
      <c r="DT143" s="14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O143" s="94"/>
      <c r="EP143" s="94"/>
      <c r="EQ143" s="14"/>
      <c r="ER143" s="14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</row>
    <row r="144" spans="1:167" ht="15">
      <c r="A144" s="94"/>
      <c r="B144" s="94"/>
      <c r="C144" s="14"/>
      <c r="D144" s="14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Y144" s="94"/>
      <c r="Z144" s="94"/>
      <c r="AA144" s="14"/>
      <c r="AB144" s="14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W144" s="94"/>
      <c r="AX144" s="94"/>
      <c r="AY144" s="14"/>
      <c r="AZ144" s="14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U144" s="94"/>
      <c r="BV144" s="94"/>
      <c r="BW144" s="14"/>
      <c r="BX144" s="14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S144" s="94"/>
      <c r="CT144" s="94"/>
      <c r="CU144" s="14"/>
      <c r="CV144" s="14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Q144" s="94"/>
      <c r="DR144" s="94"/>
      <c r="DS144" s="14"/>
      <c r="DT144" s="14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O144" s="94"/>
      <c r="EP144" s="94"/>
      <c r="EQ144" s="14"/>
      <c r="ER144" s="14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</row>
    <row r="145" spans="1:167" ht="15">
      <c r="A145" s="94"/>
      <c r="B145" s="94"/>
      <c r="C145" s="14"/>
      <c r="D145" s="14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Y145" s="94"/>
      <c r="Z145" s="94"/>
      <c r="AA145" s="14"/>
      <c r="AB145" s="14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W145" s="94"/>
      <c r="AX145" s="94"/>
      <c r="AY145" s="14"/>
      <c r="AZ145" s="14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U145" s="94"/>
      <c r="BV145" s="94"/>
      <c r="BW145" s="14"/>
      <c r="BX145" s="14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S145" s="94"/>
      <c r="CT145" s="94"/>
      <c r="CU145" s="14"/>
      <c r="CV145" s="14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Q145" s="94"/>
      <c r="DR145" s="94"/>
      <c r="DS145" s="14"/>
      <c r="DT145" s="14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O145" s="94"/>
      <c r="EP145" s="94"/>
      <c r="EQ145" s="14"/>
      <c r="ER145" s="14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</row>
    <row r="146" spans="1:167" ht="15">
      <c r="A146" s="94"/>
      <c r="B146" s="94"/>
      <c r="C146" s="14"/>
      <c r="D146" s="14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Y146" s="94"/>
      <c r="Z146" s="94"/>
      <c r="AA146" s="14"/>
      <c r="AB146" s="14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W146" s="94"/>
      <c r="AX146" s="94"/>
      <c r="AY146" s="14"/>
      <c r="AZ146" s="14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U146" s="94"/>
      <c r="BV146" s="94"/>
      <c r="BW146" s="14"/>
      <c r="BX146" s="14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S146" s="94"/>
      <c r="CT146" s="94"/>
      <c r="CU146" s="14"/>
      <c r="CV146" s="14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Q146" s="94"/>
      <c r="DR146" s="94"/>
      <c r="DS146" s="14"/>
      <c r="DT146" s="14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O146" s="94"/>
      <c r="EP146" s="94"/>
      <c r="EQ146" s="14"/>
      <c r="ER146" s="14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</row>
    <row r="147" spans="1:167" ht="15">
      <c r="A147" s="94"/>
      <c r="B147" s="94"/>
      <c r="C147" s="14"/>
      <c r="D147" s="14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Y147" s="94"/>
      <c r="Z147" s="94"/>
      <c r="AA147" s="14"/>
      <c r="AB147" s="14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W147" s="94"/>
      <c r="AX147" s="94"/>
      <c r="AY147" s="14"/>
      <c r="AZ147" s="14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U147" s="94"/>
      <c r="BV147" s="94"/>
      <c r="BW147" s="14"/>
      <c r="BX147" s="14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S147" s="94"/>
      <c r="CT147" s="94"/>
      <c r="CU147" s="14"/>
      <c r="CV147" s="14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Q147" s="94"/>
      <c r="DR147" s="94"/>
      <c r="DS147" s="14"/>
      <c r="DT147" s="14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O147" s="94"/>
      <c r="EP147" s="94"/>
      <c r="EQ147" s="14"/>
      <c r="ER147" s="14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</row>
    <row r="148" spans="1:167" ht="15">
      <c r="A148" s="94"/>
      <c r="B148" s="94"/>
      <c r="C148" s="14"/>
      <c r="D148" s="14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Y148" s="94"/>
      <c r="Z148" s="94"/>
      <c r="AA148" s="14"/>
      <c r="AB148" s="14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W148" s="94"/>
      <c r="AX148" s="94"/>
      <c r="AY148" s="14"/>
      <c r="AZ148" s="14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U148" s="94"/>
      <c r="BV148" s="94"/>
      <c r="BW148" s="14"/>
      <c r="BX148" s="14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S148" s="94"/>
      <c r="CT148" s="94"/>
      <c r="CU148" s="14"/>
      <c r="CV148" s="14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Q148" s="94"/>
      <c r="DR148" s="94"/>
      <c r="DS148" s="14"/>
      <c r="DT148" s="14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O148" s="94"/>
      <c r="EP148" s="94"/>
      <c r="EQ148" s="14"/>
      <c r="ER148" s="14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</row>
    <row r="149" spans="1:167" ht="15">
      <c r="A149" s="94"/>
      <c r="B149" s="94"/>
      <c r="C149" s="14"/>
      <c r="D149" s="14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Y149" s="94"/>
      <c r="Z149" s="94"/>
      <c r="AA149" s="14"/>
      <c r="AB149" s="14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W149" s="94"/>
      <c r="AX149" s="94"/>
      <c r="AY149" s="14"/>
      <c r="AZ149" s="14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U149" s="94"/>
      <c r="BV149" s="94"/>
      <c r="BW149" s="14"/>
      <c r="BX149" s="14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S149" s="94"/>
      <c r="CT149" s="94"/>
      <c r="CU149" s="14"/>
      <c r="CV149" s="14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Q149" s="94"/>
      <c r="DR149" s="94"/>
      <c r="DS149" s="14"/>
      <c r="DT149" s="14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O149" s="94"/>
      <c r="EP149" s="94"/>
      <c r="EQ149" s="14"/>
      <c r="ER149" s="14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</row>
    <row r="150" spans="1:167" ht="15">
      <c r="A150" s="94"/>
      <c r="B150" s="94"/>
      <c r="C150" s="14"/>
      <c r="D150" s="14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Y150" s="94"/>
      <c r="Z150" s="94"/>
      <c r="AA150" s="14"/>
      <c r="AB150" s="14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W150" s="94"/>
      <c r="AX150" s="94"/>
      <c r="AY150" s="14"/>
      <c r="AZ150" s="14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U150" s="94"/>
      <c r="BV150" s="94"/>
      <c r="BW150" s="14"/>
      <c r="BX150" s="14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S150" s="94"/>
      <c r="CT150" s="94"/>
      <c r="CU150" s="14"/>
      <c r="CV150" s="14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Q150" s="94"/>
      <c r="DR150" s="94"/>
      <c r="DS150" s="14"/>
      <c r="DT150" s="14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O150" s="94"/>
      <c r="EP150" s="94"/>
      <c r="EQ150" s="14"/>
      <c r="ER150" s="14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</row>
    <row r="151" spans="1:167" ht="15">
      <c r="A151" s="94"/>
      <c r="B151" s="94"/>
      <c r="C151" s="14"/>
      <c r="D151" s="14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Y151" s="94"/>
      <c r="Z151" s="94"/>
      <c r="AA151" s="14"/>
      <c r="AB151" s="14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W151" s="94"/>
      <c r="AX151" s="94"/>
      <c r="AY151" s="14"/>
      <c r="AZ151" s="14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U151" s="94"/>
      <c r="BV151" s="94"/>
      <c r="BW151" s="14"/>
      <c r="BX151" s="14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S151" s="94"/>
      <c r="CT151" s="94"/>
      <c r="CU151" s="14"/>
      <c r="CV151" s="14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Q151" s="94"/>
      <c r="DR151" s="94"/>
      <c r="DS151" s="14"/>
      <c r="DT151" s="14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O151" s="94"/>
      <c r="EP151" s="94"/>
      <c r="EQ151" s="14"/>
      <c r="ER151" s="14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</row>
    <row r="152" spans="1:167" ht="15">
      <c r="A152" s="94"/>
      <c r="B152" s="94"/>
      <c r="C152" s="14"/>
      <c r="D152" s="14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Y152" s="94"/>
      <c r="Z152" s="94"/>
      <c r="AA152" s="14"/>
      <c r="AB152" s="14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W152" s="94"/>
      <c r="AX152" s="94"/>
      <c r="AY152" s="14"/>
      <c r="AZ152" s="14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U152" s="94"/>
      <c r="BV152" s="94"/>
      <c r="BW152" s="14"/>
      <c r="BX152" s="14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S152" s="94"/>
      <c r="CT152" s="94"/>
      <c r="CU152" s="14"/>
      <c r="CV152" s="14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Q152" s="94"/>
      <c r="DR152" s="94"/>
      <c r="DS152" s="14"/>
      <c r="DT152" s="14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O152" s="94"/>
      <c r="EP152" s="94"/>
      <c r="EQ152" s="14"/>
      <c r="ER152" s="14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</row>
    <row r="153" spans="1:167" ht="15">
      <c r="A153" s="94"/>
      <c r="B153" s="94"/>
      <c r="C153" s="14"/>
      <c r="D153" s="14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Y153" s="94"/>
      <c r="Z153" s="94"/>
      <c r="AA153" s="14"/>
      <c r="AB153" s="14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W153" s="94"/>
      <c r="AX153" s="94"/>
      <c r="AY153" s="14"/>
      <c r="AZ153" s="14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U153" s="94"/>
      <c r="BV153" s="94"/>
      <c r="BW153" s="14"/>
      <c r="BX153" s="14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S153" s="94"/>
      <c r="CT153" s="94"/>
      <c r="CU153" s="14"/>
      <c r="CV153" s="14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Q153" s="94"/>
      <c r="DR153" s="94"/>
      <c r="DS153" s="14"/>
      <c r="DT153" s="14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O153" s="94"/>
      <c r="EP153" s="94"/>
      <c r="EQ153" s="14"/>
      <c r="ER153" s="14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</row>
    <row r="154" spans="1:167" ht="15">
      <c r="A154" s="94"/>
      <c r="B154" s="94"/>
      <c r="C154" s="14"/>
      <c r="D154" s="14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Y154" s="94"/>
      <c r="Z154" s="94"/>
      <c r="AA154" s="14"/>
      <c r="AB154" s="14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W154" s="94"/>
      <c r="AX154" s="94"/>
      <c r="AY154" s="14"/>
      <c r="AZ154" s="14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U154" s="94"/>
      <c r="BV154" s="94"/>
      <c r="BW154" s="14"/>
      <c r="BX154" s="14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S154" s="94"/>
      <c r="CT154" s="94"/>
      <c r="CU154" s="14"/>
      <c r="CV154" s="14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Q154" s="94"/>
      <c r="DR154" s="94"/>
      <c r="DS154" s="14"/>
      <c r="DT154" s="14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O154" s="94"/>
      <c r="EP154" s="94"/>
      <c r="EQ154" s="14"/>
      <c r="ER154" s="14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</row>
    <row r="155" spans="1:167" ht="15">
      <c r="A155" s="94"/>
      <c r="B155" s="94"/>
      <c r="C155" s="14"/>
      <c r="D155" s="14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Y155" s="94"/>
      <c r="Z155" s="94"/>
      <c r="AA155" s="14"/>
      <c r="AB155" s="14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W155" s="94"/>
      <c r="AX155" s="94"/>
      <c r="AY155" s="14"/>
      <c r="AZ155" s="14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U155" s="94"/>
      <c r="BV155" s="94"/>
      <c r="BW155" s="14"/>
      <c r="BX155" s="14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S155" s="94"/>
      <c r="CT155" s="94"/>
      <c r="CU155" s="14"/>
      <c r="CV155" s="14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Q155" s="94"/>
      <c r="DR155" s="94"/>
      <c r="DS155" s="14"/>
      <c r="DT155" s="14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O155" s="94"/>
      <c r="EP155" s="94"/>
      <c r="EQ155" s="14"/>
      <c r="ER155" s="14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</row>
    <row r="156" spans="1:167" ht="15">
      <c r="A156" s="94"/>
      <c r="B156" s="94"/>
      <c r="C156" s="14"/>
      <c r="D156" s="14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Y156" s="94"/>
      <c r="Z156" s="94"/>
      <c r="AA156" s="14"/>
      <c r="AB156" s="14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W156" s="94"/>
      <c r="AX156" s="94"/>
      <c r="AY156" s="14"/>
      <c r="AZ156" s="14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U156" s="94"/>
      <c r="BV156" s="94"/>
      <c r="BW156" s="14"/>
      <c r="BX156" s="14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S156" s="94"/>
      <c r="CT156" s="94"/>
      <c r="CU156" s="14"/>
      <c r="CV156" s="14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Q156" s="94"/>
      <c r="DR156" s="94"/>
      <c r="DS156" s="14"/>
      <c r="DT156" s="14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O156" s="94"/>
      <c r="EP156" s="94"/>
      <c r="EQ156" s="14"/>
      <c r="ER156" s="14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</row>
    <row r="157" spans="1:167" ht="15">
      <c r="A157" s="94"/>
      <c r="B157" s="94"/>
      <c r="C157" s="14"/>
      <c r="D157" s="14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Y157" s="94"/>
      <c r="Z157" s="94"/>
      <c r="AA157" s="14"/>
      <c r="AB157" s="14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W157" s="94"/>
      <c r="AX157" s="94"/>
      <c r="AY157" s="14"/>
      <c r="AZ157" s="14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U157" s="94"/>
      <c r="BV157" s="94"/>
      <c r="BW157" s="14"/>
      <c r="BX157" s="14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S157" s="94"/>
      <c r="CT157" s="94"/>
      <c r="CU157" s="14"/>
      <c r="CV157" s="14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Q157" s="94"/>
      <c r="DR157" s="94"/>
      <c r="DS157" s="14"/>
      <c r="DT157" s="14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O157" s="94"/>
      <c r="EP157" s="94"/>
      <c r="EQ157" s="14"/>
      <c r="ER157" s="14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</row>
    <row r="158" spans="1:167" ht="15">
      <c r="A158" s="94"/>
      <c r="B158" s="94"/>
      <c r="C158" s="14"/>
      <c r="D158" s="14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Y158" s="94"/>
      <c r="Z158" s="94"/>
      <c r="AA158" s="14"/>
      <c r="AB158" s="14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W158" s="94"/>
      <c r="AX158" s="94"/>
      <c r="AY158" s="14"/>
      <c r="AZ158" s="14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U158" s="94"/>
      <c r="BV158" s="94"/>
      <c r="BW158" s="14"/>
      <c r="BX158" s="14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S158" s="94"/>
      <c r="CT158" s="94"/>
      <c r="CU158" s="14"/>
      <c r="CV158" s="14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Q158" s="94"/>
      <c r="DR158" s="94"/>
      <c r="DS158" s="14"/>
      <c r="DT158" s="14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O158" s="94"/>
      <c r="EP158" s="94"/>
      <c r="EQ158" s="14"/>
      <c r="ER158" s="14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2"/>
      <c r="FI158" s="12"/>
      <c r="FJ158" s="12"/>
      <c r="FK158" s="12"/>
    </row>
    <row r="159" spans="1:167" ht="15">
      <c r="A159" s="94"/>
      <c r="B159" s="94"/>
      <c r="C159" s="14"/>
      <c r="D159" s="14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Y159" s="94"/>
      <c r="Z159" s="94"/>
      <c r="AA159" s="14"/>
      <c r="AB159" s="14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W159" s="94"/>
      <c r="AX159" s="94"/>
      <c r="AY159" s="14"/>
      <c r="AZ159" s="14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U159" s="94"/>
      <c r="BV159" s="94"/>
      <c r="BW159" s="14"/>
      <c r="BX159" s="14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S159" s="94"/>
      <c r="CT159" s="94"/>
      <c r="CU159" s="14"/>
      <c r="CV159" s="14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Q159" s="94"/>
      <c r="DR159" s="94"/>
      <c r="DS159" s="14"/>
      <c r="DT159" s="14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O159" s="94"/>
      <c r="EP159" s="94"/>
      <c r="EQ159" s="14"/>
      <c r="ER159" s="14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</row>
    <row r="160" spans="1:167" ht="15">
      <c r="A160" s="94"/>
      <c r="B160" s="94"/>
      <c r="C160" s="14"/>
      <c r="D160" s="14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Y160" s="94"/>
      <c r="Z160" s="94"/>
      <c r="AA160" s="14"/>
      <c r="AB160" s="14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W160" s="94"/>
      <c r="AX160" s="94"/>
      <c r="AY160" s="14"/>
      <c r="AZ160" s="14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U160" s="94"/>
      <c r="BV160" s="94"/>
      <c r="BW160" s="14"/>
      <c r="BX160" s="14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S160" s="94"/>
      <c r="CT160" s="94"/>
      <c r="CU160" s="14"/>
      <c r="CV160" s="14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Q160" s="94"/>
      <c r="DR160" s="94"/>
      <c r="DS160" s="14"/>
      <c r="DT160" s="14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O160" s="94"/>
      <c r="EP160" s="94"/>
      <c r="EQ160" s="14"/>
      <c r="ER160" s="14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</row>
    <row r="161" spans="1:167" ht="15">
      <c r="A161" s="94"/>
      <c r="B161" s="94"/>
      <c r="C161" s="14"/>
      <c r="D161" s="14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Y161" s="94"/>
      <c r="Z161" s="94"/>
      <c r="AA161" s="14"/>
      <c r="AB161" s="14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W161" s="94"/>
      <c r="AX161" s="94"/>
      <c r="AY161" s="14"/>
      <c r="AZ161" s="14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U161" s="94"/>
      <c r="BV161" s="94"/>
      <c r="BW161" s="14"/>
      <c r="BX161" s="14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S161" s="94"/>
      <c r="CT161" s="94"/>
      <c r="CU161" s="14"/>
      <c r="CV161" s="14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Q161" s="94"/>
      <c r="DR161" s="94"/>
      <c r="DS161" s="14"/>
      <c r="DT161" s="14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O161" s="94"/>
      <c r="EP161" s="94"/>
      <c r="EQ161" s="14"/>
      <c r="ER161" s="14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</row>
    <row r="162" spans="1:167" ht="15">
      <c r="A162" s="94"/>
      <c r="B162" s="94"/>
      <c r="C162" s="14"/>
      <c r="D162" s="14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Y162" s="94"/>
      <c r="Z162" s="94"/>
      <c r="AA162" s="14"/>
      <c r="AB162" s="14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W162" s="94"/>
      <c r="AX162" s="94"/>
      <c r="AY162" s="14"/>
      <c r="AZ162" s="14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U162" s="94"/>
      <c r="BV162" s="94"/>
      <c r="BW162" s="14"/>
      <c r="BX162" s="14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S162" s="94"/>
      <c r="CT162" s="94"/>
      <c r="CU162" s="14"/>
      <c r="CV162" s="14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Q162" s="94"/>
      <c r="DR162" s="94"/>
      <c r="DS162" s="14"/>
      <c r="DT162" s="14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O162" s="94"/>
      <c r="EP162" s="94"/>
      <c r="EQ162" s="14"/>
      <c r="ER162" s="14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2"/>
      <c r="FI162" s="12"/>
      <c r="FJ162" s="12"/>
      <c r="FK162" s="12"/>
    </row>
    <row r="163" spans="1:167" ht="15">
      <c r="A163" s="94"/>
      <c r="B163" s="94"/>
      <c r="C163" s="14"/>
      <c r="D163" s="14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Y163" s="94"/>
      <c r="Z163" s="94"/>
      <c r="AA163" s="14"/>
      <c r="AB163" s="14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W163" s="94"/>
      <c r="AX163" s="94"/>
      <c r="AY163" s="14"/>
      <c r="AZ163" s="14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U163" s="94"/>
      <c r="BV163" s="94"/>
      <c r="BW163" s="14"/>
      <c r="BX163" s="14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S163" s="94"/>
      <c r="CT163" s="94"/>
      <c r="CU163" s="14"/>
      <c r="CV163" s="14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Q163" s="94"/>
      <c r="DR163" s="94"/>
      <c r="DS163" s="14"/>
      <c r="DT163" s="14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O163" s="94"/>
      <c r="EP163" s="94"/>
      <c r="EQ163" s="14"/>
      <c r="ER163" s="14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</row>
    <row r="164" spans="1:167" ht="15">
      <c r="A164" s="94"/>
      <c r="B164" s="94"/>
      <c r="C164" s="14"/>
      <c r="D164" s="14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Y164" s="94"/>
      <c r="Z164" s="94"/>
      <c r="AA164" s="14"/>
      <c r="AB164" s="14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W164" s="94"/>
      <c r="AX164" s="94"/>
      <c r="AY164" s="14"/>
      <c r="AZ164" s="14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U164" s="94"/>
      <c r="BV164" s="94"/>
      <c r="BW164" s="14"/>
      <c r="BX164" s="14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S164" s="94"/>
      <c r="CT164" s="94"/>
      <c r="CU164" s="14"/>
      <c r="CV164" s="14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Q164" s="94"/>
      <c r="DR164" s="94"/>
      <c r="DS164" s="14"/>
      <c r="DT164" s="14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O164" s="94"/>
      <c r="EP164" s="94"/>
      <c r="EQ164" s="14"/>
      <c r="ER164" s="14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</row>
    <row r="165" spans="1:167" ht="15">
      <c r="A165" s="94"/>
      <c r="B165" s="94"/>
      <c r="C165" s="14"/>
      <c r="D165" s="14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Y165" s="94"/>
      <c r="Z165" s="94"/>
      <c r="AA165" s="14"/>
      <c r="AB165" s="14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W165" s="94"/>
      <c r="AX165" s="94"/>
      <c r="AY165" s="14"/>
      <c r="AZ165" s="14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U165" s="94"/>
      <c r="BV165" s="94"/>
      <c r="BW165" s="14"/>
      <c r="BX165" s="14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S165" s="94"/>
      <c r="CT165" s="94"/>
      <c r="CU165" s="14"/>
      <c r="CV165" s="14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Q165" s="94"/>
      <c r="DR165" s="94"/>
      <c r="DS165" s="14"/>
      <c r="DT165" s="14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O165" s="94"/>
      <c r="EP165" s="94"/>
      <c r="EQ165" s="14"/>
      <c r="ER165" s="14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</row>
    <row r="166" spans="1:167" ht="15">
      <c r="A166" s="94"/>
      <c r="B166" s="94"/>
      <c r="C166" s="14"/>
      <c r="D166" s="14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Y166" s="94"/>
      <c r="Z166" s="94"/>
      <c r="AA166" s="14"/>
      <c r="AB166" s="14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W166" s="94"/>
      <c r="AX166" s="94"/>
      <c r="AY166" s="14"/>
      <c r="AZ166" s="14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U166" s="94"/>
      <c r="BV166" s="94"/>
      <c r="BW166" s="14"/>
      <c r="BX166" s="14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S166" s="94"/>
      <c r="CT166" s="94"/>
      <c r="CU166" s="14"/>
      <c r="CV166" s="14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Q166" s="94"/>
      <c r="DR166" s="94"/>
      <c r="DS166" s="14"/>
      <c r="DT166" s="14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O166" s="94"/>
      <c r="EP166" s="94"/>
      <c r="EQ166" s="14"/>
      <c r="ER166" s="14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</row>
    <row r="167" spans="1:167" ht="15">
      <c r="A167" s="94"/>
      <c r="B167" s="94"/>
      <c r="C167" s="14"/>
      <c r="D167" s="14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Y167" s="94"/>
      <c r="Z167" s="94"/>
      <c r="AA167" s="14"/>
      <c r="AB167" s="14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W167" s="94"/>
      <c r="AX167" s="94"/>
      <c r="AY167" s="14"/>
      <c r="AZ167" s="14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U167" s="94"/>
      <c r="BV167" s="94"/>
      <c r="BW167" s="14"/>
      <c r="BX167" s="14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S167" s="94"/>
      <c r="CT167" s="94"/>
      <c r="CU167" s="14"/>
      <c r="CV167" s="14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Q167" s="94"/>
      <c r="DR167" s="94"/>
      <c r="DS167" s="14"/>
      <c r="DT167" s="14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O167" s="94"/>
      <c r="EP167" s="94"/>
      <c r="EQ167" s="14"/>
      <c r="ER167" s="14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</row>
    <row r="168" spans="1:167" ht="15">
      <c r="A168" s="94"/>
      <c r="B168" s="94"/>
      <c r="C168" s="14"/>
      <c r="D168" s="14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Y168" s="94"/>
      <c r="Z168" s="94"/>
      <c r="AA168" s="14"/>
      <c r="AB168" s="14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W168" s="94"/>
      <c r="AX168" s="94"/>
      <c r="AY168" s="14"/>
      <c r="AZ168" s="14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U168" s="94"/>
      <c r="BV168" s="94"/>
      <c r="BW168" s="14"/>
      <c r="BX168" s="14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S168" s="94"/>
      <c r="CT168" s="94"/>
      <c r="CU168" s="14"/>
      <c r="CV168" s="14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Q168" s="94"/>
      <c r="DR168" s="94"/>
      <c r="DS168" s="14"/>
      <c r="DT168" s="14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O168" s="94"/>
      <c r="EP168" s="94"/>
      <c r="EQ168" s="14"/>
      <c r="ER168" s="14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</row>
    <row r="169" spans="1:167" ht="15">
      <c r="A169" s="94"/>
      <c r="B169" s="94"/>
      <c r="C169" s="14"/>
      <c r="D169" s="14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Y169" s="94"/>
      <c r="Z169" s="94"/>
      <c r="AA169" s="14"/>
      <c r="AB169" s="14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W169" s="94"/>
      <c r="AX169" s="94"/>
      <c r="AY169" s="14"/>
      <c r="AZ169" s="14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U169" s="94"/>
      <c r="BV169" s="94"/>
      <c r="BW169" s="14"/>
      <c r="BX169" s="14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S169" s="94"/>
      <c r="CT169" s="94"/>
      <c r="CU169" s="14"/>
      <c r="CV169" s="14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Q169" s="94"/>
      <c r="DR169" s="94"/>
      <c r="DS169" s="14"/>
      <c r="DT169" s="14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O169" s="94"/>
      <c r="EP169" s="94"/>
      <c r="EQ169" s="14"/>
      <c r="ER169" s="14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</row>
    <row r="170" spans="1:167" ht="15">
      <c r="A170" s="94"/>
      <c r="B170" s="94"/>
      <c r="C170" s="14"/>
      <c r="D170" s="14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Y170" s="94"/>
      <c r="Z170" s="94"/>
      <c r="AA170" s="14"/>
      <c r="AB170" s="14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W170" s="94"/>
      <c r="AX170" s="94"/>
      <c r="AY170" s="14"/>
      <c r="AZ170" s="14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U170" s="94"/>
      <c r="BV170" s="94"/>
      <c r="BW170" s="14"/>
      <c r="BX170" s="14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S170" s="94"/>
      <c r="CT170" s="94"/>
      <c r="CU170" s="14"/>
      <c r="CV170" s="14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Q170" s="94"/>
      <c r="DR170" s="94"/>
      <c r="DS170" s="14"/>
      <c r="DT170" s="14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O170" s="94"/>
      <c r="EP170" s="94"/>
      <c r="EQ170" s="14"/>
      <c r="ER170" s="14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</row>
    <row r="171" spans="1:167" ht="15">
      <c r="A171" s="94"/>
      <c r="B171" s="94"/>
      <c r="C171" s="14"/>
      <c r="D171" s="14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Y171" s="94"/>
      <c r="Z171" s="94"/>
      <c r="AA171" s="14"/>
      <c r="AB171" s="14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W171" s="94"/>
      <c r="AX171" s="94"/>
      <c r="AY171" s="14"/>
      <c r="AZ171" s="14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U171" s="94"/>
      <c r="BV171" s="94"/>
      <c r="BW171" s="14"/>
      <c r="BX171" s="14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S171" s="94"/>
      <c r="CT171" s="94"/>
      <c r="CU171" s="14"/>
      <c r="CV171" s="14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Q171" s="94"/>
      <c r="DR171" s="94"/>
      <c r="DS171" s="14"/>
      <c r="DT171" s="14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O171" s="94"/>
      <c r="EP171" s="94"/>
      <c r="EQ171" s="14"/>
      <c r="ER171" s="14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</row>
    <row r="172" spans="1:167" ht="15">
      <c r="A172" s="94"/>
      <c r="B172" s="94"/>
      <c r="C172" s="14"/>
      <c r="D172" s="14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Y172" s="94"/>
      <c r="Z172" s="94"/>
      <c r="AA172" s="14"/>
      <c r="AB172" s="14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W172" s="94"/>
      <c r="AX172" s="94"/>
      <c r="AY172" s="14"/>
      <c r="AZ172" s="14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U172" s="94"/>
      <c r="BV172" s="94"/>
      <c r="BW172" s="14"/>
      <c r="BX172" s="14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S172" s="94"/>
      <c r="CT172" s="94"/>
      <c r="CU172" s="14"/>
      <c r="CV172" s="14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Q172" s="94"/>
      <c r="DR172" s="94"/>
      <c r="DS172" s="14"/>
      <c r="DT172" s="14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O172" s="94"/>
      <c r="EP172" s="94"/>
      <c r="EQ172" s="14"/>
      <c r="ER172" s="14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</row>
    <row r="173" spans="1:167" ht="15">
      <c r="A173" s="94"/>
      <c r="B173" s="94"/>
      <c r="C173" s="14"/>
      <c r="D173" s="14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Y173" s="94"/>
      <c r="Z173" s="94"/>
      <c r="AA173" s="14"/>
      <c r="AB173" s="14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W173" s="94"/>
      <c r="AX173" s="94"/>
      <c r="AY173" s="14"/>
      <c r="AZ173" s="14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U173" s="94"/>
      <c r="BV173" s="94"/>
      <c r="BW173" s="14"/>
      <c r="BX173" s="14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S173" s="94"/>
      <c r="CT173" s="94"/>
      <c r="CU173" s="14"/>
      <c r="CV173" s="14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Q173" s="94"/>
      <c r="DR173" s="94"/>
      <c r="DS173" s="14"/>
      <c r="DT173" s="14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O173" s="94"/>
      <c r="EP173" s="94"/>
      <c r="EQ173" s="14"/>
      <c r="ER173" s="14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</row>
    <row r="174" spans="1:167" ht="15">
      <c r="A174" s="94"/>
      <c r="B174" s="94"/>
      <c r="C174" s="14"/>
      <c r="D174" s="14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Y174" s="94"/>
      <c r="Z174" s="94"/>
      <c r="AA174" s="14"/>
      <c r="AB174" s="14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W174" s="94"/>
      <c r="AX174" s="94"/>
      <c r="AY174" s="14"/>
      <c r="AZ174" s="14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U174" s="94"/>
      <c r="BV174" s="94"/>
      <c r="BW174" s="14"/>
      <c r="BX174" s="14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S174" s="94"/>
      <c r="CT174" s="94"/>
      <c r="CU174" s="14"/>
      <c r="CV174" s="14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Q174" s="94"/>
      <c r="DR174" s="94"/>
      <c r="DS174" s="14"/>
      <c r="DT174" s="14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O174" s="94"/>
      <c r="EP174" s="94"/>
      <c r="EQ174" s="14"/>
      <c r="ER174" s="14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</row>
    <row r="175" spans="1:167" ht="15">
      <c r="A175" s="94"/>
      <c r="B175" s="94"/>
      <c r="C175" s="14"/>
      <c r="D175" s="14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Y175" s="94"/>
      <c r="Z175" s="94"/>
      <c r="AA175" s="14"/>
      <c r="AB175" s="14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W175" s="94"/>
      <c r="AX175" s="94"/>
      <c r="AY175" s="14"/>
      <c r="AZ175" s="14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U175" s="94"/>
      <c r="BV175" s="94"/>
      <c r="BW175" s="14"/>
      <c r="BX175" s="14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S175" s="94"/>
      <c r="CT175" s="94"/>
      <c r="CU175" s="14"/>
      <c r="CV175" s="14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Q175" s="94"/>
      <c r="DR175" s="94"/>
      <c r="DS175" s="14"/>
      <c r="DT175" s="14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O175" s="94"/>
      <c r="EP175" s="94"/>
      <c r="EQ175" s="14"/>
      <c r="ER175" s="14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</row>
    <row r="176" spans="1:167" ht="15">
      <c r="A176" s="94"/>
      <c r="B176" s="94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Y176" s="94"/>
      <c r="Z176" s="94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W176" s="94"/>
      <c r="AX176" s="94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U176" s="94"/>
      <c r="BV176" s="94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S176" s="94"/>
      <c r="CT176" s="94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Q176" s="94"/>
      <c r="DR176" s="94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O176" s="94"/>
      <c r="EP176" s="94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</row>
    <row r="177" spans="1:167" ht="15">
      <c r="A177" s="94"/>
      <c r="B177" s="94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Y177" s="94"/>
      <c r="Z177" s="94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W177" s="94"/>
      <c r="AX177" s="94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U177" s="94"/>
      <c r="BV177" s="94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S177" s="94"/>
      <c r="CT177" s="94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Q177" s="94"/>
      <c r="DR177" s="94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O177" s="94"/>
      <c r="EP177" s="94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</row>
    <row r="178" spans="1:167" ht="15">
      <c r="A178" s="94"/>
      <c r="B178" s="94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Y178" s="94"/>
      <c r="Z178" s="94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W178" s="94"/>
      <c r="AX178" s="94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U178" s="94"/>
      <c r="BV178" s="94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S178" s="94"/>
      <c r="CT178" s="94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Q178" s="94"/>
      <c r="DR178" s="94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O178" s="94"/>
      <c r="EP178" s="94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</row>
    <row r="179" spans="1:167" ht="15">
      <c r="A179" s="94"/>
      <c r="B179" s="94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Y179" s="94"/>
      <c r="Z179" s="94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W179" s="94"/>
      <c r="AX179" s="94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U179" s="94"/>
      <c r="BV179" s="94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S179" s="94"/>
      <c r="CT179" s="94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Q179" s="94"/>
      <c r="DR179" s="94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O179" s="94"/>
      <c r="EP179" s="94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</row>
    <row r="180" spans="1:167" ht="15">
      <c r="A180" s="94"/>
      <c r="B180" s="9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Y180" s="94"/>
      <c r="Z180" s="94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W180" s="94"/>
      <c r="AX180" s="94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U180" s="94"/>
      <c r="BV180" s="94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S180" s="94"/>
      <c r="CT180" s="94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Q180" s="94"/>
      <c r="DR180" s="94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O180" s="94"/>
      <c r="EP180" s="94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</row>
    <row r="181" spans="1:167" ht="15">
      <c r="A181" s="94"/>
      <c r="B181" s="94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Y181" s="94"/>
      <c r="Z181" s="94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W181" s="94"/>
      <c r="AX181" s="94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U181" s="94"/>
      <c r="BV181" s="94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S181" s="94"/>
      <c r="CT181" s="94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Q181" s="94"/>
      <c r="DR181" s="94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O181" s="94"/>
      <c r="EP181" s="94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</row>
    <row r="182" spans="1:167" ht="15">
      <c r="A182" s="94"/>
      <c r="B182" s="94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Y182" s="94"/>
      <c r="Z182" s="94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W182" s="94"/>
      <c r="AX182" s="94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U182" s="94"/>
      <c r="BV182" s="94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S182" s="94"/>
      <c r="CT182" s="94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Q182" s="94"/>
      <c r="DR182" s="94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O182" s="94"/>
      <c r="EP182" s="94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</row>
    <row r="183" spans="1:167" ht="15">
      <c r="A183" s="94"/>
      <c r="B183" s="94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Y183" s="94"/>
      <c r="Z183" s="94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W183" s="94"/>
      <c r="AX183" s="94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U183" s="94"/>
      <c r="BV183" s="94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S183" s="94"/>
      <c r="CT183" s="94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Q183" s="94"/>
      <c r="DR183" s="94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O183" s="94"/>
      <c r="EP183" s="94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</row>
    <row r="184" spans="1:167" ht="15">
      <c r="A184" s="94"/>
      <c r="B184" s="94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Y184" s="94"/>
      <c r="Z184" s="94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W184" s="94"/>
      <c r="AX184" s="94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U184" s="94"/>
      <c r="BV184" s="94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S184" s="94"/>
      <c r="CT184" s="94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Q184" s="94"/>
      <c r="DR184" s="94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O184" s="94"/>
      <c r="EP184" s="94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</row>
    <row r="185" spans="1:167" ht="15">
      <c r="A185" s="94"/>
      <c r="B185" s="94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Y185" s="94"/>
      <c r="Z185" s="94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W185" s="94"/>
      <c r="AX185" s="94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U185" s="94"/>
      <c r="BV185" s="94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S185" s="94"/>
      <c r="CT185" s="94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Q185" s="94"/>
      <c r="DR185" s="94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O185" s="94"/>
      <c r="EP185" s="94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</row>
    <row r="186" spans="1:167" ht="15">
      <c r="A186" s="94"/>
      <c r="B186" s="94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Y186" s="94"/>
      <c r="Z186" s="94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W186" s="94"/>
      <c r="AX186" s="94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U186" s="94"/>
      <c r="BV186" s="94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S186" s="94"/>
      <c r="CT186" s="94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Q186" s="94"/>
      <c r="DR186" s="94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O186" s="94"/>
      <c r="EP186" s="94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</row>
    <row r="187" spans="1:167" ht="15">
      <c r="A187" s="94"/>
      <c r="B187" s="94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Y187" s="94"/>
      <c r="Z187" s="94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W187" s="94"/>
      <c r="AX187" s="94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U187" s="94"/>
      <c r="BV187" s="94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S187" s="94"/>
      <c r="CT187" s="94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Q187" s="94"/>
      <c r="DR187" s="94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O187" s="94"/>
      <c r="EP187" s="94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</row>
    <row r="188" spans="1:167" ht="15">
      <c r="A188" s="94"/>
      <c r="B188" s="94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Y188" s="94"/>
      <c r="Z188" s="94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W188" s="94"/>
      <c r="AX188" s="94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U188" s="94"/>
      <c r="BV188" s="94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S188" s="94"/>
      <c r="CT188" s="94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Q188" s="94"/>
      <c r="DR188" s="94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O188" s="94"/>
      <c r="EP188" s="94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</row>
    <row r="189" spans="1:167" ht="15">
      <c r="A189" s="94"/>
      <c r="B189" s="94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Y189" s="94"/>
      <c r="Z189" s="94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W189" s="94"/>
      <c r="AX189" s="94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U189" s="94"/>
      <c r="BV189" s="94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S189" s="94"/>
      <c r="CT189" s="94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Q189" s="94"/>
      <c r="DR189" s="94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O189" s="94"/>
      <c r="EP189" s="94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</row>
    <row r="190" spans="1:167" ht="15">
      <c r="A190" s="94"/>
      <c r="B190" s="94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Y190" s="94"/>
      <c r="Z190" s="94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W190" s="94"/>
      <c r="AX190" s="94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U190" s="94"/>
      <c r="BV190" s="94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S190" s="94"/>
      <c r="CT190" s="94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Q190" s="94"/>
      <c r="DR190" s="94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O190" s="94"/>
      <c r="EP190" s="94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</row>
    <row r="191" spans="1:167" ht="15">
      <c r="A191" s="94"/>
      <c r="B191" s="94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Y191" s="94"/>
      <c r="Z191" s="94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W191" s="94"/>
      <c r="AX191" s="94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U191" s="94"/>
      <c r="BV191" s="94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S191" s="94"/>
      <c r="CT191" s="94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Q191" s="94"/>
      <c r="DR191" s="94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O191" s="94"/>
      <c r="EP191" s="94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</row>
    <row r="192" spans="1:167" ht="15">
      <c r="A192" s="94"/>
      <c r="B192" s="94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Y192" s="94"/>
      <c r="Z192" s="94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W192" s="94"/>
      <c r="AX192" s="94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U192" s="94"/>
      <c r="BV192" s="94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S192" s="94"/>
      <c r="CT192" s="94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Q192" s="94"/>
      <c r="DR192" s="94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O192" s="94"/>
      <c r="EP192" s="94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2"/>
      <c r="FI192" s="12"/>
      <c r="FJ192" s="12"/>
      <c r="FK192" s="12"/>
    </row>
    <row r="193" spans="1:167" ht="15">
      <c r="A193" s="94"/>
      <c r="B193" s="94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Y193" s="94"/>
      <c r="Z193" s="94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W193" s="94"/>
      <c r="AX193" s="94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U193" s="94"/>
      <c r="BV193" s="94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S193" s="94"/>
      <c r="CT193" s="94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Q193" s="94"/>
      <c r="DR193" s="94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O193" s="94"/>
      <c r="EP193" s="94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</row>
    <row r="194" spans="1:167" ht="15">
      <c r="A194" s="94"/>
      <c r="B194" s="94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Y194" s="94"/>
      <c r="Z194" s="94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W194" s="94"/>
      <c r="AX194" s="94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U194" s="94"/>
      <c r="BV194" s="94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S194" s="94"/>
      <c r="CT194" s="94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Q194" s="94"/>
      <c r="DR194" s="94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O194" s="94"/>
      <c r="EP194" s="94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2"/>
      <c r="FI194" s="12"/>
      <c r="FJ194" s="12"/>
      <c r="FK194" s="12"/>
    </row>
    <row r="195" spans="1:167" ht="15">
      <c r="A195" s="94"/>
      <c r="B195" s="94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Y195" s="94"/>
      <c r="Z195" s="94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W195" s="94"/>
      <c r="AX195" s="94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U195" s="94"/>
      <c r="BV195" s="94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S195" s="94"/>
      <c r="CT195" s="94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Q195" s="94"/>
      <c r="DR195" s="94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O195" s="94"/>
      <c r="EP195" s="94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</row>
    <row r="196" spans="1:167" ht="15">
      <c r="A196" s="94"/>
      <c r="B196" s="94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Y196" s="94"/>
      <c r="Z196" s="94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W196" s="94"/>
      <c r="AX196" s="94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U196" s="94"/>
      <c r="BV196" s="94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S196" s="94"/>
      <c r="CT196" s="94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Q196" s="94"/>
      <c r="DR196" s="94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O196" s="94"/>
      <c r="EP196" s="94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2"/>
      <c r="FI196" s="12"/>
      <c r="FJ196" s="12"/>
      <c r="FK196" s="12"/>
    </row>
    <row r="197" spans="1:167" ht="15">
      <c r="A197" s="94"/>
      <c r="B197" s="94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Y197" s="94"/>
      <c r="Z197" s="94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W197" s="94"/>
      <c r="AX197" s="94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U197" s="94"/>
      <c r="BV197" s="94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S197" s="94"/>
      <c r="CT197" s="94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Q197" s="94"/>
      <c r="DR197" s="94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O197" s="94"/>
      <c r="EP197" s="94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</row>
    <row r="198" spans="1:167" ht="15">
      <c r="A198" s="94"/>
      <c r="B198" s="94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Y198" s="94"/>
      <c r="Z198" s="94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W198" s="94"/>
      <c r="AX198" s="94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U198" s="94"/>
      <c r="BV198" s="94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S198" s="94"/>
      <c r="CT198" s="94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Q198" s="94"/>
      <c r="DR198" s="94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O198" s="94"/>
      <c r="EP198" s="94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</row>
    <row r="199" spans="1:167" ht="15">
      <c r="A199" s="94"/>
      <c r="B199" s="94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Y199" s="94"/>
      <c r="Z199" s="94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W199" s="94"/>
      <c r="AX199" s="94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U199" s="94"/>
      <c r="BV199" s="94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S199" s="94"/>
      <c r="CT199" s="94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Q199" s="94"/>
      <c r="DR199" s="94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O199" s="94"/>
      <c r="EP199" s="94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</row>
    <row r="200" spans="1:167" ht="15">
      <c r="A200" s="94"/>
      <c r="B200" s="94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Y200" s="94"/>
      <c r="Z200" s="94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W200" s="94"/>
      <c r="AX200" s="94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U200" s="94"/>
      <c r="BV200" s="94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S200" s="94"/>
      <c r="CT200" s="94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Q200" s="94"/>
      <c r="DR200" s="94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O200" s="94"/>
      <c r="EP200" s="94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</row>
    <row r="201" spans="1:167" ht="15">
      <c r="A201" s="94"/>
      <c r="B201" s="94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Y201" s="94"/>
      <c r="Z201" s="94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W201" s="94"/>
      <c r="AX201" s="94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U201" s="94"/>
      <c r="BV201" s="94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S201" s="94"/>
      <c r="CT201" s="94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Q201" s="94"/>
      <c r="DR201" s="94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O201" s="94"/>
      <c r="EP201" s="94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</row>
    <row r="202" spans="1:167" ht="15">
      <c r="A202" s="94"/>
      <c r="B202" s="94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Y202" s="94"/>
      <c r="Z202" s="94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W202" s="94"/>
      <c r="AX202" s="94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U202" s="94"/>
      <c r="BV202" s="94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S202" s="94"/>
      <c r="CT202" s="94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Q202" s="94"/>
      <c r="DR202" s="94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O202" s="94"/>
      <c r="EP202" s="94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</row>
    <row r="203" spans="1:167" ht="15">
      <c r="A203" s="94"/>
      <c r="B203" s="94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Y203" s="94"/>
      <c r="Z203" s="94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W203" s="94"/>
      <c r="AX203" s="94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U203" s="94"/>
      <c r="BV203" s="94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S203" s="94"/>
      <c r="CT203" s="94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Q203" s="94"/>
      <c r="DR203" s="94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O203" s="94"/>
      <c r="EP203" s="94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</row>
    <row r="204" spans="1:167" ht="15">
      <c r="A204" s="94"/>
      <c r="B204" s="94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Y204" s="94"/>
      <c r="Z204" s="94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W204" s="94"/>
      <c r="AX204" s="94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U204" s="94"/>
      <c r="BV204" s="94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S204" s="94"/>
      <c r="CT204" s="94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Q204" s="94"/>
      <c r="DR204" s="94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O204" s="94"/>
      <c r="EP204" s="94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</row>
    <row r="205" spans="1:167" ht="15">
      <c r="A205" s="94"/>
      <c r="B205" s="94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Y205" s="94"/>
      <c r="Z205" s="94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W205" s="94"/>
      <c r="AX205" s="94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U205" s="94"/>
      <c r="BV205" s="94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S205" s="94"/>
      <c r="CT205" s="94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Q205" s="94"/>
      <c r="DR205" s="94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O205" s="94"/>
      <c r="EP205" s="94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</row>
    <row r="206" spans="1:167" ht="15">
      <c r="A206" s="94"/>
      <c r="B206" s="94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Y206" s="94"/>
      <c r="Z206" s="94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W206" s="94"/>
      <c r="AX206" s="94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U206" s="94"/>
      <c r="BV206" s="94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S206" s="94"/>
      <c r="CT206" s="94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Q206" s="94"/>
      <c r="DR206" s="94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O206" s="94"/>
      <c r="EP206" s="94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</row>
    <row r="207" spans="1:167" ht="15">
      <c r="A207" s="94"/>
      <c r="B207" s="94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Y207" s="94"/>
      <c r="Z207" s="94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W207" s="94"/>
      <c r="AX207" s="94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U207" s="94"/>
      <c r="BV207" s="94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S207" s="94"/>
      <c r="CT207" s="94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Q207" s="94"/>
      <c r="DR207" s="94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O207" s="94"/>
      <c r="EP207" s="94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</row>
    <row r="208" spans="1:167" ht="15">
      <c r="A208" s="94"/>
      <c r="B208" s="94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Y208" s="94"/>
      <c r="Z208" s="94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W208" s="94"/>
      <c r="AX208" s="94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U208" s="94"/>
      <c r="BV208" s="94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S208" s="94"/>
      <c r="CT208" s="94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Q208" s="94"/>
      <c r="DR208" s="94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O208" s="94"/>
      <c r="EP208" s="94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</row>
    <row r="209" spans="1:167" ht="15">
      <c r="A209" s="94"/>
      <c r="B209" s="94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Y209" s="94"/>
      <c r="Z209" s="94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W209" s="94"/>
      <c r="AX209" s="94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U209" s="94"/>
      <c r="BV209" s="94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S209" s="94"/>
      <c r="CT209" s="94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Q209" s="94"/>
      <c r="DR209" s="94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O209" s="94"/>
      <c r="EP209" s="94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</row>
    <row r="210" spans="1:167" ht="15">
      <c r="A210" s="94"/>
      <c r="B210" s="94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Y210" s="94"/>
      <c r="Z210" s="94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W210" s="94"/>
      <c r="AX210" s="94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U210" s="94"/>
      <c r="BV210" s="94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S210" s="94"/>
      <c r="CT210" s="94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Q210" s="94"/>
      <c r="DR210" s="94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O210" s="94"/>
      <c r="EP210" s="94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</row>
    <row r="211" spans="1:167" ht="15">
      <c r="A211" s="94"/>
      <c r="B211" s="94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Y211" s="94"/>
      <c r="Z211" s="94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W211" s="94"/>
      <c r="AX211" s="94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U211" s="94"/>
      <c r="BV211" s="94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S211" s="94"/>
      <c r="CT211" s="94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Q211" s="94"/>
      <c r="DR211" s="94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O211" s="94"/>
      <c r="EP211" s="94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</row>
    <row r="212" spans="1:167" ht="15">
      <c r="A212" s="94"/>
      <c r="B212" s="94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Y212" s="94"/>
      <c r="Z212" s="94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W212" s="94"/>
      <c r="AX212" s="94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U212" s="94"/>
      <c r="BV212" s="94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S212" s="94"/>
      <c r="CT212" s="94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Q212" s="94"/>
      <c r="DR212" s="94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O212" s="94"/>
      <c r="EP212" s="94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</row>
    <row r="213" spans="1:167" ht="15">
      <c r="A213" s="94"/>
      <c r="B213" s="94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Y213" s="94"/>
      <c r="Z213" s="94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W213" s="94"/>
      <c r="AX213" s="94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U213" s="94"/>
      <c r="BV213" s="94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S213" s="94"/>
      <c r="CT213" s="94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Q213" s="94"/>
      <c r="DR213" s="94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O213" s="94"/>
      <c r="EP213" s="94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</row>
    <row r="214" spans="1:167" ht="15">
      <c r="A214" s="94"/>
      <c r="B214" s="94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Y214" s="94"/>
      <c r="Z214" s="94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W214" s="94"/>
      <c r="AX214" s="94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U214" s="94"/>
      <c r="BV214" s="94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S214" s="94"/>
      <c r="CT214" s="94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Q214" s="94"/>
      <c r="DR214" s="94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O214" s="94"/>
      <c r="EP214" s="94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2"/>
      <c r="FI214" s="12"/>
      <c r="FJ214" s="12"/>
      <c r="FK214" s="12"/>
    </row>
    <row r="215" spans="1:167" ht="15">
      <c r="A215" s="94"/>
      <c r="B215" s="94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Y215" s="94"/>
      <c r="Z215" s="94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W215" s="94"/>
      <c r="AX215" s="94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U215" s="94"/>
      <c r="BV215" s="94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S215" s="94"/>
      <c r="CT215" s="94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Q215" s="94"/>
      <c r="DR215" s="94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O215" s="94"/>
      <c r="EP215" s="94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</row>
    <row r="216" spans="1:167" ht="15">
      <c r="A216" s="94"/>
      <c r="B216" s="94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Y216" s="94"/>
      <c r="Z216" s="94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W216" s="94"/>
      <c r="AX216" s="94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U216" s="94"/>
      <c r="BV216" s="94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S216" s="94"/>
      <c r="CT216" s="94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Q216" s="94"/>
      <c r="DR216" s="94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O216" s="94"/>
      <c r="EP216" s="94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</row>
    <row r="217" spans="1:167" ht="15">
      <c r="A217" s="94"/>
      <c r="B217" s="94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Y217" s="94"/>
      <c r="Z217" s="94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W217" s="94"/>
      <c r="AX217" s="94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U217" s="94"/>
      <c r="BV217" s="94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S217" s="94"/>
      <c r="CT217" s="94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Q217" s="94"/>
      <c r="DR217" s="94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O217" s="94"/>
      <c r="EP217" s="94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2"/>
      <c r="FJ217" s="12"/>
      <c r="FK217" s="12"/>
    </row>
    <row r="218" spans="1:167" ht="15">
      <c r="A218" s="94"/>
      <c r="B218" s="94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Y218" s="94"/>
      <c r="Z218" s="94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W218" s="94"/>
      <c r="AX218" s="94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U218" s="94"/>
      <c r="BV218" s="94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S218" s="94"/>
      <c r="CT218" s="94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Q218" s="94"/>
      <c r="DR218" s="94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O218" s="94"/>
      <c r="EP218" s="94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</row>
    <row r="219" spans="1:167" ht="15">
      <c r="A219" s="94"/>
      <c r="B219" s="94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Y219" s="94"/>
      <c r="Z219" s="94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W219" s="94"/>
      <c r="AX219" s="94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U219" s="94"/>
      <c r="BV219" s="94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S219" s="94"/>
      <c r="CT219" s="94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Q219" s="94"/>
      <c r="DR219" s="94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O219" s="94"/>
      <c r="EP219" s="94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2"/>
      <c r="FJ219" s="12"/>
      <c r="FK219" s="12"/>
    </row>
    <row r="220" spans="1:167" ht="15">
      <c r="A220" s="94"/>
      <c r="B220" s="94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Y220" s="94"/>
      <c r="Z220" s="94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W220" s="94"/>
      <c r="AX220" s="94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U220" s="94"/>
      <c r="BV220" s="94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S220" s="94"/>
      <c r="CT220" s="94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Q220" s="94"/>
      <c r="DR220" s="94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O220" s="94"/>
      <c r="EP220" s="94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2"/>
      <c r="FJ220" s="12"/>
      <c r="FK220" s="12"/>
    </row>
    <row r="221" spans="1:167" ht="15">
      <c r="A221" s="94"/>
      <c r="B221" s="94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Y221" s="94"/>
      <c r="Z221" s="94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W221" s="94"/>
      <c r="AX221" s="94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U221" s="94"/>
      <c r="BV221" s="94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S221" s="94"/>
      <c r="CT221" s="94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Q221" s="94"/>
      <c r="DR221" s="94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O221" s="94"/>
      <c r="EP221" s="94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</row>
    <row r="222" spans="1:167" ht="15">
      <c r="A222" s="94"/>
      <c r="B222" s="94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Y222" s="94"/>
      <c r="Z222" s="94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W222" s="94"/>
      <c r="AX222" s="94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U222" s="94"/>
      <c r="BV222" s="94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S222" s="94"/>
      <c r="CT222" s="94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Q222" s="94"/>
      <c r="DR222" s="94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O222" s="94"/>
      <c r="EP222" s="94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2"/>
      <c r="FI222" s="12"/>
      <c r="FJ222" s="12"/>
      <c r="FK222" s="12"/>
    </row>
    <row r="223" spans="1:167" ht="15">
      <c r="A223" s="94"/>
      <c r="B223" s="94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Y223" s="94"/>
      <c r="Z223" s="94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W223" s="94"/>
      <c r="AX223" s="94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U223" s="94"/>
      <c r="BV223" s="94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S223" s="94"/>
      <c r="CT223" s="94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Q223" s="94"/>
      <c r="DR223" s="94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O223" s="94"/>
      <c r="EP223" s="94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2"/>
      <c r="FJ223" s="12"/>
      <c r="FK223" s="12"/>
    </row>
    <row r="224" spans="1:167" ht="15">
      <c r="A224" s="94"/>
      <c r="B224" s="94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Y224" s="94"/>
      <c r="Z224" s="94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W224" s="94"/>
      <c r="AX224" s="94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U224" s="94"/>
      <c r="BV224" s="94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S224" s="94"/>
      <c r="CT224" s="94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Q224" s="94"/>
      <c r="DR224" s="94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O224" s="94"/>
      <c r="EP224" s="94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2"/>
      <c r="FI224" s="12"/>
      <c r="FJ224" s="12"/>
      <c r="FK224" s="12"/>
    </row>
    <row r="225" spans="1:167" ht="15">
      <c r="A225" s="94"/>
      <c r="B225" s="94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Y225" s="94"/>
      <c r="Z225" s="94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W225" s="94"/>
      <c r="AX225" s="94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U225" s="94"/>
      <c r="BV225" s="94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S225" s="94"/>
      <c r="CT225" s="94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Q225" s="94"/>
      <c r="DR225" s="94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O225" s="94"/>
      <c r="EP225" s="94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2"/>
      <c r="FJ225" s="12"/>
      <c r="FK225" s="12"/>
    </row>
    <row r="226" spans="1:167" ht="15">
      <c r="A226" s="94"/>
      <c r="B226" s="94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Y226" s="94"/>
      <c r="Z226" s="94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W226" s="94"/>
      <c r="AX226" s="94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U226" s="94"/>
      <c r="BV226" s="94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S226" s="94"/>
      <c r="CT226" s="94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Q226" s="94"/>
      <c r="DR226" s="94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O226" s="94"/>
      <c r="EP226" s="94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2"/>
      <c r="FJ226" s="12"/>
      <c r="FK226" s="12"/>
    </row>
    <row r="227" spans="1:167" ht="15">
      <c r="A227" s="94"/>
      <c r="B227" s="94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Y227" s="94"/>
      <c r="Z227" s="94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W227" s="94"/>
      <c r="AX227" s="94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U227" s="94"/>
      <c r="BV227" s="94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S227" s="94"/>
      <c r="CT227" s="94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Q227" s="94"/>
      <c r="DR227" s="94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O227" s="94"/>
      <c r="EP227" s="94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2"/>
      <c r="FJ227" s="12"/>
      <c r="FK227" s="12"/>
    </row>
    <row r="228" spans="1:167" ht="15">
      <c r="A228" s="94"/>
      <c r="B228" s="94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Y228" s="94"/>
      <c r="Z228" s="94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W228" s="94"/>
      <c r="AX228" s="94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U228" s="94"/>
      <c r="BV228" s="94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S228" s="94"/>
      <c r="CT228" s="94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Q228" s="94"/>
      <c r="DR228" s="94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O228" s="94"/>
      <c r="EP228" s="94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2"/>
      <c r="FI228" s="12"/>
      <c r="FJ228" s="12"/>
      <c r="FK228" s="12"/>
    </row>
    <row r="229" spans="1:167" ht="15">
      <c r="A229" s="94"/>
      <c r="B229" s="94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Y229" s="94"/>
      <c r="Z229" s="94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W229" s="94"/>
      <c r="AX229" s="94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U229" s="94"/>
      <c r="BV229" s="94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S229" s="94"/>
      <c r="CT229" s="94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Q229" s="94"/>
      <c r="DR229" s="94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O229" s="94"/>
      <c r="EP229" s="94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</row>
    <row r="230" spans="1:167" ht="15">
      <c r="A230" s="94"/>
      <c r="B230" s="94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Y230" s="94"/>
      <c r="Z230" s="94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W230" s="94"/>
      <c r="AX230" s="94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U230" s="94"/>
      <c r="BV230" s="94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S230" s="94"/>
      <c r="CT230" s="94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Q230" s="94"/>
      <c r="DR230" s="94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O230" s="94"/>
      <c r="EP230" s="94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2"/>
      <c r="FJ230" s="12"/>
      <c r="FK230" s="12"/>
    </row>
    <row r="231" spans="1:167" ht="15">
      <c r="A231" s="94"/>
      <c r="B231" s="94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Y231" s="94"/>
      <c r="Z231" s="94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W231" s="94"/>
      <c r="AX231" s="94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U231" s="94"/>
      <c r="BV231" s="94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S231" s="94"/>
      <c r="CT231" s="94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Q231" s="94"/>
      <c r="DR231" s="94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O231" s="94"/>
      <c r="EP231" s="94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</row>
    <row r="232" spans="1:167" ht="15">
      <c r="A232" s="94"/>
      <c r="B232" s="94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Y232" s="94"/>
      <c r="Z232" s="94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W232" s="94"/>
      <c r="AX232" s="94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U232" s="94"/>
      <c r="BV232" s="94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S232" s="94"/>
      <c r="CT232" s="94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Q232" s="94"/>
      <c r="DR232" s="94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O232" s="94"/>
      <c r="EP232" s="94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2"/>
      <c r="FJ232" s="12"/>
      <c r="FK232" s="12"/>
    </row>
    <row r="233" spans="1:167" ht="15">
      <c r="A233" s="94"/>
      <c r="B233" s="94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Y233" s="94"/>
      <c r="Z233" s="94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W233" s="94"/>
      <c r="AX233" s="94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U233" s="94"/>
      <c r="BV233" s="94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S233" s="94"/>
      <c r="CT233" s="94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Q233" s="94"/>
      <c r="DR233" s="94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O233" s="94"/>
      <c r="EP233" s="94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2"/>
      <c r="FJ233" s="12"/>
      <c r="FK233" s="12"/>
    </row>
    <row r="234" spans="1:167" ht="15">
      <c r="A234" s="94"/>
      <c r="B234" s="94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Y234" s="94"/>
      <c r="Z234" s="94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W234" s="94"/>
      <c r="AX234" s="94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U234" s="94"/>
      <c r="BV234" s="94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S234" s="94"/>
      <c r="CT234" s="94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Q234" s="94"/>
      <c r="DR234" s="94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O234" s="94"/>
      <c r="EP234" s="94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2"/>
      <c r="FI234" s="12"/>
      <c r="FJ234" s="12"/>
      <c r="FK234" s="12"/>
    </row>
    <row r="235" spans="1:167" ht="15">
      <c r="A235" s="94"/>
      <c r="B235" s="94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Y235" s="94"/>
      <c r="Z235" s="94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W235" s="94"/>
      <c r="AX235" s="94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U235" s="94"/>
      <c r="BV235" s="94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S235" s="94"/>
      <c r="CT235" s="94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Q235" s="94"/>
      <c r="DR235" s="94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O235" s="94"/>
      <c r="EP235" s="94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2"/>
      <c r="FJ235" s="12"/>
      <c r="FK235" s="12"/>
    </row>
    <row r="236" spans="1:167" ht="15">
      <c r="A236" s="94"/>
      <c r="B236" s="94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Y236" s="94"/>
      <c r="Z236" s="94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W236" s="94"/>
      <c r="AX236" s="94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U236" s="94"/>
      <c r="BV236" s="94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S236" s="94"/>
      <c r="CT236" s="94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Q236" s="94"/>
      <c r="DR236" s="94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O236" s="94"/>
      <c r="EP236" s="94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</row>
    <row r="237" spans="1:167" ht="15">
      <c r="A237" s="94"/>
      <c r="B237" s="94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Y237" s="94"/>
      <c r="Z237" s="94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W237" s="94"/>
      <c r="AX237" s="94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U237" s="94"/>
      <c r="BV237" s="94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S237" s="94"/>
      <c r="CT237" s="94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Q237" s="94"/>
      <c r="DR237" s="94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O237" s="94"/>
      <c r="EP237" s="94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</row>
    <row r="238" spans="1:167" ht="15">
      <c r="A238" s="94"/>
      <c r="B238" s="94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Y238" s="94"/>
      <c r="Z238" s="94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W238" s="94"/>
      <c r="AX238" s="94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U238" s="94"/>
      <c r="BV238" s="94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S238" s="94"/>
      <c r="CT238" s="94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Q238" s="94"/>
      <c r="DR238" s="94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O238" s="94"/>
      <c r="EP238" s="94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2"/>
      <c r="FJ238" s="12"/>
      <c r="FK238" s="12"/>
    </row>
    <row r="239" spans="1:167" ht="15">
      <c r="A239" s="94"/>
      <c r="B239" s="94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Y239" s="94"/>
      <c r="Z239" s="94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W239" s="94"/>
      <c r="AX239" s="94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U239" s="94"/>
      <c r="BV239" s="94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S239" s="94"/>
      <c r="CT239" s="94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Q239" s="94"/>
      <c r="DR239" s="94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O239" s="94"/>
      <c r="EP239" s="94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</row>
    <row r="240" spans="1:167" ht="15">
      <c r="A240" s="94"/>
      <c r="B240" s="94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Y240" s="94"/>
      <c r="Z240" s="94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W240" s="94"/>
      <c r="AX240" s="94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U240" s="94"/>
      <c r="BV240" s="94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S240" s="94"/>
      <c r="CT240" s="94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Q240" s="94"/>
      <c r="DR240" s="94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O240" s="94"/>
      <c r="EP240" s="94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2"/>
      <c r="FJ240" s="12"/>
      <c r="FK240" s="12"/>
    </row>
    <row r="241" spans="1:167" ht="15">
      <c r="A241" s="94"/>
      <c r="B241" s="94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Y241" s="94"/>
      <c r="Z241" s="94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W241" s="94"/>
      <c r="AX241" s="94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U241" s="94"/>
      <c r="BV241" s="94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S241" s="94"/>
      <c r="CT241" s="94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Q241" s="94"/>
      <c r="DR241" s="94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O241" s="94"/>
      <c r="EP241" s="94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</row>
    <row r="242" spans="1:167" ht="15">
      <c r="A242" s="94"/>
      <c r="B242" s="94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Y242" s="94"/>
      <c r="Z242" s="94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W242" s="94"/>
      <c r="AX242" s="94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U242" s="94"/>
      <c r="BV242" s="94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S242" s="94"/>
      <c r="CT242" s="94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Q242" s="94"/>
      <c r="DR242" s="94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O242" s="94"/>
      <c r="EP242" s="94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2"/>
      <c r="FJ242" s="12"/>
      <c r="FK242" s="12"/>
    </row>
    <row r="243" spans="1:167" ht="15">
      <c r="A243" s="94"/>
      <c r="B243" s="94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Y243" s="94"/>
      <c r="Z243" s="94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W243" s="94"/>
      <c r="AX243" s="94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U243" s="94"/>
      <c r="BV243" s="94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S243" s="94"/>
      <c r="CT243" s="94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Q243" s="94"/>
      <c r="DR243" s="94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O243" s="94"/>
      <c r="EP243" s="94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2"/>
      <c r="FJ243" s="12"/>
      <c r="FK243" s="12"/>
    </row>
    <row r="244" spans="1:167" ht="15">
      <c r="A244" s="94"/>
      <c r="B244" s="94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Y244" s="94"/>
      <c r="Z244" s="94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W244" s="94"/>
      <c r="AX244" s="94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U244" s="94"/>
      <c r="BV244" s="94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S244" s="94"/>
      <c r="CT244" s="94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Q244" s="94"/>
      <c r="DR244" s="94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O244" s="94"/>
      <c r="EP244" s="94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</row>
    <row r="245" spans="1:167" ht="15">
      <c r="A245" s="94"/>
      <c r="B245" s="94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Y245" s="94"/>
      <c r="Z245" s="94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W245" s="94"/>
      <c r="AX245" s="94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U245" s="94"/>
      <c r="BV245" s="94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S245" s="94"/>
      <c r="CT245" s="94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Q245" s="94"/>
      <c r="DR245" s="94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O245" s="94"/>
      <c r="EP245" s="94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</row>
    <row r="246" spans="1:167" ht="15">
      <c r="A246" s="94"/>
      <c r="B246" s="94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Y246" s="94"/>
      <c r="Z246" s="94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W246" s="94"/>
      <c r="AX246" s="94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U246" s="94"/>
      <c r="BV246" s="94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S246" s="94"/>
      <c r="CT246" s="94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Q246" s="94"/>
      <c r="DR246" s="94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O246" s="94"/>
      <c r="EP246" s="94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</row>
    <row r="247" spans="1:167" ht="15">
      <c r="A247" s="94"/>
      <c r="B247" s="94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Y247" s="94"/>
      <c r="Z247" s="94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W247" s="94"/>
      <c r="AX247" s="94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U247" s="94"/>
      <c r="BV247" s="94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S247" s="94"/>
      <c r="CT247" s="94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Q247" s="94"/>
      <c r="DR247" s="94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O247" s="94"/>
      <c r="EP247" s="94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2"/>
      <c r="FJ247" s="12"/>
      <c r="FK247" s="12"/>
    </row>
    <row r="248" spans="1:167" ht="15">
      <c r="A248" s="94"/>
      <c r="B248" s="94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Y248" s="94"/>
      <c r="Z248" s="94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W248" s="94"/>
      <c r="AX248" s="94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U248" s="94"/>
      <c r="BV248" s="94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S248" s="94"/>
      <c r="CT248" s="94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Q248" s="94"/>
      <c r="DR248" s="94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O248" s="94"/>
      <c r="EP248" s="94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2"/>
      <c r="FJ248" s="12"/>
      <c r="FK248" s="12"/>
    </row>
    <row r="249" spans="1:167" ht="15">
      <c r="A249" s="94"/>
      <c r="B249" s="94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Y249" s="94"/>
      <c r="Z249" s="94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W249" s="94"/>
      <c r="AX249" s="94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U249" s="94"/>
      <c r="BV249" s="94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S249" s="94"/>
      <c r="CT249" s="94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Q249" s="94"/>
      <c r="DR249" s="94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O249" s="94"/>
      <c r="EP249" s="94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2"/>
      <c r="FJ249" s="12"/>
      <c r="FK249" s="12"/>
    </row>
    <row r="250" spans="1:167" ht="15">
      <c r="A250" s="94"/>
      <c r="B250" s="94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Y250" s="94"/>
      <c r="Z250" s="94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W250" s="94"/>
      <c r="AX250" s="94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U250" s="94"/>
      <c r="BV250" s="94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S250" s="94"/>
      <c r="CT250" s="94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Q250" s="94"/>
      <c r="DR250" s="94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O250" s="94"/>
      <c r="EP250" s="94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2"/>
      <c r="FJ250" s="12"/>
      <c r="FK250" s="12"/>
    </row>
    <row r="251" spans="1:167" ht="15">
      <c r="A251" s="94"/>
      <c r="B251" s="94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Y251" s="94"/>
      <c r="Z251" s="94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W251" s="94"/>
      <c r="AX251" s="94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U251" s="94"/>
      <c r="BV251" s="94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S251" s="94"/>
      <c r="CT251" s="94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Q251" s="94"/>
      <c r="DR251" s="94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O251" s="94"/>
      <c r="EP251" s="94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2"/>
      <c r="FJ251" s="12"/>
      <c r="FK251" s="12"/>
    </row>
    <row r="252" spans="1:167" ht="15">
      <c r="A252" s="94"/>
      <c r="B252" s="94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Y252" s="94"/>
      <c r="Z252" s="94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W252" s="94"/>
      <c r="AX252" s="94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U252" s="94"/>
      <c r="BV252" s="94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S252" s="94"/>
      <c r="CT252" s="94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Q252" s="94"/>
      <c r="DR252" s="94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O252" s="94"/>
      <c r="EP252" s="94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2"/>
      <c r="FJ252" s="12"/>
      <c r="FK252" s="12"/>
    </row>
    <row r="253" spans="1:167" ht="15">
      <c r="A253" s="94"/>
      <c r="B253" s="94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Y253" s="94"/>
      <c r="Z253" s="94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W253" s="94"/>
      <c r="AX253" s="94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U253" s="94"/>
      <c r="BV253" s="94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S253" s="94"/>
      <c r="CT253" s="94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Q253" s="94"/>
      <c r="DR253" s="94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O253" s="94"/>
      <c r="EP253" s="94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2"/>
      <c r="FJ253" s="12"/>
      <c r="FK253" s="12"/>
    </row>
    <row r="254" spans="1:167" ht="15">
      <c r="A254" s="94"/>
      <c r="B254" s="94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Y254" s="94"/>
      <c r="Z254" s="94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W254" s="94"/>
      <c r="AX254" s="94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U254" s="94"/>
      <c r="BV254" s="94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S254" s="94"/>
      <c r="CT254" s="94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Q254" s="94"/>
      <c r="DR254" s="94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O254" s="94"/>
      <c r="EP254" s="94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2"/>
      <c r="FJ254" s="12"/>
      <c r="FK254" s="12"/>
    </row>
    <row r="255" spans="1:167" ht="15">
      <c r="A255" s="94"/>
      <c r="B255" s="94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Y255" s="94"/>
      <c r="Z255" s="94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W255" s="94"/>
      <c r="AX255" s="94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U255" s="94"/>
      <c r="BV255" s="94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S255" s="94"/>
      <c r="CT255" s="94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Q255" s="94"/>
      <c r="DR255" s="94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O255" s="94"/>
      <c r="EP255" s="94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</row>
    <row r="256" spans="1:167" ht="15">
      <c r="A256" s="94"/>
      <c r="B256" s="94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Y256" s="94"/>
      <c r="Z256" s="94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W256" s="94"/>
      <c r="AX256" s="94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U256" s="94"/>
      <c r="BV256" s="94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S256" s="94"/>
      <c r="CT256" s="94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Q256" s="94"/>
      <c r="DR256" s="94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O256" s="94"/>
      <c r="EP256" s="94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2"/>
      <c r="FI256" s="12"/>
      <c r="FJ256" s="12"/>
      <c r="FK256" s="12"/>
    </row>
    <row r="257" spans="1:167" ht="15">
      <c r="A257" s="94"/>
      <c r="B257" s="94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Y257" s="94"/>
      <c r="Z257" s="94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W257" s="94"/>
      <c r="AX257" s="94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U257" s="94"/>
      <c r="BV257" s="94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S257" s="94"/>
      <c r="CT257" s="94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Q257" s="94"/>
      <c r="DR257" s="94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O257" s="94"/>
      <c r="EP257" s="94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</row>
    <row r="258" spans="1:167" ht="15">
      <c r="A258" s="94"/>
      <c r="B258" s="94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Y258" s="94"/>
      <c r="Z258" s="94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W258" s="94"/>
      <c r="AX258" s="94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U258" s="94"/>
      <c r="BV258" s="94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S258" s="94"/>
      <c r="CT258" s="94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Q258" s="94"/>
      <c r="DR258" s="94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O258" s="94"/>
      <c r="EP258" s="94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2"/>
      <c r="FJ258" s="12"/>
      <c r="FK258" s="12"/>
    </row>
    <row r="259" spans="1:167" ht="15">
      <c r="A259" s="94"/>
      <c r="B259" s="94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Y259" s="94"/>
      <c r="Z259" s="94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W259" s="94"/>
      <c r="AX259" s="94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U259" s="94"/>
      <c r="BV259" s="94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S259" s="94"/>
      <c r="CT259" s="94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Q259" s="94"/>
      <c r="DR259" s="94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O259" s="94"/>
      <c r="EP259" s="94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2"/>
      <c r="FJ259" s="12"/>
      <c r="FK259" s="12"/>
    </row>
    <row r="260" spans="1:167" ht="15">
      <c r="A260" s="94"/>
      <c r="B260" s="94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Y260" s="94"/>
      <c r="Z260" s="94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W260" s="94"/>
      <c r="AX260" s="94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U260" s="94"/>
      <c r="BV260" s="94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S260" s="94"/>
      <c r="CT260" s="94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Q260" s="94"/>
      <c r="DR260" s="94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O260" s="94"/>
      <c r="EP260" s="94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</row>
    <row r="261" spans="1:167" ht="15">
      <c r="A261" s="94"/>
      <c r="B261" s="9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Y261" s="94"/>
      <c r="Z261" s="94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W261" s="94"/>
      <c r="AX261" s="94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U261" s="94"/>
      <c r="BV261" s="94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S261" s="94"/>
      <c r="CT261" s="94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Q261" s="94"/>
      <c r="DR261" s="94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O261" s="94"/>
      <c r="EP261" s="94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</row>
    <row r="262" spans="1:167" ht="15">
      <c r="A262" s="94"/>
      <c r="B262" s="94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Y262" s="94"/>
      <c r="Z262" s="94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W262" s="94"/>
      <c r="AX262" s="94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U262" s="94"/>
      <c r="BV262" s="94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S262" s="94"/>
      <c r="CT262" s="94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Q262" s="94"/>
      <c r="DR262" s="94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O262" s="94"/>
      <c r="EP262" s="94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2"/>
      <c r="FJ262" s="12"/>
      <c r="FK262" s="12"/>
    </row>
    <row r="263" spans="1:167" ht="15">
      <c r="A263" s="94"/>
      <c r="B263" s="94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Y263" s="94"/>
      <c r="Z263" s="94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W263" s="94"/>
      <c r="AX263" s="94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U263" s="94"/>
      <c r="BV263" s="94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S263" s="94"/>
      <c r="CT263" s="94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Q263" s="94"/>
      <c r="DR263" s="94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O263" s="94"/>
      <c r="EP263" s="94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</row>
    <row r="264" spans="1:167" ht="15">
      <c r="A264" s="94"/>
      <c r="B264" s="94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Y264" s="94"/>
      <c r="Z264" s="94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W264" s="94"/>
      <c r="AX264" s="94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U264" s="94"/>
      <c r="BV264" s="94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S264" s="94"/>
      <c r="CT264" s="94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Q264" s="94"/>
      <c r="DR264" s="94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O264" s="94"/>
      <c r="EP264" s="94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</row>
    <row r="265" spans="1:167" ht="15">
      <c r="A265" s="94"/>
      <c r="B265" s="94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Y265" s="94"/>
      <c r="Z265" s="94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W265" s="94"/>
      <c r="AX265" s="94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U265" s="94"/>
      <c r="BV265" s="94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S265" s="94"/>
      <c r="CT265" s="94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Q265" s="94"/>
      <c r="DR265" s="94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O265" s="94"/>
      <c r="EP265" s="94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2"/>
      <c r="FJ265" s="12"/>
      <c r="FK265" s="12"/>
    </row>
    <row r="266" spans="1:167" ht="15">
      <c r="A266" s="94"/>
      <c r="B266" s="94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Y266" s="94"/>
      <c r="Z266" s="94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W266" s="94"/>
      <c r="AX266" s="94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U266" s="94"/>
      <c r="BV266" s="94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S266" s="94"/>
      <c r="CT266" s="94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Q266" s="94"/>
      <c r="DR266" s="94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O266" s="94"/>
      <c r="EP266" s="94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2"/>
      <c r="FJ266" s="12"/>
      <c r="FK266" s="12"/>
    </row>
    <row r="267" spans="1:167" ht="15">
      <c r="A267" s="94"/>
      <c r="B267" s="94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Y267" s="94"/>
      <c r="Z267" s="94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W267" s="94"/>
      <c r="AX267" s="94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U267" s="94"/>
      <c r="BV267" s="94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S267" s="94"/>
      <c r="CT267" s="94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Q267" s="94"/>
      <c r="DR267" s="94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O267" s="94"/>
      <c r="EP267" s="94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2"/>
      <c r="FJ267" s="12"/>
      <c r="FK267" s="12"/>
    </row>
    <row r="268" spans="1:167" ht="15">
      <c r="A268" s="94"/>
      <c r="B268" s="94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Y268" s="94"/>
      <c r="Z268" s="94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W268" s="94"/>
      <c r="AX268" s="94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U268" s="94"/>
      <c r="BV268" s="94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S268" s="94"/>
      <c r="CT268" s="94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Q268" s="94"/>
      <c r="DR268" s="94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O268" s="94"/>
      <c r="EP268" s="94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2"/>
      <c r="FJ268" s="12"/>
      <c r="FK268" s="12"/>
    </row>
    <row r="269" spans="1:167" ht="15">
      <c r="A269" s="94"/>
      <c r="B269" s="94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Y269" s="94"/>
      <c r="Z269" s="94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W269" s="94"/>
      <c r="AX269" s="94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U269" s="94"/>
      <c r="BV269" s="94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S269" s="94"/>
      <c r="CT269" s="94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Q269" s="94"/>
      <c r="DR269" s="94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O269" s="94"/>
      <c r="EP269" s="94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2"/>
      <c r="FJ269" s="12"/>
      <c r="FK269" s="12"/>
    </row>
    <row r="270" spans="1:167" ht="15">
      <c r="A270" s="94"/>
      <c r="B270" s="9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Y270" s="94"/>
      <c r="Z270" s="94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W270" s="94"/>
      <c r="AX270" s="94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U270" s="94"/>
      <c r="BV270" s="94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S270" s="94"/>
      <c r="CT270" s="94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Q270" s="94"/>
      <c r="DR270" s="94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O270" s="94"/>
      <c r="EP270" s="94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2"/>
      <c r="FJ270" s="12"/>
      <c r="FK270" s="12"/>
    </row>
    <row r="271" spans="1:167" ht="15">
      <c r="A271" s="94"/>
      <c r="B271" s="94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Y271" s="94"/>
      <c r="Z271" s="94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W271" s="94"/>
      <c r="AX271" s="94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U271" s="94"/>
      <c r="BV271" s="94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S271" s="94"/>
      <c r="CT271" s="94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Q271" s="94"/>
      <c r="DR271" s="94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O271" s="94"/>
      <c r="EP271" s="94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</row>
    <row r="272" spans="1:167" ht="15">
      <c r="A272" s="94"/>
      <c r="B272" s="94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Y272" s="94"/>
      <c r="Z272" s="94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W272" s="94"/>
      <c r="AX272" s="94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U272" s="94"/>
      <c r="BV272" s="94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S272" s="94"/>
      <c r="CT272" s="94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Q272" s="94"/>
      <c r="DR272" s="94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O272" s="94"/>
      <c r="EP272" s="94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2"/>
      <c r="FJ272" s="12"/>
      <c r="FK272" s="12"/>
    </row>
    <row r="273" spans="1:167" ht="15">
      <c r="A273" s="94"/>
      <c r="B273" s="94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Y273" s="94"/>
      <c r="Z273" s="94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W273" s="94"/>
      <c r="AX273" s="94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U273" s="94"/>
      <c r="BV273" s="94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S273" s="94"/>
      <c r="CT273" s="94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Q273" s="94"/>
      <c r="DR273" s="94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O273" s="94"/>
      <c r="EP273" s="94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</row>
    <row r="274" spans="1:167" ht="15">
      <c r="A274" s="94"/>
      <c r="B274" s="94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Y274" s="94"/>
      <c r="Z274" s="94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W274" s="94"/>
      <c r="AX274" s="94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U274" s="94"/>
      <c r="BV274" s="94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S274" s="94"/>
      <c r="CT274" s="94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Q274" s="94"/>
      <c r="DR274" s="94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O274" s="94"/>
      <c r="EP274" s="94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2"/>
      <c r="FJ274" s="12"/>
      <c r="FK274" s="12"/>
    </row>
    <row r="275" spans="1:167" ht="15">
      <c r="A275" s="94"/>
      <c r="B275" s="94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Y275" s="94"/>
      <c r="Z275" s="94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W275" s="94"/>
      <c r="AX275" s="94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U275" s="94"/>
      <c r="BV275" s="94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S275" s="94"/>
      <c r="CT275" s="94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Q275" s="94"/>
      <c r="DR275" s="94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O275" s="94"/>
      <c r="EP275" s="94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</row>
    <row r="276" spans="1:167" ht="15">
      <c r="A276" s="94"/>
      <c r="B276" s="94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Y276" s="94"/>
      <c r="Z276" s="94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W276" s="94"/>
      <c r="AX276" s="94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U276" s="94"/>
      <c r="BV276" s="94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S276" s="94"/>
      <c r="CT276" s="94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Q276" s="94"/>
      <c r="DR276" s="94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O276" s="94"/>
      <c r="EP276" s="94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2"/>
      <c r="FJ276" s="12"/>
      <c r="FK276" s="12"/>
    </row>
    <row r="277" spans="1:167" ht="15">
      <c r="A277" s="94"/>
      <c r="B277" s="94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Y277" s="94"/>
      <c r="Z277" s="94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W277" s="94"/>
      <c r="AX277" s="94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U277" s="94"/>
      <c r="BV277" s="94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S277" s="94"/>
      <c r="CT277" s="94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Q277" s="94"/>
      <c r="DR277" s="94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O277" s="94"/>
      <c r="EP277" s="94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</row>
    <row r="278" spans="1:167" ht="15">
      <c r="A278" s="94"/>
      <c r="B278" s="94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Y278" s="94"/>
      <c r="Z278" s="94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W278" s="94"/>
      <c r="AX278" s="94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U278" s="94"/>
      <c r="BV278" s="94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S278" s="94"/>
      <c r="CT278" s="94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Q278" s="94"/>
      <c r="DR278" s="94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O278" s="94"/>
      <c r="EP278" s="94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2"/>
      <c r="FJ278" s="12"/>
      <c r="FK278" s="12"/>
    </row>
    <row r="279" spans="1:167" ht="15">
      <c r="A279" s="94"/>
      <c r="B279" s="9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Y279" s="94"/>
      <c r="Z279" s="94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W279" s="94"/>
      <c r="AX279" s="94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U279" s="94"/>
      <c r="BV279" s="94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S279" s="94"/>
      <c r="CT279" s="94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Q279" s="94"/>
      <c r="DR279" s="94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O279" s="94"/>
      <c r="EP279" s="94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</row>
    <row r="280" spans="1:167" ht="15">
      <c r="A280" s="94"/>
      <c r="B280" s="94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Y280" s="94"/>
      <c r="Z280" s="94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W280" s="94"/>
      <c r="AX280" s="94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U280" s="94"/>
      <c r="BV280" s="94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S280" s="94"/>
      <c r="CT280" s="94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Q280" s="94"/>
      <c r="DR280" s="94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O280" s="94"/>
      <c r="EP280" s="94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2"/>
      <c r="FJ280" s="12"/>
      <c r="FK280" s="12"/>
    </row>
    <row r="281" spans="1:167" ht="15">
      <c r="A281" s="94"/>
      <c r="B281" s="94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Y281" s="94"/>
      <c r="Z281" s="94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W281" s="94"/>
      <c r="AX281" s="94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U281" s="94"/>
      <c r="BV281" s="94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S281" s="94"/>
      <c r="CT281" s="94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Q281" s="94"/>
      <c r="DR281" s="94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O281" s="94"/>
      <c r="EP281" s="94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</row>
    <row r="282" spans="1:167" ht="15">
      <c r="A282" s="94"/>
      <c r="B282" s="94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Y282" s="94"/>
      <c r="Z282" s="94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W282" s="94"/>
      <c r="AX282" s="94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U282" s="94"/>
      <c r="BV282" s="94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S282" s="94"/>
      <c r="CT282" s="94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Q282" s="94"/>
      <c r="DR282" s="94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O282" s="94"/>
      <c r="EP282" s="94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2"/>
      <c r="FJ282" s="12"/>
      <c r="FK282" s="12"/>
    </row>
    <row r="283" spans="1:167" ht="15">
      <c r="A283" s="94"/>
      <c r="B283" s="94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Y283" s="94"/>
      <c r="Z283" s="94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W283" s="94"/>
      <c r="AX283" s="94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U283" s="94"/>
      <c r="BV283" s="94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S283" s="94"/>
      <c r="CT283" s="94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Q283" s="94"/>
      <c r="DR283" s="94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O283" s="94"/>
      <c r="EP283" s="94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</row>
    <row r="284" spans="1:167" ht="15">
      <c r="A284" s="94"/>
      <c r="B284" s="94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Y284" s="94"/>
      <c r="Z284" s="94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W284" s="94"/>
      <c r="AX284" s="94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U284" s="94"/>
      <c r="BV284" s="94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S284" s="94"/>
      <c r="CT284" s="94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Q284" s="94"/>
      <c r="DR284" s="94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O284" s="94"/>
      <c r="EP284" s="94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</row>
    <row r="285" spans="1:167" ht="15">
      <c r="A285" s="94"/>
      <c r="B285" s="94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Y285" s="94"/>
      <c r="Z285" s="94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W285" s="94"/>
      <c r="AX285" s="94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U285" s="94"/>
      <c r="BV285" s="94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S285" s="94"/>
      <c r="CT285" s="94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Q285" s="94"/>
      <c r="DR285" s="94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O285" s="94"/>
      <c r="EP285" s="94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</row>
    <row r="286" spans="1:167" ht="15">
      <c r="A286" s="94"/>
      <c r="B286" s="94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Y286" s="94"/>
      <c r="Z286" s="94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W286" s="94"/>
      <c r="AX286" s="94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U286" s="94"/>
      <c r="BV286" s="94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S286" s="94"/>
      <c r="CT286" s="94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Q286" s="94"/>
      <c r="DR286" s="94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O286" s="94"/>
      <c r="EP286" s="94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</row>
    <row r="287" spans="1:167" ht="15">
      <c r="A287" s="94"/>
      <c r="B287" s="94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Y287" s="94"/>
      <c r="Z287" s="94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W287" s="94"/>
      <c r="AX287" s="94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U287" s="94"/>
      <c r="BV287" s="94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S287" s="94"/>
      <c r="CT287" s="94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Q287" s="94"/>
      <c r="DR287" s="94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O287" s="94"/>
      <c r="EP287" s="94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</row>
    <row r="288" spans="1:167" ht="15">
      <c r="A288" s="94"/>
      <c r="B288" s="94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Y288" s="94"/>
      <c r="Z288" s="94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W288" s="94"/>
      <c r="AX288" s="94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U288" s="94"/>
      <c r="BV288" s="94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S288" s="94"/>
      <c r="CT288" s="94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Q288" s="94"/>
      <c r="DR288" s="94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O288" s="94"/>
      <c r="EP288" s="94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2"/>
      <c r="FJ288" s="12"/>
      <c r="FK288" s="12"/>
    </row>
    <row r="289" spans="1:167" ht="15">
      <c r="A289" s="94"/>
      <c r="B289" s="94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Y289" s="94"/>
      <c r="Z289" s="94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W289" s="94"/>
      <c r="AX289" s="94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U289" s="94"/>
      <c r="BV289" s="94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S289" s="94"/>
      <c r="CT289" s="94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Q289" s="94"/>
      <c r="DR289" s="94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O289" s="94"/>
      <c r="EP289" s="94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2"/>
      <c r="FJ289" s="12"/>
      <c r="FK289" s="12"/>
    </row>
    <row r="290" spans="1:167" ht="15">
      <c r="A290" s="94"/>
      <c r="B290" s="94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Y290" s="94"/>
      <c r="Z290" s="94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W290" s="94"/>
      <c r="AX290" s="94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U290" s="94"/>
      <c r="BV290" s="94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S290" s="94"/>
      <c r="CT290" s="94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Q290" s="94"/>
      <c r="DR290" s="94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O290" s="94"/>
      <c r="EP290" s="94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2"/>
      <c r="FJ290" s="12"/>
      <c r="FK290" s="12"/>
    </row>
    <row r="291" spans="1:167" ht="15">
      <c r="A291" s="94"/>
      <c r="B291" s="94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Y291" s="94"/>
      <c r="Z291" s="94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W291" s="94"/>
      <c r="AX291" s="94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U291" s="94"/>
      <c r="BV291" s="94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S291" s="94"/>
      <c r="CT291" s="94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Q291" s="94"/>
      <c r="DR291" s="94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O291" s="94"/>
      <c r="EP291" s="94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</row>
    <row r="292" spans="1:167" ht="15">
      <c r="A292" s="94"/>
      <c r="B292" s="94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Y292" s="94"/>
      <c r="Z292" s="94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W292" s="94"/>
      <c r="AX292" s="94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U292" s="94"/>
      <c r="BV292" s="94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S292" s="94"/>
      <c r="CT292" s="94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Q292" s="94"/>
      <c r="DR292" s="94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O292" s="94"/>
      <c r="EP292" s="94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</row>
    <row r="293" spans="1:167" ht="15">
      <c r="A293" s="94"/>
      <c r="B293" s="94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Y293" s="94"/>
      <c r="Z293" s="94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W293" s="94"/>
      <c r="AX293" s="94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U293" s="94"/>
      <c r="BV293" s="94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S293" s="94"/>
      <c r="CT293" s="94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Q293" s="94"/>
      <c r="DR293" s="94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O293" s="94"/>
      <c r="EP293" s="94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</row>
    <row r="294" spans="1:167" ht="15">
      <c r="A294" s="94"/>
      <c r="B294" s="94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Y294" s="94"/>
      <c r="Z294" s="94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W294" s="94"/>
      <c r="AX294" s="94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U294" s="94"/>
      <c r="BV294" s="94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S294" s="94"/>
      <c r="CT294" s="94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Q294" s="94"/>
      <c r="DR294" s="94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O294" s="94"/>
      <c r="EP294" s="94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</row>
    <row r="295" spans="1:167" ht="15">
      <c r="A295" s="94"/>
      <c r="B295" s="94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Y295" s="94"/>
      <c r="Z295" s="94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W295" s="94"/>
      <c r="AX295" s="94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U295" s="94"/>
      <c r="BV295" s="94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S295" s="94"/>
      <c r="CT295" s="94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Q295" s="94"/>
      <c r="DR295" s="94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O295" s="94"/>
      <c r="EP295" s="94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</row>
    <row r="296" spans="1:167" ht="15">
      <c r="A296" s="94"/>
      <c r="B296" s="94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Y296" s="94"/>
      <c r="Z296" s="94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W296" s="94"/>
      <c r="AX296" s="94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U296" s="94"/>
      <c r="BV296" s="94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S296" s="94"/>
      <c r="CT296" s="94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Q296" s="94"/>
      <c r="DR296" s="94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O296" s="94"/>
      <c r="EP296" s="94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</row>
    <row r="297" spans="1:167" ht="15">
      <c r="A297" s="94"/>
      <c r="B297" s="94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Y297" s="94"/>
      <c r="Z297" s="94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W297" s="94"/>
      <c r="AX297" s="94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U297" s="94"/>
      <c r="BV297" s="94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S297" s="94"/>
      <c r="CT297" s="94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Q297" s="94"/>
      <c r="DR297" s="94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O297" s="94"/>
      <c r="EP297" s="94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2"/>
      <c r="FJ297" s="12"/>
      <c r="FK297" s="12"/>
    </row>
    <row r="298" spans="1:167" ht="15">
      <c r="A298" s="94"/>
      <c r="B298" s="94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Y298" s="94"/>
      <c r="Z298" s="94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W298" s="94"/>
      <c r="AX298" s="94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U298" s="94"/>
      <c r="BV298" s="94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S298" s="94"/>
      <c r="CT298" s="94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Q298" s="94"/>
      <c r="DR298" s="94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O298" s="94"/>
      <c r="EP298" s="94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</row>
    <row r="299" spans="1:167" ht="15">
      <c r="A299" s="94"/>
      <c r="B299" s="94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Y299" s="94"/>
      <c r="Z299" s="94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W299" s="94"/>
      <c r="AX299" s="94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U299" s="94"/>
      <c r="BV299" s="94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S299" s="94"/>
      <c r="CT299" s="94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Q299" s="94"/>
      <c r="DR299" s="94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O299" s="94"/>
      <c r="EP299" s="94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2"/>
      <c r="FJ299" s="12"/>
      <c r="FK299" s="12"/>
    </row>
    <row r="300" spans="1:167" ht="15">
      <c r="A300" s="94"/>
      <c r="B300" s="94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Y300" s="94"/>
      <c r="Z300" s="94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W300" s="94"/>
      <c r="AX300" s="94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U300" s="94"/>
      <c r="BV300" s="94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S300" s="94"/>
      <c r="CT300" s="94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Q300" s="94"/>
      <c r="DR300" s="94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O300" s="94"/>
      <c r="EP300" s="94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2"/>
      <c r="FJ300" s="12"/>
      <c r="FK300" s="12"/>
    </row>
    <row r="301" spans="1:167" ht="15">
      <c r="A301" s="94"/>
      <c r="B301" s="94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Y301" s="94"/>
      <c r="Z301" s="94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W301" s="94"/>
      <c r="AX301" s="94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U301" s="94"/>
      <c r="BV301" s="94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S301" s="94"/>
      <c r="CT301" s="94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Q301" s="94"/>
      <c r="DR301" s="94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O301" s="94"/>
      <c r="EP301" s="94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2"/>
      <c r="FJ301" s="12"/>
      <c r="FK301" s="12"/>
    </row>
    <row r="302" spans="1:167" ht="15">
      <c r="A302" s="94"/>
      <c r="B302" s="94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Y302" s="94"/>
      <c r="Z302" s="94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W302" s="94"/>
      <c r="AX302" s="94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U302" s="94"/>
      <c r="BV302" s="94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S302" s="94"/>
      <c r="CT302" s="94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Q302" s="94"/>
      <c r="DR302" s="94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O302" s="94"/>
      <c r="EP302" s="94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2"/>
      <c r="FJ302" s="12"/>
      <c r="FK302" s="12"/>
    </row>
    <row r="303" spans="1:167" ht="15">
      <c r="A303" s="94"/>
      <c r="B303" s="94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Y303" s="94"/>
      <c r="Z303" s="94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W303" s="94"/>
      <c r="AX303" s="94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U303" s="94"/>
      <c r="BV303" s="94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S303" s="94"/>
      <c r="CT303" s="94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Q303" s="94"/>
      <c r="DR303" s="94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O303" s="94"/>
      <c r="EP303" s="94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2"/>
      <c r="FJ303" s="12"/>
      <c r="FK303" s="12"/>
    </row>
    <row r="304" spans="1:167" ht="15">
      <c r="A304" s="94"/>
      <c r="B304" s="94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Y304" s="94"/>
      <c r="Z304" s="94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W304" s="94"/>
      <c r="AX304" s="94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U304" s="94"/>
      <c r="BV304" s="94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S304" s="94"/>
      <c r="CT304" s="94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Q304" s="94"/>
      <c r="DR304" s="94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O304" s="94"/>
      <c r="EP304" s="94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2"/>
      <c r="FJ304" s="12"/>
      <c r="FK304" s="12"/>
    </row>
    <row r="305" spans="1:167" ht="15">
      <c r="A305" s="94"/>
      <c r="B305" s="94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Y305" s="94"/>
      <c r="Z305" s="94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W305" s="94"/>
      <c r="AX305" s="94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U305" s="94"/>
      <c r="BV305" s="94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S305" s="94"/>
      <c r="CT305" s="94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Q305" s="94"/>
      <c r="DR305" s="94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O305" s="94"/>
      <c r="EP305" s="94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2"/>
      <c r="FJ305" s="12"/>
      <c r="FK305" s="12"/>
    </row>
    <row r="306" spans="1:167" ht="15">
      <c r="A306" s="94"/>
      <c r="B306" s="94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Y306" s="94"/>
      <c r="Z306" s="94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W306" s="94"/>
      <c r="AX306" s="94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U306" s="94"/>
      <c r="BV306" s="94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S306" s="94"/>
      <c r="CT306" s="94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Q306" s="94"/>
      <c r="DR306" s="94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O306" s="94"/>
      <c r="EP306" s="94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2"/>
      <c r="FJ306" s="12"/>
      <c r="FK306" s="12"/>
    </row>
    <row r="307" spans="1:167" ht="15">
      <c r="A307" s="94"/>
      <c r="B307" s="94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Y307" s="94"/>
      <c r="Z307" s="94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W307" s="94"/>
      <c r="AX307" s="94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U307" s="94"/>
      <c r="BV307" s="94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S307" s="94"/>
      <c r="CT307" s="94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Q307" s="94"/>
      <c r="DR307" s="94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O307" s="94"/>
      <c r="EP307" s="94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2"/>
      <c r="FJ307" s="12"/>
      <c r="FK307" s="12"/>
    </row>
    <row r="308" spans="1:167" ht="15">
      <c r="A308" s="94"/>
      <c r="B308" s="94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Y308" s="94"/>
      <c r="Z308" s="94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W308" s="94"/>
      <c r="AX308" s="94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U308" s="94"/>
      <c r="BV308" s="94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S308" s="94"/>
      <c r="CT308" s="94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Q308" s="94"/>
      <c r="DR308" s="94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O308" s="94"/>
      <c r="EP308" s="94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2"/>
      <c r="FJ308" s="12"/>
      <c r="FK308" s="12"/>
    </row>
    <row r="309" spans="1:167" ht="15">
      <c r="A309" s="94"/>
      <c r="B309" s="94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Y309" s="94"/>
      <c r="Z309" s="94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W309" s="94"/>
      <c r="AX309" s="94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U309" s="94"/>
      <c r="BV309" s="94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S309" s="94"/>
      <c r="CT309" s="94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Q309" s="94"/>
      <c r="DR309" s="94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O309" s="94"/>
      <c r="EP309" s="94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2"/>
      <c r="FJ309" s="12"/>
      <c r="FK309" s="12"/>
    </row>
    <row r="310" spans="1:167" ht="15">
      <c r="A310" s="94"/>
      <c r="B310" s="94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Y310" s="94"/>
      <c r="Z310" s="94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W310" s="94"/>
      <c r="AX310" s="94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U310" s="94"/>
      <c r="BV310" s="94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S310" s="94"/>
      <c r="CT310" s="94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Q310" s="94"/>
      <c r="DR310" s="94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O310" s="94"/>
      <c r="EP310" s="94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2"/>
      <c r="FJ310" s="12"/>
      <c r="FK310" s="12"/>
    </row>
    <row r="311" spans="1:167" ht="15">
      <c r="A311" s="94"/>
      <c r="B311" s="94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Y311" s="94"/>
      <c r="Z311" s="94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W311" s="94"/>
      <c r="AX311" s="94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U311" s="94"/>
      <c r="BV311" s="94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S311" s="94"/>
      <c r="CT311" s="94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Q311" s="94"/>
      <c r="DR311" s="94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O311" s="94"/>
      <c r="EP311" s="94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2"/>
      <c r="FJ311" s="12"/>
      <c r="FK311" s="12"/>
    </row>
    <row r="312" spans="1:167" ht="15">
      <c r="A312" s="94"/>
      <c r="B312" s="94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Y312" s="94"/>
      <c r="Z312" s="94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W312" s="94"/>
      <c r="AX312" s="94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U312" s="94"/>
      <c r="BV312" s="94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S312" s="94"/>
      <c r="CT312" s="94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Q312" s="94"/>
      <c r="DR312" s="94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O312" s="94"/>
      <c r="EP312" s="94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2"/>
      <c r="FI312" s="12"/>
      <c r="FJ312" s="12"/>
      <c r="FK312" s="12"/>
    </row>
    <row r="313" spans="1:167" ht="15">
      <c r="A313" s="94"/>
      <c r="B313" s="94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Y313" s="94"/>
      <c r="Z313" s="94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W313" s="94"/>
      <c r="AX313" s="94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U313" s="94"/>
      <c r="BV313" s="94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S313" s="94"/>
      <c r="CT313" s="94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Q313" s="94"/>
      <c r="DR313" s="94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O313" s="94"/>
      <c r="EP313" s="94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2"/>
      <c r="FI313" s="12"/>
      <c r="FJ313" s="12"/>
      <c r="FK313" s="12"/>
    </row>
    <row r="314" spans="1:167" ht="15">
      <c r="A314" s="94"/>
      <c r="B314" s="94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Y314" s="94"/>
      <c r="Z314" s="94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W314" s="94"/>
      <c r="AX314" s="94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U314" s="94"/>
      <c r="BV314" s="94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S314" s="94"/>
      <c r="CT314" s="94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Q314" s="94"/>
      <c r="DR314" s="94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O314" s="94"/>
      <c r="EP314" s="94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2"/>
      <c r="FJ314" s="12"/>
      <c r="FK314" s="12"/>
    </row>
    <row r="315" spans="1:167" ht="15">
      <c r="A315" s="94"/>
      <c r="B315" s="94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Y315" s="94"/>
      <c r="Z315" s="94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W315" s="94"/>
      <c r="AX315" s="94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U315" s="94"/>
      <c r="BV315" s="94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S315" s="94"/>
      <c r="CT315" s="94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Q315" s="94"/>
      <c r="DR315" s="94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O315" s="94"/>
      <c r="EP315" s="94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2"/>
      <c r="FJ315" s="12"/>
      <c r="FK315" s="12"/>
    </row>
    <row r="316" spans="1:167" ht="15">
      <c r="A316" s="94"/>
      <c r="B316" s="94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Y316" s="94"/>
      <c r="Z316" s="94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W316" s="94"/>
      <c r="AX316" s="94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U316" s="94"/>
      <c r="BV316" s="94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S316" s="94"/>
      <c r="CT316" s="94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Q316" s="94"/>
      <c r="DR316" s="94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O316" s="94"/>
      <c r="EP316" s="94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2"/>
      <c r="FJ316" s="12"/>
      <c r="FK316" s="12"/>
    </row>
    <row r="317" spans="1:167" ht="15">
      <c r="A317" s="94"/>
      <c r="B317" s="94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Y317" s="94"/>
      <c r="Z317" s="94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W317" s="94"/>
      <c r="AX317" s="94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U317" s="94"/>
      <c r="BV317" s="94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S317" s="94"/>
      <c r="CT317" s="94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Q317" s="94"/>
      <c r="DR317" s="94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O317" s="94"/>
      <c r="EP317" s="94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2"/>
      <c r="FJ317" s="12"/>
      <c r="FK317" s="12"/>
    </row>
    <row r="318" spans="1:167" ht="15">
      <c r="A318" s="94"/>
      <c r="B318" s="94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Y318" s="94"/>
      <c r="Z318" s="94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W318" s="94"/>
      <c r="AX318" s="94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U318" s="94"/>
      <c r="BV318" s="94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S318" s="94"/>
      <c r="CT318" s="94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Q318" s="94"/>
      <c r="DR318" s="94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O318" s="94"/>
      <c r="EP318" s="94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2"/>
      <c r="FJ318" s="12"/>
      <c r="FK318" s="12"/>
    </row>
    <row r="319" spans="1:167" ht="15">
      <c r="A319" s="94"/>
      <c r="B319" s="94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Y319" s="94"/>
      <c r="Z319" s="94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W319" s="94"/>
      <c r="AX319" s="94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U319" s="94"/>
      <c r="BV319" s="94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S319" s="94"/>
      <c r="CT319" s="94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Q319" s="94"/>
      <c r="DR319" s="94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O319" s="94"/>
      <c r="EP319" s="94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2"/>
      <c r="FJ319" s="12"/>
      <c r="FK319" s="12"/>
    </row>
    <row r="320" spans="1:167" ht="15">
      <c r="A320" s="94"/>
      <c r="B320" s="94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Y320" s="94"/>
      <c r="Z320" s="94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W320" s="94"/>
      <c r="AX320" s="94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U320" s="94"/>
      <c r="BV320" s="94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S320" s="94"/>
      <c r="CT320" s="94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Q320" s="94"/>
      <c r="DR320" s="94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O320" s="94"/>
      <c r="EP320" s="94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2"/>
      <c r="FJ320" s="12"/>
      <c r="FK320" s="12"/>
    </row>
    <row r="321" spans="1:167" ht="15">
      <c r="A321" s="94"/>
      <c r="B321" s="94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Y321" s="94"/>
      <c r="Z321" s="94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W321" s="94"/>
      <c r="AX321" s="94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U321" s="94"/>
      <c r="BV321" s="94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S321" s="94"/>
      <c r="CT321" s="94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Q321" s="94"/>
      <c r="DR321" s="94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O321" s="94"/>
      <c r="EP321" s="94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2"/>
      <c r="FJ321" s="12"/>
      <c r="FK321" s="12"/>
    </row>
    <row r="322" spans="1:167" ht="15">
      <c r="A322" s="94"/>
      <c r="B322" s="94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Y322" s="94"/>
      <c r="Z322" s="94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W322" s="94"/>
      <c r="AX322" s="94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U322" s="94"/>
      <c r="BV322" s="94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S322" s="94"/>
      <c r="CT322" s="94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Q322" s="94"/>
      <c r="DR322" s="94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O322" s="94"/>
      <c r="EP322" s="94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2"/>
      <c r="FJ322" s="12"/>
      <c r="FK322" s="12"/>
    </row>
    <row r="323" spans="1:167" ht="15">
      <c r="A323" s="94"/>
      <c r="B323" s="94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Y323" s="94"/>
      <c r="Z323" s="94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W323" s="94"/>
      <c r="AX323" s="94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U323" s="94"/>
      <c r="BV323" s="94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S323" s="94"/>
      <c r="CT323" s="94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Q323" s="94"/>
      <c r="DR323" s="94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O323" s="94"/>
      <c r="EP323" s="94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2"/>
      <c r="FJ323" s="12"/>
      <c r="FK323" s="12"/>
    </row>
    <row r="324" spans="1:167" ht="15">
      <c r="A324" s="94"/>
      <c r="B324" s="94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Y324" s="94"/>
      <c r="Z324" s="94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W324" s="94"/>
      <c r="AX324" s="94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U324" s="94"/>
      <c r="BV324" s="94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S324" s="94"/>
      <c r="CT324" s="94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Q324" s="94"/>
      <c r="DR324" s="94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O324" s="94"/>
      <c r="EP324" s="94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2"/>
      <c r="FJ324" s="12"/>
      <c r="FK324" s="12"/>
    </row>
    <row r="325" spans="1:167" ht="15">
      <c r="A325" s="94"/>
      <c r="B325" s="94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Y325" s="94"/>
      <c r="Z325" s="94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W325" s="94"/>
      <c r="AX325" s="94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U325" s="94"/>
      <c r="BV325" s="94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S325" s="94"/>
      <c r="CT325" s="94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Q325" s="94"/>
      <c r="DR325" s="94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O325" s="94"/>
      <c r="EP325" s="94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2"/>
      <c r="FJ325" s="12"/>
      <c r="FK325" s="12"/>
    </row>
    <row r="326" spans="1:167" ht="15">
      <c r="A326" s="94"/>
      <c r="B326" s="94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Y326" s="94"/>
      <c r="Z326" s="94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W326" s="94"/>
      <c r="AX326" s="94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U326" s="94"/>
      <c r="BV326" s="94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S326" s="94"/>
      <c r="CT326" s="94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Q326" s="94"/>
      <c r="DR326" s="94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O326" s="94"/>
      <c r="EP326" s="94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2"/>
      <c r="FJ326" s="12"/>
      <c r="FK326" s="12"/>
    </row>
    <row r="327" spans="1:167" ht="15">
      <c r="A327" s="94"/>
      <c r="B327" s="94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Y327" s="94"/>
      <c r="Z327" s="94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W327" s="94"/>
      <c r="AX327" s="94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U327" s="94"/>
      <c r="BV327" s="94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S327" s="94"/>
      <c r="CT327" s="94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Q327" s="94"/>
      <c r="DR327" s="94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O327" s="94"/>
      <c r="EP327" s="94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2"/>
      <c r="FJ327" s="12"/>
      <c r="FK327" s="12"/>
    </row>
    <row r="328" spans="1:167" ht="15">
      <c r="A328" s="94"/>
      <c r="B328" s="94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Y328" s="94"/>
      <c r="Z328" s="94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W328" s="94"/>
      <c r="AX328" s="94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U328" s="94"/>
      <c r="BV328" s="94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S328" s="94"/>
      <c r="CT328" s="94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Q328" s="94"/>
      <c r="DR328" s="94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O328" s="94"/>
      <c r="EP328" s="94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2"/>
      <c r="FJ328" s="12"/>
      <c r="FK328" s="12"/>
    </row>
    <row r="329" spans="1:167" ht="15">
      <c r="A329" s="94"/>
      <c r="B329" s="94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Y329" s="94"/>
      <c r="Z329" s="94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W329" s="94"/>
      <c r="AX329" s="94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U329" s="94"/>
      <c r="BV329" s="94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S329" s="94"/>
      <c r="CT329" s="94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Q329" s="94"/>
      <c r="DR329" s="94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O329" s="94"/>
      <c r="EP329" s="94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2"/>
      <c r="FJ329" s="12"/>
      <c r="FK329" s="12"/>
    </row>
    <row r="330" spans="1:167" ht="15">
      <c r="A330" s="94"/>
      <c r="B330" s="94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Y330" s="94"/>
      <c r="Z330" s="94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W330" s="94"/>
      <c r="AX330" s="94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U330" s="94"/>
      <c r="BV330" s="94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S330" s="94"/>
      <c r="CT330" s="94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Q330" s="94"/>
      <c r="DR330" s="94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O330" s="94"/>
      <c r="EP330" s="94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2"/>
      <c r="FJ330" s="12"/>
      <c r="FK330" s="12"/>
    </row>
    <row r="331" spans="1:167" ht="15">
      <c r="A331" s="94"/>
      <c r="B331" s="94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Y331" s="94"/>
      <c r="Z331" s="94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W331" s="94"/>
      <c r="AX331" s="94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U331" s="94"/>
      <c r="BV331" s="94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S331" s="94"/>
      <c r="CT331" s="94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Q331" s="94"/>
      <c r="DR331" s="94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O331" s="94"/>
      <c r="EP331" s="94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2"/>
      <c r="FJ331" s="12"/>
      <c r="FK331" s="12"/>
    </row>
    <row r="332" spans="1:167" ht="15">
      <c r="A332" s="94"/>
      <c r="B332" s="94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Y332" s="94"/>
      <c r="Z332" s="94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W332" s="94"/>
      <c r="AX332" s="94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U332" s="94"/>
      <c r="BV332" s="94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S332" s="94"/>
      <c r="CT332" s="94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Q332" s="94"/>
      <c r="DR332" s="94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O332" s="94"/>
      <c r="EP332" s="94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2"/>
      <c r="FJ332" s="12"/>
      <c r="FK332" s="12"/>
    </row>
    <row r="333" spans="1:167" ht="15">
      <c r="A333" s="94"/>
      <c r="B333" s="94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Y333" s="94"/>
      <c r="Z333" s="94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W333" s="94"/>
      <c r="AX333" s="94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U333" s="94"/>
      <c r="BV333" s="94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S333" s="94"/>
      <c r="CT333" s="94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Q333" s="94"/>
      <c r="DR333" s="94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O333" s="94"/>
      <c r="EP333" s="94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2"/>
      <c r="FJ333" s="12"/>
      <c r="FK333" s="12"/>
    </row>
    <row r="334" spans="1:167" ht="15">
      <c r="A334" s="94"/>
      <c r="B334" s="94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Y334" s="94"/>
      <c r="Z334" s="94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W334" s="94"/>
      <c r="AX334" s="94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U334" s="94"/>
      <c r="BV334" s="94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S334" s="94"/>
      <c r="CT334" s="94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Q334" s="94"/>
      <c r="DR334" s="94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O334" s="94"/>
      <c r="EP334" s="94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2"/>
      <c r="FI334" s="12"/>
      <c r="FJ334" s="12"/>
      <c r="FK334" s="12"/>
    </row>
    <row r="335" spans="1:167" ht="15">
      <c r="A335" s="94"/>
      <c r="B335" s="94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Y335" s="94"/>
      <c r="Z335" s="94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W335" s="94"/>
      <c r="AX335" s="94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U335" s="94"/>
      <c r="BV335" s="94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S335" s="94"/>
      <c r="CT335" s="94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Q335" s="94"/>
      <c r="DR335" s="94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O335" s="94"/>
      <c r="EP335" s="94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2"/>
      <c r="FI335" s="12"/>
      <c r="FJ335" s="12"/>
      <c r="FK335" s="12"/>
    </row>
    <row r="336" spans="1:167" ht="15">
      <c r="A336" s="94"/>
      <c r="B336" s="94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Y336" s="94"/>
      <c r="Z336" s="94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W336" s="94"/>
      <c r="AX336" s="94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U336" s="94"/>
      <c r="BV336" s="94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S336" s="94"/>
      <c r="CT336" s="94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Q336" s="94"/>
      <c r="DR336" s="94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O336" s="94"/>
      <c r="EP336" s="94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2"/>
      <c r="FI336" s="12"/>
      <c r="FJ336" s="12"/>
      <c r="FK336" s="12"/>
    </row>
    <row r="337" spans="1:167" ht="15">
      <c r="A337" s="94"/>
      <c r="B337" s="94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Y337" s="94"/>
      <c r="Z337" s="94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W337" s="94"/>
      <c r="AX337" s="94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U337" s="94"/>
      <c r="BV337" s="94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S337" s="94"/>
      <c r="CT337" s="94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Q337" s="94"/>
      <c r="DR337" s="94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O337" s="94"/>
      <c r="EP337" s="94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2"/>
      <c r="FI337" s="12"/>
      <c r="FJ337" s="12"/>
      <c r="FK337" s="12"/>
    </row>
    <row r="338" spans="1:167" ht="15">
      <c r="A338" s="94"/>
      <c r="B338" s="94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Y338" s="94"/>
      <c r="Z338" s="94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W338" s="94"/>
      <c r="AX338" s="94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U338" s="94"/>
      <c r="BV338" s="94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S338" s="94"/>
      <c r="CT338" s="94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Q338" s="94"/>
      <c r="DR338" s="94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O338" s="94"/>
      <c r="EP338" s="94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2"/>
      <c r="FI338" s="12"/>
      <c r="FJ338" s="12"/>
      <c r="FK338" s="12"/>
    </row>
    <row r="339" spans="1:167" ht="15">
      <c r="A339" s="94"/>
      <c r="B339" s="94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Y339" s="94"/>
      <c r="Z339" s="94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W339" s="94"/>
      <c r="AX339" s="94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U339" s="94"/>
      <c r="BV339" s="94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S339" s="94"/>
      <c r="CT339" s="94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Q339" s="94"/>
      <c r="DR339" s="94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O339" s="94"/>
      <c r="EP339" s="94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2"/>
      <c r="FI339" s="12"/>
      <c r="FJ339" s="12"/>
      <c r="FK339" s="12"/>
    </row>
    <row r="340" spans="1:167" ht="15">
      <c r="A340" s="94"/>
      <c r="B340" s="94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Y340" s="94"/>
      <c r="Z340" s="94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W340" s="94"/>
      <c r="AX340" s="94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U340" s="94"/>
      <c r="BV340" s="94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S340" s="94"/>
      <c r="CT340" s="94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Q340" s="94"/>
      <c r="DR340" s="94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O340" s="94"/>
      <c r="EP340" s="94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2"/>
      <c r="FI340" s="12"/>
      <c r="FJ340" s="12"/>
      <c r="FK340" s="12"/>
    </row>
    <row r="341" spans="1:167" ht="15">
      <c r="A341" s="94"/>
      <c r="B341" s="94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Y341" s="94"/>
      <c r="Z341" s="94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W341" s="94"/>
      <c r="AX341" s="94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U341" s="94"/>
      <c r="BV341" s="94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S341" s="94"/>
      <c r="CT341" s="94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Q341" s="94"/>
      <c r="DR341" s="94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O341" s="94"/>
      <c r="EP341" s="94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2"/>
      <c r="FI341" s="12"/>
      <c r="FJ341" s="12"/>
      <c r="FK341" s="12"/>
    </row>
    <row r="342" spans="1:167" ht="15">
      <c r="A342" s="94"/>
      <c r="B342" s="94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Y342" s="94"/>
      <c r="Z342" s="94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W342" s="94"/>
      <c r="AX342" s="94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U342" s="94"/>
      <c r="BV342" s="94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S342" s="94"/>
      <c r="CT342" s="94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Q342" s="94"/>
      <c r="DR342" s="94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O342" s="94"/>
      <c r="EP342" s="94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2"/>
      <c r="FI342" s="12"/>
      <c r="FJ342" s="12"/>
      <c r="FK342" s="12"/>
    </row>
    <row r="343" spans="1:167" ht="15">
      <c r="A343" s="94"/>
      <c r="B343" s="94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Y343" s="94"/>
      <c r="Z343" s="94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W343" s="94"/>
      <c r="AX343" s="94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U343" s="94"/>
      <c r="BV343" s="94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S343" s="94"/>
      <c r="CT343" s="94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Q343" s="94"/>
      <c r="DR343" s="94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O343" s="94"/>
      <c r="EP343" s="94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2"/>
      <c r="FI343" s="12"/>
      <c r="FJ343" s="12"/>
      <c r="FK343" s="12"/>
    </row>
    <row r="344" spans="1:167" ht="15">
      <c r="A344" s="94"/>
      <c r="B344" s="94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Y344" s="94"/>
      <c r="Z344" s="94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W344" s="94"/>
      <c r="AX344" s="94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U344" s="94"/>
      <c r="BV344" s="94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S344" s="94"/>
      <c r="CT344" s="94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Q344" s="94"/>
      <c r="DR344" s="94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O344" s="94"/>
      <c r="EP344" s="94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2"/>
      <c r="FI344" s="12"/>
      <c r="FJ344" s="12"/>
      <c r="FK344" s="12"/>
    </row>
    <row r="345" spans="1:167" ht="15">
      <c r="A345" s="94"/>
      <c r="B345" s="94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Y345" s="94"/>
      <c r="Z345" s="94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W345" s="94"/>
      <c r="AX345" s="94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U345" s="94"/>
      <c r="BV345" s="94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S345" s="94"/>
      <c r="CT345" s="94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Q345" s="94"/>
      <c r="DR345" s="94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O345" s="94"/>
      <c r="EP345" s="94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2"/>
      <c r="FI345" s="12"/>
      <c r="FJ345" s="12"/>
      <c r="FK345" s="12"/>
    </row>
    <row r="346" spans="1:167" ht="15">
      <c r="A346" s="94"/>
      <c r="B346" s="94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Y346" s="94"/>
      <c r="Z346" s="94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W346" s="94"/>
      <c r="AX346" s="94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U346" s="94"/>
      <c r="BV346" s="94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S346" s="94"/>
      <c r="CT346" s="94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Q346" s="94"/>
      <c r="DR346" s="94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O346" s="94"/>
      <c r="EP346" s="94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2"/>
      <c r="FI346" s="12"/>
      <c r="FJ346" s="12"/>
      <c r="FK346" s="12"/>
    </row>
    <row r="347" spans="1:167" ht="15">
      <c r="A347" s="94"/>
      <c r="B347" s="94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Y347" s="94"/>
      <c r="Z347" s="94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W347" s="94"/>
      <c r="AX347" s="94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U347" s="94"/>
      <c r="BV347" s="94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S347" s="94"/>
      <c r="CT347" s="94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Q347" s="94"/>
      <c r="DR347" s="94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O347" s="94"/>
      <c r="EP347" s="94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2"/>
      <c r="FJ347" s="12"/>
      <c r="FK347" s="12"/>
    </row>
    <row r="348" spans="1:167" ht="15">
      <c r="A348" s="94"/>
      <c r="B348" s="94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Y348" s="94"/>
      <c r="Z348" s="94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W348" s="94"/>
      <c r="AX348" s="94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U348" s="94"/>
      <c r="BV348" s="94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S348" s="94"/>
      <c r="CT348" s="94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Q348" s="94"/>
      <c r="DR348" s="94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O348" s="94"/>
      <c r="EP348" s="94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2"/>
      <c r="FJ348" s="12"/>
      <c r="FK348" s="12"/>
    </row>
    <row r="349" spans="1:167" ht="15">
      <c r="A349" s="94"/>
      <c r="B349" s="94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Y349" s="94"/>
      <c r="Z349" s="94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W349" s="94"/>
      <c r="AX349" s="94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U349" s="94"/>
      <c r="BV349" s="94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S349" s="94"/>
      <c r="CT349" s="94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Q349" s="94"/>
      <c r="DR349" s="94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O349" s="94"/>
      <c r="EP349" s="94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2"/>
      <c r="FJ349" s="12"/>
      <c r="FK349" s="12"/>
    </row>
    <row r="350" spans="1:167" ht="15">
      <c r="A350" s="94"/>
      <c r="B350" s="94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Y350" s="94"/>
      <c r="Z350" s="94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W350" s="94"/>
      <c r="AX350" s="94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U350" s="94"/>
      <c r="BV350" s="94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S350" s="94"/>
      <c r="CT350" s="94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Q350" s="94"/>
      <c r="DR350" s="94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O350" s="94"/>
      <c r="EP350" s="94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2"/>
      <c r="FJ350" s="12"/>
      <c r="FK350" s="12"/>
    </row>
    <row r="351" spans="1:167" ht="15">
      <c r="A351" s="94"/>
      <c r="B351" s="94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Y351" s="94"/>
      <c r="Z351" s="94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W351" s="94"/>
      <c r="AX351" s="94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U351" s="94"/>
      <c r="BV351" s="94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S351" s="94"/>
      <c r="CT351" s="94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Q351" s="94"/>
      <c r="DR351" s="94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O351" s="94"/>
      <c r="EP351" s="94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2"/>
      <c r="FJ351" s="12"/>
      <c r="FK351" s="12"/>
    </row>
    <row r="352" spans="1:167" ht="15">
      <c r="A352" s="94"/>
      <c r="B352" s="94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Y352" s="94"/>
      <c r="Z352" s="94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W352" s="94"/>
      <c r="AX352" s="94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U352" s="94"/>
      <c r="BV352" s="94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S352" s="94"/>
      <c r="CT352" s="94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Q352" s="94"/>
      <c r="DR352" s="94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O352" s="94"/>
      <c r="EP352" s="94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2"/>
      <c r="FI352" s="12"/>
      <c r="FJ352" s="12"/>
      <c r="FK352" s="12"/>
    </row>
    <row r="353" spans="1:167" ht="15">
      <c r="A353" s="94"/>
      <c r="B353" s="94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Y353" s="94"/>
      <c r="Z353" s="94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W353" s="94"/>
      <c r="AX353" s="94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U353" s="94"/>
      <c r="BV353" s="94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S353" s="94"/>
      <c r="CT353" s="94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Q353" s="94"/>
      <c r="DR353" s="94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O353" s="94"/>
      <c r="EP353" s="94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2"/>
      <c r="FJ353" s="12"/>
      <c r="FK353" s="12"/>
    </row>
    <row r="354" spans="1:167" ht="15">
      <c r="A354" s="94"/>
      <c r="B354" s="94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Y354" s="94"/>
      <c r="Z354" s="94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W354" s="94"/>
      <c r="AX354" s="94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U354" s="94"/>
      <c r="BV354" s="94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S354" s="94"/>
      <c r="CT354" s="94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Q354" s="94"/>
      <c r="DR354" s="94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O354" s="94"/>
      <c r="EP354" s="94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2"/>
      <c r="FJ354" s="12"/>
      <c r="FK354" s="12"/>
    </row>
    <row r="355" spans="1:167" ht="15">
      <c r="A355" s="94"/>
      <c r="B355" s="94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Y355" s="94"/>
      <c r="Z355" s="94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W355" s="94"/>
      <c r="AX355" s="94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U355" s="94"/>
      <c r="BV355" s="94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S355" s="94"/>
      <c r="CT355" s="94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Q355" s="94"/>
      <c r="DR355" s="94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O355" s="94"/>
      <c r="EP355" s="94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2"/>
      <c r="FJ355" s="12"/>
      <c r="FK355" s="12"/>
    </row>
    <row r="356" spans="1:167" ht="15">
      <c r="A356" s="94"/>
      <c r="B356" s="94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Y356" s="94"/>
      <c r="Z356" s="94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W356" s="94"/>
      <c r="AX356" s="94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U356" s="94"/>
      <c r="BV356" s="94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S356" s="94"/>
      <c r="CT356" s="94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Q356" s="94"/>
      <c r="DR356" s="94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O356" s="94"/>
      <c r="EP356" s="94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2"/>
      <c r="FJ356" s="12"/>
      <c r="FK356" s="12"/>
    </row>
    <row r="357" spans="1:167" ht="15">
      <c r="A357" s="94"/>
      <c r="B357" s="94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Y357" s="94"/>
      <c r="Z357" s="94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W357" s="94"/>
      <c r="AX357" s="94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U357" s="94"/>
      <c r="BV357" s="94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S357" s="94"/>
      <c r="CT357" s="94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Q357" s="94"/>
      <c r="DR357" s="94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  <c r="EL357" s="12"/>
      <c r="EM357" s="12"/>
      <c r="EO357" s="94"/>
      <c r="EP357" s="94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2"/>
      <c r="FI357" s="12"/>
      <c r="FJ357" s="12"/>
      <c r="FK357" s="12"/>
    </row>
    <row r="358" spans="1:167" ht="15">
      <c r="A358" s="94"/>
      <c r="B358" s="94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Y358" s="94"/>
      <c r="Z358" s="94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W358" s="94"/>
      <c r="AX358" s="94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U358" s="94"/>
      <c r="BV358" s="94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S358" s="94"/>
      <c r="CT358" s="94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Q358" s="94"/>
      <c r="DR358" s="94"/>
      <c r="DS358" s="12"/>
      <c r="DT358" s="12"/>
      <c r="DU358" s="12"/>
      <c r="DV358" s="12"/>
      <c r="DW358" s="12"/>
      <c r="DX358" s="12"/>
      <c r="DY358" s="12"/>
      <c r="DZ358" s="12"/>
      <c r="EA358" s="12"/>
      <c r="EB358" s="12"/>
      <c r="EC358" s="12"/>
      <c r="ED358" s="12"/>
      <c r="EE358" s="12"/>
      <c r="EF358" s="12"/>
      <c r="EG358" s="12"/>
      <c r="EH358" s="12"/>
      <c r="EI358" s="12"/>
      <c r="EJ358" s="12"/>
      <c r="EK358" s="12"/>
      <c r="EL358" s="12"/>
      <c r="EM358" s="12"/>
      <c r="EO358" s="94"/>
      <c r="EP358" s="94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2"/>
      <c r="FI358" s="12"/>
      <c r="FJ358" s="12"/>
      <c r="FK358" s="12"/>
    </row>
    <row r="359" spans="1:167" ht="15">
      <c r="A359" s="94"/>
      <c r="B359" s="94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Y359" s="94"/>
      <c r="Z359" s="94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W359" s="94"/>
      <c r="AX359" s="94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U359" s="94"/>
      <c r="BV359" s="94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S359" s="94"/>
      <c r="CT359" s="94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Q359" s="94"/>
      <c r="DR359" s="94"/>
      <c r="DS359" s="12"/>
      <c r="DT359" s="12"/>
      <c r="DU359" s="12"/>
      <c r="DV359" s="12"/>
      <c r="DW359" s="12"/>
      <c r="DX359" s="12"/>
      <c r="DY359" s="12"/>
      <c r="DZ359" s="12"/>
      <c r="EA359" s="12"/>
      <c r="EB359" s="12"/>
      <c r="EC359" s="12"/>
      <c r="ED359" s="12"/>
      <c r="EE359" s="12"/>
      <c r="EF359" s="12"/>
      <c r="EG359" s="12"/>
      <c r="EH359" s="12"/>
      <c r="EI359" s="12"/>
      <c r="EJ359" s="12"/>
      <c r="EK359" s="12"/>
      <c r="EL359" s="12"/>
      <c r="EM359" s="12"/>
      <c r="EO359" s="94"/>
      <c r="EP359" s="94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2"/>
      <c r="FI359" s="12"/>
      <c r="FJ359" s="12"/>
      <c r="FK359" s="12"/>
    </row>
    <row r="360" spans="1:167" ht="15">
      <c r="A360" s="94"/>
      <c r="B360" s="94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Y360" s="94"/>
      <c r="Z360" s="94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W360" s="94"/>
      <c r="AX360" s="94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U360" s="94"/>
      <c r="BV360" s="94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S360" s="94"/>
      <c r="CT360" s="94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Q360" s="94"/>
      <c r="DR360" s="94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O360" s="94"/>
      <c r="EP360" s="94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2"/>
      <c r="FJ360" s="12"/>
      <c r="FK360" s="12"/>
    </row>
    <row r="361" spans="1:167" ht="15">
      <c r="A361" s="94"/>
      <c r="B361" s="94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Y361" s="94"/>
      <c r="Z361" s="94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W361" s="94"/>
      <c r="AX361" s="94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U361" s="94"/>
      <c r="BV361" s="94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S361" s="94"/>
      <c r="CT361" s="94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Q361" s="94"/>
      <c r="DR361" s="94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/>
      <c r="EL361" s="12"/>
      <c r="EM361" s="12"/>
      <c r="EO361" s="94"/>
      <c r="EP361" s="94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2"/>
      <c r="FJ361" s="12"/>
      <c r="FK361" s="12"/>
    </row>
    <row r="362" spans="1:167" ht="15">
      <c r="A362" s="94"/>
      <c r="B362" s="94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Y362" s="94"/>
      <c r="Z362" s="94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W362" s="94"/>
      <c r="AX362" s="94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U362" s="94"/>
      <c r="BV362" s="94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S362" s="94"/>
      <c r="CT362" s="94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Q362" s="94"/>
      <c r="DR362" s="94"/>
      <c r="DS362" s="12"/>
      <c r="DT362" s="12"/>
      <c r="DU362" s="12"/>
      <c r="DV362" s="12"/>
      <c r="DW362" s="12"/>
      <c r="DX362" s="12"/>
      <c r="DY362" s="12"/>
      <c r="DZ362" s="12"/>
      <c r="EA362" s="12"/>
      <c r="EB362" s="12"/>
      <c r="EC362" s="12"/>
      <c r="ED362" s="12"/>
      <c r="EE362" s="12"/>
      <c r="EF362" s="12"/>
      <c r="EG362" s="12"/>
      <c r="EH362" s="12"/>
      <c r="EI362" s="12"/>
      <c r="EJ362" s="12"/>
      <c r="EK362" s="12"/>
      <c r="EL362" s="12"/>
      <c r="EM362" s="12"/>
      <c r="EO362" s="94"/>
      <c r="EP362" s="94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2"/>
      <c r="FI362" s="12"/>
      <c r="FJ362" s="12"/>
      <c r="FK362" s="12"/>
    </row>
    <row r="363" spans="1:167" ht="15">
      <c r="A363" s="94"/>
      <c r="B363" s="94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Y363" s="94"/>
      <c r="Z363" s="94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W363" s="94"/>
      <c r="AX363" s="94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U363" s="94"/>
      <c r="BV363" s="94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S363" s="94"/>
      <c r="CT363" s="94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Q363" s="94"/>
      <c r="DR363" s="94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/>
      <c r="EL363" s="12"/>
      <c r="EM363" s="12"/>
      <c r="EO363" s="94"/>
      <c r="EP363" s="94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2"/>
      <c r="FJ363" s="12"/>
      <c r="FK363" s="12"/>
    </row>
    <row r="364" spans="1:167" ht="15">
      <c r="A364" s="94"/>
      <c r="B364" s="94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Y364" s="94"/>
      <c r="Z364" s="94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W364" s="94"/>
      <c r="AX364" s="94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U364" s="94"/>
      <c r="BV364" s="94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S364" s="94"/>
      <c r="CT364" s="94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Q364" s="94"/>
      <c r="DR364" s="94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/>
      <c r="EL364" s="12"/>
      <c r="EM364" s="12"/>
      <c r="EO364" s="94"/>
      <c r="EP364" s="94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2"/>
      <c r="FJ364" s="12"/>
      <c r="FK364" s="12"/>
    </row>
    <row r="365" spans="1:167" ht="15">
      <c r="A365" s="94"/>
      <c r="B365" s="94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Y365" s="94"/>
      <c r="Z365" s="94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W365" s="94"/>
      <c r="AX365" s="94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U365" s="94"/>
      <c r="BV365" s="94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S365" s="94"/>
      <c r="CT365" s="94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Q365" s="94"/>
      <c r="DR365" s="94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/>
      <c r="EL365" s="12"/>
      <c r="EM365" s="12"/>
      <c r="EO365" s="94"/>
      <c r="EP365" s="94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2"/>
      <c r="FJ365" s="12"/>
      <c r="FK365" s="12"/>
    </row>
    <row r="366" spans="1:167" ht="15">
      <c r="A366" s="94"/>
      <c r="B366" s="94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Y366" s="94"/>
      <c r="Z366" s="94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W366" s="94"/>
      <c r="AX366" s="94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U366" s="94"/>
      <c r="BV366" s="94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S366" s="94"/>
      <c r="CT366" s="94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Q366" s="94"/>
      <c r="DR366" s="94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O366" s="94"/>
      <c r="EP366" s="94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</row>
    <row r="367" spans="1:167" ht="15">
      <c r="A367" s="94"/>
      <c r="B367" s="94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Y367" s="94"/>
      <c r="Z367" s="94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W367" s="94"/>
      <c r="AX367" s="94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U367" s="94"/>
      <c r="BV367" s="94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S367" s="94"/>
      <c r="CT367" s="94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Q367" s="94"/>
      <c r="DR367" s="94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12"/>
      <c r="EK367" s="12"/>
      <c r="EL367" s="12"/>
      <c r="EM367" s="12"/>
      <c r="EO367" s="94"/>
      <c r="EP367" s="94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2"/>
      <c r="FI367" s="12"/>
      <c r="FJ367" s="12"/>
      <c r="FK367" s="12"/>
    </row>
    <row r="368" spans="1:167" ht="15">
      <c r="A368" s="94"/>
      <c r="B368" s="94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Y368" s="94"/>
      <c r="Z368" s="94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W368" s="94"/>
      <c r="AX368" s="94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U368" s="94"/>
      <c r="BV368" s="94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S368" s="94"/>
      <c r="CT368" s="94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Q368" s="94"/>
      <c r="DR368" s="94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  <c r="EL368" s="12"/>
      <c r="EM368" s="12"/>
      <c r="EO368" s="94"/>
      <c r="EP368" s="94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2"/>
      <c r="FJ368" s="12"/>
      <c r="FK368" s="12"/>
    </row>
    <row r="369" spans="1:167" ht="15">
      <c r="A369" s="94"/>
      <c r="B369" s="94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Y369" s="94"/>
      <c r="Z369" s="94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W369" s="94"/>
      <c r="AX369" s="94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U369" s="94"/>
      <c r="BV369" s="94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S369" s="94"/>
      <c r="CT369" s="94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Q369" s="94"/>
      <c r="DR369" s="94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O369" s="94"/>
      <c r="EP369" s="94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</row>
    <row r="370" spans="1:167" ht="15">
      <c r="A370" s="94"/>
      <c r="B370" s="94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Y370" s="94"/>
      <c r="Z370" s="94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W370" s="94"/>
      <c r="AX370" s="94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U370" s="94"/>
      <c r="BV370" s="94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S370" s="94"/>
      <c r="CT370" s="94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Q370" s="94"/>
      <c r="DR370" s="94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  <c r="EL370" s="12"/>
      <c r="EM370" s="12"/>
      <c r="EO370" s="94"/>
      <c r="EP370" s="94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2"/>
      <c r="FI370" s="12"/>
      <c r="FJ370" s="12"/>
      <c r="FK370" s="12"/>
    </row>
    <row r="371" spans="1:167" ht="15">
      <c r="A371" s="94"/>
      <c r="B371" s="94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Y371" s="94"/>
      <c r="Z371" s="94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W371" s="94"/>
      <c r="AX371" s="94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U371" s="94"/>
      <c r="BV371" s="94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S371" s="94"/>
      <c r="CT371" s="94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Q371" s="94"/>
      <c r="DR371" s="94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  <c r="EL371" s="12"/>
      <c r="EM371" s="12"/>
      <c r="EO371" s="94"/>
      <c r="EP371" s="94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2"/>
      <c r="FI371" s="12"/>
      <c r="FJ371" s="12"/>
      <c r="FK371" s="12"/>
    </row>
    <row r="372" spans="1:167" ht="15">
      <c r="A372" s="94"/>
      <c r="B372" s="94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Y372" s="94"/>
      <c r="Z372" s="94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W372" s="94"/>
      <c r="AX372" s="94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U372" s="94"/>
      <c r="BV372" s="94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S372" s="94"/>
      <c r="CT372" s="94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Q372" s="94"/>
      <c r="DR372" s="94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O372" s="94"/>
      <c r="EP372" s="94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2"/>
      <c r="FJ372" s="12"/>
      <c r="FK372" s="12"/>
    </row>
    <row r="373" spans="1:167" ht="15">
      <c r="A373" s="94"/>
      <c r="B373" s="94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Y373" s="94"/>
      <c r="Z373" s="94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W373" s="94"/>
      <c r="AX373" s="94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U373" s="94"/>
      <c r="BV373" s="94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S373" s="94"/>
      <c r="CT373" s="94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Q373" s="94"/>
      <c r="DR373" s="94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  <c r="EL373" s="12"/>
      <c r="EM373" s="12"/>
      <c r="EO373" s="94"/>
      <c r="EP373" s="94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2"/>
      <c r="FI373" s="12"/>
      <c r="FJ373" s="12"/>
      <c r="FK373" s="12"/>
    </row>
    <row r="374" spans="1:167" ht="15">
      <c r="A374" s="94"/>
      <c r="B374" s="94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Y374" s="94"/>
      <c r="Z374" s="94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W374" s="94"/>
      <c r="AX374" s="94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U374" s="94"/>
      <c r="BV374" s="94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S374" s="94"/>
      <c r="CT374" s="94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Q374" s="94"/>
      <c r="DR374" s="94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  <c r="EL374" s="12"/>
      <c r="EM374" s="12"/>
      <c r="EO374" s="94"/>
      <c r="EP374" s="94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2"/>
      <c r="FJ374" s="12"/>
      <c r="FK374" s="12"/>
    </row>
    <row r="375" spans="1:167" ht="15">
      <c r="A375" s="94"/>
      <c r="B375" s="94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Y375" s="94"/>
      <c r="Z375" s="94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W375" s="94"/>
      <c r="AX375" s="94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U375" s="94"/>
      <c r="BV375" s="94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S375" s="94"/>
      <c r="CT375" s="94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Q375" s="94"/>
      <c r="DR375" s="94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  <c r="EL375" s="12"/>
      <c r="EM375" s="12"/>
      <c r="EO375" s="94"/>
      <c r="EP375" s="94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2"/>
      <c r="FJ375" s="12"/>
      <c r="FK375" s="12"/>
    </row>
    <row r="376" spans="1:167" ht="15">
      <c r="A376" s="94"/>
      <c r="B376" s="94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Y376" s="94"/>
      <c r="Z376" s="94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W376" s="94"/>
      <c r="AX376" s="94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U376" s="94"/>
      <c r="BV376" s="94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S376" s="94"/>
      <c r="CT376" s="94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Q376" s="94"/>
      <c r="DR376" s="94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  <c r="EL376" s="12"/>
      <c r="EM376" s="12"/>
      <c r="EO376" s="94"/>
      <c r="EP376" s="94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2"/>
      <c r="FJ376" s="12"/>
      <c r="FK376" s="12"/>
    </row>
    <row r="377" spans="1:167" ht="15">
      <c r="A377" s="94"/>
      <c r="B377" s="94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Y377" s="94"/>
      <c r="Z377" s="94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W377" s="94"/>
      <c r="AX377" s="94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U377" s="94"/>
      <c r="BV377" s="94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S377" s="94"/>
      <c r="CT377" s="94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Q377" s="94"/>
      <c r="DR377" s="94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  <c r="EL377" s="12"/>
      <c r="EM377" s="12"/>
      <c r="EO377" s="94"/>
      <c r="EP377" s="94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2"/>
      <c r="FJ377" s="12"/>
      <c r="FK377" s="12"/>
    </row>
    <row r="378" spans="1:167" ht="15">
      <c r="A378" s="94"/>
      <c r="B378" s="94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Y378" s="94"/>
      <c r="Z378" s="94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W378" s="94"/>
      <c r="AX378" s="94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U378" s="94"/>
      <c r="BV378" s="94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S378" s="94"/>
      <c r="CT378" s="94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Q378" s="94"/>
      <c r="DR378" s="94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O378" s="94"/>
      <c r="EP378" s="94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2"/>
      <c r="FJ378" s="12"/>
      <c r="FK378" s="12"/>
    </row>
    <row r="379" spans="1:167" ht="15">
      <c r="A379" s="94"/>
      <c r="B379" s="94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Y379" s="94"/>
      <c r="Z379" s="94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W379" s="94"/>
      <c r="AX379" s="94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U379" s="94"/>
      <c r="BV379" s="94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S379" s="94"/>
      <c r="CT379" s="94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Q379" s="94"/>
      <c r="DR379" s="94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/>
      <c r="EL379" s="12"/>
      <c r="EM379" s="12"/>
      <c r="EO379" s="94"/>
      <c r="EP379" s="94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2"/>
      <c r="FJ379" s="12"/>
      <c r="FK379" s="12"/>
    </row>
    <row r="380" spans="1:167" ht="15">
      <c r="A380" s="94"/>
      <c r="B380" s="94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Y380" s="94"/>
      <c r="Z380" s="94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W380" s="94"/>
      <c r="AX380" s="94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U380" s="94"/>
      <c r="BV380" s="94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S380" s="94"/>
      <c r="CT380" s="94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Q380" s="94"/>
      <c r="DR380" s="94"/>
      <c r="DS380" s="12"/>
      <c r="DT380" s="12"/>
      <c r="DU380" s="12"/>
      <c r="DV380" s="12"/>
      <c r="DW380" s="12"/>
      <c r="DX380" s="12"/>
      <c r="DY380" s="12"/>
      <c r="DZ380" s="12"/>
      <c r="EA380" s="12"/>
      <c r="EB380" s="12"/>
      <c r="EC380" s="12"/>
      <c r="ED380" s="12"/>
      <c r="EE380" s="12"/>
      <c r="EF380" s="12"/>
      <c r="EG380" s="12"/>
      <c r="EH380" s="12"/>
      <c r="EI380" s="12"/>
      <c r="EJ380" s="12"/>
      <c r="EK380" s="12"/>
      <c r="EL380" s="12"/>
      <c r="EM380" s="12"/>
      <c r="EO380" s="94"/>
      <c r="EP380" s="94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2"/>
      <c r="FI380" s="12"/>
      <c r="FJ380" s="12"/>
      <c r="FK380" s="12"/>
    </row>
    <row r="381" spans="1:167" ht="15">
      <c r="A381" s="94"/>
      <c r="B381" s="94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Y381" s="94"/>
      <c r="Z381" s="94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W381" s="94"/>
      <c r="AX381" s="94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U381" s="94"/>
      <c r="BV381" s="94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S381" s="94"/>
      <c r="CT381" s="94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Q381" s="94"/>
      <c r="DR381" s="94"/>
      <c r="DS381" s="12"/>
      <c r="DT381" s="12"/>
      <c r="DU381" s="12"/>
      <c r="DV381" s="12"/>
      <c r="DW381" s="12"/>
      <c r="DX381" s="12"/>
      <c r="DY381" s="12"/>
      <c r="DZ381" s="12"/>
      <c r="EA381" s="12"/>
      <c r="EB381" s="12"/>
      <c r="EC381" s="12"/>
      <c r="ED381" s="12"/>
      <c r="EE381" s="12"/>
      <c r="EF381" s="12"/>
      <c r="EG381" s="12"/>
      <c r="EH381" s="12"/>
      <c r="EI381" s="12"/>
      <c r="EJ381" s="12"/>
      <c r="EK381" s="12"/>
      <c r="EL381" s="12"/>
      <c r="EM381" s="12"/>
      <c r="EO381" s="94"/>
      <c r="EP381" s="94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2"/>
      <c r="FI381" s="12"/>
      <c r="FJ381" s="12"/>
      <c r="FK381" s="12"/>
    </row>
    <row r="382" spans="1:167" ht="15">
      <c r="A382" s="94"/>
      <c r="B382" s="94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Y382" s="94"/>
      <c r="Z382" s="94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W382" s="94"/>
      <c r="AX382" s="94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U382" s="94"/>
      <c r="BV382" s="94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S382" s="94"/>
      <c r="CT382" s="94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Q382" s="94"/>
      <c r="DR382" s="94"/>
      <c r="DS382" s="12"/>
      <c r="DT382" s="12"/>
      <c r="DU382" s="12"/>
      <c r="DV382" s="12"/>
      <c r="DW382" s="12"/>
      <c r="DX382" s="12"/>
      <c r="DY382" s="12"/>
      <c r="DZ382" s="12"/>
      <c r="EA382" s="12"/>
      <c r="EB382" s="12"/>
      <c r="EC382" s="12"/>
      <c r="ED382" s="12"/>
      <c r="EE382" s="12"/>
      <c r="EF382" s="12"/>
      <c r="EG382" s="12"/>
      <c r="EH382" s="12"/>
      <c r="EI382" s="12"/>
      <c r="EJ382" s="12"/>
      <c r="EK382" s="12"/>
      <c r="EL382" s="12"/>
      <c r="EM382" s="12"/>
      <c r="EO382" s="94"/>
      <c r="EP382" s="94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2"/>
      <c r="FI382" s="12"/>
      <c r="FJ382" s="12"/>
      <c r="FK382" s="12"/>
    </row>
    <row r="383" spans="1:167" ht="15">
      <c r="A383" s="94"/>
      <c r="B383" s="94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Y383" s="94"/>
      <c r="Z383" s="94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W383" s="94"/>
      <c r="AX383" s="94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U383" s="94"/>
      <c r="BV383" s="94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S383" s="94"/>
      <c r="CT383" s="94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Q383" s="94"/>
      <c r="DR383" s="94"/>
      <c r="DS383" s="12"/>
      <c r="DT383" s="12"/>
      <c r="DU383" s="12"/>
      <c r="DV383" s="12"/>
      <c r="DW383" s="12"/>
      <c r="DX383" s="12"/>
      <c r="DY383" s="12"/>
      <c r="DZ383" s="12"/>
      <c r="EA383" s="12"/>
      <c r="EB383" s="12"/>
      <c r="EC383" s="12"/>
      <c r="ED383" s="12"/>
      <c r="EE383" s="12"/>
      <c r="EF383" s="12"/>
      <c r="EG383" s="12"/>
      <c r="EH383" s="12"/>
      <c r="EI383" s="12"/>
      <c r="EJ383" s="12"/>
      <c r="EK383" s="12"/>
      <c r="EL383" s="12"/>
      <c r="EM383" s="12"/>
      <c r="EO383" s="94"/>
      <c r="EP383" s="94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2"/>
      <c r="FI383" s="12"/>
      <c r="FJ383" s="12"/>
      <c r="FK383" s="12"/>
    </row>
    <row r="384" spans="1:167" ht="15">
      <c r="A384" s="94"/>
      <c r="B384" s="94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Y384" s="94"/>
      <c r="Z384" s="94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W384" s="94"/>
      <c r="AX384" s="94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U384" s="94"/>
      <c r="BV384" s="94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S384" s="94"/>
      <c r="CT384" s="94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Q384" s="94"/>
      <c r="DR384" s="94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  <c r="EG384" s="12"/>
      <c r="EH384" s="12"/>
      <c r="EI384" s="12"/>
      <c r="EJ384" s="12"/>
      <c r="EK384" s="12"/>
      <c r="EL384" s="12"/>
      <c r="EM384" s="12"/>
      <c r="EO384" s="94"/>
      <c r="EP384" s="94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2"/>
      <c r="FJ384" s="12"/>
      <c r="FK384" s="12"/>
    </row>
    <row r="385" spans="1:167" ht="15">
      <c r="A385" s="94"/>
      <c r="B385" s="94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Y385" s="94"/>
      <c r="Z385" s="94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W385" s="94"/>
      <c r="AX385" s="94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U385" s="94"/>
      <c r="BV385" s="94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S385" s="94"/>
      <c r="CT385" s="94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Q385" s="94"/>
      <c r="DR385" s="94"/>
      <c r="DS385" s="12"/>
      <c r="DT385" s="12"/>
      <c r="DU385" s="12"/>
      <c r="DV385" s="12"/>
      <c r="DW385" s="12"/>
      <c r="DX385" s="12"/>
      <c r="DY385" s="12"/>
      <c r="DZ385" s="12"/>
      <c r="EA385" s="12"/>
      <c r="EB385" s="12"/>
      <c r="EC385" s="12"/>
      <c r="ED385" s="12"/>
      <c r="EE385" s="12"/>
      <c r="EF385" s="12"/>
      <c r="EG385" s="12"/>
      <c r="EH385" s="12"/>
      <c r="EI385" s="12"/>
      <c r="EJ385" s="12"/>
      <c r="EK385" s="12"/>
      <c r="EL385" s="12"/>
      <c r="EM385" s="12"/>
      <c r="EO385" s="94"/>
      <c r="EP385" s="94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2"/>
      <c r="FI385" s="12"/>
      <c r="FJ385" s="12"/>
      <c r="FK385" s="12"/>
    </row>
    <row r="386" spans="1:167" ht="15">
      <c r="A386" s="94"/>
      <c r="B386" s="94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Y386" s="94"/>
      <c r="Z386" s="94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W386" s="94"/>
      <c r="AX386" s="94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U386" s="94"/>
      <c r="BV386" s="94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S386" s="94"/>
      <c r="CT386" s="94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Q386" s="94"/>
      <c r="DR386" s="94"/>
      <c r="DS386" s="12"/>
      <c r="DT386" s="12"/>
      <c r="DU386" s="12"/>
      <c r="DV386" s="12"/>
      <c r="DW386" s="12"/>
      <c r="DX386" s="12"/>
      <c r="DY386" s="12"/>
      <c r="DZ386" s="12"/>
      <c r="EA386" s="12"/>
      <c r="EB386" s="12"/>
      <c r="EC386" s="12"/>
      <c r="ED386" s="12"/>
      <c r="EE386" s="12"/>
      <c r="EF386" s="12"/>
      <c r="EG386" s="12"/>
      <c r="EH386" s="12"/>
      <c r="EI386" s="12"/>
      <c r="EJ386" s="12"/>
      <c r="EK386" s="12"/>
      <c r="EL386" s="12"/>
      <c r="EM386" s="12"/>
      <c r="EO386" s="94"/>
      <c r="EP386" s="94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2"/>
      <c r="FI386" s="12"/>
      <c r="FJ386" s="12"/>
      <c r="FK386" s="12"/>
    </row>
    <row r="387" spans="1:167" ht="15">
      <c r="A387" s="94"/>
      <c r="B387" s="94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Y387" s="94"/>
      <c r="Z387" s="94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W387" s="94"/>
      <c r="AX387" s="94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U387" s="94"/>
      <c r="BV387" s="94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S387" s="94"/>
      <c r="CT387" s="94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Q387" s="94"/>
      <c r="DR387" s="94"/>
      <c r="DS387" s="12"/>
      <c r="DT387" s="12"/>
      <c r="DU387" s="12"/>
      <c r="DV387" s="12"/>
      <c r="DW387" s="12"/>
      <c r="DX387" s="12"/>
      <c r="DY387" s="12"/>
      <c r="DZ387" s="12"/>
      <c r="EA387" s="12"/>
      <c r="EB387" s="12"/>
      <c r="EC387" s="12"/>
      <c r="ED387" s="12"/>
      <c r="EE387" s="12"/>
      <c r="EF387" s="12"/>
      <c r="EG387" s="12"/>
      <c r="EH387" s="12"/>
      <c r="EI387" s="12"/>
      <c r="EJ387" s="12"/>
      <c r="EK387" s="12"/>
      <c r="EL387" s="12"/>
      <c r="EM387" s="12"/>
      <c r="EO387" s="94"/>
      <c r="EP387" s="94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2"/>
      <c r="FJ387" s="12"/>
      <c r="FK387" s="12"/>
    </row>
    <row r="388" spans="1:167" ht="15">
      <c r="A388" s="94"/>
      <c r="B388" s="94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Y388" s="94"/>
      <c r="Z388" s="94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W388" s="94"/>
      <c r="AX388" s="94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U388" s="94"/>
      <c r="BV388" s="94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S388" s="94"/>
      <c r="CT388" s="94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Q388" s="94"/>
      <c r="DR388" s="94"/>
      <c r="DS388" s="12"/>
      <c r="DT388" s="12"/>
      <c r="DU388" s="12"/>
      <c r="DV388" s="12"/>
      <c r="DW388" s="12"/>
      <c r="DX388" s="12"/>
      <c r="DY388" s="12"/>
      <c r="DZ388" s="12"/>
      <c r="EA388" s="12"/>
      <c r="EB388" s="12"/>
      <c r="EC388" s="12"/>
      <c r="ED388" s="12"/>
      <c r="EE388" s="12"/>
      <c r="EF388" s="12"/>
      <c r="EG388" s="12"/>
      <c r="EH388" s="12"/>
      <c r="EI388" s="12"/>
      <c r="EJ388" s="12"/>
      <c r="EK388" s="12"/>
      <c r="EL388" s="12"/>
      <c r="EM388" s="12"/>
      <c r="EO388" s="94"/>
      <c r="EP388" s="94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2"/>
      <c r="FI388" s="12"/>
      <c r="FJ388" s="12"/>
      <c r="FK388" s="12"/>
    </row>
    <row r="389" spans="1:167" ht="15">
      <c r="A389" s="94"/>
      <c r="B389" s="94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Y389" s="94"/>
      <c r="Z389" s="94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W389" s="94"/>
      <c r="AX389" s="94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U389" s="94"/>
      <c r="BV389" s="94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S389" s="94"/>
      <c r="CT389" s="94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Q389" s="94"/>
      <c r="DR389" s="94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  <c r="EL389" s="12"/>
      <c r="EM389" s="12"/>
      <c r="EO389" s="94"/>
      <c r="EP389" s="94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2"/>
      <c r="FI389" s="12"/>
      <c r="FJ389" s="12"/>
      <c r="FK389" s="12"/>
    </row>
    <row r="390" spans="1:167" ht="15">
      <c r="A390" s="94"/>
      <c r="B390" s="94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Y390" s="94"/>
      <c r="Z390" s="94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W390" s="94"/>
      <c r="AX390" s="94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U390" s="94"/>
      <c r="BV390" s="94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S390" s="94"/>
      <c r="CT390" s="94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Q390" s="94"/>
      <c r="DR390" s="94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O390" s="94"/>
      <c r="EP390" s="94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2"/>
      <c r="FJ390" s="12"/>
      <c r="FK390" s="12"/>
    </row>
    <row r="391" spans="1:167" ht="15">
      <c r="A391" s="94"/>
      <c r="B391" s="94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Y391" s="94"/>
      <c r="Z391" s="94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W391" s="94"/>
      <c r="AX391" s="94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U391" s="94"/>
      <c r="BV391" s="94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S391" s="94"/>
      <c r="CT391" s="94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Q391" s="94"/>
      <c r="DR391" s="94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  <c r="EL391" s="12"/>
      <c r="EM391" s="12"/>
      <c r="EO391" s="94"/>
      <c r="EP391" s="94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2"/>
      <c r="FJ391" s="12"/>
      <c r="FK391" s="12"/>
    </row>
    <row r="392" spans="1:167" ht="15">
      <c r="A392" s="94"/>
      <c r="B392" s="94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Y392" s="94"/>
      <c r="Z392" s="94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W392" s="94"/>
      <c r="AX392" s="94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U392" s="94"/>
      <c r="BV392" s="94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S392" s="94"/>
      <c r="CT392" s="94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Q392" s="94"/>
      <c r="DR392" s="94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  <c r="EL392" s="12"/>
      <c r="EM392" s="12"/>
      <c r="EO392" s="94"/>
      <c r="EP392" s="94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2"/>
      <c r="FJ392" s="12"/>
      <c r="FK392" s="12"/>
    </row>
    <row r="393" spans="1:167" ht="15">
      <c r="A393" s="94"/>
      <c r="B393" s="94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Y393" s="94"/>
      <c r="Z393" s="94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W393" s="94"/>
      <c r="AX393" s="94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U393" s="94"/>
      <c r="BV393" s="94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S393" s="94"/>
      <c r="CT393" s="94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Q393" s="94"/>
      <c r="DR393" s="94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O393" s="94"/>
      <c r="EP393" s="94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</row>
    <row r="394" spans="1:167" ht="15">
      <c r="A394" s="94"/>
      <c r="B394" s="94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Y394" s="94"/>
      <c r="Z394" s="94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W394" s="94"/>
      <c r="AX394" s="94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U394" s="94"/>
      <c r="BV394" s="94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S394" s="94"/>
      <c r="CT394" s="94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Q394" s="94"/>
      <c r="DR394" s="94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  <c r="EL394" s="12"/>
      <c r="EM394" s="12"/>
      <c r="EO394" s="94"/>
      <c r="EP394" s="94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2"/>
      <c r="FJ394" s="12"/>
      <c r="FK394" s="12"/>
    </row>
    <row r="395" spans="1:167" ht="15">
      <c r="A395" s="94"/>
      <c r="B395" s="94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Y395" s="94"/>
      <c r="Z395" s="94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W395" s="94"/>
      <c r="AX395" s="94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U395" s="94"/>
      <c r="BV395" s="94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S395" s="94"/>
      <c r="CT395" s="94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Q395" s="94"/>
      <c r="DR395" s="94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  <c r="EL395" s="12"/>
      <c r="EM395" s="12"/>
      <c r="EO395" s="94"/>
      <c r="EP395" s="94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2"/>
      <c r="FJ395" s="12"/>
      <c r="FK395" s="12"/>
    </row>
    <row r="396" spans="1:167" ht="15">
      <c r="A396" s="94"/>
      <c r="B396" s="94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Y396" s="94"/>
      <c r="Z396" s="94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W396" s="94"/>
      <c r="AX396" s="94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U396" s="94"/>
      <c r="BV396" s="94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S396" s="94"/>
      <c r="CT396" s="94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Q396" s="94"/>
      <c r="DR396" s="94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  <c r="EL396" s="12"/>
      <c r="EM396" s="12"/>
      <c r="EO396" s="94"/>
      <c r="EP396" s="94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2"/>
      <c r="FJ396" s="12"/>
      <c r="FK396" s="12"/>
    </row>
    <row r="397" spans="1:167" ht="15">
      <c r="A397" s="94"/>
      <c r="B397" s="94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Y397" s="94"/>
      <c r="Z397" s="94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W397" s="94"/>
      <c r="AX397" s="94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U397" s="94"/>
      <c r="BV397" s="94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S397" s="94"/>
      <c r="CT397" s="94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Q397" s="94"/>
      <c r="DR397" s="94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  <c r="EL397" s="12"/>
      <c r="EM397" s="12"/>
      <c r="EO397" s="94"/>
      <c r="EP397" s="94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2"/>
      <c r="FJ397" s="12"/>
      <c r="FK397" s="12"/>
    </row>
    <row r="398" spans="1:167" ht="15">
      <c r="A398" s="94"/>
      <c r="B398" s="94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Y398" s="94"/>
      <c r="Z398" s="94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W398" s="94"/>
      <c r="AX398" s="94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U398" s="94"/>
      <c r="BV398" s="94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S398" s="94"/>
      <c r="CT398" s="94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Q398" s="94"/>
      <c r="DR398" s="94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  <c r="EL398" s="12"/>
      <c r="EM398" s="12"/>
      <c r="EO398" s="94"/>
      <c r="EP398" s="94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2"/>
      <c r="FJ398" s="12"/>
      <c r="FK398" s="12"/>
    </row>
    <row r="399" spans="1:167" ht="15">
      <c r="A399" s="94"/>
      <c r="B399" s="94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Y399" s="94"/>
      <c r="Z399" s="94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W399" s="94"/>
      <c r="AX399" s="94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U399" s="94"/>
      <c r="BV399" s="94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S399" s="94"/>
      <c r="CT399" s="94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Q399" s="94"/>
      <c r="DR399" s="94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  <c r="EL399" s="12"/>
      <c r="EM399" s="12"/>
      <c r="EO399" s="94"/>
      <c r="EP399" s="94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2"/>
      <c r="FJ399" s="12"/>
      <c r="FK399" s="12"/>
    </row>
    <row r="400" spans="1:167" ht="15">
      <c r="A400" s="94"/>
      <c r="B400" s="94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Y400" s="94"/>
      <c r="Z400" s="94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W400" s="94"/>
      <c r="AX400" s="94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U400" s="94"/>
      <c r="BV400" s="94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S400" s="94"/>
      <c r="CT400" s="94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Q400" s="94"/>
      <c r="DR400" s="94"/>
      <c r="DS400" s="12"/>
      <c r="DT400" s="12"/>
      <c r="DU400" s="12"/>
      <c r="DV400" s="12"/>
      <c r="DW400" s="12"/>
      <c r="DX400" s="12"/>
      <c r="DY400" s="12"/>
      <c r="DZ400" s="12"/>
      <c r="EA400" s="12"/>
      <c r="EB400" s="12"/>
      <c r="EC400" s="12"/>
      <c r="ED400" s="12"/>
      <c r="EE400" s="12"/>
      <c r="EF400" s="12"/>
      <c r="EG400" s="12"/>
      <c r="EH400" s="12"/>
      <c r="EI400" s="12"/>
      <c r="EJ400" s="12"/>
      <c r="EK400" s="12"/>
      <c r="EL400" s="12"/>
      <c r="EM400" s="12"/>
      <c r="EO400" s="94"/>
      <c r="EP400" s="94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2"/>
      <c r="FI400" s="12"/>
      <c r="FJ400" s="12"/>
      <c r="FK400" s="12"/>
    </row>
    <row r="401" spans="1:167" ht="15">
      <c r="A401" s="94"/>
      <c r="B401" s="94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Y401" s="94"/>
      <c r="Z401" s="94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W401" s="94"/>
      <c r="AX401" s="94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U401" s="94"/>
      <c r="BV401" s="94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S401" s="94"/>
      <c r="CT401" s="94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Q401" s="94"/>
      <c r="DR401" s="94"/>
      <c r="DS401" s="12"/>
      <c r="DT401" s="12"/>
      <c r="DU401" s="12"/>
      <c r="DV401" s="12"/>
      <c r="DW401" s="12"/>
      <c r="DX401" s="12"/>
      <c r="DY401" s="12"/>
      <c r="DZ401" s="12"/>
      <c r="EA401" s="12"/>
      <c r="EB401" s="12"/>
      <c r="EC401" s="12"/>
      <c r="ED401" s="12"/>
      <c r="EE401" s="12"/>
      <c r="EF401" s="12"/>
      <c r="EG401" s="12"/>
      <c r="EH401" s="12"/>
      <c r="EI401" s="12"/>
      <c r="EJ401" s="12"/>
      <c r="EK401" s="12"/>
      <c r="EL401" s="12"/>
      <c r="EM401" s="12"/>
      <c r="EO401" s="94"/>
      <c r="EP401" s="94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2"/>
      <c r="FI401" s="12"/>
      <c r="FJ401" s="12"/>
      <c r="FK401" s="12"/>
    </row>
    <row r="402" spans="1:167" ht="15">
      <c r="A402" s="94"/>
      <c r="B402" s="94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Y402" s="94"/>
      <c r="Z402" s="94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W402" s="94"/>
      <c r="AX402" s="94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U402" s="94"/>
      <c r="BV402" s="94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S402" s="94"/>
      <c r="CT402" s="94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Q402" s="94"/>
      <c r="DR402" s="94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/>
      <c r="EL402" s="12"/>
      <c r="EM402" s="12"/>
      <c r="EO402" s="94"/>
      <c r="EP402" s="94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2"/>
      <c r="FI402" s="12"/>
      <c r="FJ402" s="12"/>
      <c r="FK402" s="12"/>
    </row>
    <row r="403" spans="1:167" ht="15">
      <c r="A403" s="94"/>
      <c r="B403" s="94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Y403" s="94"/>
      <c r="Z403" s="94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W403" s="94"/>
      <c r="AX403" s="94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U403" s="94"/>
      <c r="BV403" s="94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S403" s="94"/>
      <c r="CT403" s="94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Q403" s="94"/>
      <c r="DR403" s="94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/>
      <c r="EL403" s="12"/>
      <c r="EM403" s="12"/>
      <c r="EO403" s="94"/>
      <c r="EP403" s="94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2"/>
      <c r="FI403" s="12"/>
      <c r="FJ403" s="12"/>
      <c r="FK403" s="12"/>
    </row>
    <row r="404" spans="1:167" ht="15">
      <c r="A404" s="94"/>
      <c r="B404" s="94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Y404" s="94"/>
      <c r="Z404" s="94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W404" s="94"/>
      <c r="AX404" s="94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U404" s="94"/>
      <c r="BV404" s="94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S404" s="94"/>
      <c r="CT404" s="94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Q404" s="94"/>
      <c r="DR404" s="94"/>
      <c r="DS404" s="12"/>
      <c r="DT404" s="12"/>
      <c r="DU404" s="12"/>
      <c r="DV404" s="12"/>
      <c r="DW404" s="12"/>
      <c r="DX404" s="12"/>
      <c r="DY404" s="12"/>
      <c r="DZ404" s="12"/>
      <c r="EA404" s="12"/>
      <c r="EB404" s="12"/>
      <c r="EC404" s="12"/>
      <c r="ED404" s="12"/>
      <c r="EE404" s="12"/>
      <c r="EF404" s="12"/>
      <c r="EG404" s="12"/>
      <c r="EH404" s="12"/>
      <c r="EI404" s="12"/>
      <c r="EJ404" s="12"/>
      <c r="EK404" s="12"/>
      <c r="EL404" s="12"/>
      <c r="EM404" s="12"/>
      <c r="EO404" s="94"/>
      <c r="EP404" s="94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2"/>
      <c r="FI404" s="12"/>
      <c r="FJ404" s="12"/>
      <c r="FK404" s="12"/>
    </row>
    <row r="405" spans="1:167" ht="15">
      <c r="A405" s="94"/>
      <c r="B405" s="94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Y405" s="94"/>
      <c r="Z405" s="94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W405" s="94"/>
      <c r="AX405" s="94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U405" s="94"/>
      <c r="BV405" s="94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S405" s="94"/>
      <c r="CT405" s="94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Q405" s="94"/>
      <c r="DR405" s="94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  <c r="EL405" s="12"/>
      <c r="EM405" s="12"/>
      <c r="EO405" s="94"/>
      <c r="EP405" s="94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2"/>
      <c r="FJ405" s="12"/>
      <c r="FK405" s="12"/>
    </row>
    <row r="406" spans="1:167" ht="15">
      <c r="A406" s="94"/>
      <c r="B406" s="94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Y406" s="94"/>
      <c r="Z406" s="94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W406" s="94"/>
      <c r="AX406" s="94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U406" s="94"/>
      <c r="BV406" s="94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S406" s="94"/>
      <c r="CT406" s="94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Q406" s="94"/>
      <c r="DR406" s="94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/>
      <c r="EL406" s="12"/>
      <c r="EM406" s="12"/>
      <c r="EO406" s="94"/>
      <c r="EP406" s="94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2"/>
      <c r="FI406" s="12"/>
      <c r="FJ406" s="12"/>
      <c r="FK406" s="12"/>
    </row>
    <row r="407" spans="1:167" ht="15">
      <c r="A407" s="94"/>
      <c r="B407" s="94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Y407" s="94"/>
      <c r="Z407" s="94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W407" s="94"/>
      <c r="AX407" s="94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U407" s="94"/>
      <c r="BV407" s="94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S407" s="94"/>
      <c r="CT407" s="94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Q407" s="94"/>
      <c r="DR407" s="94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  <c r="EL407" s="12"/>
      <c r="EM407" s="12"/>
      <c r="EO407" s="94"/>
      <c r="EP407" s="94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2"/>
      <c r="FJ407" s="12"/>
      <c r="FK407" s="12"/>
    </row>
  </sheetData>
  <mergeCells count="2597">
    <mergeCell ref="A1:B1"/>
    <mergeCell ref="A2:B2"/>
    <mergeCell ref="A3:B3"/>
    <mergeCell ref="A4:B4"/>
    <mergeCell ref="A5:B5"/>
    <mergeCell ref="A6:B6"/>
    <mergeCell ref="A55:B55"/>
    <mergeCell ref="A56:B56"/>
    <mergeCell ref="A57:B57"/>
    <mergeCell ref="A58:B58"/>
    <mergeCell ref="A59:B59"/>
    <mergeCell ref="A60:B60"/>
    <mergeCell ref="A25:B25"/>
    <mergeCell ref="A37:B37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109:B109"/>
    <mergeCell ref="A110:B110"/>
    <mergeCell ref="A111:B111"/>
    <mergeCell ref="A112:B112"/>
    <mergeCell ref="A113:B113"/>
    <mergeCell ref="A114:B114"/>
    <mergeCell ref="A103:B103"/>
    <mergeCell ref="A104:B104"/>
    <mergeCell ref="A105:B105"/>
    <mergeCell ref="A106:B106"/>
    <mergeCell ref="A107:B107"/>
    <mergeCell ref="A108:B108"/>
    <mergeCell ref="A97:B97"/>
    <mergeCell ref="A98:B98"/>
    <mergeCell ref="A99:B99"/>
    <mergeCell ref="A100:B100"/>
    <mergeCell ref="A101:B101"/>
    <mergeCell ref="A102:B102"/>
    <mergeCell ref="A127:B127"/>
    <mergeCell ref="A128:B128"/>
    <mergeCell ref="A129:B129"/>
    <mergeCell ref="A130:B130"/>
    <mergeCell ref="A131:B131"/>
    <mergeCell ref="A132:B132"/>
    <mergeCell ref="A121:B121"/>
    <mergeCell ref="A122:B122"/>
    <mergeCell ref="A123:B123"/>
    <mergeCell ref="A124:B124"/>
    <mergeCell ref="A125:B125"/>
    <mergeCell ref="A126:B126"/>
    <mergeCell ref="A115:B115"/>
    <mergeCell ref="A116:B116"/>
    <mergeCell ref="A117:B117"/>
    <mergeCell ref="A118:B118"/>
    <mergeCell ref="A119:B119"/>
    <mergeCell ref="A120:B120"/>
    <mergeCell ref="A145:B145"/>
    <mergeCell ref="A146:B146"/>
    <mergeCell ref="A147:B147"/>
    <mergeCell ref="A148:B148"/>
    <mergeCell ref="A149:B149"/>
    <mergeCell ref="A150:B150"/>
    <mergeCell ref="A139:B139"/>
    <mergeCell ref="A140:B140"/>
    <mergeCell ref="A141:B141"/>
    <mergeCell ref="A142:B142"/>
    <mergeCell ref="A143:B143"/>
    <mergeCell ref="A144:B144"/>
    <mergeCell ref="A133:B133"/>
    <mergeCell ref="A134:B134"/>
    <mergeCell ref="A135:B135"/>
    <mergeCell ref="A136:B136"/>
    <mergeCell ref="A137:B137"/>
    <mergeCell ref="A138:B138"/>
    <mergeCell ref="A163:B163"/>
    <mergeCell ref="A164:B164"/>
    <mergeCell ref="A165:B165"/>
    <mergeCell ref="A166:B166"/>
    <mergeCell ref="A167:B167"/>
    <mergeCell ref="A168:B168"/>
    <mergeCell ref="A157:B157"/>
    <mergeCell ref="A158:B158"/>
    <mergeCell ref="A159:B159"/>
    <mergeCell ref="A160:B160"/>
    <mergeCell ref="A161:B161"/>
    <mergeCell ref="A162:B162"/>
    <mergeCell ref="A151:B151"/>
    <mergeCell ref="A152:B152"/>
    <mergeCell ref="A153:B153"/>
    <mergeCell ref="A154:B154"/>
    <mergeCell ref="A155:B155"/>
    <mergeCell ref="A156:B156"/>
    <mergeCell ref="A181:B181"/>
    <mergeCell ref="A182:B182"/>
    <mergeCell ref="A183:B183"/>
    <mergeCell ref="A184:B184"/>
    <mergeCell ref="A185:B185"/>
    <mergeCell ref="A186:B186"/>
    <mergeCell ref="A175:B175"/>
    <mergeCell ref="A176:B176"/>
    <mergeCell ref="A177:B177"/>
    <mergeCell ref="A178:B178"/>
    <mergeCell ref="A179:B179"/>
    <mergeCell ref="A180:B180"/>
    <mergeCell ref="A169:B169"/>
    <mergeCell ref="A170:B170"/>
    <mergeCell ref="A171:B171"/>
    <mergeCell ref="A172:B172"/>
    <mergeCell ref="A173:B173"/>
    <mergeCell ref="A174:B174"/>
    <mergeCell ref="A199:B199"/>
    <mergeCell ref="A200:B200"/>
    <mergeCell ref="A201:B201"/>
    <mergeCell ref="A202:B202"/>
    <mergeCell ref="A203:B203"/>
    <mergeCell ref="A204:B204"/>
    <mergeCell ref="A193:B193"/>
    <mergeCell ref="A194:B194"/>
    <mergeCell ref="A195:B195"/>
    <mergeCell ref="A196:B196"/>
    <mergeCell ref="A197:B197"/>
    <mergeCell ref="A198:B198"/>
    <mergeCell ref="A187:B187"/>
    <mergeCell ref="A188:B188"/>
    <mergeCell ref="A189:B189"/>
    <mergeCell ref="A190:B190"/>
    <mergeCell ref="A191:B191"/>
    <mergeCell ref="A192:B192"/>
    <mergeCell ref="A217:B217"/>
    <mergeCell ref="A218:B218"/>
    <mergeCell ref="A219:B219"/>
    <mergeCell ref="A220:B220"/>
    <mergeCell ref="A221:B221"/>
    <mergeCell ref="A222:B222"/>
    <mergeCell ref="A211:B211"/>
    <mergeCell ref="A212:B212"/>
    <mergeCell ref="A213:B213"/>
    <mergeCell ref="A214:B214"/>
    <mergeCell ref="A215:B215"/>
    <mergeCell ref="A216:B216"/>
    <mergeCell ref="A205:B205"/>
    <mergeCell ref="A206:B206"/>
    <mergeCell ref="A207:B207"/>
    <mergeCell ref="A208:B208"/>
    <mergeCell ref="A209:B209"/>
    <mergeCell ref="A210:B210"/>
    <mergeCell ref="A235:B235"/>
    <mergeCell ref="A236:B236"/>
    <mergeCell ref="A237:B237"/>
    <mergeCell ref="A238:B238"/>
    <mergeCell ref="A239:B239"/>
    <mergeCell ref="A240:B240"/>
    <mergeCell ref="A229:B229"/>
    <mergeCell ref="A230:B230"/>
    <mergeCell ref="A231:B231"/>
    <mergeCell ref="A232:B232"/>
    <mergeCell ref="A233:B233"/>
    <mergeCell ref="A234:B234"/>
    <mergeCell ref="A223:B223"/>
    <mergeCell ref="A224:B224"/>
    <mergeCell ref="A225:B225"/>
    <mergeCell ref="A226:B226"/>
    <mergeCell ref="A227:B227"/>
    <mergeCell ref="A228:B228"/>
    <mergeCell ref="A253:B253"/>
    <mergeCell ref="A254:B254"/>
    <mergeCell ref="A255:B255"/>
    <mergeCell ref="A256:B256"/>
    <mergeCell ref="A257:B257"/>
    <mergeCell ref="A258:B258"/>
    <mergeCell ref="A247:B247"/>
    <mergeCell ref="A248:B248"/>
    <mergeCell ref="A249:B249"/>
    <mergeCell ref="A250:B250"/>
    <mergeCell ref="A251:B251"/>
    <mergeCell ref="A252:B252"/>
    <mergeCell ref="A241:B241"/>
    <mergeCell ref="A242:B242"/>
    <mergeCell ref="A243:B243"/>
    <mergeCell ref="A244:B244"/>
    <mergeCell ref="A245:B245"/>
    <mergeCell ref="A246:B246"/>
    <mergeCell ref="A271:B271"/>
    <mergeCell ref="A272:B272"/>
    <mergeCell ref="A273:B273"/>
    <mergeCell ref="A274:B274"/>
    <mergeCell ref="A275:B275"/>
    <mergeCell ref="A276:B276"/>
    <mergeCell ref="A265:B265"/>
    <mergeCell ref="A266:B266"/>
    <mergeCell ref="A267:B267"/>
    <mergeCell ref="A268:B268"/>
    <mergeCell ref="A269:B269"/>
    <mergeCell ref="A270:B270"/>
    <mergeCell ref="A259:B259"/>
    <mergeCell ref="A260:B260"/>
    <mergeCell ref="A261:B261"/>
    <mergeCell ref="A262:B262"/>
    <mergeCell ref="A263:B263"/>
    <mergeCell ref="A264:B264"/>
    <mergeCell ref="A289:B289"/>
    <mergeCell ref="A290:B290"/>
    <mergeCell ref="A291:B291"/>
    <mergeCell ref="A292:B292"/>
    <mergeCell ref="A293:B293"/>
    <mergeCell ref="A294:B294"/>
    <mergeCell ref="A283:B283"/>
    <mergeCell ref="A284:B284"/>
    <mergeCell ref="A285:B285"/>
    <mergeCell ref="A286:B286"/>
    <mergeCell ref="A287:B287"/>
    <mergeCell ref="A288:B288"/>
    <mergeCell ref="A277:B277"/>
    <mergeCell ref="A278:B278"/>
    <mergeCell ref="A279:B279"/>
    <mergeCell ref="A280:B280"/>
    <mergeCell ref="A281:B281"/>
    <mergeCell ref="A282:B282"/>
    <mergeCell ref="A307:B307"/>
    <mergeCell ref="A308:B308"/>
    <mergeCell ref="A309:B309"/>
    <mergeCell ref="A310:B310"/>
    <mergeCell ref="A311:B311"/>
    <mergeCell ref="A312:B312"/>
    <mergeCell ref="A301:B301"/>
    <mergeCell ref="A302:B302"/>
    <mergeCell ref="A303:B303"/>
    <mergeCell ref="A304:B304"/>
    <mergeCell ref="A305:B305"/>
    <mergeCell ref="A306:B306"/>
    <mergeCell ref="A295:B295"/>
    <mergeCell ref="A296:B296"/>
    <mergeCell ref="A297:B297"/>
    <mergeCell ref="A298:B298"/>
    <mergeCell ref="A299:B299"/>
    <mergeCell ref="A300:B300"/>
    <mergeCell ref="A325:B325"/>
    <mergeCell ref="A326:B326"/>
    <mergeCell ref="A327:B327"/>
    <mergeCell ref="A328:B328"/>
    <mergeCell ref="A329:B329"/>
    <mergeCell ref="A330:B330"/>
    <mergeCell ref="A319:B319"/>
    <mergeCell ref="A320:B320"/>
    <mergeCell ref="A321:B321"/>
    <mergeCell ref="A322:B322"/>
    <mergeCell ref="A323:B323"/>
    <mergeCell ref="A324:B324"/>
    <mergeCell ref="A313:B313"/>
    <mergeCell ref="A314:B314"/>
    <mergeCell ref="A315:B315"/>
    <mergeCell ref="A316:B316"/>
    <mergeCell ref="A317:B317"/>
    <mergeCell ref="A318:B318"/>
    <mergeCell ref="A343:B343"/>
    <mergeCell ref="A344:B344"/>
    <mergeCell ref="A345:B345"/>
    <mergeCell ref="A346:B346"/>
    <mergeCell ref="A347:B347"/>
    <mergeCell ref="A348:B348"/>
    <mergeCell ref="A337:B337"/>
    <mergeCell ref="A338:B338"/>
    <mergeCell ref="A339:B339"/>
    <mergeCell ref="A340:B340"/>
    <mergeCell ref="A341:B341"/>
    <mergeCell ref="A342:B342"/>
    <mergeCell ref="A331:B331"/>
    <mergeCell ref="A332:B332"/>
    <mergeCell ref="A333:B333"/>
    <mergeCell ref="A334:B334"/>
    <mergeCell ref="A335:B335"/>
    <mergeCell ref="A336:B336"/>
    <mergeCell ref="A361:B361"/>
    <mergeCell ref="A362:B362"/>
    <mergeCell ref="A363:B363"/>
    <mergeCell ref="A364:B364"/>
    <mergeCell ref="A365:B365"/>
    <mergeCell ref="A366:B366"/>
    <mergeCell ref="A355:B355"/>
    <mergeCell ref="A356:B356"/>
    <mergeCell ref="A357:B357"/>
    <mergeCell ref="A358:B358"/>
    <mergeCell ref="A359:B359"/>
    <mergeCell ref="A360:B360"/>
    <mergeCell ref="A349:B349"/>
    <mergeCell ref="A350:B350"/>
    <mergeCell ref="A351:B351"/>
    <mergeCell ref="A352:B352"/>
    <mergeCell ref="A353:B353"/>
    <mergeCell ref="A354:B354"/>
    <mergeCell ref="A388:B388"/>
    <mergeCell ref="A389:B389"/>
    <mergeCell ref="A390:B390"/>
    <mergeCell ref="A379:B379"/>
    <mergeCell ref="A380:B380"/>
    <mergeCell ref="A381:B381"/>
    <mergeCell ref="A382:B382"/>
    <mergeCell ref="A383:B383"/>
    <mergeCell ref="A384:B384"/>
    <mergeCell ref="A373:B373"/>
    <mergeCell ref="A374:B374"/>
    <mergeCell ref="A375:B375"/>
    <mergeCell ref="A376:B376"/>
    <mergeCell ref="A377:B377"/>
    <mergeCell ref="A378:B378"/>
    <mergeCell ref="A367:B367"/>
    <mergeCell ref="A368:B368"/>
    <mergeCell ref="A369:B369"/>
    <mergeCell ref="A370:B370"/>
    <mergeCell ref="A371:B371"/>
    <mergeCell ref="A372:B372"/>
    <mergeCell ref="Y11:Z11"/>
    <mergeCell ref="Y12:Z12"/>
    <mergeCell ref="Y10:Z10"/>
    <mergeCell ref="Y9:Z9"/>
    <mergeCell ref="Y8:Z8"/>
    <mergeCell ref="Y6:Z6"/>
    <mergeCell ref="Y5:Z5"/>
    <mergeCell ref="Y4:Z4"/>
    <mergeCell ref="Y3:Z3"/>
    <mergeCell ref="Y2:Z2"/>
    <mergeCell ref="A403:B403"/>
    <mergeCell ref="A404:B404"/>
    <mergeCell ref="A405:B405"/>
    <mergeCell ref="A406:B406"/>
    <mergeCell ref="A407:B407"/>
    <mergeCell ref="Y1:Z1"/>
    <mergeCell ref="Y7:Z7"/>
    <mergeCell ref="A397:B397"/>
    <mergeCell ref="A398:B398"/>
    <mergeCell ref="A399:B399"/>
    <mergeCell ref="A400:B400"/>
    <mergeCell ref="A401:B401"/>
    <mergeCell ref="A402:B402"/>
    <mergeCell ref="A391:B391"/>
    <mergeCell ref="A392:B392"/>
    <mergeCell ref="A393:B393"/>
    <mergeCell ref="A394:B394"/>
    <mergeCell ref="A395:B395"/>
    <mergeCell ref="A396:B396"/>
    <mergeCell ref="A385:B385"/>
    <mergeCell ref="A386:B386"/>
    <mergeCell ref="A387:B387"/>
    <mergeCell ref="Y62:Z62"/>
    <mergeCell ref="Y63:Z63"/>
    <mergeCell ref="Y64:Z64"/>
    <mergeCell ref="Y65:Z65"/>
    <mergeCell ref="Y66:Z66"/>
    <mergeCell ref="Y67:Z67"/>
    <mergeCell ref="Y55:Z55"/>
    <mergeCell ref="Y56:Z56"/>
    <mergeCell ref="Y57:Z57"/>
    <mergeCell ref="Y58:Z58"/>
    <mergeCell ref="Y60:Z60"/>
    <mergeCell ref="Y61:Z61"/>
    <mergeCell ref="Y25:Z25"/>
    <mergeCell ref="Y37:Z37"/>
    <mergeCell ref="Y50:Z50"/>
    <mergeCell ref="Y52:Z52"/>
    <mergeCell ref="Y53:Z53"/>
    <mergeCell ref="Y54:Z54"/>
    <mergeCell ref="Y59:Z59"/>
    <mergeCell ref="Y84:Z84"/>
    <mergeCell ref="Y85:Z85"/>
    <mergeCell ref="Y86:Z86"/>
    <mergeCell ref="Y87:Z87"/>
    <mergeCell ref="Y88:Z88"/>
    <mergeCell ref="Y89:Z89"/>
    <mergeCell ref="Y78:Z78"/>
    <mergeCell ref="Y79:Z79"/>
    <mergeCell ref="Y80:Z80"/>
    <mergeCell ref="Y81:Z81"/>
    <mergeCell ref="Y82:Z82"/>
    <mergeCell ref="Y83:Z83"/>
    <mergeCell ref="Y68:Z68"/>
    <mergeCell ref="Y69:Z69"/>
    <mergeCell ref="Y71:Z71"/>
    <mergeCell ref="Y75:Z75"/>
    <mergeCell ref="Y76:Z76"/>
    <mergeCell ref="Y77:Z77"/>
    <mergeCell ref="Y74:Z74"/>
    <mergeCell ref="Y73:Z73"/>
    <mergeCell ref="Y72:Z72"/>
    <mergeCell ref="Y70:Z70"/>
    <mergeCell ref="Y102:Z102"/>
    <mergeCell ref="Y103:Z103"/>
    <mergeCell ref="Y104:Z104"/>
    <mergeCell ref="Y105:Z105"/>
    <mergeCell ref="Y106:Z106"/>
    <mergeCell ref="Y107:Z107"/>
    <mergeCell ref="Y96:Z96"/>
    <mergeCell ref="Y97:Z97"/>
    <mergeCell ref="Y98:Z98"/>
    <mergeCell ref="Y99:Z99"/>
    <mergeCell ref="Y100:Z100"/>
    <mergeCell ref="Y101:Z101"/>
    <mergeCell ref="Y90:Z90"/>
    <mergeCell ref="Y91:Z91"/>
    <mergeCell ref="Y92:Z92"/>
    <mergeCell ref="Y93:Z93"/>
    <mergeCell ref="Y94:Z94"/>
    <mergeCell ref="Y95:Z95"/>
    <mergeCell ref="Y120:Z120"/>
    <mergeCell ref="Y121:Z121"/>
    <mergeCell ref="Y122:Z122"/>
    <mergeCell ref="Y123:Z123"/>
    <mergeCell ref="Y124:Z124"/>
    <mergeCell ref="Y125:Z125"/>
    <mergeCell ref="Y114:Z114"/>
    <mergeCell ref="Y115:Z115"/>
    <mergeCell ref="Y116:Z116"/>
    <mergeCell ref="Y117:Z117"/>
    <mergeCell ref="Y118:Z118"/>
    <mergeCell ref="Y119:Z119"/>
    <mergeCell ref="Y108:Z108"/>
    <mergeCell ref="Y109:Z109"/>
    <mergeCell ref="Y110:Z110"/>
    <mergeCell ref="Y111:Z111"/>
    <mergeCell ref="Y112:Z112"/>
    <mergeCell ref="Y113:Z113"/>
    <mergeCell ref="Y138:Z138"/>
    <mergeCell ref="Y139:Z139"/>
    <mergeCell ref="Y140:Z140"/>
    <mergeCell ref="Y141:Z141"/>
    <mergeCell ref="Y142:Z142"/>
    <mergeCell ref="Y143:Z143"/>
    <mergeCell ref="Y132:Z132"/>
    <mergeCell ref="Y133:Z133"/>
    <mergeCell ref="Y134:Z134"/>
    <mergeCell ref="Y135:Z135"/>
    <mergeCell ref="Y136:Z136"/>
    <mergeCell ref="Y137:Z137"/>
    <mergeCell ref="Y126:Z126"/>
    <mergeCell ref="Y127:Z127"/>
    <mergeCell ref="Y128:Z128"/>
    <mergeCell ref="Y129:Z129"/>
    <mergeCell ref="Y130:Z130"/>
    <mergeCell ref="Y131:Z131"/>
    <mergeCell ref="Y156:Z156"/>
    <mergeCell ref="Y157:Z157"/>
    <mergeCell ref="Y158:Z158"/>
    <mergeCell ref="Y159:Z159"/>
    <mergeCell ref="Y160:Z160"/>
    <mergeCell ref="Y161:Z161"/>
    <mergeCell ref="Y150:Z150"/>
    <mergeCell ref="Y151:Z151"/>
    <mergeCell ref="Y152:Z152"/>
    <mergeCell ref="Y153:Z153"/>
    <mergeCell ref="Y154:Z154"/>
    <mergeCell ref="Y155:Z155"/>
    <mergeCell ref="Y144:Z144"/>
    <mergeCell ref="Y145:Z145"/>
    <mergeCell ref="Y146:Z146"/>
    <mergeCell ref="Y147:Z147"/>
    <mergeCell ref="Y148:Z148"/>
    <mergeCell ref="Y149:Z149"/>
    <mergeCell ref="Y174:Z174"/>
    <mergeCell ref="Y175:Z175"/>
    <mergeCell ref="Y176:Z176"/>
    <mergeCell ref="Y177:Z177"/>
    <mergeCell ref="Y178:Z178"/>
    <mergeCell ref="Y179:Z179"/>
    <mergeCell ref="Y168:Z168"/>
    <mergeCell ref="Y169:Z169"/>
    <mergeCell ref="Y170:Z170"/>
    <mergeCell ref="Y171:Z171"/>
    <mergeCell ref="Y172:Z172"/>
    <mergeCell ref="Y173:Z173"/>
    <mergeCell ref="Y162:Z162"/>
    <mergeCell ref="Y163:Z163"/>
    <mergeCell ref="Y164:Z164"/>
    <mergeCell ref="Y165:Z165"/>
    <mergeCell ref="Y166:Z166"/>
    <mergeCell ref="Y167:Z167"/>
    <mergeCell ref="Y192:Z192"/>
    <mergeCell ref="Y193:Z193"/>
    <mergeCell ref="Y194:Z194"/>
    <mergeCell ref="Y195:Z195"/>
    <mergeCell ref="Y196:Z196"/>
    <mergeCell ref="Y197:Z197"/>
    <mergeCell ref="Y186:Z186"/>
    <mergeCell ref="Y187:Z187"/>
    <mergeCell ref="Y188:Z188"/>
    <mergeCell ref="Y189:Z189"/>
    <mergeCell ref="Y190:Z190"/>
    <mergeCell ref="Y191:Z191"/>
    <mergeCell ref="Y180:Z180"/>
    <mergeCell ref="Y181:Z181"/>
    <mergeCell ref="Y182:Z182"/>
    <mergeCell ref="Y183:Z183"/>
    <mergeCell ref="Y184:Z184"/>
    <mergeCell ref="Y185:Z185"/>
    <mergeCell ref="Y210:Z210"/>
    <mergeCell ref="Y211:Z211"/>
    <mergeCell ref="Y212:Z212"/>
    <mergeCell ref="Y213:Z213"/>
    <mergeCell ref="Y214:Z214"/>
    <mergeCell ref="Y215:Z215"/>
    <mergeCell ref="Y204:Z204"/>
    <mergeCell ref="Y205:Z205"/>
    <mergeCell ref="Y206:Z206"/>
    <mergeCell ref="Y207:Z207"/>
    <mergeCell ref="Y208:Z208"/>
    <mergeCell ref="Y209:Z209"/>
    <mergeCell ref="Y198:Z198"/>
    <mergeCell ref="Y199:Z199"/>
    <mergeCell ref="Y200:Z200"/>
    <mergeCell ref="Y201:Z201"/>
    <mergeCell ref="Y202:Z202"/>
    <mergeCell ref="Y203:Z203"/>
    <mergeCell ref="Y228:Z228"/>
    <mergeCell ref="Y229:Z229"/>
    <mergeCell ref="Y230:Z230"/>
    <mergeCell ref="Y231:Z231"/>
    <mergeCell ref="Y232:Z232"/>
    <mergeCell ref="Y233:Z233"/>
    <mergeCell ref="Y222:Z222"/>
    <mergeCell ref="Y223:Z223"/>
    <mergeCell ref="Y224:Z224"/>
    <mergeCell ref="Y225:Z225"/>
    <mergeCell ref="Y226:Z226"/>
    <mergeCell ref="Y227:Z227"/>
    <mergeCell ref="Y216:Z216"/>
    <mergeCell ref="Y217:Z217"/>
    <mergeCell ref="Y218:Z218"/>
    <mergeCell ref="Y219:Z219"/>
    <mergeCell ref="Y220:Z220"/>
    <mergeCell ref="Y221:Z221"/>
    <mergeCell ref="Y246:Z246"/>
    <mergeCell ref="Y247:Z247"/>
    <mergeCell ref="Y248:Z248"/>
    <mergeCell ref="Y249:Z249"/>
    <mergeCell ref="Y250:Z250"/>
    <mergeCell ref="Y251:Z251"/>
    <mergeCell ref="Y240:Z240"/>
    <mergeCell ref="Y241:Z241"/>
    <mergeCell ref="Y242:Z242"/>
    <mergeCell ref="Y243:Z243"/>
    <mergeCell ref="Y244:Z244"/>
    <mergeCell ref="Y245:Z245"/>
    <mergeCell ref="Y234:Z234"/>
    <mergeCell ref="Y235:Z235"/>
    <mergeCell ref="Y236:Z236"/>
    <mergeCell ref="Y237:Z237"/>
    <mergeCell ref="Y238:Z238"/>
    <mergeCell ref="Y239:Z239"/>
    <mergeCell ref="Y264:Z264"/>
    <mergeCell ref="Y265:Z265"/>
    <mergeCell ref="Y266:Z266"/>
    <mergeCell ref="Y267:Z267"/>
    <mergeCell ref="Y268:Z268"/>
    <mergeCell ref="Y269:Z269"/>
    <mergeCell ref="Y258:Z258"/>
    <mergeCell ref="Y259:Z259"/>
    <mergeCell ref="Y260:Z260"/>
    <mergeCell ref="Y261:Z261"/>
    <mergeCell ref="Y262:Z262"/>
    <mergeCell ref="Y263:Z263"/>
    <mergeCell ref="Y252:Z252"/>
    <mergeCell ref="Y253:Z253"/>
    <mergeCell ref="Y254:Z254"/>
    <mergeCell ref="Y255:Z255"/>
    <mergeCell ref="Y256:Z256"/>
    <mergeCell ref="Y257:Z257"/>
    <mergeCell ref="Y282:Z282"/>
    <mergeCell ref="Y283:Z283"/>
    <mergeCell ref="Y284:Z284"/>
    <mergeCell ref="Y285:Z285"/>
    <mergeCell ref="Y286:Z286"/>
    <mergeCell ref="Y287:Z287"/>
    <mergeCell ref="Y276:Z276"/>
    <mergeCell ref="Y277:Z277"/>
    <mergeCell ref="Y278:Z278"/>
    <mergeCell ref="Y279:Z279"/>
    <mergeCell ref="Y280:Z280"/>
    <mergeCell ref="Y281:Z281"/>
    <mergeCell ref="Y270:Z270"/>
    <mergeCell ref="Y271:Z271"/>
    <mergeCell ref="Y272:Z272"/>
    <mergeCell ref="Y273:Z273"/>
    <mergeCell ref="Y274:Z274"/>
    <mergeCell ref="Y275:Z275"/>
    <mergeCell ref="Y300:Z300"/>
    <mergeCell ref="Y301:Z301"/>
    <mergeCell ref="Y302:Z302"/>
    <mergeCell ref="Y303:Z303"/>
    <mergeCell ref="Y304:Z304"/>
    <mergeCell ref="Y305:Z305"/>
    <mergeCell ref="Y294:Z294"/>
    <mergeCell ref="Y295:Z295"/>
    <mergeCell ref="Y296:Z296"/>
    <mergeCell ref="Y297:Z297"/>
    <mergeCell ref="Y298:Z298"/>
    <mergeCell ref="Y299:Z299"/>
    <mergeCell ref="Y288:Z288"/>
    <mergeCell ref="Y289:Z289"/>
    <mergeCell ref="Y290:Z290"/>
    <mergeCell ref="Y291:Z291"/>
    <mergeCell ref="Y292:Z292"/>
    <mergeCell ref="Y293:Z293"/>
    <mergeCell ref="Y318:Z318"/>
    <mergeCell ref="Y319:Z319"/>
    <mergeCell ref="Y320:Z320"/>
    <mergeCell ref="Y321:Z321"/>
    <mergeCell ref="Y322:Z322"/>
    <mergeCell ref="Y323:Z323"/>
    <mergeCell ref="Y312:Z312"/>
    <mergeCell ref="Y313:Z313"/>
    <mergeCell ref="Y314:Z314"/>
    <mergeCell ref="Y315:Z315"/>
    <mergeCell ref="Y316:Z316"/>
    <mergeCell ref="Y317:Z317"/>
    <mergeCell ref="Y306:Z306"/>
    <mergeCell ref="Y307:Z307"/>
    <mergeCell ref="Y308:Z308"/>
    <mergeCell ref="Y309:Z309"/>
    <mergeCell ref="Y310:Z310"/>
    <mergeCell ref="Y311:Z311"/>
    <mergeCell ref="Y336:Z336"/>
    <mergeCell ref="Y337:Z337"/>
    <mergeCell ref="Y338:Z338"/>
    <mergeCell ref="Y339:Z339"/>
    <mergeCell ref="Y340:Z340"/>
    <mergeCell ref="Y341:Z341"/>
    <mergeCell ref="Y330:Z330"/>
    <mergeCell ref="Y331:Z331"/>
    <mergeCell ref="Y332:Z332"/>
    <mergeCell ref="Y333:Z333"/>
    <mergeCell ref="Y334:Z334"/>
    <mergeCell ref="Y335:Z335"/>
    <mergeCell ref="Y324:Z324"/>
    <mergeCell ref="Y325:Z325"/>
    <mergeCell ref="Y326:Z326"/>
    <mergeCell ref="Y327:Z327"/>
    <mergeCell ref="Y328:Z328"/>
    <mergeCell ref="Y329:Z329"/>
    <mergeCell ref="Y354:Z354"/>
    <mergeCell ref="Y355:Z355"/>
    <mergeCell ref="Y356:Z356"/>
    <mergeCell ref="Y357:Z357"/>
    <mergeCell ref="Y358:Z358"/>
    <mergeCell ref="Y359:Z359"/>
    <mergeCell ref="Y348:Z348"/>
    <mergeCell ref="Y349:Z349"/>
    <mergeCell ref="Y350:Z350"/>
    <mergeCell ref="Y351:Z351"/>
    <mergeCell ref="Y352:Z352"/>
    <mergeCell ref="Y353:Z353"/>
    <mergeCell ref="Y342:Z342"/>
    <mergeCell ref="Y343:Z343"/>
    <mergeCell ref="Y344:Z344"/>
    <mergeCell ref="Y345:Z345"/>
    <mergeCell ref="Y346:Z346"/>
    <mergeCell ref="Y347:Z347"/>
    <mergeCell ref="Y380:Z380"/>
    <mergeCell ref="Y381:Z381"/>
    <mergeCell ref="Y382:Z382"/>
    <mergeCell ref="Y383:Z383"/>
    <mergeCell ref="Y372:Z372"/>
    <mergeCell ref="Y373:Z373"/>
    <mergeCell ref="Y374:Z374"/>
    <mergeCell ref="Y375:Z375"/>
    <mergeCell ref="Y376:Z376"/>
    <mergeCell ref="Y377:Z377"/>
    <mergeCell ref="Y366:Z366"/>
    <mergeCell ref="Y367:Z367"/>
    <mergeCell ref="Y368:Z368"/>
    <mergeCell ref="Y369:Z369"/>
    <mergeCell ref="Y370:Z370"/>
    <mergeCell ref="Y371:Z371"/>
    <mergeCell ref="Y360:Z360"/>
    <mergeCell ref="Y361:Z361"/>
    <mergeCell ref="Y362:Z362"/>
    <mergeCell ref="Y363:Z363"/>
    <mergeCell ref="Y364:Z364"/>
    <mergeCell ref="Y365:Z365"/>
    <mergeCell ref="AW1:AX1"/>
    <mergeCell ref="AW2:AX2"/>
    <mergeCell ref="AW3:AX3"/>
    <mergeCell ref="AW4:AX4"/>
    <mergeCell ref="AW5:AX5"/>
    <mergeCell ref="AW6:AX6"/>
    <mergeCell ref="Y402:Z402"/>
    <mergeCell ref="Y403:Z403"/>
    <mergeCell ref="Y404:Z404"/>
    <mergeCell ref="Y405:Z405"/>
    <mergeCell ref="Y406:Z406"/>
    <mergeCell ref="Y407:Z407"/>
    <mergeCell ref="Y396:Z396"/>
    <mergeCell ref="Y397:Z397"/>
    <mergeCell ref="Y398:Z398"/>
    <mergeCell ref="Y399:Z399"/>
    <mergeCell ref="Y400:Z400"/>
    <mergeCell ref="Y401:Z401"/>
    <mergeCell ref="Y390:Z390"/>
    <mergeCell ref="Y391:Z391"/>
    <mergeCell ref="Y392:Z392"/>
    <mergeCell ref="Y393:Z393"/>
    <mergeCell ref="Y394:Z394"/>
    <mergeCell ref="Y395:Z395"/>
    <mergeCell ref="Y384:Z384"/>
    <mergeCell ref="Y385:Z385"/>
    <mergeCell ref="Y386:Z386"/>
    <mergeCell ref="Y387:Z387"/>
    <mergeCell ref="Y388:Z388"/>
    <mergeCell ref="Y389:Z389"/>
    <mergeCell ref="Y378:Z378"/>
    <mergeCell ref="Y379:Z379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73:AX73"/>
    <mergeCell ref="AW74:AX74"/>
    <mergeCell ref="AW75:AX75"/>
    <mergeCell ref="AW76:AX76"/>
    <mergeCell ref="AW77:AX77"/>
    <mergeCell ref="AW78:AX78"/>
    <mergeCell ref="AW67:AX67"/>
    <mergeCell ref="AW68:AX68"/>
    <mergeCell ref="AW69:AX69"/>
    <mergeCell ref="AW70:AX70"/>
    <mergeCell ref="AW71:AX71"/>
    <mergeCell ref="AW72:AX72"/>
    <mergeCell ref="AW61:AX61"/>
    <mergeCell ref="AW62:AX62"/>
    <mergeCell ref="AW63:AX63"/>
    <mergeCell ref="AW64:AX64"/>
    <mergeCell ref="AW65:AX65"/>
    <mergeCell ref="AW66:AX66"/>
    <mergeCell ref="AW91:AX91"/>
    <mergeCell ref="AW92:AX92"/>
    <mergeCell ref="AW93:AX93"/>
    <mergeCell ref="AW94:AX94"/>
    <mergeCell ref="AW95:AX95"/>
    <mergeCell ref="AW96:AX96"/>
    <mergeCell ref="AW85:AX85"/>
    <mergeCell ref="AW86:AX86"/>
    <mergeCell ref="AW87:AX87"/>
    <mergeCell ref="AW88:AX88"/>
    <mergeCell ref="AW89:AX89"/>
    <mergeCell ref="AW90:AX90"/>
    <mergeCell ref="AW79:AX79"/>
    <mergeCell ref="AW80:AX80"/>
    <mergeCell ref="AW81:AX81"/>
    <mergeCell ref="AW82:AX82"/>
    <mergeCell ref="AW83:AX83"/>
    <mergeCell ref="AW84:AX84"/>
    <mergeCell ref="AW109:AX109"/>
    <mergeCell ref="AW110:AX110"/>
    <mergeCell ref="AW111:AX111"/>
    <mergeCell ref="AW112:AX112"/>
    <mergeCell ref="AW113:AX113"/>
    <mergeCell ref="AW114:AX114"/>
    <mergeCell ref="AW103:AX103"/>
    <mergeCell ref="AW104:AX104"/>
    <mergeCell ref="AW105:AX105"/>
    <mergeCell ref="AW106:AX106"/>
    <mergeCell ref="AW107:AX107"/>
    <mergeCell ref="AW108:AX108"/>
    <mergeCell ref="AW97:AX97"/>
    <mergeCell ref="AW98:AX98"/>
    <mergeCell ref="AW99:AX99"/>
    <mergeCell ref="AW100:AX100"/>
    <mergeCell ref="AW101:AX101"/>
    <mergeCell ref="AW102:AX102"/>
    <mergeCell ref="AW127:AX127"/>
    <mergeCell ref="AW128:AX128"/>
    <mergeCell ref="AW129:AX129"/>
    <mergeCell ref="AW130:AX130"/>
    <mergeCell ref="AW131:AX131"/>
    <mergeCell ref="AW132:AX132"/>
    <mergeCell ref="AW121:AX121"/>
    <mergeCell ref="AW122:AX122"/>
    <mergeCell ref="AW123:AX123"/>
    <mergeCell ref="AW124:AX124"/>
    <mergeCell ref="AW125:AX125"/>
    <mergeCell ref="AW126:AX126"/>
    <mergeCell ref="AW115:AX115"/>
    <mergeCell ref="AW116:AX116"/>
    <mergeCell ref="AW117:AX117"/>
    <mergeCell ref="AW118:AX118"/>
    <mergeCell ref="AW119:AX119"/>
    <mergeCell ref="AW120:AX120"/>
    <mergeCell ref="AW145:AX145"/>
    <mergeCell ref="AW146:AX146"/>
    <mergeCell ref="AW147:AX147"/>
    <mergeCell ref="AW148:AX148"/>
    <mergeCell ref="AW149:AX149"/>
    <mergeCell ref="AW150:AX150"/>
    <mergeCell ref="AW139:AX139"/>
    <mergeCell ref="AW140:AX140"/>
    <mergeCell ref="AW141:AX141"/>
    <mergeCell ref="AW142:AX142"/>
    <mergeCell ref="AW143:AX143"/>
    <mergeCell ref="AW144:AX144"/>
    <mergeCell ref="AW133:AX133"/>
    <mergeCell ref="AW134:AX134"/>
    <mergeCell ref="AW135:AX135"/>
    <mergeCell ref="AW136:AX136"/>
    <mergeCell ref="AW137:AX137"/>
    <mergeCell ref="AW138:AX138"/>
    <mergeCell ref="AW163:AX163"/>
    <mergeCell ref="AW164:AX164"/>
    <mergeCell ref="AW165:AX165"/>
    <mergeCell ref="AW166:AX166"/>
    <mergeCell ref="AW167:AX167"/>
    <mergeCell ref="AW168:AX168"/>
    <mergeCell ref="AW157:AX157"/>
    <mergeCell ref="AW158:AX158"/>
    <mergeCell ref="AW159:AX159"/>
    <mergeCell ref="AW160:AX160"/>
    <mergeCell ref="AW161:AX161"/>
    <mergeCell ref="AW162:AX162"/>
    <mergeCell ref="AW151:AX151"/>
    <mergeCell ref="AW152:AX152"/>
    <mergeCell ref="AW153:AX153"/>
    <mergeCell ref="AW154:AX154"/>
    <mergeCell ref="AW155:AX155"/>
    <mergeCell ref="AW156:AX156"/>
    <mergeCell ref="AW181:AX181"/>
    <mergeCell ref="AW182:AX182"/>
    <mergeCell ref="AW183:AX183"/>
    <mergeCell ref="AW184:AX184"/>
    <mergeCell ref="AW185:AX185"/>
    <mergeCell ref="AW186:AX186"/>
    <mergeCell ref="AW175:AX175"/>
    <mergeCell ref="AW176:AX176"/>
    <mergeCell ref="AW177:AX177"/>
    <mergeCell ref="AW178:AX178"/>
    <mergeCell ref="AW179:AX179"/>
    <mergeCell ref="AW180:AX180"/>
    <mergeCell ref="AW169:AX169"/>
    <mergeCell ref="AW170:AX170"/>
    <mergeCell ref="AW171:AX171"/>
    <mergeCell ref="AW172:AX172"/>
    <mergeCell ref="AW173:AX173"/>
    <mergeCell ref="AW174:AX174"/>
    <mergeCell ref="AW199:AX199"/>
    <mergeCell ref="AW200:AX200"/>
    <mergeCell ref="AW201:AX201"/>
    <mergeCell ref="AW202:AX202"/>
    <mergeCell ref="AW203:AX203"/>
    <mergeCell ref="AW204:AX204"/>
    <mergeCell ref="AW193:AX193"/>
    <mergeCell ref="AW194:AX194"/>
    <mergeCell ref="AW195:AX195"/>
    <mergeCell ref="AW196:AX196"/>
    <mergeCell ref="AW197:AX197"/>
    <mergeCell ref="AW198:AX198"/>
    <mergeCell ref="AW187:AX187"/>
    <mergeCell ref="AW188:AX188"/>
    <mergeCell ref="AW189:AX189"/>
    <mergeCell ref="AW190:AX190"/>
    <mergeCell ref="AW191:AX191"/>
    <mergeCell ref="AW192:AX192"/>
    <mergeCell ref="AW217:AX217"/>
    <mergeCell ref="AW218:AX218"/>
    <mergeCell ref="AW219:AX219"/>
    <mergeCell ref="AW220:AX220"/>
    <mergeCell ref="AW221:AX221"/>
    <mergeCell ref="AW222:AX222"/>
    <mergeCell ref="AW211:AX211"/>
    <mergeCell ref="AW212:AX212"/>
    <mergeCell ref="AW213:AX213"/>
    <mergeCell ref="AW214:AX214"/>
    <mergeCell ref="AW215:AX215"/>
    <mergeCell ref="AW216:AX216"/>
    <mergeCell ref="AW205:AX205"/>
    <mergeCell ref="AW206:AX206"/>
    <mergeCell ref="AW207:AX207"/>
    <mergeCell ref="AW208:AX208"/>
    <mergeCell ref="AW209:AX209"/>
    <mergeCell ref="AW210:AX210"/>
    <mergeCell ref="AW235:AX235"/>
    <mergeCell ref="AW236:AX236"/>
    <mergeCell ref="AW237:AX237"/>
    <mergeCell ref="AW238:AX238"/>
    <mergeCell ref="AW239:AX239"/>
    <mergeCell ref="AW240:AX240"/>
    <mergeCell ref="AW229:AX229"/>
    <mergeCell ref="AW230:AX230"/>
    <mergeCell ref="AW231:AX231"/>
    <mergeCell ref="AW232:AX232"/>
    <mergeCell ref="AW233:AX233"/>
    <mergeCell ref="AW234:AX234"/>
    <mergeCell ref="AW223:AX223"/>
    <mergeCell ref="AW224:AX224"/>
    <mergeCell ref="AW225:AX225"/>
    <mergeCell ref="AW226:AX226"/>
    <mergeCell ref="AW227:AX227"/>
    <mergeCell ref="AW228:AX228"/>
    <mergeCell ref="AW253:AX253"/>
    <mergeCell ref="AW254:AX254"/>
    <mergeCell ref="AW255:AX255"/>
    <mergeCell ref="AW256:AX256"/>
    <mergeCell ref="AW257:AX257"/>
    <mergeCell ref="AW258:AX258"/>
    <mergeCell ref="AW247:AX247"/>
    <mergeCell ref="AW248:AX248"/>
    <mergeCell ref="AW249:AX249"/>
    <mergeCell ref="AW250:AX250"/>
    <mergeCell ref="AW251:AX251"/>
    <mergeCell ref="AW252:AX252"/>
    <mergeCell ref="AW241:AX241"/>
    <mergeCell ref="AW242:AX242"/>
    <mergeCell ref="AW243:AX243"/>
    <mergeCell ref="AW244:AX244"/>
    <mergeCell ref="AW245:AX245"/>
    <mergeCell ref="AW246:AX246"/>
    <mergeCell ref="AW271:AX271"/>
    <mergeCell ref="AW272:AX272"/>
    <mergeCell ref="AW273:AX273"/>
    <mergeCell ref="AW274:AX274"/>
    <mergeCell ref="AW275:AX275"/>
    <mergeCell ref="AW276:AX276"/>
    <mergeCell ref="AW265:AX265"/>
    <mergeCell ref="AW266:AX266"/>
    <mergeCell ref="AW267:AX267"/>
    <mergeCell ref="AW268:AX268"/>
    <mergeCell ref="AW269:AX269"/>
    <mergeCell ref="AW270:AX270"/>
    <mergeCell ref="AW259:AX259"/>
    <mergeCell ref="AW260:AX260"/>
    <mergeCell ref="AW261:AX261"/>
    <mergeCell ref="AW262:AX262"/>
    <mergeCell ref="AW263:AX263"/>
    <mergeCell ref="AW264:AX264"/>
    <mergeCell ref="AW289:AX289"/>
    <mergeCell ref="AW290:AX290"/>
    <mergeCell ref="AW291:AX291"/>
    <mergeCell ref="AW292:AX292"/>
    <mergeCell ref="AW293:AX293"/>
    <mergeCell ref="AW294:AX294"/>
    <mergeCell ref="AW283:AX283"/>
    <mergeCell ref="AW284:AX284"/>
    <mergeCell ref="AW285:AX285"/>
    <mergeCell ref="AW286:AX286"/>
    <mergeCell ref="AW287:AX287"/>
    <mergeCell ref="AW288:AX288"/>
    <mergeCell ref="AW277:AX277"/>
    <mergeCell ref="AW278:AX278"/>
    <mergeCell ref="AW279:AX279"/>
    <mergeCell ref="AW280:AX280"/>
    <mergeCell ref="AW281:AX281"/>
    <mergeCell ref="AW282:AX282"/>
    <mergeCell ref="AW307:AX307"/>
    <mergeCell ref="AW308:AX308"/>
    <mergeCell ref="AW309:AX309"/>
    <mergeCell ref="AW310:AX310"/>
    <mergeCell ref="AW311:AX311"/>
    <mergeCell ref="AW312:AX312"/>
    <mergeCell ref="AW301:AX301"/>
    <mergeCell ref="AW302:AX302"/>
    <mergeCell ref="AW303:AX303"/>
    <mergeCell ref="AW304:AX304"/>
    <mergeCell ref="AW305:AX305"/>
    <mergeCell ref="AW306:AX306"/>
    <mergeCell ref="AW295:AX295"/>
    <mergeCell ref="AW296:AX296"/>
    <mergeCell ref="AW297:AX297"/>
    <mergeCell ref="AW298:AX298"/>
    <mergeCell ref="AW299:AX299"/>
    <mergeCell ref="AW300:AX300"/>
    <mergeCell ref="AW325:AX325"/>
    <mergeCell ref="AW326:AX326"/>
    <mergeCell ref="AW327:AX327"/>
    <mergeCell ref="AW328:AX328"/>
    <mergeCell ref="AW329:AX329"/>
    <mergeCell ref="AW330:AX330"/>
    <mergeCell ref="AW319:AX319"/>
    <mergeCell ref="AW320:AX320"/>
    <mergeCell ref="AW321:AX321"/>
    <mergeCell ref="AW322:AX322"/>
    <mergeCell ref="AW323:AX323"/>
    <mergeCell ref="AW324:AX324"/>
    <mergeCell ref="AW313:AX313"/>
    <mergeCell ref="AW314:AX314"/>
    <mergeCell ref="AW315:AX315"/>
    <mergeCell ref="AW316:AX316"/>
    <mergeCell ref="AW317:AX317"/>
    <mergeCell ref="AW318:AX318"/>
    <mergeCell ref="AW343:AX343"/>
    <mergeCell ref="AW344:AX344"/>
    <mergeCell ref="AW345:AX345"/>
    <mergeCell ref="AW346:AX346"/>
    <mergeCell ref="AW347:AX347"/>
    <mergeCell ref="AW348:AX348"/>
    <mergeCell ref="AW337:AX337"/>
    <mergeCell ref="AW338:AX338"/>
    <mergeCell ref="AW339:AX339"/>
    <mergeCell ref="AW340:AX340"/>
    <mergeCell ref="AW341:AX341"/>
    <mergeCell ref="AW342:AX342"/>
    <mergeCell ref="AW331:AX331"/>
    <mergeCell ref="AW332:AX332"/>
    <mergeCell ref="AW333:AX333"/>
    <mergeCell ref="AW334:AX334"/>
    <mergeCell ref="AW335:AX335"/>
    <mergeCell ref="AW336:AX336"/>
    <mergeCell ref="AW361:AX361"/>
    <mergeCell ref="AW362:AX362"/>
    <mergeCell ref="AW363:AX363"/>
    <mergeCell ref="AW364:AX364"/>
    <mergeCell ref="AW365:AX365"/>
    <mergeCell ref="AW366:AX366"/>
    <mergeCell ref="AW355:AX355"/>
    <mergeCell ref="AW356:AX356"/>
    <mergeCell ref="AW357:AX357"/>
    <mergeCell ref="AW358:AX358"/>
    <mergeCell ref="AW359:AX359"/>
    <mergeCell ref="AW360:AX360"/>
    <mergeCell ref="AW349:AX349"/>
    <mergeCell ref="AW350:AX350"/>
    <mergeCell ref="AW351:AX351"/>
    <mergeCell ref="AW352:AX352"/>
    <mergeCell ref="AW353:AX353"/>
    <mergeCell ref="AW354:AX354"/>
    <mergeCell ref="AW389:AX389"/>
    <mergeCell ref="AW390:AX390"/>
    <mergeCell ref="AW379:AX379"/>
    <mergeCell ref="AW380:AX380"/>
    <mergeCell ref="AW381:AX381"/>
    <mergeCell ref="AW382:AX382"/>
    <mergeCell ref="AW383:AX383"/>
    <mergeCell ref="AW384:AX384"/>
    <mergeCell ref="AW373:AX373"/>
    <mergeCell ref="AW374:AX374"/>
    <mergeCell ref="AW375:AX375"/>
    <mergeCell ref="AW376:AX376"/>
    <mergeCell ref="AW377:AX377"/>
    <mergeCell ref="AW378:AX378"/>
    <mergeCell ref="AW367:AX367"/>
    <mergeCell ref="AW368:AX368"/>
    <mergeCell ref="AW369:AX369"/>
    <mergeCell ref="AW370:AX370"/>
    <mergeCell ref="AW371:AX371"/>
    <mergeCell ref="AW372:AX372"/>
    <mergeCell ref="BU6:BV6"/>
    <mergeCell ref="BU7:BV7"/>
    <mergeCell ref="BU8:BV8"/>
    <mergeCell ref="BU9:BV9"/>
    <mergeCell ref="BU10:BV10"/>
    <mergeCell ref="BU11:BV11"/>
    <mergeCell ref="AW403:AX403"/>
    <mergeCell ref="AW404:AX404"/>
    <mergeCell ref="AW405:AX405"/>
    <mergeCell ref="AW406:AX406"/>
    <mergeCell ref="AW407:AX407"/>
    <mergeCell ref="BU1:BV1"/>
    <mergeCell ref="BU2:BV2"/>
    <mergeCell ref="BU3:BV3"/>
    <mergeCell ref="BU4:BV4"/>
    <mergeCell ref="BU5:BV5"/>
    <mergeCell ref="AW397:AX397"/>
    <mergeCell ref="AW398:AX398"/>
    <mergeCell ref="AW399:AX399"/>
    <mergeCell ref="AW400:AX400"/>
    <mergeCell ref="AW401:AX401"/>
    <mergeCell ref="AW402:AX402"/>
    <mergeCell ref="AW391:AX391"/>
    <mergeCell ref="AW392:AX392"/>
    <mergeCell ref="AW393:AX393"/>
    <mergeCell ref="AW394:AX394"/>
    <mergeCell ref="AW395:AX395"/>
    <mergeCell ref="AW396:AX396"/>
    <mergeCell ref="AW385:AX385"/>
    <mergeCell ref="AW386:AX386"/>
    <mergeCell ref="AW387:AX387"/>
    <mergeCell ref="AW388:AX388"/>
    <mergeCell ref="BU60:BV60"/>
    <mergeCell ref="BU61:BV61"/>
    <mergeCell ref="BU62:BV62"/>
    <mergeCell ref="BU63:BV63"/>
    <mergeCell ref="BU64:BV64"/>
    <mergeCell ref="BU65:BV65"/>
    <mergeCell ref="BU54:BV54"/>
    <mergeCell ref="BU55:BV55"/>
    <mergeCell ref="BU56:BV56"/>
    <mergeCell ref="BU57:BV57"/>
    <mergeCell ref="BU58:BV58"/>
    <mergeCell ref="BU59:BV59"/>
    <mergeCell ref="BU12:BV12"/>
    <mergeCell ref="BU25:BV25"/>
    <mergeCell ref="BU37:BV37"/>
    <mergeCell ref="BU50:BV50"/>
    <mergeCell ref="BU52:BV52"/>
    <mergeCell ref="BU53:BV53"/>
    <mergeCell ref="BU78:BV78"/>
    <mergeCell ref="BU79:BV79"/>
    <mergeCell ref="BU80:BV80"/>
    <mergeCell ref="BU81:BV81"/>
    <mergeCell ref="BU82:BV82"/>
    <mergeCell ref="BU83:BV83"/>
    <mergeCell ref="BU72:BV72"/>
    <mergeCell ref="BU73:BV73"/>
    <mergeCell ref="BU74:BV74"/>
    <mergeCell ref="BU75:BV75"/>
    <mergeCell ref="BU76:BV76"/>
    <mergeCell ref="BU77:BV77"/>
    <mergeCell ref="BU66:BV66"/>
    <mergeCell ref="BU67:BV67"/>
    <mergeCell ref="BU68:BV68"/>
    <mergeCell ref="BU69:BV69"/>
    <mergeCell ref="BU70:BV70"/>
    <mergeCell ref="BU71:BV71"/>
    <mergeCell ref="BU96:BV96"/>
    <mergeCell ref="BU97:BV97"/>
    <mergeCell ref="BU98:BV98"/>
    <mergeCell ref="BU99:BV99"/>
    <mergeCell ref="BU100:BV100"/>
    <mergeCell ref="BU101:BV101"/>
    <mergeCell ref="BU90:BV90"/>
    <mergeCell ref="BU91:BV91"/>
    <mergeCell ref="BU92:BV92"/>
    <mergeCell ref="BU93:BV93"/>
    <mergeCell ref="BU94:BV94"/>
    <mergeCell ref="BU95:BV95"/>
    <mergeCell ref="BU84:BV84"/>
    <mergeCell ref="BU85:BV85"/>
    <mergeCell ref="BU86:BV86"/>
    <mergeCell ref="BU87:BV87"/>
    <mergeCell ref="BU88:BV88"/>
    <mergeCell ref="BU89:BV89"/>
    <mergeCell ref="BU114:BV114"/>
    <mergeCell ref="BU115:BV115"/>
    <mergeCell ref="BU116:BV116"/>
    <mergeCell ref="BU117:BV117"/>
    <mergeCell ref="BU118:BV118"/>
    <mergeCell ref="BU119:BV119"/>
    <mergeCell ref="BU108:BV108"/>
    <mergeCell ref="BU109:BV109"/>
    <mergeCell ref="BU110:BV110"/>
    <mergeCell ref="BU111:BV111"/>
    <mergeCell ref="BU112:BV112"/>
    <mergeCell ref="BU113:BV113"/>
    <mergeCell ref="BU102:BV102"/>
    <mergeCell ref="BU103:BV103"/>
    <mergeCell ref="BU104:BV104"/>
    <mergeCell ref="BU105:BV105"/>
    <mergeCell ref="BU106:BV106"/>
    <mergeCell ref="BU107:BV107"/>
    <mergeCell ref="BU132:BV132"/>
    <mergeCell ref="BU133:BV133"/>
    <mergeCell ref="BU134:BV134"/>
    <mergeCell ref="BU135:BV135"/>
    <mergeCell ref="BU136:BV136"/>
    <mergeCell ref="BU137:BV137"/>
    <mergeCell ref="BU126:BV126"/>
    <mergeCell ref="BU127:BV127"/>
    <mergeCell ref="BU128:BV128"/>
    <mergeCell ref="BU129:BV129"/>
    <mergeCell ref="BU130:BV130"/>
    <mergeCell ref="BU131:BV131"/>
    <mergeCell ref="BU120:BV120"/>
    <mergeCell ref="BU121:BV121"/>
    <mergeCell ref="BU122:BV122"/>
    <mergeCell ref="BU123:BV123"/>
    <mergeCell ref="BU124:BV124"/>
    <mergeCell ref="BU125:BV125"/>
    <mergeCell ref="BU150:BV150"/>
    <mergeCell ref="BU151:BV151"/>
    <mergeCell ref="BU152:BV152"/>
    <mergeCell ref="BU153:BV153"/>
    <mergeCell ref="BU154:BV154"/>
    <mergeCell ref="BU155:BV155"/>
    <mergeCell ref="BU144:BV144"/>
    <mergeCell ref="BU145:BV145"/>
    <mergeCell ref="BU146:BV146"/>
    <mergeCell ref="BU147:BV147"/>
    <mergeCell ref="BU148:BV148"/>
    <mergeCell ref="BU149:BV149"/>
    <mergeCell ref="BU138:BV138"/>
    <mergeCell ref="BU139:BV139"/>
    <mergeCell ref="BU140:BV140"/>
    <mergeCell ref="BU141:BV141"/>
    <mergeCell ref="BU142:BV142"/>
    <mergeCell ref="BU143:BV143"/>
    <mergeCell ref="BU168:BV168"/>
    <mergeCell ref="BU169:BV169"/>
    <mergeCell ref="BU170:BV170"/>
    <mergeCell ref="BU171:BV171"/>
    <mergeCell ref="BU172:BV172"/>
    <mergeCell ref="BU173:BV173"/>
    <mergeCell ref="BU162:BV162"/>
    <mergeCell ref="BU163:BV163"/>
    <mergeCell ref="BU164:BV164"/>
    <mergeCell ref="BU165:BV165"/>
    <mergeCell ref="BU166:BV166"/>
    <mergeCell ref="BU167:BV167"/>
    <mergeCell ref="BU156:BV156"/>
    <mergeCell ref="BU157:BV157"/>
    <mergeCell ref="BU158:BV158"/>
    <mergeCell ref="BU159:BV159"/>
    <mergeCell ref="BU160:BV160"/>
    <mergeCell ref="BU161:BV161"/>
    <mergeCell ref="BU186:BV186"/>
    <mergeCell ref="BU187:BV187"/>
    <mergeCell ref="BU188:BV188"/>
    <mergeCell ref="BU189:BV189"/>
    <mergeCell ref="BU190:BV190"/>
    <mergeCell ref="BU191:BV191"/>
    <mergeCell ref="BU180:BV180"/>
    <mergeCell ref="BU181:BV181"/>
    <mergeCell ref="BU182:BV182"/>
    <mergeCell ref="BU183:BV183"/>
    <mergeCell ref="BU184:BV184"/>
    <mergeCell ref="BU185:BV185"/>
    <mergeCell ref="BU174:BV174"/>
    <mergeCell ref="BU175:BV175"/>
    <mergeCell ref="BU176:BV176"/>
    <mergeCell ref="BU177:BV177"/>
    <mergeCell ref="BU178:BV178"/>
    <mergeCell ref="BU179:BV179"/>
    <mergeCell ref="BU204:BV204"/>
    <mergeCell ref="BU205:BV205"/>
    <mergeCell ref="BU206:BV206"/>
    <mergeCell ref="BU207:BV207"/>
    <mergeCell ref="BU208:BV208"/>
    <mergeCell ref="BU209:BV209"/>
    <mergeCell ref="BU198:BV198"/>
    <mergeCell ref="BU199:BV199"/>
    <mergeCell ref="BU200:BV200"/>
    <mergeCell ref="BU201:BV201"/>
    <mergeCell ref="BU202:BV202"/>
    <mergeCell ref="BU203:BV203"/>
    <mergeCell ref="BU192:BV192"/>
    <mergeCell ref="BU193:BV193"/>
    <mergeCell ref="BU194:BV194"/>
    <mergeCell ref="BU195:BV195"/>
    <mergeCell ref="BU196:BV196"/>
    <mergeCell ref="BU197:BV197"/>
    <mergeCell ref="BU222:BV222"/>
    <mergeCell ref="BU223:BV223"/>
    <mergeCell ref="BU224:BV224"/>
    <mergeCell ref="BU225:BV225"/>
    <mergeCell ref="BU226:BV226"/>
    <mergeCell ref="BU227:BV227"/>
    <mergeCell ref="BU216:BV216"/>
    <mergeCell ref="BU217:BV217"/>
    <mergeCell ref="BU218:BV218"/>
    <mergeCell ref="BU219:BV219"/>
    <mergeCell ref="BU220:BV220"/>
    <mergeCell ref="BU221:BV221"/>
    <mergeCell ref="BU210:BV210"/>
    <mergeCell ref="BU211:BV211"/>
    <mergeCell ref="BU212:BV212"/>
    <mergeCell ref="BU213:BV213"/>
    <mergeCell ref="BU214:BV214"/>
    <mergeCell ref="BU215:BV215"/>
    <mergeCell ref="BU240:BV240"/>
    <mergeCell ref="BU241:BV241"/>
    <mergeCell ref="BU242:BV242"/>
    <mergeCell ref="BU243:BV243"/>
    <mergeCell ref="BU244:BV244"/>
    <mergeCell ref="BU245:BV245"/>
    <mergeCell ref="BU234:BV234"/>
    <mergeCell ref="BU235:BV235"/>
    <mergeCell ref="BU236:BV236"/>
    <mergeCell ref="BU237:BV237"/>
    <mergeCell ref="BU238:BV238"/>
    <mergeCell ref="BU239:BV239"/>
    <mergeCell ref="BU228:BV228"/>
    <mergeCell ref="BU229:BV229"/>
    <mergeCell ref="BU230:BV230"/>
    <mergeCell ref="BU231:BV231"/>
    <mergeCell ref="BU232:BV232"/>
    <mergeCell ref="BU233:BV233"/>
    <mergeCell ref="BU258:BV258"/>
    <mergeCell ref="BU259:BV259"/>
    <mergeCell ref="BU260:BV260"/>
    <mergeCell ref="BU261:BV261"/>
    <mergeCell ref="BU262:BV262"/>
    <mergeCell ref="BU263:BV263"/>
    <mergeCell ref="BU252:BV252"/>
    <mergeCell ref="BU253:BV253"/>
    <mergeCell ref="BU254:BV254"/>
    <mergeCell ref="BU255:BV255"/>
    <mergeCell ref="BU256:BV256"/>
    <mergeCell ref="BU257:BV257"/>
    <mergeCell ref="BU246:BV246"/>
    <mergeCell ref="BU247:BV247"/>
    <mergeCell ref="BU248:BV248"/>
    <mergeCell ref="BU249:BV249"/>
    <mergeCell ref="BU250:BV250"/>
    <mergeCell ref="BU251:BV251"/>
    <mergeCell ref="BU276:BV276"/>
    <mergeCell ref="BU277:BV277"/>
    <mergeCell ref="BU278:BV278"/>
    <mergeCell ref="BU279:BV279"/>
    <mergeCell ref="BU280:BV280"/>
    <mergeCell ref="BU281:BV281"/>
    <mergeCell ref="BU270:BV270"/>
    <mergeCell ref="BU271:BV271"/>
    <mergeCell ref="BU272:BV272"/>
    <mergeCell ref="BU273:BV273"/>
    <mergeCell ref="BU274:BV274"/>
    <mergeCell ref="BU275:BV275"/>
    <mergeCell ref="BU264:BV264"/>
    <mergeCell ref="BU265:BV265"/>
    <mergeCell ref="BU266:BV266"/>
    <mergeCell ref="BU267:BV267"/>
    <mergeCell ref="BU268:BV268"/>
    <mergeCell ref="BU269:BV269"/>
    <mergeCell ref="BU294:BV294"/>
    <mergeCell ref="BU295:BV295"/>
    <mergeCell ref="BU296:BV296"/>
    <mergeCell ref="BU297:BV297"/>
    <mergeCell ref="BU298:BV298"/>
    <mergeCell ref="BU299:BV299"/>
    <mergeCell ref="BU288:BV288"/>
    <mergeCell ref="BU289:BV289"/>
    <mergeCell ref="BU290:BV290"/>
    <mergeCell ref="BU291:BV291"/>
    <mergeCell ref="BU292:BV292"/>
    <mergeCell ref="BU293:BV293"/>
    <mergeCell ref="BU282:BV282"/>
    <mergeCell ref="BU283:BV283"/>
    <mergeCell ref="BU284:BV284"/>
    <mergeCell ref="BU285:BV285"/>
    <mergeCell ref="BU286:BV286"/>
    <mergeCell ref="BU287:BV287"/>
    <mergeCell ref="BU312:BV312"/>
    <mergeCell ref="BU313:BV313"/>
    <mergeCell ref="BU314:BV314"/>
    <mergeCell ref="BU315:BV315"/>
    <mergeCell ref="BU316:BV316"/>
    <mergeCell ref="BU317:BV317"/>
    <mergeCell ref="BU306:BV306"/>
    <mergeCell ref="BU307:BV307"/>
    <mergeCell ref="BU308:BV308"/>
    <mergeCell ref="BU309:BV309"/>
    <mergeCell ref="BU310:BV310"/>
    <mergeCell ref="BU311:BV311"/>
    <mergeCell ref="BU300:BV300"/>
    <mergeCell ref="BU301:BV301"/>
    <mergeCell ref="BU302:BV302"/>
    <mergeCell ref="BU303:BV303"/>
    <mergeCell ref="BU304:BV304"/>
    <mergeCell ref="BU305:BV305"/>
    <mergeCell ref="BU330:BV330"/>
    <mergeCell ref="BU331:BV331"/>
    <mergeCell ref="BU332:BV332"/>
    <mergeCell ref="BU333:BV333"/>
    <mergeCell ref="BU334:BV334"/>
    <mergeCell ref="BU335:BV335"/>
    <mergeCell ref="BU324:BV324"/>
    <mergeCell ref="BU325:BV325"/>
    <mergeCell ref="BU326:BV326"/>
    <mergeCell ref="BU327:BV327"/>
    <mergeCell ref="BU328:BV328"/>
    <mergeCell ref="BU329:BV329"/>
    <mergeCell ref="BU318:BV318"/>
    <mergeCell ref="BU319:BV319"/>
    <mergeCell ref="BU320:BV320"/>
    <mergeCell ref="BU321:BV321"/>
    <mergeCell ref="BU322:BV322"/>
    <mergeCell ref="BU323:BV323"/>
    <mergeCell ref="BU348:BV348"/>
    <mergeCell ref="BU349:BV349"/>
    <mergeCell ref="BU350:BV350"/>
    <mergeCell ref="BU351:BV351"/>
    <mergeCell ref="BU352:BV352"/>
    <mergeCell ref="BU353:BV353"/>
    <mergeCell ref="BU342:BV342"/>
    <mergeCell ref="BU343:BV343"/>
    <mergeCell ref="BU344:BV344"/>
    <mergeCell ref="BU345:BV345"/>
    <mergeCell ref="BU346:BV346"/>
    <mergeCell ref="BU347:BV347"/>
    <mergeCell ref="BU336:BV336"/>
    <mergeCell ref="BU337:BV337"/>
    <mergeCell ref="BU338:BV338"/>
    <mergeCell ref="BU339:BV339"/>
    <mergeCell ref="BU340:BV340"/>
    <mergeCell ref="BU341:BV341"/>
    <mergeCell ref="BU366:BV366"/>
    <mergeCell ref="BU367:BV367"/>
    <mergeCell ref="BU368:BV368"/>
    <mergeCell ref="BU369:BV369"/>
    <mergeCell ref="BU370:BV370"/>
    <mergeCell ref="BU371:BV371"/>
    <mergeCell ref="BU360:BV360"/>
    <mergeCell ref="BU361:BV361"/>
    <mergeCell ref="BU362:BV362"/>
    <mergeCell ref="BU363:BV363"/>
    <mergeCell ref="BU364:BV364"/>
    <mergeCell ref="BU365:BV365"/>
    <mergeCell ref="BU354:BV354"/>
    <mergeCell ref="BU355:BV355"/>
    <mergeCell ref="BU356:BV356"/>
    <mergeCell ref="BU357:BV357"/>
    <mergeCell ref="BU358:BV358"/>
    <mergeCell ref="BU359:BV359"/>
    <mergeCell ref="BU384:BV384"/>
    <mergeCell ref="BU385:BV385"/>
    <mergeCell ref="BU386:BV386"/>
    <mergeCell ref="BU387:BV387"/>
    <mergeCell ref="BU388:BV388"/>
    <mergeCell ref="BU389:BV389"/>
    <mergeCell ref="BU378:BV378"/>
    <mergeCell ref="BU379:BV379"/>
    <mergeCell ref="BU380:BV380"/>
    <mergeCell ref="BU381:BV381"/>
    <mergeCell ref="BU382:BV382"/>
    <mergeCell ref="BU383:BV383"/>
    <mergeCell ref="BU372:BV372"/>
    <mergeCell ref="BU373:BV373"/>
    <mergeCell ref="BU374:BV374"/>
    <mergeCell ref="BU375:BV375"/>
    <mergeCell ref="BU376:BV376"/>
    <mergeCell ref="BU377:BV377"/>
    <mergeCell ref="BU402:BV402"/>
    <mergeCell ref="BU403:BV403"/>
    <mergeCell ref="BU404:BV404"/>
    <mergeCell ref="BU405:BV405"/>
    <mergeCell ref="BU406:BV406"/>
    <mergeCell ref="BU407:BV407"/>
    <mergeCell ref="BU396:BV396"/>
    <mergeCell ref="BU397:BV397"/>
    <mergeCell ref="BU398:BV398"/>
    <mergeCell ref="BU399:BV399"/>
    <mergeCell ref="BU400:BV400"/>
    <mergeCell ref="BU401:BV401"/>
    <mergeCell ref="BU390:BV390"/>
    <mergeCell ref="BU391:BV391"/>
    <mergeCell ref="BU392:BV392"/>
    <mergeCell ref="BU393:BV393"/>
    <mergeCell ref="BU394:BV394"/>
    <mergeCell ref="BU395:BV395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1:CT1"/>
    <mergeCell ref="CS2:CT2"/>
    <mergeCell ref="CS3:CT3"/>
    <mergeCell ref="CS4:CT4"/>
    <mergeCell ref="CS5:CT5"/>
    <mergeCell ref="CS6:CT6"/>
    <mergeCell ref="CS67:CT67"/>
    <mergeCell ref="CS68:CT68"/>
    <mergeCell ref="CS69:CT69"/>
    <mergeCell ref="CS70:CT70"/>
    <mergeCell ref="CS71:CT71"/>
    <mergeCell ref="CS72:CT72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85:CT85"/>
    <mergeCell ref="CS86:CT86"/>
    <mergeCell ref="CS87:CT87"/>
    <mergeCell ref="CS88:CT88"/>
    <mergeCell ref="CS89:CT89"/>
    <mergeCell ref="CS90:CT90"/>
    <mergeCell ref="CS79:CT79"/>
    <mergeCell ref="CS80:CT80"/>
    <mergeCell ref="CS81:CT81"/>
    <mergeCell ref="CS82:CT82"/>
    <mergeCell ref="CS83:CT83"/>
    <mergeCell ref="CS84:CT84"/>
    <mergeCell ref="CS73:CT73"/>
    <mergeCell ref="CS74:CT74"/>
    <mergeCell ref="CS75:CT75"/>
    <mergeCell ref="CS76:CT76"/>
    <mergeCell ref="CS77:CT77"/>
    <mergeCell ref="CS78:CT78"/>
    <mergeCell ref="CS103:CT103"/>
    <mergeCell ref="CS104:CT104"/>
    <mergeCell ref="CS105:CT105"/>
    <mergeCell ref="CS106:CT106"/>
    <mergeCell ref="CS107:CT107"/>
    <mergeCell ref="CS108:CT108"/>
    <mergeCell ref="CS97:CT97"/>
    <mergeCell ref="CS98:CT98"/>
    <mergeCell ref="CS99:CT99"/>
    <mergeCell ref="CS100:CT100"/>
    <mergeCell ref="CS101:CT101"/>
    <mergeCell ref="CS102:CT102"/>
    <mergeCell ref="CS91:CT91"/>
    <mergeCell ref="CS92:CT92"/>
    <mergeCell ref="CS93:CT93"/>
    <mergeCell ref="CS94:CT94"/>
    <mergeCell ref="CS95:CT95"/>
    <mergeCell ref="CS96:CT96"/>
    <mergeCell ref="CS121:CT121"/>
    <mergeCell ref="CS122:CT122"/>
    <mergeCell ref="CS123:CT123"/>
    <mergeCell ref="CS124:CT124"/>
    <mergeCell ref="CS125:CT125"/>
    <mergeCell ref="CS126:CT126"/>
    <mergeCell ref="CS115:CT115"/>
    <mergeCell ref="CS116:CT116"/>
    <mergeCell ref="CS117:CT117"/>
    <mergeCell ref="CS118:CT118"/>
    <mergeCell ref="CS119:CT119"/>
    <mergeCell ref="CS120:CT120"/>
    <mergeCell ref="CS109:CT109"/>
    <mergeCell ref="CS110:CT110"/>
    <mergeCell ref="CS111:CT111"/>
    <mergeCell ref="CS112:CT112"/>
    <mergeCell ref="CS113:CT113"/>
    <mergeCell ref="CS114:CT114"/>
    <mergeCell ref="CS139:CT139"/>
    <mergeCell ref="CS140:CT140"/>
    <mergeCell ref="CS141:CT141"/>
    <mergeCell ref="CS142:CT142"/>
    <mergeCell ref="CS143:CT143"/>
    <mergeCell ref="CS144:CT144"/>
    <mergeCell ref="CS133:CT133"/>
    <mergeCell ref="CS134:CT134"/>
    <mergeCell ref="CS135:CT135"/>
    <mergeCell ref="CS136:CT136"/>
    <mergeCell ref="CS137:CT137"/>
    <mergeCell ref="CS138:CT138"/>
    <mergeCell ref="CS127:CT127"/>
    <mergeCell ref="CS128:CT128"/>
    <mergeCell ref="CS129:CT129"/>
    <mergeCell ref="CS130:CT130"/>
    <mergeCell ref="CS131:CT131"/>
    <mergeCell ref="CS132:CT132"/>
    <mergeCell ref="CS157:CT157"/>
    <mergeCell ref="CS158:CT158"/>
    <mergeCell ref="CS159:CT159"/>
    <mergeCell ref="CS160:CT160"/>
    <mergeCell ref="CS161:CT161"/>
    <mergeCell ref="CS162:CT162"/>
    <mergeCell ref="CS151:CT151"/>
    <mergeCell ref="CS152:CT152"/>
    <mergeCell ref="CS153:CT153"/>
    <mergeCell ref="CS154:CT154"/>
    <mergeCell ref="CS155:CT155"/>
    <mergeCell ref="CS156:CT156"/>
    <mergeCell ref="CS145:CT145"/>
    <mergeCell ref="CS146:CT146"/>
    <mergeCell ref="CS147:CT147"/>
    <mergeCell ref="CS148:CT148"/>
    <mergeCell ref="CS149:CT149"/>
    <mergeCell ref="CS150:CT150"/>
    <mergeCell ref="CS175:CT175"/>
    <mergeCell ref="CS176:CT176"/>
    <mergeCell ref="CS177:CT177"/>
    <mergeCell ref="CS178:CT178"/>
    <mergeCell ref="CS179:CT179"/>
    <mergeCell ref="CS180:CT180"/>
    <mergeCell ref="CS169:CT169"/>
    <mergeCell ref="CS170:CT170"/>
    <mergeCell ref="CS171:CT171"/>
    <mergeCell ref="CS172:CT172"/>
    <mergeCell ref="CS173:CT173"/>
    <mergeCell ref="CS174:CT174"/>
    <mergeCell ref="CS163:CT163"/>
    <mergeCell ref="CS164:CT164"/>
    <mergeCell ref="CS165:CT165"/>
    <mergeCell ref="CS166:CT166"/>
    <mergeCell ref="CS167:CT167"/>
    <mergeCell ref="CS168:CT168"/>
    <mergeCell ref="CS193:CT193"/>
    <mergeCell ref="CS194:CT194"/>
    <mergeCell ref="CS195:CT195"/>
    <mergeCell ref="CS196:CT196"/>
    <mergeCell ref="CS197:CT197"/>
    <mergeCell ref="CS198:CT198"/>
    <mergeCell ref="CS187:CT187"/>
    <mergeCell ref="CS188:CT188"/>
    <mergeCell ref="CS189:CT189"/>
    <mergeCell ref="CS190:CT190"/>
    <mergeCell ref="CS191:CT191"/>
    <mergeCell ref="CS192:CT192"/>
    <mergeCell ref="CS181:CT181"/>
    <mergeCell ref="CS182:CT182"/>
    <mergeCell ref="CS183:CT183"/>
    <mergeCell ref="CS184:CT184"/>
    <mergeCell ref="CS185:CT185"/>
    <mergeCell ref="CS186:CT186"/>
    <mergeCell ref="CS211:CT211"/>
    <mergeCell ref="CS212:CT212"/>
    <mergeCell ref="CS213:CT213"/>
    <mergeCell ref="CS214:CT214"/>
    <mergeCell ref="CS215:CT215"/>
    <mergeCell ref="CS216:CT216"/>
    <mergeCell ref="CS205:CT205"/>
    <mergeCell ref="CS206:CT206"/>
    <mergeCell ref="CS207:CT207"/>
    <mergeCell ref="CS208:CT208"/>
    <mergeCell ref="CS209:CT209"/>
    <mergeCell ref="CS210:CT210"/>
    <mergeCell ref="CS199:CT199"/>
    <mergeCell ref="CS200:CT200"/>
    <mergeCell ref="CS201:CT201"/>
    <mergeCell ref="CS202:CT202"/>
    <mergeCell ref="CS203:CT203"/>
    <mergeCell ref="CS204:CT204"/>
    <mergeCell ref="CS229:CT229"/>
    <mergeCell ref="CS230:CT230"/>
    <mergeCell ref="CS231:CT231"/>
    <mergeCell ref="CS232:CT232"/>
    <mergeCell ref="CS233:CT233"/>
    <mergeCell ref="CS234:CT234"/>
    <mergeCell ref="CS223:CT223"/>
    <mergeCell ref="CS224:CT224"/>
    <mergeCell ref="CS225:CT225"/>
    <mergeCell ref="CS226:CT226"/>
    <mergeCell ref="CS227:CT227"/>
    <mergeCell ref="CS228:CT228"/>
    <mergeCell ref="CS217:CT217"/>
    <mergeCell ref="CS218:CT218"/>
    <mergeCell ref="CS219:CT219"/>
    <mergeCell ref="CS220:CT220"/>
    <mergeCell ref="CS221:CT221"/>
    <mergeCell ref="CS222:CT222"/>
    <mergeCell ref="CS247:CT247"/>
    <mergeCell ref="CS248:CT248"/>
    <mergeCell ref="CS249:CT249"/>
    <mergeCell ref="CS250:CT250"/>
    <mergeCell ref="CS251:CT251"/>
    <mergeCell ref="CS252:CT252"/>
    <mergeCell ref="CS241:CT241"/>
    <mergeCell ref="CS242:CT242"/>
    <mergeCell ref="CS243:CT243"/>
    <mergeCell ref="CS244:CT244"/>
    <mergeCell ref="CS245:CT245"/>
    <mergeCell ref="CS246:CT246"/>
    <mergeCell ref="CS235:CT235"/>
    <mergeCell ref="CS236:CT236"/>
    <mergeCell ref="CS237:CT237"/>
    <mergeCell ref="CS238:CT238"/>
    <mergeCell ref="CS239:CT239"/>
    <mergeCell ref="CS240:CT240"/>
    <mergeCell ref="CS265:CT265"/>
    <mergeCell ref="CS266:CT266"/>
    <mergeCell ref="CS267:CT267"/>
    <mergeCell ref="CS268:CT268"/>
    <mergeCell ref="CS269:CT269"/>
    <mergeCell ref="CS270:CT270"/>
    <mergeCell ref="CS259:CT259"/>
    <mergeCell ref="CS260:CT260"/>
    <mergeCell ref="CS261:CT261"/>
    <mergeCell ref="CS262:CT262"/>
    <mergeCell ref="CS263:CT263"/>
    <mergeCell ref="CS264:CT264"/>
    <mergeCell ref="CS253:CT253"/>
    <mergeCell ref="CS254:CT254"/>
    <mergeCell ref="CS255:CT255"/>
    <mergeCell ref="CS256:CT256"/>
    <mergeCell ref="CS257:CT257"/>
    <mergeCell ref="CS258:CT258"/>
    <mergeCell ref="CS283:CT283"/>
    <mergeCell ref="CS284:CT284"/>
    <mergeCell ref="CS285:CT285"/>
    <mergeCell ref="CS286:CT286"/>
    <mergeCell ref="CS287:CT287"/>
    <mergeCell ref="CS288:CT288"/>
    <mergeCell ref="CS277:CT277"/>
    <mergeCell ref="CS278:CT278"/>
    <mergeCell ref="CS279:CT279"/>
    <mergeCell ref="CS280:CT280"/>
    <mergeCell ref="CS281:CT281"/>
    <mergeCell ref="CS282:CT282"/>
    <mergeCell ref="CS271:CT271"/>
    <mergeCell ref="CS272:CT272"/>
    <mergeCell ref="CS273:CT273"/>
    <mergeCell ref="CS274:CT274"/>
    <mergeCell ref="CS275:CT275"/>
    <mergeCell ref="CS276:CT276"/>
    <mergeCell ref="CS301:CT301"/>
    <mergeCell ref="CS302:CT302"/>
    <mergeCell ref="CS303:CT303"/>
    <mergeCell ref="CS304:CT304"/>
    <mergeCell ref="CS305:CT305"/>
    <mergeCell ref="CS306:CT306"/>
    <mergeCell ref="CS295:CT295"/>
    <mergeCell ref="CS296:CT296"/>
    <mergeCell ref="CS297:CT297"/>
    <mergeCell ref="CS298:CT298"/>
    <mergeCell ref="CS299:CT299"/>
    <mergeCell ref="CS300:CT300"/>
    <mergeCell ref="CS289:CT289"/>
    <mergeCell ref="CS290:CT290"/>
    <mergeCell ref="CS291:CT291"/>
    <mergeCell ref="CS292:CT292"/>
    <mergeCell ref="CS293:CT293"/>
    <mergeCell ref="CS294:CT294"/>
    <mergeCell ref="CS319:CT319"/>
    <mergeCell ref="CS320:CT320"/>
    <mergeCell ref="CS321:CT321"/>
    <mergeCell ref="CS322:CT322"/>
    <mergeCell ref="CS323:CT323"/>
    <mergeCell ref="CS324:CT324"/>
    <mergeCell ref="CS313:CT313"/>
    <mergeCell ref="CS314:CT314"/>
    <mergeCell ref="CS315:CT315"/>
    <mergeCell ref="CS316:CT316"/>
    <mergeCell ref="CS317:CT317"/>
    <mergeCell ref="CS318:CT318"/>
    <mergeCell ref="CS307:CT307"/>
    <mergeCell ref="CS308:CT308"/>
    <mergeCell ref="CS309:CT309"/>
    <mergeCell ref="CS310:CT310"/>
    <mergeCell ref="CS311:CT311"/>
    <mergeCell ref="CS312:CT312"/>
    <mergeCell ref="CS337:CT337"/>
    <mergeCell ref="CS338:CT338"/>
    <mergeCell ref="CS339:CT339"/>
    <mergeCell ref="CS340:CT340"/>
    <mergeCell ref="CS341:CT341"/>
    <mergeCell ref="CS342:CT342"/>
    <mergeCell ref="CS331:CT331"/>
    <mergeCell ref="CS332:CT332"/>
    <mergeCell ref="CS333:CT333"/>
    <mergeCell ref="CS334:CT334"/>
    <mergeCell ref="CS335:CT335"/>
    <mergeCell ref="CS336:CT336"/>
    <mergeCell ref="CS325:CT325"/>
    <mergeCell ref="CS326:CT326"/>
    <mergeCell ref="CS327:CT327"/>
    <mergeCell ref="CS328:CT328"/>
    <mergeCell ref="CS329:CT329"/>
    <mergeCell ref="CS330:CT330"/>
    <mergeCell ref="CS355:CT355"/>
    <mergeCell ref="CS356:CT356"/>
    <mergeCell ref="CS357:CT357"/>
    <mergeCell ref="CS358:CT358"/>
    <mergeCell ref="CS359:CT359"/>
    <mergeCell ref="CS360:CT360"/>
    <mergeCell ref="CS349:CT349"/>
    <mergeCell ref="CS350:CT350"/>
    <mergeCell ref="CS351:CT351"/>
    <mergeCell ref="CS352:CT352"/>
    <mergeCell ref="CS353:CT353"/>
    <mergeCell ref="CS354:CT354"/>
    <mergeCell ref="CS343:CT343"/>
    <mergeCell ref="CS344:CT344"/>
    <mergeCell ref="CS345:CT345"/>
    <mergeCell ref="CS346:CT346"/>
    <mergeCell ref="CS347:CT347"/>
    <mergeCell ref="CS348:CT348"/>
    <mergeCell ref="CS383:CT383"/>
    <mergeCell ref="CS384:CT384"/>
    <mergeCell ref="CS373:CT373"/>
    <mergeCell ref="CS374:CT374"/>
    <mergeCell ref="CS375:CT375"/>
    <mergeCell ref="CS376:CT376"/>
    <mergeCell ref="CS377:CT377"/>
    <mergeCell ref="CS378:CT378"/>
    <mergeCell ref="CS367:CT367"/>
    <mergeCell ref="CS368:CT368"/>
    <mergeCell ref="CS369:CT369"/>
    <mergeCell ref="CS370:CT370"/>
    <mergeCell ref="CS371:CT371"/>
    <mergeCell ref="CS372:CT372"/>
    <mergeCell ref="CS361:CT361"/>
    <mergeCell ref="CS362:CT362"/>
    <mergeCell ref="CS363:CT363"/>
    <mergeCell ref="CS364:CT364"/>
    <mergeCell ref="CS365:CT365"/>
    <mergeCell ref="CS366:CT366"/>
    <mergeCell ref="CS403:CT403"/>
    <mergeCell ref="CS404:CT404"/>
    <mergeCell ref="CS405:CT405"/>
    <mergeCell ref="CS406:CT406"/>
    <mergeCell ref="CS407:CT407"/>
    <mergeCell ref="EO1:EP1"/>
    <mergeCell ref="EO2:EP2"/>
    <mergeCell ref="EO3:EP3"/>
    <mergeCell ref="EO4:EP4"/>
    <mergeCell ref="EO5:EP5"/>
    <mergeCell ref="CS397:CT397"/>
    <mergeCell ref="CS398:CT398"/>
    <mergeCell ref="CS399:CT399"/>
    <mergeCell ref="CS400:CT400"/>
    <mergeCell ref="CS401:CT401"/>
    <mergeCell ref="CS402:CT402"/>
    <mergeCell ref="CS391:CT391"/>
    <mergeCell ref="CS392:CT392"/>
    <mergeCell ref="CS393:CT393"/>
    <mergeCell ref="CS394:CT394"/>
    <mergeCell ref="CS395:CT395"/>
    <mergeCell ref="CS396:CT396"/>
    <mergeCell ref="CS385:CT385"/>
    <mergeCell ref="CS386:CT386"/>
    <mergeCell ref="CS387:CT387"/>
    <mergeCell ref="CS388:CT388"/>
    <mergeCell ref="CS389:CT389"/>
    <mergeCell ref="CS390:CT390"/>
    <mergeCell ref="CS379:CT379"/>
    <mergeCell ref="CS380:CT380"/>
    <mergeCell ref="CS381:CT381"/>
    <mergeCell ref="CS382:CT382"/>
    <mergeCell ref="EO54:EP54"/>
    <mergeCell ref="EO55:EP55"/>
    <mergeCell ref="EO56:EP56"/>
    <mergeCell ref="EO57:EP57"/>
    <mergeCell ref="EO58:EP58"/>
    <mergeCell ref="EO59:EP59"/>
    <mergeCell ref="EO12:EP12"/>
    <mergeCell ref="EO25:EP25"/>
    <mergeCell ref="EO37:EP37"/>
    <mergeCell ref="EO50:EP50"/>
    <mergeCell ref="EO52:EP52"/>
    <mergeCell ref="EO53:EP53"/>
    <mergeCell ref="EO6:EP6"/>
    <mergeCell ref="EO7:EP7"/>
    <mergeCell ref="EO8:EP8"/>
    <mergeCell ref="EO9:EP9"/>
    <mergeCell ref="EO10:EP10"/>
    <mergeCell ref="EO11:EP11"/>
    <mergeCell ref="EO72:EP72"/>
    <mergeCell ref="EO73:EP73"/>
    <mergeCell ref="EO74:EP74"/>
    <mergeCell ref="EO75:EP75"/>
    <mergeCell ref="EO76:EP76"/>
    <mergeCell ref="EO77:EP77"/>
    <mergeCell ref="EO66:EP66"/>
    <mergeCell ref="EO67:EP67"/>
    <mergeCell ref="EO68:EP68"/>
    <mergeCell ref="EO69:EP69"/>
    <mergeCell ref="EO70:EP70"/>
    <mergeCell ref="EO71:EP71"/>
    <mergeCell ref="EO60:EP60"/>
    <mergeCell ref="EO61:EP61"/>
    <mergeCell ref="EO62:EP62"/>
    <mergeCell ref="EO63:EP63"/>
    <mergeCell ref="EO64:EP64"/>
    <mergeCell ref="EO65:EP65"/>
    <mergeCell ref="EO90:EP90"/>
    <mergeCell ref="EO91:EP91"/>
    <mergeCell ref="EO92:EP92"/>
    <mergeCell ref="EO93:EP93"/>
    <mergeCell ref="EO94:EP94"/>
    <mergeCell ref="EO95:EP95"/>
    <mergeCell ref="EO84:EP84"/>
    <mergeCell ref="EO85:EP85"/>
    <mergeCell ref="EO86:EP86"/>
    <mergeCell ref="EO87:EP87"/>
    <mergeCell ref="EO88:EP88"/>
    <mergeCell ref="EO89:EP89"/>
    <mergeCell ref="EO78:EP78"/>
    <mergeCell ref="EO79:EP79"/>
    <mergeCell ref="EO80:EP80"/>
    <mergeCell ref="EO81:EP81"/>
    <mergeCell ref="EO82:EP82"/>
    <mergeCell ref="EO83:EP83"/>
    <mergeCell ref="EO108:EP108"/>
    <mergeCell ref="EO109:EP109"/>
    <mergeCell ref="EO110:EP110"/>
    <mergeCell ref="EO111:EP111"/>
    <mergeCell ref="EO112:EP112"/>
    <mergeCell ref="EO113:EP113"/>
    <mergeCell ref="EO102:EP102"/>
    <mergeCell ref="EO103:EP103"/>
    <mergeCell ref="EO104:EP104"/>
    <mergeCell ref="EO105:EP105"/>
    <mergeCell ref="EO106:EP106"/>
    <mergeCell ref="EO107:EP107"/>
    <mergeCell ref="EO96:EP96"/>
    <mergeCell ref="EO97:EP97"/>
    <mergeCell ref="EO98:EP98"/>
    <mergeCell ref="EO99:EP99"/>
    <mergeCell ref="EO100:EP100"/>
    <mergeCell ref="EO101:EP101"/>
    <mergeCell ref="EO126:EP126"/>
    <mergeCell ref="EO127:EP127"/>
    <mergeCell ref="EO128:EP128"/>
    <mergeCell ref="EO129:EP129"/>
    <mergeCell ref="EO130:EP130"/>
    <mergeCell ref="EO131:EP131"/>
    <mergeCell ref="EO120:EP120"/>
    <mergeCell ref="EO121:EP121"/>
    <mergeCell ref="EO122:EP122"/>
    <mergeCell ref="EO123:EP123"/>
    <mergeCell ref="EO124:EP124"/>
    <mergeCell ref="EO125:EP125"/>
    <mergeCell ref="EO114:EP114"/>
    <mergeCell ref="EO115:EP115"/>
    <mergeCell ref="EO116:EP116"/>
    <mergeCell ref="EO117:EP117"/>
    <mergeCell ref="EO118:EP118"/>
    <mergeCell ref="EO119:EP119"/>
    <mergeCell ref="EO144:EP144"/>
    <mergeCell ref="EO145:EP145"/>
    <mergeCell ref="EO146:EP146"/>
    <mergeCell ref="EO147:EP147"/>
    <mergeCell ref="EO148:EP148"/>
    <mergeCell ref="EO149:EP149"/>
    <mergeCell ref="EO138:EP138"/>
    <mergeCell ref="EO139:EP139"/>
    <mergeCell ref="EO140:EP140"/>
    <mergeCell ref="EO141:EP141"/>
    <mergeCell ref="EO142:EP142"/>
    <mergeCell ref="EO143:EP143"/>
    <mergeCell ref="EO132:EP132"/>
    <mergeCell ref="EO133:EP133"/>
    <mergeCell ref="EO134:EP134"/>
    <mergeCell ref="EO135:EP135"/>
    <mergeCell ref="EO136:EP136"/>
    <mergeCell ref="EO137:EP137"/>
    <mergeCell ref="EO162:EP162"/>
    <mergeCell ref="EO163:EP163"/>
    <mergeCell ref="EO164:EP164"/>
    <mergeCell ref="EO165:EP165"/>
    <mergeCell ref="EO166:EP166"/>
    <mergeCell ref="EO167:EP167"/>
    <mergeCell ref="EO156:EP156"/>
    <mergeCell ref="EO157:EP157"/>
    <mergeCell ref="EO158:EP158"/>
    <mergeCell ref="EO159:EP159"/>
    <mergeCell ref="EO160:EP160"/>
    <mergeCell ref="EO161:EP161"/>
    <mergeCell ref="EO150:EP150"/>
    <mergeCell ref="EO151:EP151"/>
    <mergeCell ref="EO152:EP152"/>
    <mergeCell ref="EO153:EP153"/>
    <mergeCell ref="EO154:EP154"/>
    <mergeCell ref="EO155:EP155"/>
    <mergeCell ref="EO180:EP180"/>
    <mergeCell ref="EO181:EP181"/>
    <mergeCell ref="EO182:EP182"/>
    <mergeCell ref="EO183:EP183"/>
    <mergeCell ref="EO184:EP184"/>
    <mergeCell ref="EO185:EP185"/>
    <mergeCell ref="EO174:EP174"/>
    <mergeCell ref="EO175:EP175"/>
    <mergeCell ref="EO176:EP176"/>
    <mergeCell ref="EO177:EP177"/>
    <mergeCell ref="EO178:EP178"/>
    <mergeCell ref="EO179:EP179"/>
    <mergeCell ref="EO168:EP168"/>
    <mergeCell ref="EO169:EP169"/>
    <mergeCell ref="EO170:EP170"/>
    <mergeCell ref="EO171:EP171"/>
    <mergeCell ref="EO172:EP172"/>
    <mergeCell ref="EO173:EP173"/>
    <mergeCell ref="EO198:EP198"/>
    <mergeCell ref="EO199:EP199"/>
    <mergeCell ref="EO200:EP200"/>
    <mergeCell ref="EO201:EP201"/>
    <mergeCell ref="EO202:EP202"/>
    <mergeCell ref="EO203:EP203"/>
    <mergeCell ref="EO192:EP192"/>
    <mergeCell ref="EO193:EP193"/>
    <mergeCell ref="EO194:EP194"/>
    <mergeCell ref="EO195:EP195"/>
    <mergeCell ref="EO196:EP196"/>
    <mergeCell ref="EO197:EP197"/>
    <mergeCell ref="EO186:EP186"/>
    <mergeCell ref="EO187:EP187"/>
    <mergeCell ref="EO188:EP188"/>
    <mergeCell ref="EO189:EP189"/>
    <mergeCell ref="EO190:EP190"/>
    <mergeCell ref="EO191:EP191"/>
    <mergeCell ref="EO216:EP216"/>
    <mergeCell ref="EO217:EP217"/>
    <mergeCell ref="EO218:EP218"/>
    <mergeCell ref="EO219:EP219"/>
    <mergeCell ref="EO220:EP220"/>
    <mergeCell ref="EO221:EP221"/>
    <mergeCell ref="EO210:EP210"/>
    <mergeCell ref="EO211:EP211"/>
    <mergeCell ref="EO212:EP212"/>
    <mergeCell ref="EO213:EP213"/>
    <mergeCell ref="EO214:EP214"/>
    <mergeCell ref="EO215:EP215"/>
    <mergeCell ref="EO204:EP204"/>
    <mergeCell ref="EO205:EP205"/>
    <mergeCell ref="EO206:EP206"/>
    <mergeCell ref="EO207:EP207"/>
    <mergeCell ref="EO208:EP208"/>
    <mergeCell ref="EO209:EP209"/>
    <mergeCell ref="EO234:EP234"/>
    <mergeCell ref="EO235:EP235"/>
    <mergeCell ref="EO236:EP236"/>
    <mergeCell ref="EO237:EP237"/>
    <mergeCell ref="EO238:EP238"/>
    <mergeCell ref="EO239:EP239"/>
    <mergeCell ref="EO228:EP228"/>
    <mergeCell ref="EO229:EP229"/>
    <mergeCell ref="EO230:EP230"/>
    <mergeCell ref="EO231:EP231"/>
    <mergeCell ref="EO232:EP232"/>
    <mergeCell ref="EO233:EP233"/>
    <mergeCell ref="EO222:EP222"/>
    <mergeCell ref="EO223:EP223"/>
    <mergeCell ref="EO224:EP224"/>
    <mergeCell ref="EO225:EP225"/>
    <mergeCell ref="EO226:EP226"/>
    <mergeCell ref="EO227:EP227"/>
    <mergeCell ref="EO252:EP252"/>
    <mergeCell ref="EO253:EP253"/>
    <mergeCell ref="EO254:EP254"/>
    <mergeCell ref="EO255:EP255"/>
    <mergeCell ref="EO256:EP256"/>
    <mergeCell ref="EO257:EP257"/>
    <mergeCell ref="EO246:EP246"/>
    <mergeCell ref="EO247:EP247"/>
    <mergeCell ref="EO248:EP248"/>
    <mergeCell ref="EO249:EP249"/>
    <mergeCell ref="EO250:EP250"/>
    <mergeCell ref="EO251:EP251"/>
    <mergeCell ref="EO240:EP240"/>
    <mergeCell ref="EO241:EP241"/>
    <mergeCell ref="EO242:EP242"/>
    <mergeCell ref="EO243:EP243"/>
    <mergeCell ref="EO244:EP244"/>
    <mergeCell ref="EO245:EP245"/>
    <mergeCell ref="EO270:EP270"/>
    <mergeCell ref="EO271:EP271"/>
    <mergeCell ref="EO272:EP272"/>
    <mergeCell ref="EO273:EP273"/>
    <mergeCell ref="EO274:EP274"/>
    <mergeCell ref="EO275:EP275"/>
    <mergeCell ref="EO264:EP264"/>
    <mergeCell ref="EO265:EP265"/>
    <mergeCell ref="EO266:EP266"/>
    <mergeCell ref="EO267:EP267"/>
    <mergeCell ref="EO268:EP268"/>
    <mergeCell ref="EO269:EP269"/>
    <mergeCell ref="EO258:EP258"/>
    <mergeCell ref="EO259:EP259"/>
    <mergeCell ref="EO260:EP260"/>
    <mergeCell ref="EO261:EP261"/>
    <mergeCell ref="EO262:EP262"/>
    <mergeCell ref="EO263:EP263"/>
    <mergeCell ref="EO288:EP288"/>
    <mergeCell ref="EO289:EP289"/>
    <mergeCell ref="EO290:EP290"/>
    <mergeCell ref="EO291:EP291"/>
    <mergeCell ref="EO292:EP292"/>
    <mergeCell ref="EO293:EP293"/>
    <mergeCell ref="EO282:EP282"/>
    <mergeCell ref="EO283:EP283"/>
    <mergeCell ref="EO284:EP284"/>
    <mergeCell ref="EO285:EP285"/>
    <mergeCell ref="EO286:EP286"/>
    <mergeCell ref="EO287:EP287"/>
    <mergeCell ref="EO276:EP276"/>
    <mergeCell ref="EO277:EP277"/>
    <mergeCell ref="EO278:EP278"/>
    <mergeCell ref="EO279:EP279"/>
    <mergeCell ref="EO280:EP280"/>
    <mergeCell ref="EO281:EP281"/>
    <mergeCell ref="EO306:EP306"/>
    <mergeCell ref="EO307:EP307"/>
    <mergeCell ref="EO308:EP308"/>
    <mergeCell ref="EO309:EP309"/>
    <mergeCell ref="EO310:EP310"/>
    <mergeCell ref="EO311:EP311"/>
    <mergeCell ref="EO300:EP300"/>
    <mergeCell ref="EO301:EP301"/>
    <mergeCell ref="EO302:EP302"/>
    <mergeCell ref="EO303:EP303"/>
    <mergeCell ref="EO304:EP304"/>
    <mergeCell ref="EO305:EP305"/>
    <mergeCell ref="EO294:EP294"/>
    <mergeCell ref="EO295:EP295"/>
    <mergeCell ref="EO296:EP296"/>
    <mergeCell ref="EO297:EP297"/>
    <mergeCell ref="EO298:EP298"/>
    <mergeCell ref="EO299:EP299"/>
    <mergeCell ref="EO324:EP324"/>
    <mergeCell ref="EO325:EP325"/>
    <mergeCell ref="EO326:EP326"/>
    <mergeCell ref="EO327:EP327"/>
    <mergeCell ref="EO328:EP328"/>
    <mergeCell ref="EO329:EP329"/>
    <mergeCell ref="EO318:EP318"/>
    <mergeCell ref="EO319:EP319"/>
    <mergeCell ref="EO320:EP320"/>
    <mergeCell ref="EO321:EP321"/>
    <mergeCell ref="EO322:EP322"/>
    <mergeCell ref="EO323:EP323"/>
    <mergeCell ref="EO312:EP312"/>
    <mergeCell ref="EO313:EP313"/>
    <mergeCell ref="EO314:EP314"/>
    <mergeCell ref="EO315:EP315"/>
    <mergeCell ref="EO316:EP316"/>
    <mergeCell ref="EO317:EP317"/>
    <mergeCell ref="EO342:EP342"/>
    <mergeCell ref="EO343:EP343"/>
    <mergeCell ref="EO344:EP344"/>
    <mergeCell ref="EO345:EP345"/>
    <mergeCell ref="EO346:EP346"/>
    <mergeCell ref="EO347:EP347"/>
    <mergeCell ref="EO336:EP336"/>
    <mergeCell ref="EO337:EP337"/>
    <mergeCell ref="EO338:EP338"/>
    <mergeCell ref="EO339:EP339"/>
    <mergeCell ref="EO340:EP340"/>
    <mergeCell ref="EO341:EP341"/>
    <mergeCell ref="EO330:EP330"/>
    <mergeCell ref="EO331:EP331"/>
    <mergeCell ref="EO332:EP332"/>
    <mergeCell ref="EO333:EP333"/>
    <mergeCell ref="EO334:EP334"/>
    <mergeCell ref="EO335:EP335"/>
    <mergeCell ref="EO360:EP360"/>
    <mergeCell ref="EO361:EP361"/>
    <mergeCell ref="EO362:EP362"/>
    <mergeCell ref="EO363:EP363"/>
    <mergeCell ref="EO364:EP364"/>
    <mergeCell ref="EO365:EP365"/>
    <mergeCell ref="EO354:EP354"/>
    <mergeCell ref="EO355:EP355"/>
    <mergeCell ref="EO356:EP356"/>
    <mergeCell ref="EO357:EP357"/>
    <mergeCell ref="EO358:EP358"/>
    <mergeCell ref="EO359:EP359"/>
    <mergeCell ref="EO348:EP348"/>
    <mergeCell ref="EO349:EP349"/>
    <mergeCell ref="EO350:EP350"/>
    <mergeCell ref="EO351:EP351"/>
    <mergeCell ref="EO352:EP352"/>
    <mergeCell ref="EO353:EP353"/>
    <mergeCell ref="EO378:EP378"/>
    <mergeCell ref="EO379:EP379"/>
    <mergeCell ref="EO380:EP380"/>
    <mergeCell ref="EO381:EP381"/>
    <mergeCell ref="EO382:EP382"/>
    <mergeCell ref="EO383:EP383"/>
    <mergeCell ref="EO372:EP372"/>
    <mergeCell ref="EO373:EP373"/>
    <mergeCell ref="EO374:EP374"/>
    <mergeCell ref="EO375:EP375"/>
    <mergeCell ref="EO376:EP376"/>
    <mergeCell ref="EO377:EP377"/>
    <mergeCell ref="EO366:EP366"/>
    <mergeCell ref="EO367:EP367"/>
    <mergeCell ref="EO368:EP368"/>
    <mergeCell ref="EO369:EP369"/>
    <mergeCell ref="EO370:EP370"/>
    <mergeCell ref="EO371:EP371"/>
    <mergeCell ref="DQ1:DR1"/>
    <mergeCell ref="DQ2:DR2"/>
    <mergeCell ref="DQ3:DR3"/>
    <mergeCell ref="DQ4:DR4"/>
    <mergeCell ref="DQ5:DR5"/>
    <mergeCell ref="DQ6:DR6"/>
    <mergeCell ref="DQ7:DR7"/>
    <mergeCell ref="DQ8:DR8"/>
    <mergeCell ref="EO402:EP402"/>
    <mergeCell ref="EO403:EP403"/>
    <mergeCell ref="EO404:EP404"/>
    <mergeCell ref="EO405:EP405"/>
    <mergeCell ref="EO406:EP406"/>
    <mergeCell ref="EO407:EP407"/>
    <mergeCell ref="EO396:EP396"/>
    <mergeCell ref="EO397:EP397"/>
    <mergeCell ref="EO398:EP398"/>
    <mergeCell ref="EO399:EP399"/>
    <mergeCell ref="EO400:EP400"/>
    <mergeCell ref="EO401:EP401"/>
    <mergeCell ref="EO390:EP390"/>
    <mergeCell ref="EO391:EP391"/>
    <mergeCell ref="EO392:EP392"/>
    <mergeCell ref="EO393:EP393"/>
    <mergeCell ref="EO394:EP394"/>
    <mergeCell ref="EO395:EP395"/>
    <mergeCell ref="EO384:EP384"/>
    <mergeCell ref="EO385:EP385"/>
    <mergeCell ref="EO386:EP386"/>
    <mergeCell ref="EO387:EP387"/>
    <mergeCell ref="EO388:EP388"/>
    <mergeCell ref="EO389:EP389"/>
    <mergeCell ref="DQ57:DR57"/>
    <mergeCell ref="DQ58:DR58"/>
    <mergeCell ref="DQ59:DR59"/>
    <mergeCell ref="DQ60:DR60"/>
    <mergeCell ref="DQ61:DR61"/>
    <mergeCell ref="DQ62:DR62"/>
    <mergeCell ref="DQ50:DR50"/>
    <mergeCell ref="DQ52:DR52"/>
    <mergeCell ref="DQ53:DR53"/>
    <mergeCell ref="DQ54:DR54"/>
    <mergeCell ref="DQ55:DR55"/>
    <mergeCell ref="DQ56:DR56"/>
    <mergeCell ref="DQ9:DR9"/>
    <mergeCell ref="DQ10:DR10"/>
    <mergeCell ref="DQ11:DR11"/>
    <mergeCell ref="DQ12:DR12"/>
    <mergeCell ref="DQ25:DR25"/>
    <mergeCell ref="DQ37:DR37"/>
    <mergeCell ref="DQ75:DR75"/>
    <mergeCell ref="DQ76:DR76"/>
    <mergeCell ref="DQ77:DR77"/>
    <mergeCell ref="DQ78:DR78"/>
    <mergeCell ref="DQ79:DR79"/>
    <mergeCell ref="DQ80:DR80"/>
    <mergeCell ref="DQ69:DR69"/>
    <mergeCell ref="DQ70:DR70"/>
    <mergeCell ref="DQ71:DR71"/>
    <mergeCell ref="DQ72:DR72"/>
    <mergeCell ref="DQ73:DR73"/>
    <mergeCell ref="DQ74:DR74"/>
    <mergeCell ref="DQ63:DR63"/>
    <mergeCell ref="DQ64:DR64"/>
    <mergeCell ref="DQ65:DR65"/>
    <mergeCell ref="DQ66:DR66"/>
    <mergeCell ref="DQ67:DR67"/>
    <mergeCell ref="DQ68:DR68"/>
    <mergeCell ref="DQ93:DR93"/>
    <mergeCell ref="DQ94:DR94"/>
    <mergeCell ref="DQ95:DR95"/>
    <mergeCell ref="DQ96:DR96"/>
    <mergeCell ref="DQ97:DR97"/>
    <mergeCell ref="DQ98:DR98"/>
    <mergeCell ref="DQ87:DR87"/>
    <mergeCell ref="DQ88:DR88"/>
    <mergeCell ref="DQ89:DR89"/>
    <mergeCell ref="DQ90:DR90"/>
    <mergeCell ref="DQ91:DR91"/>
    <mergeCell ref="DQ92:DR92"/>
    <mergeCell ref="DQ81:DR81"/>
    <mergeCell ref="DQ82:DR82"/>
    <mergeCell ref="DQ83:DR83"/>
    <mergeCell ref="DQ84:DR84"/>
    <mergeCell ref="DQ85:DR85"/>
    <mergeCell ref="DQ86:DR86"/>
    <mergeCell ref="DQ111:DR111"/>
    <mergeCell ref="DQ112:DR112"/>
    <mergeCell ref="DQ113:DR113"/>
    <mergeCell ref="DQ114:DR114"/>
    <mergeCell ref="DQ115:DR115"/>
    <mergeCell ref="DQ116:DR116"/>
    <mergeCell ref="DQ105:DR105"/>
    <mergeCell ref="DQ106:DR106"/>
    <mergeCell ref="DQ107:DR107"/>
    <mergeCell ref="DQ108:DR108"/>
    <mergeCell ref="DQ109:DR109"/>
    <mergeCell ref="DQ110:DR110"/>
    <mergeCell ref="DQ99:DR99"/>
    <mergeCell ref="DQ100:DR100"/>
    <mergeCell ref="DQ101:DR101"/>
    <mergeCell ref="DQ102:DR102"/>
    <mergeCell ref="DQ103:DR103"/>
    <mergeCell ref="DQ104:DR104"/>
    <mergeCell ref="DQ129:DR129"/>
    <mergeCell ref="DQ130:DR130"/>
    <mergeCell ref="DQ131:DR131"/>
    <mergeCell ref="DQ132:DR132"/>
    <mergeCell ref="DQ133:DR133"/>
    <mergeCell ref="DQ134:DR134"/>
    <mergeCell ref="DQ123:DR123"/>
    <mergeCell ref="DQ124:DR124"/>
    <mergeCell ref="DQ125:DR125"/>
    <mergeCell ref="DQ126:DR126"/>
    <mergeCell ref="DQ127:DR127"/>
    <mergeCell ref="DQ128:DR128"/>
    <mergeCell ref="DQ117:DR117"/>
    <mergeCell ref="DQ118:DR118"/>
    <mergeCell ref="DQ119:DR119"/>
    <mergeCell ref="DQ120:DR120"/>
    <mergeCell ref="DQ121:DR121"/>
    <mergeCell ref="DQ122:DR122"/>
    <mergeCell ref="DQ147:DR147"/>
    <mergeCell ref="DQ148:DR148"/>
    <mergeCell ref="DQ149:DR149"/>
    <mergeCell ref="DQ150:DR150"/>
    <mergeCell ref="DQ151:DR151"/>
    <mergeCell ref="DQ152:DR152"/>
    <mergeCell ref="DQ141:DR141"/>
    <mergeCell ref="DQ142:DR142"/>
    <mergeCell ref="DQ143:DR143"/>
    <mergeCell ref="DQ144:DR144"/>
    <mergeCell ref="DQ145:DR145"/>
    <mergeCell ref="DQ146:DR146"/>
    <mergeCell ref="DQ135:DR135"/>
    <mergeCell ref="DQ136:DR136"/>
    <mergeCell ref="DQ137:DR137"/>
    <mergeCell ref="DQ138:DR138"/>
    <mergeCell ref="DQ139:DR139"/>
    <mergeCell ref="DQ140:DR140"/>
    <mergeCell ref="DQ165:DR165"/>
    <mergeCell ref="DQ166:DR166"/>
    <mergeCell ref="DQ167:DR167"/>
    <mergeCell ref="DQ168:DR168"/>
    <mergeCell ref="DQ169:DR169"/>
    <mergeCell ref="DQ170:DR170"/>
    <mergeCell ref="DQ159:DR159"/>
    <mergeCell ref="DQ160:DR160"/>
    <mergeCell ref="DQ161:DR161"/>
    <mergeCell ref="DQ162:DR162"/>
    <mergeCell ref="DQ163:DR163"/>
    <mergeCell ref="DQ164:DR164"/>
    <mergeCell ref="DQ153:DR153"/>
    <mergeCell ref="DQ154:DR154"/>
    <mergeCell ref="DQ155:DR155"/>
    <mergeCell ref="DQ156:DR156"/>
    <mergeCell ref="DQ157:DR157"/>
    <mergeCell ref="DQ158:DR158"/>
    <mergeCell ref="DQ183:DR183"/>
    <mergeCell ref="DQ184:DR184"/>
    <mergeCell ref="DQ185:DR185"/>
    <mergeCell ref="DQ186:DR186"/>
    <mergeCell ref="DQ187:DR187"/>
    <mergeCell ref="DQ188:DR188"/>
    <mergeCell ref="DQ177:DR177"/>
    <mergeCell ref="DQ178:DR178"/>
    <mergeCell ref="DQ179:DR179"/>
    <mergeCell ref="DQ180:DR180"/>
    <mergeCell ref="DQ181:DR181"/>
    <mergeCell ref="DQ182:DR182"/>
    <mergeCell ref="DQ171:DR171"/>
    <mergeCell ref="DQ172:DR172"/>
    <mergeCell ref="DQ173:DR173"/>
    <mergeCell ref="DQ174:DR174"/>
    <mergeCell ref="DQ175:DR175"/>
    <mergeCell ref="DQ176:DR176"/>
    <mergeCell ref="DQ201:DR201"/>
    <mergeCell ref="DQ202:DR202"/>
    <mergeCell ref="DQ203:DR203"/>
    <mergeCell ref="DQ204:DR204"/>
    <mergeCell ref="DQ205:DR205"/>
    <mergeCell ref="DQ206:DR206"/>
    <mergeCell ref="DQ195:DR195"/>
    <mergeCell ref="DQ196:DR196"/>
    <mergeCell ref="DQ197:DR197"/>
    <mergeCell ref="DQ198:DR198"/>
    <mergeCell ref="DQ199:DR199"/>
    <mergeCell ref="DQ200:DR200"/>
    <mergeCell ref="DQ189:DR189"/>
    <mergeCell ref="DQ190:DR190"/>
    <mergeCell ref="DQ191:DR191"/>
    <mergeCell ref="DQ192:DR192"/>
    <mergeCell ref="DQ193:DR193"/>
    <mergeCell ref="DQ194:DR194"/>
    <mergeCell ref="DQ219:DR219"/>
    <mergeCell ref="DQ220:DR220"/>
    <mergeCell ref="DQ221:DR221"/>
    <mergeCell ref="DQ222:DR222"/>
    <mergeCell ref="DQ223:DR223"/>
    <mergeCell ref="DQ224:DR224"/>
    <mergeCell ref="DQ213:DR213"/>
    <mergeCell ref="DQ214:DR214"/>
    <mergeCell ref="DQ215:DR215"/>
    <mergeCell ref="DQ216:DR216"/>
    <mergeCell ref="DQ217:DR217"/>
    <mergeCell ref="DQ218:DR218"/>
    <mergeCell ref="DQ207:DR207"/>
    <mergeCell ref="DQ208:DR208"/>
    <mergeCell ref="DQ209:DR209"/>
    <mergeCell ref="DQ210:DR210"/>
    <mergeCell ref="DQ211:DR211"/>
    <mergeCell ref="DQ212:DR212"/>
    <mergeCell ref="DQ237:DR237"/>
    <mergeCell ref="DQ238:DR238"/>
    <mergeCell ref="DQ239:DR239"/>
    <mergeCell ref="DQ240:DR240"/>
    <mergeCell ref="DQ241:DR241"/>
    <mergeCell ref="DQ242:DR242"/>
    <mergeCell ref="DQ231:DR231"/>
    <mergeCell ref="DQ232:DR232"/>
    <mergeCell ref="DQ233:DR233"/>
    <mergeCell ref="DQ234:DR234"/>
    <mergeCell ref="DQ235:DR235"/>
    <mergeCell ref="DQ236:DR236"/>
    <mergeCell ref="DQ225:DR225"/>
    <mergeCell ref="DQ226:DR226"/>
    <mergeCell ref="DQ227:DR227"/>
    <mergeCell ref="DQ228:DR228"/>
    <mergeCell ref="DQ229:DR229"/>
    <mergeCell ref="DQ230:DR230"/>
    <mergeCell ref="DQ255:DR255"/>
    <mergeCell ref="DQ256:DR256"/>
    <mergeCell ref="DQ257:DR257"/>
    <mergeCell ref="DQ258:DR258"/>
    <mergeCell ref="DQ259:DR259"/>
    <mergeCell ref="DQ260:DR260"/>
    <mergeCell ref="DQ249:DR249"/>
    <mergeCell ref="DQ250:DR250"/>
    <mergeCell ref="DQ251:DR251"/>
    <mergeCell ref="DQ252:DR252"/>
    <mergeCell ref="DQ253:DR253"/>
    <mergeCell ref="DQ254:DR254"/>
    <mergeCell ref="DQ243:DR243"/>
    <mergeCell ref="DQ244:DR244"/>
    <mergeCell ref="DQ245:DR245"/>
    <mergeCell ref="DQ246:DR246"/>
    <mergeCell ref="DQ247:DR247"/>
    <mergeCell ref="DQ248:DR248"/>
    <mergeCell ref="DQ273:DR273"/>
    <mergeCell ref="DQ274:DR274"/>
    <mergeCell ref="DQ275:DR275"/>
    <mergeCell ref="DQ276:DR276"/>
    <mergeCell ref="DQ277:DR277"/>
    <mergeCell ref="DQ278:DR278"/>
    <mergeCell ref="DQ267:DR267"/>
    <mergeCell ref="DQ268:DR268"/>
    <mergeCell ref="DQ269:DR269"/>
    <mergeCell ref="DQ270:DR270"/>
    <mergeCell ref="DQ271:DR271"/>
    <mergeCell ref="DQ272:DR272"/>
    <mergeCell ref="DQ261:DR261"/>
    <mergeCell ref="DQ262:DR262"/>
    <mergeCell ref="DQ263:DR263"/>
    <mergeCell ref="DQ264:DR264"/>
    <mergeCell ref="DQ265:DR265"/>
    <mergeCell ref="DQ266:DR266"/>
    <mergeCell ref="DQ291:DR291"/>
    <mergeCell ref="DQ292:DR292"/>
    <mergeCell ref="DQ293:DR293"/>
    <mergeCell ref="DQ294:DR294"/>
    <mergeCell ref="DQ295:DR295"/>
    <mergeCell ref="DQ296:DR296"/>
    <mergeCell ref="DQ285:DR285"/>
    <mergeCell ref="DQ286:DR286"/>
    <mergeCell ref="DQ287:DR287"/>
    <mergeCell ref="DQ288:DR288"/>
    <mergeCell ref="DQ289:DR289"/>
    <mergeCell ref="DQ290:DR290"/>
    <mergeCell ref="DQ279:DR279"/>
    <mergeCell ref="DQ280:DR280"/>
    <mergeCell ref="DQ281:DR281"/>
    <mergeCell ref="DQ282:DR282"/>
    <mergeCell ref="DQ283:DR283"/>
    <mergeCell ref="DQ284:DR284"/>
    <mergeCell ref="DQ309:DR309"/>
    <mergeCell ref="DQ310:DR310"/>
    <mergeCell ref="DQ311:DR311"/>
    <mergeCell ref="DQ312:DR312"/>
    <mergeCell ref="DQ313:DR313"/>
    <mergeCell ref="DQ314:DR314"/>
    <mergeCell ref="DQ303:DR303"/>
    <mergeCell ref="DQ304:DR304"/>
    <mergeCell ref="DQ305:DR305"/>
    <mergeCell ref="DQ306:DR306"/>
    <mergeCell ref="DQ307:DR307"/>
    <mergeCell ref="DQ308:DR308"/>
    <mergeCell ref="DQ297:DR297"/>
    <mergeCell ref="DQ298:DR298"/>
    <mergeCell ref="DQ299:DR299"/>
    <mergeCell ref="DQ300:DR300"/>
    <mergeCell ref="DQ301:DR301"/>
    <mergeCell ref="DQ302:DR302"/>
    <mergeCell ref="DQ327:DR327"/>
    <mergeCell ref="DQ328:DR328"/>
    <mergeCell ref="DQ329:DR329"/>
    <mergeCell ref="DQ330:DR330"/>
    <mergeCell ref="DQ331:DR331"/>
    <mergeCell ref="DQ332:DR332"/>
    <mergeCell ref="DQ321:DR321"/>
    <mergeCell ref="DQ322:DR322"/>
    <mergeCell ref="DQ323:DR323"/>
    <mergeCell ref="DQ324:DR324"/>
    <mergeCell ref="DQ325:DR325"/>
    <mergeCell ref="DQ326:DR326"/>
    <mergeCell ref="DQ315:DR315"/>
    <mergeCell ref="DQ316:DR316"/>
    <mergeCell ref="DQ317:DR317"/>
    <mergeCell ref="DQ318:DR318"/>
    <mergeCell ref="DQ319:DR319"/>
    <mergeCell ref="DQ320:DR320"/>
    <mergeCell ref="DQ345:DR345"/>
    <mergeCell ref="DQ346:DR346"/>
    <mergeCell ref="DQ347:DR347"/>
    <mergeCell ref="DQ348:DR348"/>
    <mergeCell ref="DQ349:DR349"/>
    <mergeCell ref="DQ350:DR350"/>
    <mergeCell ref="DQ339:DR339"/>
    <mergeCell ref="DQ340:DR340"/>
    <mergeCell ref="DQ341:DR341"/>
    <mergeCell ref="DQ342:DR342"/>
    <mergeCell ref="DQ343:DR343"/>
    <mergeCell ref="DQ344:DR344"/>
    <mergeCell ref="DQ333:DR333"/>
    <mergeCell ref="DQ334:DR334"/>
    <mergeCell ref="DQ335:DR335"/>
    <mergeCell ref="DQ336:DR336"/>
    <mergeCell ref="DQ337:DR337"/>
    <mergeCell ref="DQ338:DR338"/>
    <mergeCell ref="DQ363:DR363"/>
    <mergeCell ref="DQ364:DR364"/>
    <mergeCell ref="DQ365:DR365"/>
    <mergeCell ref="DQ366:DR366"/>
    <mergeCell ref="DQ367:DR367"/>
    <mergeCell ref="DQ368:DR368"/>
    <mergeCell ref="DQ357:DR357"/>
    <mergeCell ref="DQ358:DR358"/>
    <mergeCell ref="DQ359:DR359"/>
    <mergeCell ref="DQ360:DR360"/>
    <mergeCell ref="DQ361:DR361"/>
    <mergeCell ref="DQ362:DR362"/>
    <mergeCell ref="DQ351:DR351"/>
    <mergeCell ref="DQ352:DR352"/>
    <mergeCell ref="DQ353:DR353"/>
    <mergeCell ref="DQ354:DR354"/>
    <mergeCell ref="DQ355:DR355"/>
    <mergeCell ref="DQ356:DR356"/>
    <mergeCell ref="DQ381:DR381"/>
    <mergeCell ref="DQ382:DR382"/>
    <mergeCell ref="DQ383:DR383"/>
    <mergeCell ref="DQ384:DR384"/>
    <mergeCell ref="DQ385:DR385"/>
    <mergeCell ref="DQ386:DR386"/>
    <mergeCell ref="DQ375:DR375"/>
    <mergeCell ref="DQ376:DR376"/>
    <mergeCell ref="DQ377:DR377"/>
    <mergeCell ref="DQ378:DR378"/>
    <mergeCell ref="DQ379:DR379"/>
    <mergeCell ref="DQ380:DR380"/>
    <mergeCell ref="DQ369:DR369"/>
    <mergeCell ref="DQ370:DR370"/>
    <mergeCell ref="DQ371:DR371"/>
    <mergeCell ref="DQ372:DR372"/>
    <mergeCell ref="DQ373:DR373"/>
    <mergeCell ref="DQ374:DR374"/>
    <mergeCell ref="DQ405:DR405"/>
    <mergeCell ref="DQ406:DR406"/>
    <mergeCell ref="DQ407:DR407"/>
    <mergeCell ref="DQ399:DR399"/>
    <mergeCell ref="DQ400:DR400"/>
    <mergeCell ref="DQ401:DR401"/>
    <mergeCell ref="DQ402:DR402"/>
    <mergeCell ref="DQ403:DR403"/>
    <mergeCell ref="DQ404:DR404"/>
    <mergeCell ref="DQ393:DR393"/>
    <mergeCell ref="DQ394:DR394"/>
    <mergeCell ref="DQ395:DR395"/>
    <mergeCell ref="DQ396:DR396"/>
    <mergeCell ref="DQ397:DR397"/>
    <mergeCell ref="DQ398:DR398"/>
    <mergeCell ref="DQ387:DR387"/>
    <mergeCell ref="DQ388:DR388"/>
    <mergeCell ref="DQ389:DR389"/>
    <mergeCell ref="DQ390:DR390"/>
    <mergeCell ref="DQ391:DR391"/>
    <mergeCell ref="DQ392:DR39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B01A-33EE-442E-99C8-8A30EB1C1B40}">
  <dimension ref="A1:FK70"/>
  <sheetViews>
    <sheetView topLeftCell="A13" workbookViewId="0">
      <selection activeCell="W23" sqref="W23"/>
    </sheetView>
  </sheetViews>
  <sheetFormatPr defaultRowHeight="12.75"/>
  <cols>
    <col min="2" max="2" width="44.85546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5" max="142" width="0" hidden="1" customWidth="1"/>
    <col min="148" max="166" width="0" hidden="1" customWidth="1"/>
  </cols>
  <sheetData>
    <row r="1" spans="1:167" ht="15">
      <c r="A1" s="94"/>
      <c r="B1" s="94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4"/>
      <c r="Z1" s="94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4"/>
      <c r="AX1" s="94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4"/>
      <c r="BV1" s="94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4"/>
      <c r="CT1" s="94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4"/>
      <c r="DR1" s="94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4"/>
      <c r="EP1" s="94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5">
      <c r="A2" s="94"/>
      <c r="B2" s="9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4"/>
      <c r="Z2" s="94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4"/>
      <c r="AX2" s="94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4"/>
      <c r="BV2" s="94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4"/>
      <c r="CT2" s="94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4"/>
      <c r="DR2" s="94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4"/>
      <c r="EP2" s="94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5">
      <c r="A3" s="94"/>
      <c r="B3" s="9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4"/>
      <c r="Z3" s="94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4"/>
      <c r="AX3" s="94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4"/>
      <c r="BV3" s="94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4"/>
      <c r="CT3" s="94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4"/>
      <c r="DR3" s="94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4"/>
      <c r="EP3" s="94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5">
      <c r="A4" s="94"/>
      <c r="B4" s="9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4"/>
      <c r="Z4" s="94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4"/>
      <c r="AX4" s="94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4"/>
      <c r="BV4" s="94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4"/>
      <c r="CT4" s="94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4"/>
      <c r="DR4" s="94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4"/>
      <c r="EP4" s="94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97" t="s">
        <v>25</v>
      </c>
      <c r="B5" s="97"/>
      <c r="C5" s="12"/>
      <c r="D5" s="12"/>
      <c r="E5" s="12"/>
      <c r="F5" s="12"/>
      <c r="G5" s="12"/>
      <c r="H5" s="12"/>
      <c r="I5" s="12"/>
      <c r="J5" s="14"/>
      <c r="K5" s="12"/>
      <c r="L5" s="12"/>
      <c r="M5" s="12"/>
      <c r="N5" s="12"/>
      <c r="O5" s="14"/>
      <c r="P5" s="12"/>
      <c r="Q5" s="12"/>
      <c r="R5" s="12"/>
      <c r="S5" s="12"/>
      <c r="T5" s="12"/>
      <c r="U5" s="12"/>
      <c r="V5" s="12"/>
      <c r="W5" s="12"/>
      <c r="Y5" s="97" t="s">
        <v>25</v>
      </c>
      <c r="Z5" s="97"/>
      <c r="AA5" s="12"/>
      <c r="AB5" s="12"/>
      <c r="AC5" s="12"/>
      <c r="AD5" s="12"/>
      <c r="AE5" s="12"/>
      <c r="AF5" s="12"/>
      <c r="AG5" s="12"/>
      <c r="AH5" s="14"/>
      <c r="AI5" s="12"/>
      <c r="AJ5" s="12"/>
      <c r="AK5" s="12"/>
      <c r="AL5" s="12"/>
      <c r="AM5" s="14"/>
      <c r="AN5" s="12"/>
      <c r="AO5" s="12"/>
      <c r="AP5" s="12"/>
      <c r="AQ5" s="12"/>
      <c r="AR5" s="12"/>
      <c r="AS5" s="12"/>
      <c r="AT5" s="12"/>
      <c r="AU5" s="12"/>
      <c r="AW5" s="97" t="s">
        <v>25</v>
      </c>
      <c r="AX5" s="97"/>
      <c r="AY5" s="12"/>
      <c r="AZ5" s="12"/>
      <c r="BA5" s="12"/>
      <c r="BB5" s="12"/>
      <c r="BC5" s="12"/>
      <c r="BD5" s="12"/>
      <c r="BE5" s="12"/>
      <c r="BF5" s="14"/>
      <c r="BG5" s="12"/>
      <c r="BH5" s="12"/>
      <c r="BI5" s="12"/>
      <c r="BJ5" s="12"/>
      <c r="BK5" s="14"/>
      <c r="BL5" s="12"/>
      <c r="BM5" s="14"/>
      <c r="BN5" s="14"/>
      <c r="BO5" s="14"/>
      <c r="BP5" s="14"/>
      <c r="BQ5" s="14"/>
      <c r="BR5" s="14"/>
      <c r="BS5" s="14"/>
      <c r="BU5" s="97" t="s">
        <v>25</v>
      </c>
      <c r="BV5" s="97"/>
      <c r="BW5" s="12"/>
      <c r="BX5" s="12"/>
      <c r="BY5" s="12"/>
      <c r="BZ5" s="12"/>
      <c r="CA5" s="12"/>
      <c r="CB5" s="12"/>
      <c r="CC5" s="12"/>
      <c r="CD5" s="14"/>
      <c r="CE5" s="12"/>
      <c r="CF5" s="12"/>
      <c r="CG5" s="12"/>
      <c r="CH5" s="12"/>
      <c r="CI5" s="14"/>
      <c r="CJ5" s="12"/>
      <c r="CK5" s="12"/>
      <c r="CL5" s="12"/>
      <c r="CM5" s="12"/>
      <c r="CN5" s="12"/>
      <c r="CO5" s="12"/>
      <c r="CP5" s="12"/>
      <c r="CQ5" s="12"/>
      <c r="CS5" s="97" t="s">
        <v>25</v>
      </c>
      <c r="CT5" s="97"/>
      <c r="CU5" s="12"/>
      <c r="CV5" s="12"/>
      <c r="CW5" s="12"/>
      <c r="CX5" s="12"/>
      <c r="CY5" s="12"/>
      <c r="CZ5" s="12"/>
      <c r="DA5" s="12"/>
      <c r="DB5" s="14"/>
      <c r="DC5" s="12"/>
      <c r="DD5" s="12"/>
      <c r="DE5" s="12"/>
      <c r="DF5" s="12"/>
      <c r="DG5" s="14"/>
      <c r="DH5" s="12"/>
      <c r="DI5" s="12"/>
      <c r="DJ5" s="12"/>
      <c r="DK5" s="12"/>
      <c r="DL5" s="12"/>
      <c r="DM5" s="12"/>
      <c r="DN5" s="12"/>
      <c r="DO5" s="12"/>
      <c r="DQ5" s="97" t="s">
        <v>25</v>
      </c>
      <c r="DR5" s="97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97" t="s">
        <v>25</v>
      </c>
      <c r="EP5" s="97"/>
      <c r="EQ5" s="12"/>
      <c r="ER5" s="12"/>
      <c r="ES5" s="12"/>
      <c r="ET5" s="12"/>
      <c r="EU5" s="12"/>
      <c r="EV5" s="12"/>
      <c r="EW5" s="12"/>
      <c r="EX5" s="14"/>
      <c r="EY5" s="12"/>
      <c r="EZ5" s="12"/>
      <c r="FA5" s="12"/>
      <c r="FB5" s="12"/>
      <c r="FC5" s="14"/>
      <c r="FD5" s="12"/>
      <c r="FE5" s="14"/>
      <c r="FF5" s="14"/>
      <c r="FG5" s="14"/>
      <c r="FH5" s="14"/>
      <c r="FI5" s="14"/>
      <c r="FJ5" s="14"/>
      <c r="FK5" s="14"/>
    </row>
    <row r="6" spans="1:167" ht="15">
      <c r="A6" s="94"/>
      <c r="B6" s="94"/>
      <c r="C6" s="12"/>
      <c r="D6" s="12"/>
      <c r="E6" s="12"/>
      <c r="F6" s="12"/>
      <c r="G6" s="12"/>
      <c r="H6" s="14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Y6" s="94"/>
      <c r="Z6" s="94"/>
      <c r="AA6" s="12"/>
      <c r="AB6" s="12"/>
      <c r="AC6" s="12"/>
      <c r="AD6" s="12"/>
      <c r="AE6" s="12"/>
      <c r="AF6" s="14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W6" s="94"/>
      <c r="AX6" s="94"/>
      <c r="AY6" s="12"/>
      <c r="AZ6" s="12"/>
      <c r="BA6" s="12"/>
      <c r="BB6" s="12"/>
      <c r="BC6" s="12"/>
      <c r="BD6" s="14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U6" s="94"/>
      <c r="BV6" s="94"/>
      <c r="BW6" s="12"/>
      <c r="BX6" s="12"/>
      <c r="BY6" s="12"/>
      <c r="BZ6" s="12"/>
      <c r="CA6" s="12"/>
      <c r="CB6" s="14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S6" s="94"/>
      <c r="CT6" s="94"/>
      <c r="CU6" s="12"/>
      <c r="CV6" s="12"/>
      <c r="CW6" s="12"/>
      <c r="CX6" s="12"/>
      <c r="CY6" s="12"/>
      <c r="CZ6" s="14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Q6" s="94"/>
      <c r="DR6" s="94"/>
      <c r="DS6" s="12"/>
      <c r="DT6" s="12"/>
      <c r="DU6" s="12"/>
      <c r="DV6" s="12"/>
      <c r="DW6" s="12"/>
      <c r="DX6" s="14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4"/>
      <c r="EP6" s="94"/>
      <c r="EQ6" s="12"/>
      <c r="ER6" s="12"/>
      <c r="ES6" s="12"/>
      <c r="ET6" s="12"/>
      <c r="EU6" s="12"/>
      <c r="EV6" s="14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</row>
    <row r="7" spans="1:167" ht="18.75">
      <c r="A7" s="98" t="s">
        <v>26</v>
      </c>
      <c r="B7" s="98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98" t="s">
        <v>76</v>
      </c>
      <c r="Z7" s="98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98" t="s">
        <v>78</v>
      </c>
      <c r="AX7" s="98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98" t="s">
        <v>79</v>
      </c>
      <c r="BV7" s="98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98" t="s">
        <v>80</v>
      </c>
      <c r="CT7" s="98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98" t="s">
        <v>96</v>
      </c>
      <c r="DR7" s="98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98" t="s">
        <v>81</v>
      </c>
      <c r="EP7" s="98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75">
      <c r="A8" s="98" t="s">
        <v>49</v>
      </c>
      <c r="B8" s="9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98" t="s">
        <v>49</v>
      </c>
      <c r="Z8" s="9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98" t="s">
        <v>49</v>
      </c>
      <c r="AX8" s="98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98" t="s">
        <v>49</v>
      </c>
      <c r="BV8" s="98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98" t="s">
        <v>49</v>
      </c>
      <c r="CT8" s="98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8" t="s">
        <v>49</v>
      </c>
      <c r="DR8" s="98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98" t="s">
        <v>49</v>
      </c>
      <c r="EP8" s="9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">
      <c r="A9" s="94"/>
      <c r="B9" s="94"/>
      <c r="C9" s="12"/>
      <c r="D9" s="12"/>
      <c r="E9" s="12"/>
      <c r="F9" s="12"/>
      <c r="G9" s="12"/>
      <c r="H9" s="9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Y9" s="94"/>
      <c r="Z9" s="94"/>
      <c r="AA9" s="12"/>
      <c r="AB9" s="12"/>
      <c r="AC9" s="12"/>
      <c r="AD9" s="12"/>
      <c r="AE9" s="12"/>
      <c r="AF9" s="9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W9" s="94"/>
      <c r="AX9" s="94"/>
      <c r="AY9" s="12"/>
      <c r="AZ9" s="12"/>
      <c r="BA9" s="12"/>
      <c r="BB9" s="12"/>
      <c r="BC9" s="12"/>
      <c r="BD9" s="9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U9" s="94"/>
      <c r="BV9" s="94"/>
      <c r="BW9" s="12"/>
      <c r="BX9" s="12"/>
      <c r="BY9" s="12"/>
      <c r="BZ9" s="12"/>
      <c r="CA9" s="12"/>
      <c r="CB9" s="9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S9" s="94"/>
      <c r="CT9" s="94"/>
      <c r="CU9" s="12"/>
      <c r="CV9" s="12"/>
      <c r="CW9" s="12"/>
      <c r="CX9" s="12"/>
      <c r="CY9" s="12"/>
      <c r="CZ9" s="9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94"/>
      <c r="DR9" s="94"/>
      <c r="DS9" s="12"/>
      <c r="DT9" s="12"/>
      <c r="DU9" s="12"/>
      <c r="DV9" s="12"/>
      <c r="DW9" s="12"/>
      <c r="DX9" s="9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4"/>
      <c r="EP9" s="94"/>
      <c r="EQ9" s="12"/>
      <c r="ER9" s="12"/>
      <c r="ES9" s="12"/>
      <c r="ET9" s="12"/>
      <c r="EU9" s="12"/>
      <c r="EV9" s="9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</row>
    <row r="10" spans="1:167" ht="15">
      <c r="A10" s="94"/>
      <c r="B10" s="9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4"/>
      <c r="Z10" s="94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4"/>
      <c r="AX10" s="94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4"/>
      <c r="BV10" s="94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4"/>
      <c r="CT10" s="94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4"/>
      <c r="DR10" s="94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4"/>
      <c r="EP10" s="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.75" thickBot="1">
      <c r="A11" s="94"/>
      <c r="B11" s="9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4"/>
      <c r="Z11" s="94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4"/>
      <c r="AX11" s="94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4"/>
      <c r="BV11" s="94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4"/>
      <c r="CT11" s="94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4"/>
      <c r="DR11" s="94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4"/>
      <c r="EP11" s="94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5">
      <c r="A12" s="94"/>
      <c r="B12" s="94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4"/>
      <c r="Z12" s="94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4"/>
      <c r="AX12" s="94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4"/>
      <c r="BV12" s="94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4"/>
      <c r="CT12" s="94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4"/>
      <c r="DR12" s="94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4"/>
      <c r="EP12" s="94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>
      <c r="A13" s="13"/>
      <c r="B13" s="16" t="s">
        <v>50</v>
      </c>
      <c r="C13" s="9">
        <v>96.8</v>
      </c>
      <c r="D13" s="9">
        <v>91.1</v>
      </c>
      <c r="E13" s="9">
        <v>98.4</v>
      </c>
      <c r="F13" s="9">
        <v>97.7</v>
      </c>
      <c r="G13" s="9">
        <v>104.7</v>
      </c>
      <c r="H13" s="9">
        <v>89.4</v>
      </c>
      <c r="I13" s="9">
        <v>84</v>
      </c>
      <c r="J13" s="9">
        <v>93.9</v>
      </c>
      <c r="K13" s="9">
        <v>81.599999999999994</v>
      </c>
      <c r="L13" s="9">
        <v>73.2</v>
      </c>
      <c r="M13" s="9">
        <v>60.5</v>
      </c>
      <c r="N13" s="9">
        <v>54</v>
      </c>
      <c r="O13" s="9">
        <v>47.4</v>
      </c>
      <c r="P13" s="9">
        <v>53</v>
      </c>
      <c r="Q13" s="9">
        <v>46.7</v>
      </c>
      <c r="R13" s="9">
        <v>52.2</v>
      </c>
      <c r="S13" s="9">
        <v>60.4</v>
      </c>
      <c r="T13" s="9">
        <v>64.599999999999994</v>
      </c>
      <c r="U13" s="9">
        <v>67.900000000000006</v>
      </c>
      <c r="V13" s="9">
        <v>61.2</v>
      </c>
      <c r="W13" s="9">
        <v>50.4</v>
      </c>
      <c r="Y13" s="13"/>
      <c r="Z13" s="16" t="s">
        <v>50</v>
      </c>
      <c r="AA13" s="9">
        <v>223.6</v>
      </c>
      <c r="AB13" s="9">
        <v>203.3</v>
      </c>
      <c r="AC13" s="9">
        <v>223.5</v>
      </c>
      <c r="AD13" s="9">
        <v>219.6</v>
      </c>
      <c r="AE13" s="9">
        <v>230.9</v>
      </c>
      <c r="AF13" s="9">
        <v>203.6</v>
      </c>
      <c r="AG13" s="9">
        <v>192.6</v>
      </c>
      <c r="AH13" s="9">
        <v>179.6</v>
      </c>
      <c r="AI13" s="9">
        <v>173.6</v>
      </c>
      <c r="AJ13" s="9">
        <v>144.5</v>
      </c>
      <c r="AK13" s="9">
        <v>138.1</v>
      </c>
      <c r="AL13" s="9">
        <v>139.1</v>
      </c>
      <c r="AM13" s="9">
        <v>125.7</v>
      </c>
      <c r="AN13" s="9">
        <v>125.4</v>
      </c>
      <c r="AO13" s="9">
        <v>125.7</v>
      </c>
      <c r="AP13" s="9">
        <v>138.1</v>
      </c>
      <c r="AQ13" s="9">
        <v>134.9</v>
      </c>
      <c r="AR13" s="9">
        <v>133.5</v>
      </c>
      <c r="AS13" s="9">
        <v>143.5</v>
      </c>
      <c r="AT13" s="9">
        <v>151.80000000000001</v>
      </c>
      <c r="AU13" s="9">
        <v>130.5</v>
      </c>
      <c r="AW13" s="13"/>
      <c r="AX13" s="16" t="s">
        <v>50</v>
      </c>
      <c r="AY13" s="9">
        <v>156.1</v>
      </c>
      <c r="AZ13" s="9">
        <v>142.4</v>
      </c>
      <c r="BA13" s="9">
        <v>147.5</v>
      </c>
      <c r="BB13" s="9">
        <v>147</v>
      </c>
      <c r="BC13" s="9">
        <v>164.4</v>
      </c>
      <c r="BD13" s="9">
        <v>135.19999999999999</v>
      </c>
      <c r="BE13" s="9">
        <v>124.7</v>
      </c>
      <c r="BF13" s="9">
        <v>118.2</v>
      </c>
      <c r="BG13" s="9">
        <v>108.6</v>
      </c>
      <c r="BH13" s="9">
        <v>89.7</v>
      </c>
      <c r="BI13" s="9">
        <v>87.2</v>
      </c>
      <c r="BJ13" s="9">
        <v>89.6</v>
      </c>
      <c r="BK13" s="9">
        <v>72.599999999999994</v>
      </c>
      <c r="BL13" s="9">
        <v>101.2</v>
      </c>
      <c r="BM13" s="9">
        <v>92.9</v>
      </c>
      <c r="BN13" s="9">
        <v>86.4</v>
      </c>
      <c r="BO13" s="9">
        <v>75.599999999999994</v>
      </c>
      <c r="BP13" s="9">
        <v>81.900000000000006</v>
      </c>
      <c r="BQ13" s="9">
        <v>73.8</v>
      </c>
      <c r="BR13" s="9">
        <v>71</v>
      </c>
      <c r="BS13" s="9">
        <v>71.7</v>
      </c>
      <c r="BU13" s="13"/>
      <c r="BV13" s="16" t="s">
        <v>50</v>
      </c>
      <c r="BW13" s="9">
        <v>8.6999999999999993</v>
      </c>
      <c r="BX13" s="9">
        <v>8.5</v>
      </c>
      <c r="BY13" s="9">
        <v>8.3000000000000007</v>
      </c>
      <c r="BZ13" s="9">
        <v>8.5</v>
      </c>
      <c r="CA13" s="9">
        <v>10.1</v>
      </c>
      <c r="CB13" s="9">
        <v>11.2</v>
      </c>
      <c r="CC13" s="9">
        <v>11.2</v>
      </c>
      <c r="CD13" s="9">
        <v>10.8</v>
      </c>
      <c r="CE13" s="9">
        <v>10.1</v>
      </c>
      <c r="CF13" s="9">
        <v>8.1999999999999993</v>
      </c>
      <c r="CG13" s="9">
        <v>7</v>
      </c>
      <c r="CH13" s="9">
        <v>6.9</v>
      </c>
      <c r="CI13" s="9">
        <v>6.8</v>
      </c>
      <c r="CJ13" s="9">
        <v>6.9</v>
      </c>
      <c r="CK13" s="9">
        <v>8.3000000000000007</v>
      </c>
      <c r="CL13" s="9">
        <v>6.3</v>
      </c>
      <c r="CM13" s="9">
        <v>6.4</v>
      </c>
      <c r="CN13" s="9">
        <v>5.8</v>
      </c>
      <c r="CO13" s="9">
        <v>6.5</v>
      </c>
      <c r="CP13" s="9">
        <v>6.6</v>
      </c>
      <c r="CQ13" s="9">
        <v>5.8</v>
      </c>
      <c r="CS13" s="13"/>
      <c r="CT13" s="16" t="s">
        <v>50</v>
      </c>
      <c r="CU13" s="9">
        <v>15.5</v>
      </c>
      <c r="CV13" s="9">
        <v>14.9</v>
      </c>
      <c r="CW13" s="9">
        <v>15.9</v>
      </c>
      <c r="CX13" s="9">
        <v>14</v>
      </c>
      <c r="CY13" s="9">
        <v>14.9</v>
      </c>
      <c r="CZ13" s="9">
        <v>9.1999999999999993</v>
      </c>
      <c r="DA13" s="9">
        <v>1.6</v>
      </c>
      <c r="DB13" s="9">
        <v>5.4</v>
      </c>
      <c r="DC13" s="9">
        <v>0.9</v>
      </c>
      <c r="DD13" s="9">
        <v>4</v>
      </c>
      <c r="DE13" s="9">
        <v>3.9</v>
      </c>
      <c r="DF13" s="9">
        <v>4.2</v>
      </c>
      <c r="DG13" s="9">
        <v>8.5</v>
      </c>
      <c r="DH13" s="9">
        <v>8.6999999999999993</v>
      </c>
      <c r="DI13" s="9">
        <v>6.5</v>
      </c>
      <c r="DJ13" s="9">
        <v>5.0999999999999996</v>
      </c>
      <c r="DK13" s="9">
        <v>5.5</v>
      </c>
      <c r="DL13" s="9">
        <v>6.6</v>
      </c>
      <c r="DM13" s="9">
        <v>2.7</v>
      </c>
      <c r="DN13" s="9">
        <v>2.4</v>
      </c>
      <c r="DO13" s="9">
        <v>2.5</v>
      </c>
      <c r="DQ13" s="13"/>
      <c r="DR13" s="16" t="s">
        <v>50</v>
      </c>
      <c r="DS13" s="9">
        <v>85.4</v>
      </c>
      <c r="DT13" s="9">
        <v>83.9</v>
      </c>
      <c r="DU13" s="9">
        <v>92.6</v>
      </c>
      <c r="DV13" s="9">
        <v>97.9</v>
      </c>
      <c r="DW13" s="9">
        <v>110</v>
      </c>
      <c r="DX13" s="9">
        <v>117.4</v>
      </c>
      <c r="DY13" s="9">
        <v>86.1</v>
      </c>
      <c r="DZ13" s="9">
        <v>88.3</v>
      </c>
      <c r="EA13" s="9">
        <v>76.3</v>
      </c>
      <c r="EB13" s="9">
        <v>75.3</v>
      </c>
      <c r="EC13" s="9">
        <v>72.900000000000006</v>
      </c>
      <c r="ED13" s="9">
        <v>74.099999999999994</v>
      </c>
      <c r="EE13" s="9">
        <v>78.099999999999994</v>
      </c>
      <c r="EF13" s="9">
        <v>84.5</v>
      </c>
      <c r="EG13" s="9">
        <v>86.2</v>
      </c>
      <c r="EH13" s="9">
        <v>75.5</v>
      </c>
      <c r="EI13" s="9">
        <v>54.2</v>
      </c>
      <c r="EJ13" s="9">
        <v>53.9</v>
      </c>
      <c r="EK13" s="9">
        <v>78.3</v>
      </c>
      <c r="EL13" s="9">
        <v>73.5</v>
      </c>
      <c r="EM13" s="9">
        <v>72.900000000000006</v>
      </c>
      <c r="EO13" s="13"/>
      <c r="EP13" s="16" t="s">
        <v>50</v>
      </c>
      <c r="EQ13" s="9">
        <v>281.5</v>
      </c>
      <c r="ER13" s="9">
        <v>250.3</v>
      </c>
      <c r="ES13" s="9">
        <v>240.5</v>
      </c>
      <c r="ET13" s="9">
        <v>231.7</v>
      </c>
      <c r="EU13" s="9">
        <v>266.8</v>
      </c>
      <c r="EV13" s="9">
        <v>260.2</v>
      </c>
      <c r="EW13" s="9">
        <v>247.4</v>
      </c>
      <c r="EX13" s="9">
        <v>226.5</v>
      </c>
      <c r="EY13" s="9">
        <v>179.5</v>
      </c>
      <c r="EZ13" s="9">
        <v>184.3</v>
      </c>
      <c r="FA13" s="9">
        <v>183.1</v>
      </c>
      <c r="FB13" s="9">
        <v>171.9</v>
      </c>
      <c r="FC13" s="9">
        <v>185.9</v>
      </c>
      <c r="FD13" s="9">
        <v>180.9</v>
      </c>
      <c r="FE13" s="9">
        <v>204.2</v>
      </c>
      <c r="FF13" s="9">
        <v>208.4</v>
      </c>
      <c r="FG13" s="9">
        <v>193.4</v>
      </c>
      <c r="FH13" s="9">
        <v>195.4</v>
      </c>
      <c r="FI13" s="9">
        <v>190.7</v>
      </c>
      <c r="FJ13" s="9">
        <v>193.5</v>
      </c>
      <c r="FK13" s="9">
        <v>177.8</v>
      </c>
    </row>
    <row r="14" spans="1:167" ht="1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5">
      <c r="A15" s="12"/>
      <c r="B15" s="17" t="s">
        <v>30</v>
      </c>
      <c r="C15" s="14">
        <v>36.1</v>
      </c>
      <c r="D15" s="14">
        <v>34.1</v>
      </c>
      <c r="E15" s="14">
        <v>34</v>
      </c>
      <c r="F15" s="14">
        <v>35.5</v>
      </c>
      <c r="G15" s="14">
        <v>35.4</v>
      </c>
      <c r="H15" s="14">
        <v>29.7</v>
      </c>
      <c r="I15" s="14">
        <v>24.3</v>
      </c>
      <c r="J15" s="14">
        <v>29.1</v>
      </c>
      <c r="K15" s="14">
        <v>24.4</v>
      </c>
      <c r="L15" s="14">
        <v>20.6</v>
      </c>
      <c r="M15" s="14" t="s">
        <v>33</v>
      </c>
      <c r="N15" s="14" t="s">
        <v>33</v>
      </c>
      <c r="O15" s="14" t="s">
        <v>33</v>
      </c>
      <c r="P15" s="14">
        <v>17.8</v>
      </c>
      <c r="Q15" s="14">
        <v>15</v>
      </c>
      <c r="R15" s="14" t="s">
        <v>33</v>
      </c>
      <c r="S15" s="14" t="s">
        <v>33</v>
      </c>
      <c r="T15" s="14">
        <v>18.7</v>
      </c>
      <c r="U15" s="14">
        <v>19.100000000000001</v>
      </c>
      <c r="V15" s="14">
        <v>17.399999999999999</v>
      </c>
      <c r="W15" s="14">
        <v>17.100000000000001</v>
      </c>
      <c r="Y15" s="12"/>
      <c r="Z15" s="17" t="s">
        <v>30</v>
      </c>
      <c r="AA15" s="14">
        <v>81.2</v>
      </c>
      <c r="AB15" s="14">
        <v>75.400000000000006</v>
      </c>
      <c r="AC15" s="14">
        <v>78.5</v>
      </c>
      <c r="AD15" s="14">
        <v>81.7</v>
      </c>
      <c r="AE15" s="14">
        <v>82.2</v>
      </c>
      <c r="AF15" s="14">
        <v>80.400000000000006</v>
      </c>
      <c r="AG15" s="14">
        <v>77.7</v>
      </c>
      <c r="AH15" s="14">
        <v>70</v>
      </c>
      <c r="AI15" s="14">
        <v>66.3</v>
      </c>
      <c r="AJ15" s="14">
        <v>58</v>
      </c>
      <c r="AK15" s="14">
        <v>56.7</v>
      </c>
      <c r="AL15" s="14">
        <v>54.1</v>
      </c>
      <c r="AM15" s="14">
        <v>46.9</v>
      </c>
      <c r="AN15" s="14">
        <v>47.9</v>
      </c>
      <c r="AO15" s="14">
        <v>50.4</v>
      </c>
      <c r="AP15" s="14">
        <v>50</v>
      </c>
      <c r="AQ15" s="14">
        <v>50.6</v>
      </c>
      <c r="AR15" s="14">
        <v>53.7</v>
      </c>
      <c r="AS15" s="14">
        <v>57.6</v>
      </c>
      <c r="AT15" s="14">
        <v>56.5</v>
      </c>
      <c r="AU15" s="14">
        <v>50.9</v>
      </c>
      <c r="AW15" s="12"/>
      <c r="AX15" s="17" t="s">
        <v>30</v>
      </c>
      <c r="AY15" s="14">
        <v>36.1</v>
      </c>
      <c r="AZ15" s="14">
        <v>34.6</v>
      </c>
      <c r="BA15" s="14">
        <v>33.200000000000003</v>
      </c>
      <c r="BB15" s="14">
        <v>31.9</v>
      </c>
      <c r="BC15" s="14">
        <v>31.1</v>
      </c>
      <c r="BD15" s="14">
        <v>29</v>
      </c>
      <c r="BE15" s="14">
        <v>27.4</v>
      </c>
      <c r="BF15" s="14">
        <v>25</v>
      </c>
      <c r="BG15" s="14">
        <v>24.5</v>
      </c>
      <c r="BH15" s="14">
        <v>18.8</v>
      </c>
      <c r="BI15" s="14">
        <v>19.899999999999999</v>
      </c>
      <c r="BJ15" s="14">
        <v>18.899999999999999</v>
      </c>
      <c r="BK15" s="14" t="s">
        <v>33</v>
      </c>
      <c r="BL15" s="14" t="s">
        <v>33</v>
      </c>
      <c r="BM15" s="14">
        <v>20.100000000000001</v>
      </c>
      <c r="BN15" s="14" t="s">
        <v>33</v>
      </c>
      <c r="BO15" s="14">
        <v>17.8</v>
      </c>
      <c r="BP15" s="14">
        <v>16.8</v>
      </c>
      <c r="BQ15" s="14">
        <v>14.4</v>
      </c>
      <c r="BR15" s="14">
        <v>15.2</v>
      </c>
      <c r="BS15" s="14">
        <v>15</v>
      </c>
      <c r="BU15" s="12"/>
      <c r="BV15" s="17" t="s">
        <v>30</v>
      </c>
      <c r="BW15" s="14" t="s">
        <v>33</v>
      </c>
      <c r="BX15" s="14" t="s">
        <v>33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 t="s">
        <v>33</v>
      </c>
      <c r="CD15" s="14" t="s">
        <v>33</v>
      </c>
      <c r="CE15" s="14" t="s">
        <v>33</v>
      </c>
      <c r="CF15" s="14" t="s">
        <v>33</v>
      </c>
      <c r="CG15" s="14" t="s">
        <v>33</v>
      </c>
      <c r="CH15" s="14" t="s">
        <v>33</v>
      </c>
      <c r="CI15" s="14" t="s">
        <v>33</v>
      </c>
      <c r="CJ15" s="14" t="s">
        <v>33</v>
      </c>
      <c r="CK15" s="14" t="s">
        <v>33</v>
      </c>
      <c r="CL15" s="14" t="s">
        <v>33</v>
      </c>
      <c r="CM15" s="14" t="s">
        <v>33</v>
      </c>
      <c r="CN15" s="14" t="s">
        <v>33</v>
      </c>
      <c r="CO15" s="14" t="s">
        <v>33</v>
      </c>
      <c r="CP15" s="14" t="s">
        <v>33</v>
      </c>
      <c r="CQ15" s="14" t="s">
        <v>33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 t="s">
        <v>33</v>
      </c>
      <c r="DB15" s="14" t="s">
        <v>33</v>
      </c>
      <c r="DC15" s="14" t="s">
        <v>33</v>
      </c>
      <c r="DD15" s="14" t="s">
        <v>33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 t="s">
        <v>33</v>
      </c>
      <c r="DM15" s="14" t="s">
        <v>33</v>
      </c>
      <c r="DN15" s="14" t="s">
        <v>33</v>
      </c>
      <c r="DO15" s="14" t="s">
        <v>33</v>
      </c>
      <c r="DQ15" s="12"/>
      <c r="DR15" s="17" t="s">
        <v>30</v>
      </c>
      <c r="DS15" s="14">
        <v>13.3</v>
      </c>
      <c r="DT15" s="14">
        <v>13.7</v>
      </c>
      <c r="DU15" s="14">
        <v>14.3</v>
      </c>
      <c r="DV15" s="14">
        <v>13.6</v>
      </c>
      <c r="DW15" s="14">
        <v>12.8</v>
      </c>
      <c r="DX15" s="14">
        <v>11.3</v>
      </c>
      <c r="DY15" s="14">
        <v>14.3</v>
      </c>
      <c r="DZ15" s="14">
        <v>15.9</v>
      </c>
      <c r="EA15" s="14">
        <v>12.5</v>
      </c>
      <c r="EB15" s="14">
        <v>11</v>
      </c>
      <c r="EC15" s="14">
        <v>10.1</v>
      </c>
      <c r="ED15" s="14">
        <v>10.1</v>
      </c>
      <c r="EE15" s="14" t="s">
        <v>33</v>
      </c>
      <c r="EF15" s="14" t="s">
        <v>33</v>
      </c>
      <c r="EG15" s="14" t="s">
        <v>33</v>
      </c>
      <c r="EH15" s="14" t="s">
        <v>33</v>
      </c>
      <c r="EI15" s="14">
        <v>11</v>
      </c>
      <c r="EJ15" s="14" t="s">
        <v>33</v>
      </c>
      <c r="EK15" s="14">
        <v>12.2</v>
      </c>
      <c r="EL15" s="14">
        <v>11.8</v>
      </c>
      <c r="EM15" s="14">
        <v>10.3</v>
      </c>
      <c r="EO15" s="12"/>
      <c r="EP15" s="17" t="s">
        <v>30</v>
      </c>
      <c r="EQ15" s="14">
        <v>53</v>
      </c>
      <c r="ER15" s="14">
        <v>48.6</v>
      </c>
      <c r="ES15" s="14">
        <v>47.3</v>
      </c>
      <c r="ET15" s="14">
        <v>49.1</v>
      </c>
      <c r="EU15" s="14">
        <v>51.2</v>
      </c>
      <c r="EV15" s="14">
        <v>52.5</v>
      </c>
      <c r="EW15" s="14">
        <v>46.7</v>
      </c>
      <c r="EX15" s="14">
        <v>42.3</v>
      </c>
      <c r="EY15" s="14">
        <v>36.5</v>
      </c>
      <c r="EZ15" s="14">
        <v>33.799999999999997</v>
      </c>
      <c r="FA15" s="14">
        <v>32.799999999999997</v>
      </c>
      <c r="FB15" s="14">
        <v>28.1</v>
      </c>
      <c r="FC15" s="14">
        <v>35.299999999999997</v>
      </c>
      <c r="FD15" s="14">
        <v>37.799999999999997</v>
      </c>
      <c r="FE15" s="14">
        <v>39.6</v>
      </c>
      <c r="FF15" s="14">
        <v>36.799999999999997</v>
      </c>
      <c r="FG15" s="14">
        <v>34</v>
      </c>
      <c r="FH15" s="14">
        <v>37</v>
      </c>
      <c r="FI15" s="14">
        <v>34.200000000000003</v>
      </c>
      <c r="FJ15" s="14">
        <v>35.200000000000003</v>
      </c>
      <c r="FK15" s="14">
        <v>32.5</v>
      </c>
    </row>
    <row r="16" spans="1:167" ht="15">
      <c r="A16" s="12"/>
      <c r="B16" s="17" t="s">
        <v>32</v>
      </c>
      <c r="C16" s="14" t="s">
        <v>33</v>
      </c>
      <c r="D16" s="14" t="s">
        <v>33</v>
      </c>
      <c r="E16" s="14" t="s">
        <v>33</v>
      </c>
      <c r="F16" s="14" t="s">
        <v>33</v>
      </c>
      <c r="G16" s="14" t="s">
        <v>33</v>
      </c>
      <c r="H16" s="14" t="s">
        <v>33</v>
      </c>
      <c r="I16" s="14" t="s">
        <v>33</v>
      </c>
      <c r="J16" s="14" t="s">
        <v>33</v>
      </c>
      <c r="K16" s="14" t="s">
        <v>33</v>
      </c>
      <c r="L16" s="14" t="s">
        <v>33</v>
      </c>
      <c r="M16" s="14" t="s">
        <v>33</v>
      </c>
      <c r="N16" s="14" t="s">
        <v>33</v>
      </c>
      <c r="O16" s="14" t="s">
        <v>33</v>
      </c>
      <c r="P16" s="14" t="s">
        <v>33</v>
      </c>
      <c r="Q16" s="14" t="s">
        <v>33</v>
      </c>
      <c r="R16" s="14" t="s">
        <v>33</v>
      </c>
      <c r="S16" s="14" t="s">
        <v>33</v>
      </c>
      <c r="T16" s="14" t="s">
        <v>33</v>
      </c>
      <c r="U16" s="14" t="s">
        <v>33</v>
      </c>
      <c r="V16" s="14" t="s">
        <v>33</v>
      </c>
      <c r="W16" s="14" t="s">
        <v>33</v>
      </c>
      <c r="Y16" s="12"/>
      <c r="Z16" s="17" t="s">
        <v>32</v>
      </c>
      <c r="AA16" s="14">
        <v>26.7</v>
      </c>
      <c r="AB16" s="14">
        <v>16.7</v>
      </c>
      <c r="AC16" s="14">
        <v>20.9</v>
      </c>
      <c r="AD16" s="14">
        <v>11.4</v>
      </c>
      <c r="AE16" s="14">
        <v>10</v>
      </c>
      <c r="AF16" s="14">
        <v>8.6999999999999993</v>
      </c>
      <c r="AG16" s="14">
        <v>13.9</v>
      </c>
      <c r="AH16" s="14">
        <v>13.5</v>
      </c>
      <c r="AI16" s="14">
        <v>18.100000000000001</v>
      </c>
      <c r="AJ16" s="14">
        <v>19.600000000000001</v>
      </c>
      <c r="AK16" s="14">
        <v>20.6</v>
      </c>
      <c r="AL16" s="14">
        <v>20.3</v>
      </c>
      <c r="AM16" s="14">
        <v>19.100000000000001</v>
      </c>
      <c r="AN16" s="14">
        <v>21.7</v>
      </c>
      <c r="AO16" s="14" t="s">
        <v>33</v>
      </c>
      <c r="AP16" s="14" t="s">
        <v>33</v>
      </c>
      <c r="AQ16" s="14">
        <v>20.3</v>
      </c>
      <c r="AR16" s="14">
        <v>22.9</v>
      </c>
      <c r="AS16" s="14">
        <v>27</v>
      </c>
      <c r="AT16" s="14">
        <v>25.9</v>
      </c>
      <c r="AU16" s="14">
        <v>26.3</v>
      </c>
      <c r="AW16" s="12"/>
      <c r="AX16" s="17" t="s">
        <v>32</v>
      </c>
      <c r="AY16" s="14">
        <v>47</v>
      </c>
      <c r="AZ16" s="14">
        <v>38.1</v>
      </c>
      <c r="BA16" s="14">
        <v>41.7</v>
      </c>
      <c r="BB16" s="14">
        <v>36.200000000000003</v>
      </c>
      <c r="BC16" s="14">
        <v>35.299999999999997</v>
      </c>
      <c r="BD16" s="14">
        <v>31.3</v>
      </c>
      <c r="BE16" s="14">
        <v>26.2</v>
      </c>
      <c r="BF16" s="14">
        <v>25.9</v>
      </c>
      <c r="BG16" s="14">
        <v>21.7</v>
      </c>
      <c r="BH16" s="14">
        <v>26</v>
      </c>
      <c r="BI16" s="14" t="s">
        <v>33</v>
      </c>
      <c r="BJ16" s="14" t="s">
        <v>33</v>
      </c>
      <c r="BK16" s="14">
        <v>16.100000000000001</v>
      </c>
      <c r="BL16" s="14">
        <v>19.100000000000001</v>
      </c>
      <c r="BM16" s="14" t="s">
        <v>33</v>
      </c>
      <c r="BN16" s="14" t="s">
        <v>33</v>
      </c>
      <c r="BO16" s="14" t="s">
        <v>33</v>
      </c>
      <c r="BP16" s="14" t="s">
        <v>33</v>
      </c>
      <c r="BQ16" s="14">
        <v>18.899999999999999</v>
      </c>
      <c r="BR16" s="14">
        <v>20.100000000000001</v>
      </c>
      <c r="BS16" s="14">
        <v>18.7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 t="s">
        <v>33</v>
      </c>
      <c r="CD16" s="14" t="s">
        <v>33</v>
      </c>
      <c r="CE16" s="14" t="s">
        <v>33</v>
      </c>
      <c r="CF16" s="14" t="s">
        <v>33</v>
      </c>
      <c r="CG16" s="14">
        <v>0.1</v>
      </c>
      <c r="CH16" s="14">
        <v>0.1</v>
      </c>
      <c r="CI16" s="14">
        <v>0.1</v>
      </c>
      <c r="CJ16" s="14">
        <v>0.2</v>
      </c>
      <c r="CK16" s="14">
        <v>0.2</v>
      </c>
      <c r="CL16" s="14">
        <v>0.2</v>
      </c>
      <c r="CM16" s="14">
        <v>0.2</v>
      </c>
      <c r="CN16" s="14">
        <v>0.2</v>
      </c>
      <c r="CO16" s="14">
        <v>0.2</v>
      </c>
      <c r="CP16" s="14">
        <v>0.2</v>
      </c>
      <c r="CQ16" s="14">
        <v>0.2</v>
      </c>
      <c r="CS16" s="12"/>
      <c r="CT16" s="17" t="s">
        <v>32</v>
      </c>
      <c r="CU16" s="14" t="s">
        <v>33</v>
      </c>
      <c r="CV16" s="14" t="s">
        <v>33</v>
      </c>
      <c r="CW16" s="14" t="s">
        <v>33</v>
      </c>
      <c r="CX16" s="14" t="s">
        <v>33</v>
      </c>
      <c r="CY16" s="14" t="s">
        <v>33</v>
      </c>
      <c r="CZ16" s="14" t="s">
        <v>33</v>
      </c>
      <c r="DA16" s="14" t="s">
        <v>33</v>
      </c>
      <c r="DB16" s="14" t="s">
        <v>33</v>
      </c>
      <c r="DC16" s="14" t="s">
        <v>33</v>
      </c>
      <c r="DD16" s="14" t="s">
        <v>33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 t="s">
        <v>33</v>
      </c>
      <c r="DJ16" s="14" t="s">
        <v>33</v>
      </c>
      <c r="DK16" s="14" t="s">
        <v>33</v>
      </c>
      <c r="DL16" s="14" t="s">
        <v>33</v>
      </c>
      <c r="DM16" s="14" t="s">
        <v>33</v>
      </c>
      <c r="DN16" s="14" t="s">
        <v>33</v>
      </c>
      <c r="DO16" s="14" t="s">
        <v>33</v>
      </c>
      <c r="DQ16" s="12"/>
      <c r="DR16" s="17" t="s">
        <v>32</v>
      </c>
      <c r="DS16" s="14">
        <v>13.5</v>
      </c>
      <c r="DT16" s="14">
        <v>12.5</v>
      </c>
      <c r="DU16" s="14">
        <v>13.1</v>
      </c>
      <c r="DV16" s="14">
        <v>11.1</v>
      </c>
      <c r="DW16" s="14">
        <v>13</v>
      </c>
      <c r="DX16" s="14">
        <v>12</v>
      </c>
      <c r="DY16" s="14">
        <v>9.4</v>
      </c>
      <c r="DZ16" s="14">
        <v>9.1</v>
      </c>
      <c r="EA16" s="14">
        <v>8.6</v>
      </c>
      <c r="EB16" s="14">
        <v>8.3000000000000007</v>
      </c>
      <c r="EC16" s="14" t="s">
        <v>33</v>
      </c>
      <c r="ED16" s="14" t="s">
        <v>33</v>
      </c>
      <c r="EE16" s="14" t="s">
        <v>33</v>
      </c>
      <c r="EF16" s="14">
        <v>10.1</v>
      </c>
      <c r="EG16" s="14" t="s">
        <v>33</v>
      </c>
      <c r="EH16" s="14" t="s">
        <v>33</v>
      </c>
      <c r="EI16" s="14" t="s">
        <v>33</v>
      </c>
      <c r="EJ16" s="14">
        <v>10.7</v>
      </c>
      <c r="EK16" s="14">
        <v>16.600000000000001</v>
      </c>
      <c r="EL16" s="14">
        <v>13.1</v>
      </c>
      <c r="EM16" s="14">
        <v>12.4</v>
      </c>
      <c r="EO16" s="12"/>
      <c r="EP16" s="17" t="s">
        <v>32</v>
      </c>
      <c r="EQ16" s="14">
        <v>44.2</v>
      </c>
      <c r="ER16" s="14">
        <v>35.799999999999997</v>
      </c>
      <c r="ES16" s="14">
        <v>36.9</v>
      </c>
      <c r="ET16" s="14">
        <v>29.4</v>
      </c>
      <c r="EU16" s="14">
        <v>30.2</v>
      </c>
      <c r="EV16" s="14">
        <v>24.5</v>
      </c>
      <c r="EW16" s="14">
        <v>22.7</v>
      </c>
      <c r="EX16" s="14">
        <v>22.9</v>
      </c>
      <c r="EY16" s="14">
        <v>19.2</v>
      </c>
      <c r="EZ16" s="14">
        <v>19.7</v>
      </c>
      <c r="FA16" s="14">
        <v>18.5</v>
      </c>
      <c r="FB16" s="14">
        <v>17.5</v>
      </c>
      <c r="FC16" s="14">
        <v>21.2</v>
      </c>
      <c r="FD16" s="14">
        <v>18.5</v>
      </c>
      <c r="FE16" s="14" t="s">
        <v>33</v>
      </c>
      <c r="FF16" s="14" t="s">
        <v>33</v>
      </c>
      <c r="FG16" s="14">
        <v>25.3</v>
      </c>
      <c r="FH16" s="14">
        <v>26.4</v>
      </c>
      <c r="FI16" s="14">
        <v>26.7</v>
      </c>
      <c r="FJ16" s="14">
        <v>27.8</v>
      </c>
      <c r="FK16" s="14">
        <v>26.3</v>
      </c>
    </row>
    <row r="17" spans="1:167" ht="15">
      <c r="A17" s="12"/>
      <c r="B17" s="17" t="s">
        <v>34</v>
      </c>
      <c r="C17" s="14" t="s">
        <v>33</v>
      </c>
      <c r="D17" s="14" t="s">
        <v>33</v>
      </c>
      <c r="E17" s="14" t="s">
        <v>33</v>
      </c>
      <c r="F17" s="14" t="s">
        <v>33</v>
      </c>
      <c r="G17" s="14" t="s">
        <v>33</v>
      </c>
      <c r="H17" s="14" t="s">
        <v>33</v>
      </c>
      <c r="I17" s="14" t="s">
        <v>33</v>
      </c>
      <c r="J17" s="14" t="s">
        <v>33</v>
      </c>
      <c r="K17" s="14" t="s">
        <v>33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>
        <v>0.1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 t="s">
        <v>33</v>
      </c>
      <c r="AB17" s="14" t="s">
        <v>33</v>
      </c>
      <c r="AC17" s="14" t="s">
        <v>33</v>
      </c>
      <c r="AD17" s="14" t="s">
        <v>33</v>
      </c>
      <c r="AE17" s="14" t="s">
        <v>33</v>
      </c>
      <c r="AF17" s="14" t="s">
        <v>33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>
        <v>0.4</v>
      </c>
      <c r="AP17" s="14" t="s">
        <v>33</v>
      </c>
      <c r="AQ17" s="14" t="s">
        <v>33</v>
      </c>
      <c r="AR17" s="14" t="s">
        <v>33</v>
      </c>
      <c r="AS17" s="14" t="s">
        <v>33</v>
      </c>
      <c r="AT17" s="14">
        <v>0.3</v>
      </c>
      <c r="AU17" s="14">
        <v>0.3</v>
      </c>
      <c r="AW17" s="12"/>
      <c r="AX17" s="17" t="s">
        <v>34</v>
      </c>
      <c r="AY17" s="14" t="s">
        <v>33</v>
      </c>
      <c r="AZ17" s="14" t="s">
        <v>33</v>
      </c>
      <c r="BA17" s="14" t="s">
        <v>33</v>
      </c>
      <c r="BB17" s="14" t="s">
        <v>33</v>
      </c>
      <c r="BC17" s="14" t="s">
        <v>33</v>
      </c>
      <c r="BD17" s="14" t="s">
        <v>33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 t="s">
        <v>33</v>
      </c>
      <c r="BR17" s="14">
        <v>0.2</v>
      </c>
      <c r="BS17" s="14">
        <v>0.2</v>
      </c>
      <c r="BU17" s="12"/>
      <c r="BV17" s="17" t="s">
        <v>34</v>
      </c>
      <c r="BW17" s="14" t="s">
        <v>33</v>
      </c>
      <c r="BX17" s="14" t="s">
        <v>33</v>
      </c>
      <c r="BY17" s="14" t="s">
        <v>33</v>
      </c>
      <c r="BZ17" s="14" t="s">
        <v>33</v>
      </c>
      <c r="CA17" s="14" t="s">
        <v>33</v>
      </c>
      <c r="CB17" s="14" t="s">
        <v>33</v>
      </c>
      <c r="CC17" s="14" t="s">
        <v>33</v>
      </c>
      <c r="CD17" s="14" t="s">
        <v>33</v>
      </c>
      <c r="CE17" s="14" t="s">
        <v>33</v>
      </c>
      <c r="CF17" s="14" t="s">
        <v>33</v>
      </c>
      <c r="CG17" s="14" t="s">
        <v>33</v>
      </c>
      <c r="CH17" s="14">
        <v>0</v>
      </c>
      <c r="CI17" s="14" t="s">
        <v>33</v>
      </c>
      <c r="CJ17" s="14" t="s">
        <v>33</v>
      </c>
      <c r="CK17" s="14" t="s">
        <v>33</v>
      </c>
      <c r="CL17" s="14" t="s">
        <v>33</v>
      </c>
      <c r="CM17" s="14" t="s">
        <v>33</v>
      </c>
      <c r="CN17" s="14" t="s">
        <v>33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 t="s">
        <v>33</v>
      </c>
      <c r="CX17" s="14" t="s">
        <v>33</v>
      </c>
      <c r="CY17" s="14" t="s">
        <v>33</v>
      </c>
      <c r="CZ17" s="14" t="s">
        <v>33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 t="s">
        <v>33</v>
      </c>
      <c r="DH17" s="14" t="s">
        <v>33</v>
      </c>
      <c r="DI17" s="14" t="s">
        <v>33</v>
      </c>
      <c r="DJ17" s="14">
        <v>0</v>
      </c>
      <c r="DK17" s="14">
        <v>0</v>
      </c>
      <c r="DL17" s="14">
        <v>0</v>
      </c>
      <c r="DM17" s="14" t="s">
        <v>33</v>
      </c>
      <c r="DN17" s="14" t="s">
        <v>33</v>
      </c>
      <c r="DO17" s="14" t="s">
        <v>33</v>
      </c>
      <c r="DQ17" s="12"/>
      <c r="DR17" s="17" t="s">
        <v>34</v>
      </c>
      <c r="DS17" s="14" t="s">
        <v>33</v>
      </c>
      <c r="DT17" s="14" t="s">
        <v>33</v>
      </c>
      <c r="DU17" s="14" t="s">
        <v>33</v>
      </c>
      <c r="DV17" s="14" t="s">
        <v>33</v>
      </c>
      <c r="DW17" s="14" t="s">
        <v>33</v>
      </c>
      <c r="DX17" s="14" t="s">
        <v>33</v>
      </c>
      <c r="DY17" s="14" t="s">
        <v>33</v>
      </c>
      <c r="DZ17" s="14" t="s">
        <v>33</v>
      </c>
      <c r="EA17" s="14" t="s">
        <v>33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 t="s">
        <v>33</v>
      </c>
      <c r="EH17" s="14" t="s">
        <v>33</v>
      </c>
      <c r="EI17" s="14" t="s">
        <v>33</v>
      </c>
      <c r="EJ17" s="14" t="s">
        <v>33</v>
      </c>
      <c r="EK17" s="14">
        <v>0.1</v>
      </c>
      <c r="EL17" s="14">
        <v>0.1</v>
      </c>
      <c r="EM17" s="14">
        <v>0.1</v>
      </c>
      <c r="EO17" s="12"/>
      <c r="EP17" s="17" t="s">
        <v>34</v>
      </c>
      <c r="EQ17" s="14" t="s">
        <v>33</v>
      </c>
      <c r="ER17" s="14" t="s">
        <v>33</v>
      </c>
      <c r="ES17" s="14" t="s">
        <v>33</v>
      </c>
      <c r="ET17" s="14" t="s">
        <v>33</v>
      </c>
      <c r="EU17" s="14" t="s">
        <v>33</v>
      </c>
      <c r="EV17" s="14" t="s">
        <v>33</v>
      </c>
      <c r="EW17" s="14" t="s">
        <v>33</v>
      </c>
      <c r="EX17" s="14" t="s">
        <v>33</v>
      </c>
      <c r="EY17" s="14" t="s">
        <v>33</v>
      </c>
      <c r="EZ17" s="14" t="s">
        <v>33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>
        <v>0.3</v>
      </c>
      <c r="FJ17" s="14">
        <v>0.2</v>
      </c>
      <c r="FK17" s="14">
        <v>0.2</v>
      </c>
    </row>
    <row r="18" spans="1:167" ht="15">
      <c r="A18" s="12"/>
      <c r="B18" s="17" t="s">
        <v>35</v>
      </c>
      <c r="C18" s="14">
        <v>16.899999999999999</v>
      </c>
      <c r="D18" s="14">
        <v>14.7</v>
      </c>
      <c r="E18" s="14">
        <v>14.1</v>
      </c>
      <c r="F18" s="14">
        <v>16.100000000000001</v>
      </c>
      <c r="G18" s="14">
        <v>16.7</v>
      </c>
      <c r="H18" s="14">
        <v>12.2</v>
      </c>
      <c r="I18" s="14">
        <v>7.8</v>
      </c>
      <c r="J18" s="14">
        <v>8.8000000000000007</v>
      </c>
      <c r="K18" s="14">
        <v>5.5</v>
      </c>
      <c r="L18" s="14">
        <v>4.5999999999999996</v>
      </c>
      <c r="M18" s="14" t="s">
        <v>33</v>
      </c>
      <c r="N18" s="14" t="s">
        <v>33</v>
      </c>
      <c r="O18" s="14" t="s">
        <v>33</v>
      </c>
      <c r="P18" s="14" t="s">
        <v>33</v>
      </c>
      <c r="Q18" s="14" t="s">
        <v>33</v>
      </c>
      <c r="R18" s="14" t="s">
        <v>33</v>
      </c>
      <c r="S18" s="14" t="s">
        <v>33</v>
      </c>
      <c r="T18" s="14" t="s">
        <v>33</v>
      </c>
      <c r="U18" s="14" t="s">
        <v>33</v>
      </c>
      <c r="V18" s="14" t="s">
        <v>33</v>
      </c>
      <c r="W18" s="14" t="s">
        <v>33</v>
      </c>
      <c r="Y18" s="12"/>
      <c r="Z18" s="17" t="s">
        <v>35</v>
      </c>
      <c r="AA18" s="14">
        <v>28.4</v>
      </c>
      <c r="AB18" s="14">
        <v>30.4</v>
      </c>
      <c r="AC18" s="14">
        <v>26</v>
      </c>
      <c r="AD18" s="14">
        <v>33.4</v>
      </c>
      <c r="AE18" s="14">
        <v>33.5</v>
      </c>
      <c r="AF18" s="14">
        <v>29.1</v>
      </c>
      <c r="AG18" s="14">
        <v>22.2</v>
      </c>
      <c r="AH18" s="14">
        <v>22</v>
      </c>
      <c r="AI18" s="14">
        <v>11.5</v>
      </c>
      <c r="AJ18" s="14">
        <v>6.3</v>
      </c>
      <c r="AK18" s="14" t="s">
        <v>33</v>
      </c>
      <c r="AL18" s="14">
        <v>4.4000000000000004</v>
      </c>
      <c r="AM18" s="14" t="s">
        <v>33</v>
      </c>
      <c r="AN18" s="14">
        <v>2.1</v>
      </c>
      <c r="AO18" s="14">
        <v>2.2999999999999998</v>
      </c>
      <c r="AP18" s="14">
        <v>2</v>
      </c>
      <c r="AQ18" s="14" t="s">
        <v>33</v>
      </c>
      <c r="AR18" s="14">
        <v>2</v>
      </c>
      <c r="AS18" s="14" t="s">
        <v>33</v>
      </c>
      <c r="AT18" s="14">
        <v>1.6</v>
      </c>
      <c r="AU18" s="14">
        <v>0.8</v>
      </c>
      <c r="AW18" s="12"/>
      <c r="AX18" s="17" t="s">
        <v>35</v>
      </c>
      <c r="AY18" s="14" t="s">
        <v>33</v>
      </c>
      <c r="AZ18" s="14" t="s">
        <v>33</v>
      </c>
      <c r="BA18" s="14" t="s">
        <v>33</v>
      </c>
      <c r="BB18" s="14" t="s">
        <v>33</v>
      </c>
      <c r="BC18" s="14" t="s">
        <v>33</v>
      </c>
      <c r="BD18" s="14" t="s">
        <v>33</v>
      </c>
      <c r="BE18" s="14">
        <v>1.6</v>
      </c>
      <c r="BF18" s="14">
        <v>2.2000000000000002</v>
      </c>
      <c r="BG18" s="14" t="s">
        <v>33</v>
      </c>
      <c r="BH18" s="14" t="s">
        <v>33</v>
      </c>
      <c r="BI18" s="14" t="s">
        <v>33</v>
      </c>
      <c r="BJ18" s="14" t="s">
        <v>33</v>
      </c>
      <c r="BK18" s="14">
        <v>0</v>
      </c>
      <c r="BL18" s="14" t="s">
        <v>33</v>
      </c>
      <c r="BM18" s="14" t="s">
        <v>33</v>
      </c>
      <c r="BN18" s="14" t="s">
        <v>33</v>
      </c>
      <c r="BO18" s="14" t="s">
        <v>33</v>
      </c>
      <c r="BP18" s="14" t="s">
        <v>33</v>
      </c>
      <c r="BQ18" s="14" t="s">
        <v>33</v>
      </c>
      <c r="BR18" s="14">
        <v>1.2</v>
      </c>
      <c r="BS18" s="14">
        <v>1.4</v>
      </c>
      <c r="BU18" s="12"/>
      <c r="BV18" s="17" t="s">
        <v>35</v>
      </c>
      <c r="BW18" s="14" t="s">
        <v>33</v>
      </c>
      <c r="BX18" s="14" t="s">
        <v>33</v>
      </c>
      <c r="BY18" s="14" t="s">
        <v>33</v>
      </c>
      <c r="BZ18" s="14" t="s">
        <v>33</v>
      </c>
      <c r="CA18" s="14" t="s">
        <v>33</v>
      </c>
      <c r="CB18" s="14" t="s">
        <v>33</v>
      </c>
      <c r="CC18" s="14" t="s">
        <v>33</v>
      </c>
      <c r="CD18" s="14" t="s">
        <v>33</v>
      </c>
      <c r="CE18" s="14" t="s">
        <v>33</v>
      </c>
      <c r="CF18" s="14" t="s">
        <v>33</v>
      </c>
      <c r="CG18" s="14" t="s">
        <v>33</v>
      </c>
      <c r="CH18" s="14" t="s">
        <v>33</v>
      </c>
      <c r="CI18" s="14" t="s">
        <v>33</v>
      </c>
      <c r="CJ18" s="14" t="s">
        <v>33</v>
      </c>
      <c r="CK18" s="14" t="s">
        <v>33</v>
      </c>
      <c r="CL18" s="14" t="s">
        <v>33</v>
      </c>
      <c r="CM18" s="14" t="s">
        <v>33</v>
      </c>
      <c r="CN18" s="14" t="s">
        <v>33</v>
      </c>
      <c r="CO18" s="14" t="s">
        <v>33</v>
      </c>
      <c r="CP18" s="14" t="s">
        <v>33</v>
      </c>
      <c r="CQ18" s="14" t="s">
        <v>33</v>
      </c>
      <c r="CS18" s="12"/>
      <c r="CT18" s="17" t="s">
        <v>35</v>
      </c>
      <c r="CU18" s="14" t="s">
        <v>33</v>
      </c>
      <c r="CV18" s="14">
        <v>0</v>
      </c>
      <c r="CW18" s="14">
        <v>0</v>
      </c>
      <c r="CX18" s="14" t="s">
        <v>33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 t="s">
        <v>33</v>
      </c>
      <c r="ER18" s="14" t="s">
        <v>33</v>
      </c>
      <c r="ES18" s="14" t="s">
        <v>33</v>
      </c>
      <c r="ET18" s="14" t="s">
        <v>33</v>
      </c>
      <c r="EU18" s="14" t="s">
        <v>33</v>
      </c>
      <c r="EV18" s="14" t="s">
        <v>33</v>
      </c>
      <c r="EW18" s="14">
        <v>2.2999999999999998</v>
      </c>
      <c r="EX18" s="14">
        <v>1.8</v>
      </c>
      <c r="EY18" s="14" t="s">
        <v>33</v>
      </c>
      <c r="EZ18" s="14" t="s">
        <v>33</v>
      </c>
      <c r="FA18" s="14" t="s">
        <v>33</v>
      </c>
      <c r="FB18" s="14" t="s">
        <v>33</v>
      </c>
      <c r="FC18" s="14" t="s">
        <v>33</v>
      </c>
      <c r="FD18" s="14" t="s">
        <v>33</v>
      </c>
      <c r="FE18" s="14" t="s">
        <v>33</v>
      </c>
      <c r="FF18" s="14" t="s">
        <v>33</v>
      </c>
      <c r="FG18" s="14" t="s">
        <v>33</v>
      </c>
      <c r="FH18" s="14" t="s">
        <v>33</v>
      </c>
      <c r="FI18" s="14">
        <v>0.3</v>
      </c>
      <c r="FJ18" s="14">
        <v>0.2</v>
      </c>
      <c r="FK18" s="14">
        <v>0.1</v>
      </c>
    </row>
    <row r="19" spans="1:167" ht="1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0.5</v>
      </c>
      <c r="I20" s="14" t="s">
        <v>33</v>
      </c>
      <c r="J20" s="14" t="s">
        <v>33</v>
      </c>
      <c r="K20" s="14" t="s">
        <v>33</v>
      </c>
      <c r="L20" s="14" t="s">
        <v>33</v>
      </c>
      <c r="M20" s="14" t="s">
        <v>33</v>
      </c>
      <c r="N20" s="14" t="s">
        <v>33</v>
      </c>
      <c r="O20" s="14" t="s">
        <v>33</v>
      </c>
      <c r="P20" s="14" t="s">
        <v>33</v>
      </c>
      <c r="Q20" s="14" t="s">
        <v>33</v>
      </c>
      <c r="R20" s="14" t="s">
        <v>33</v>
      </c>
      <c r="S20" s="14" t="s">
        <v>33</v>
      </c>
      <c r="T20" s="14">
        <v>0</v>
      </c>
      <c r="U20" s="14" t="s">
        <v>33</v>
      </c>
      <c r="V20" s="14" t="s">
        <v>33</v>
      </c>
      <c r="W20" s="14" t="s">
        <v>33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0.1</v>
      </c>
      <c r="AG20" s="14">
        <v>0.2</v>
      </c>
      <c r="AH20" s="14">
        <v>0.1</v>
      </c>
      <c r="AI20" s="14">
        <v>0.2</v>
      </c>
      <c r="AJ20" s="14" t="s">
        <v>33</v>
      </c>
      <c r="AK20" s="14" t="s">
        <v>33</v>
      </c>
      <c r="AL20" s="14" t="s">
        <v>33</v>
      </c>
      <c r="AM20" s="14">
        <v>0.1</v>
      </c>
      <c r="AN20" s="14">
        <v>0.1</v>
      </c>
      <c r="AO20" s="14">
        <v>0.1</v>
      </c>
      <c r="AP20" s="14">
        <v>0.1</v>
      </c>
      <c r="AQ20" s="14" t="s">
        <v>33</v>
      </c>
      <c r="AR20" s="14">
        <v>0.1</v>
      </c>
      <c r="AS20" s="14" t="s">
        <v>33</v>
      </c>
      <c r="AT20" s="14">
        <v>0.1</v>
      </c>
      <c r="AU20" s="14">
        <v>0.1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0.2</v>
      </c>
      <c r="BE20" s="14">
        <v>0.1</v>
      </c>
      <c r="BF20" s="14">
        <v>0.1</v>
      </c>
      <c r="BG20" s="14">
        <v>0.1</v>
      </c>
      <c r="BH20" s="14">
        <v>0.1</v>
      </c>
      <c r="BI20" s="14">
        <v>0.1</v>
      </c>
      <c r="BJ20" s="14">
        <v>0.1</v>
      </c>
      <c r="BK20" s="14">
        <v>0.1</v>
      </c>
      <c r="BL20" s="14">
        <v>0.1</v>
      </c>
      <c r="BM20" s="14">
        <v>0.1</v>
      </c>
      <c r="BN20" s="14" t="s">
        <v>33</v>
      </c>
      <c r="BO20" s="14" t="s">
        <v>33</v>
      </c>
      <c r="BP20" s="14" t="s">
        <v>33</v>
      </c>
      <c r="BQ20" s="14">
        <v>0.1</v>
      </c>
      <c r="BR20" s="14">
        <v>0.1</v>
      </c>
      <c r="BS20" s="14">
        <v>0.1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 t="s">
        <v>33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 t="s">
        <v>33</v>
      </c>
      <c r="CL20" s="14" t="s">
        <v>33</v>
      </c>
      <c r="CM20" s="14" t="s">
        <v>33</v>
      </c>
      <c r="CN20" s="14" t="s">
        <v>33</v>
      </c>
      <c r="CO20" s="14" t="s">
        <v>33</v>
      </c>
      <c r="CP20" s="14" t="s">
        <v>33</v>
      </c>
      <c r="CQ20" s="14" t="s">
        <v>33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 t="s">
        <v>33</v>
      </c>
      <c r="DA20" s="14" t="s">
        <v>33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 t="s">
        <v>33</v>
      </c>
      <c r="DY20" s="14">
        <v>0</v>
      </c>
      <c r="DZ20" s="14">
        <v>0</v>
      </c>
      <c r="EA20" s="14" t="s">
        <v>33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0.1</v>
      </c>
      <c r="EW20" s="14">
        <v>0.1</v>
      </c>
      <c r="EX20" s="14">
        <v>0.1</v>
      </c>
      <c r="EY20" s="14">
        <v>0.1</v>
      </c>
      <c r="EZ20" s="14">
        <v>0.2</v>
      </c>
      <c r="FA20" s="14">
        <v>0.1</v>
      </c>
      <c r="FB20" s="14">
        <v>0.1</v>
      </c>
      <c r="FC20" s="14">
        <v>0.1</v>
      </c>
      <c r="FD20" s="14">
        <v>0</v>
      </c>
      <c r="FE20" s="14">
        <v>0.1</v>
      </c>
      <c r="FF20" s="14" t="s">
        <v>33</v>
      </c>
      <c r="FG20" s="14">
        <v>0</v>
      </c>
      <c r="FH20" s="14">
        <v>0</v>
      </c>
      <c r="FI20" s="14">
        <v>0.1</v>
      </c>
      <c r="FJ20" s="14">
        <v>0.1</v>
      </c>
      <c r="FK20" s="14">
        <v>0.1</v>
      </c>
    </row>
    <row r="21" spans="1:167" ht="1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 t="s">
        <v>33</v>
      </c>
      <c r="BX21" s="14" t="s">
        <v>33</v>
      </c>
      <c r="BY21" s="14" t="s">
        <v>33</v>
      </c>
      <c r="BZ21" s="14" t="s">
        <v>33</v>
      </c>
      <c r="CA21" s="14" t="s">
        <v>33</v>
      </c>
      <c r="CB21" s="14" t="s">
        <v>33</v>
      </c>
      <c r="CC21" s="14" t="s">
        <v>33</v>
      </c>
      <c r="CD21" s="14" t="s">
        <v>33</v>
      </c>
      <c r="CE21" s="14" t="s">
        <v>33</v>
      </c>
      <c r="CF21" s="14" t="s">
        <v>33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 t="s">
        <v>33</v>
      </c>
      <c r="ET21" s="14" t="s">
        <v>33</v>
      </c>
      <c r="EU21" s="14" t="s">
        <v>33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5">
      <c r="A23" s="12"/>
      <c r="B23" s="17" t="s">
        <v>40</v>
      </c>
      <c r="C23" s="14" t="s">
        <v>33</v>
      </c>
      <c r="D23" s="14" t="s">
        <v>33</v>
      </c>
      <c r="E23" s="14" t="s">
        <v>33</v>
      </c>
      <c r="F23" s="14" t="s">
        <v>33</v>
      </c>
      <c r="G23" s="14" t="s">
        <v>33</v>
      </c>
      <c r="H23" s="14" t="s">
        <v>33</v>
      </c>
      <c r="I23" s="14" t="s">
        <v>33</v>
      </c>
      <c r="J23" s="14" t="s">
        <v>33</v>
      </c>
      <c r="K23" s="14" t="s">
        <v>33</v>
      </c>
      <c r="L23" s="14" t="s">
        <v>33</v>
      </c>
      <c r="M23" s="14" t="s">
        <v>33</v>
      </c>
      <c r="N23" s="14" t="s">
        <v>33</v>
      </c>
      <c r="O23" s="14" t="s">
        <v>33</v>
      </c>
      <c r="P23" s="14" t="s">
        <v>33</v>
      </c>
      <c r="Q23" s="14" t="s">
        <v>33</v>
      </c>
      <c r="R23" s="14" t="s">
        <v>33</v>
      </c>
      <c r="S23" s="14" t="s">
        <v>33</v>
      </c>
      <c r="T23" s="14" t="s">
        <v>33</v>
      </c>
      <c r="U23" s="14" t="s">
        <v>33</v>
      </c>
      <c r="V23" s="14" t="s">
        <v>33</v>
      </c>
      <c r="W23" s="14">
        <v>27.7</v>
      </c>
      <c r="Y23" s="12"/>
      <c r="Z23" s="17" t="s">
        <v>40</v>
      </c>
      <c r="AA23" s="14">
        <v>81.8</v>
      </c>
      <c r="AB23" s="14">
        <v>75.599999999999994</v>
      </c>
      <c r="AC23" s="14">
        <v>91.2</v>
      </c>
      <c r="AD23" s="14">
        <v>86.5</v>
      </c>
      <c r="AE23" s="14">
        <v>99.6</v>
      </c>
      <c r="AF23" s="14">
        <v>79.8</v>
      </c>
      <c r="AG23" s="14">
        <v>75.3</v>
      </c>
      <c r="AH23" s="14">
        <v>71.599999999999994</v>
      </c>
      <c r="AI23" s="14">
        <v>75.400000000000006</v>
      </c>
      <c r="AJ23" s="14">
        <v>60</v>
      </c>
      <c r="AK23" s="14">
        <v>56.2</v>
      </c>
      <c r="AL23" s="14">
        <v>59.4</v>
      </c>
      <c r="AM23" s="14">
        <v>55.6</v>
      </c>
      <c r="AN23" s="14">
        <v>52.9</v>
      </c>
      <c r="AO23" s="14">
        <v>55</v>
      </c>
      <c r="AP23" s="14">
        <v>64.2</v>
      </c>
      <c r="AQ23" s="14">
        <v>60.4</v>
      </c>
      <c r="AR23" s="14">
        <v>53.1</v>
      </c>
      <c r="AS23" s="14">
        <v>55.3</v>
      </c>
      <c r="AT23" s="14">
        <v>66.099999999999994</v>
      </c>
      <c r="AU23" s="14">
        <v>52.1</v>
      </c>
      <c r="AW23" s="12"/>
      <c r="AX23" s="17" t="s">
        <v>40</v>
      </c>
      <c r="AY23" s="14">
        <v>65.5</v>
      </c>
      <c r="AZ23" s="14">
        <v>60.2</v>
      </c>
      <c r="BA23" s="14">
        <v>65.5</v>
      </c>
      <c r="BB23" s="14">
        <v>69</v>
      </c>
      <c r="BC23" s="14">
        <v>88</v>
      </c>
      <c r="BD23" s="14">
        <v>68.400000000000006</v>
      </c>
      <c r="BE23" s="14">
        <v>64.2</v>
      </c>
      <c r="BF23" s="14">
        <v>61.7</v>
      </c>
      <c r="BG23" s="14">
        <v>57.1</v>
      </c>
      <c r="BH23" s="14">
        <v>42.6</v>
      </c>
      <c r="BI23" s="14">
        <v>46.8</v>
      </c>
      <c r="BJ23" s="14">
        <v>46.2</v>
      </c>
      <c r="BK23" s="14">
        <v>34.4</v>
      </c>
      <c r="BL23" s="14">
        <v>54.3</v>
      </c>
      <c r="BM23" s="14">
        <v>49.5</v>
      </c>
      <c r="BN23" s="14">
        <v>49.4</v>
      </c>
      <c r="BO23" s="14">
        <v>35.700000000000003</v>
      </c>
      <c r="BP23" s="14">
        <v>42.1</v>
      </c>
      <c r="BQ23" s="14">
        <v>39</v>
      </c>
      <c r="BR23" s="14">
        <v>34.200000000000003</v>
      </c>
      <c r="BS23" s="14">
        <v>36.299999999999997</v>
      </c>
      <c r="BU23" s="12"/>
      <c r="BV23" s="17" t="s">
        <v>40</v>
      </c>
      <c r="BW23" s="14" t="s">
        <v>33</v>
      </c>
      <c r="BX23" s="14" t="s">
        <v>33</v>
      </c>
      <c r="BY23" s="14" t="s">
        <v>33</v>
      </c>
      <c r="BZ23" s="14" t="s">
        <v>33</v>
      </c>
      <c r="CA23" s="14" t="s">
        <v>33</v>
      </c>
      <c r="CB23" s="14" t="s">
        <v>33</v>
      </c>
      <c r="CC23" s="14" t="s">
        <v>33</v>
      </c>
      <c r="CD23" s="14" t="s">
        <v>33</v>
      </c>
      <c r="CE23" s="14" t="s">
        <v>33</v>
      </c>
      <c r="CF23" s="14" t="s">
        <v>33</v>
      </c>
      <c r="CG23" s="14" t="s">
        <v>33</v>
      </c>
      <c r="CH23" s="14" t="s">
        <v>33</v>
      </c>
      <c r="CI23" s="14" t="s">
        <v>33</v>
      </c>
      <c r="CJ23" s="14" t="s">
        <v>33</v>
      </c>
      <c r="CK23" s="14" t="s">
        <v>33</v>
      </c>
      <c r="CL23" s="14" t="s">
        <v>33</v>
      </c>
      <c r="CM23" s="14" t="s">
        <v>33</v>
      </c>
      <c r="CN23" s="14" t="s">
        <v>33</v>
      </c>
      <c r="CO23" s="14" t="s">
        <v>33</v>
      </c>
      <c r="CP23" s="14" t="s">
        <v>33</v>
      </c>
      <c r="CQ23" s="14" t="s">
        <v>33</v>
      </c>
      <c r="CS23" s="12"/>
      <c r="CT23" s="17" t="s">
        <v>40</v>
      </c>
      <c r="CU23" s="14" t="s">
        <v>33</v>
      </c>
      <c r="CV23" s="14" t="s">
        <v>33</v>
      </c>
      <c r="CW23" s="14" t="s">
        <v>33</v>
      </c>
      <c r="CX23" s="14" t="s">
        <v>33</v>
      </c>
      <c r="CY23" s="14" t="s">
        <v>33</v>
      </c>
      <c r="CZ23" s="14" t="s">
        <v>33</v>
      </c>
      <c r="DA23" s="14" t="s">
        <v>33</v>
      </c>
      <c r="DB23" s="14" t="s">
        <v>33</v>
      </c>
      <c r="DC23" s="14" t="s">
        <v>33</v>
      </c>
      <c r="DD23" s="14">
        <v>0</v>
      </c>
      <c r="DE23" s="14">
        <v>0</v>
      </c>
      <c r="DF23" s="14" t="s">
        <v>33</v>
      </c>
      <c r="DG23" s="14" t="s">
        <v>33</v>
      </c>
      <c r="DH23" s="14" t="s">
        <v>33</v>
      </c>
      <c r="DI23" s="14" t="s">
        <v>33</v>
      </c>
      <c r="DJ23" s="14" t="s">
        <v>33</v>
      </c>
      <c r="DK23" s="14" t="s">
        <v>33</v>
      </c>
      <c r="DL23" s="14" t="s">
        <v>33</v>
      </c>
      <c r="DM23" s="14" t="s">
        <v>33</v>
      </c>
      <c r="DN23" s="14" t="s">
        <v>33</v>
      </c>
      <c r="DO23" s="14">
        <v>1.2</v>
      </c>
      <c r="DQ23" s="12"/>
      <c r="DR23" s="17" t="s">
        <v>40</v>
      </c>
      <c r="DS23" s="14">
        <v>58.5</v>
      </c>
      <c r="DT23" s="14">
        <v>57.6</v>
      </c>
      <c r="DU23" s="14">
        <v>65.2</v>
      </c>
      <c r="DV23" s="14">
        <v>72</v>
      </c>
      <c r="DW23" s="14">
        <v>83</v>
      </c>
      <c r="DX23" s="14">
        <v>93</v>
      </c>
      <c r="DY23" s="14">
        <v>61</v>
      </c>
      <c r="DZ23" s="14">
        <v>61.9</v>
      </c>
      <c r="EA23" s="14">
        <v>53.8</v>
      </c>
      <c r="EB23" s="14">
        <v>55.9</v>
      </c>
      <c r="EC23" s="14">
        <v>54</v>
      </c>
      <c r="ED23" s="14">
        <v>54.6</v>
      </c>
      <c r="EE23" s="14">
        <v>56.8</v>
      </c>
      <c r="EF23" s="14">
        <v>66.7</v>
      </c>
      <c r="EG23" s="14">
        <v>64.099999999999994</v>
      </c>
      <c r="EH23" s="14">
        <v>51.4</v>
      </c>
      <c r="EI23" s="14">
        <v>33.4</v>
      </c>
      <c r="EJ23" s="14">
        <v>32.6</v>
      </c>
      <c r="EK23" s="14">
        <v>49.4</v>
      </c>
      <c r="EL23" s="14">
        <v>48.6</v>
      </c>
      <c r="EM23" s="14">
        <v>50</v>
      </c>
      <c r="EO23" s="12"/>
      <c r="EP23" s="17" t="s">
        <v>40</v>
      </c>
      <c r="EQ23" s="14">
        <v>174.4</v>
      </c>
      <c r="ER23" s="14">
        <v>154</v>
      </c>
      <c r="ES23" s="14">
        <v>151.9</v>
      </c>
      <c r="ET23" s="14">
        <v>146.80000000000001</v>
      </c>
      <c r="EU23" s="14">
        <v>178.1</v>
      </c>
      <c r="EV23" s="14">
        <v>178.2</v>
      </c>
      <c r="EW23" s="14">
        <v>172.7</v>
      </c>
      <c r="EX23" s="14">
        <v>155.80000000000001</v>
      </c>
      <c r="EY23" s="14">
        <v>120.4</v>
      </c>
      <c r="EZ23" s="14">
        <v>127.6</v>
      </c>
      <c r="FA23" s="14">
        <v>128.5</v>
      </c>
      <c r="FB23" s="14">
        <v>123.2</v>
      </c>
      <c r="FC23" s="14">
        <v>127</v>
      </c>
      <c r="FD23" s="14">
        <v>122.2</v>
      </c>
      <c r="FE23" s="14">
        <v>141.30000000000001</v>
      </c>
      <c r="FF23" s="14">
        <v>146.1</v>
      </c>
      <c r="FG23" s="14">
        <v>133</v>
      </c>
      <c r="FH23" s="14">
        <v>131</v>
      </c>
      <c r="FI23" s="14">
        <v>129.1</v>
      </c>
      <c r="FJ23" s="14">
        <v>130</v>
      </c>
      <c r="FK23" s="14">
        <v>118.6</v>
      </c>
    </row>
    <row r="24" spans="1:167" ht="15">
      <c r="A24" s="12"/>
      <c r="B24" s="17" t="s">
        <v>41</v>
      </c>
      <c r="C24" s="14">
        <v>6.2</v>
      </c>
      <c r="D24" s="14">
        <v>6</v>
      </c>
      <c r="E24" s="14">
        <v>7.5</v>
      </c>
      <c r="F24" s="14">
        <v>7.4</v>
      </c>
      <c r="G24" s="14">
        <v>7.4</v>
      </c>
      <c r="H24" s="14">
        <v>7.2</v>
      </c>
      <c r="I24" s="14">
        <v>7.2</v>
      </c>
      <c r="J24" s="14">
        <v>6.6</v>
      </c>
      <c r="K24" s="14">
        <v>6.1</v>
      </c>
      <c r="L24" s="14">
        <v>3.8</v>
      </c>
      <c r="M24" s="14">
        <v>0</v>
      </c>
      <c r="N24" s="14" t="s">
        <v>33</v>
      </c>
      <c r="O24" s="14" t="s">
        <v>33</v>
      </c>
      <c r="P24" s="14" t="s">
        <v>33</v>
      </c>
      <c r="Q24" s="14" t="s">
        <v>33</v>
      </c>
      <c r="R24" s="14">
        <v>0.4</v>
      </c>
      <c r="S24" s="14" t="s">
        <v>33</v>
      </c>
      <c r="T24" s="14" t="s">
        <v>33</v>
      </c>
      <c r="U24" s="14">
        <v>3.3</v>
      </c>
      <c r="V24" s="14">
        <v>3.3</v>
      </c>
      <c r="W24" s="14">
        <v>0</v>
      </c>
      <c r="Y24" s="12"/>
      <c r="Z24" s="17" t="s">
        <v>41</v>
      </c>
      <c r="AA24" s="14">
        <v>4.0999999999999996</v>
      </c>
      <c r="AB24" s="14">
        <v>4</v>
      </c>
      <c r="AC24" s="14">
        <v>5.8</v>
      </c>
      <c r="AD24" s="14">
        <v>5.6</v>
      </c>
      <c r="AE24" s="14">
        <v>4.8</v>
      </c>
      <c r="AF24" s="14">
        <v>4.5999999999999996</v>
      </c>
      <c r="AG24" s="14">
        <v>2.7</v>
      </c>
      <c r="AH24" s="14">
        <v>1.5</v>
      </c>
      <c r="AI24" s="14">
        <v>1.5</v>
      </c>
      <c r="AJ24" s="14">
        <v>0</v>
      </c>
      <c r="AK24" s="14" t="s">
        <v>33</v>
      </c>
      <c r="AL24" s="14" t="s">
        <v>33</v>
      </c>
      <c r="AM24" s="14" t="s">
        <v>33</v>
      </c>
      <c r="AN24" s="14" t="s">
        <v>33</v>
      </c>
      <c r="AO24" s="14" t="s">
        <v>33</v>
      </c>
      <c r="AP24" s="14" t="s">
        <v>33</v>
      </c>
      <c r="AQ24" s="14">
        <v>1.4</v>
      </c>
      <c r="AR24" s="14">
        <v>1.5</v>
      </c>
      <c r="AS24" s="14">
        <v>1.4</v>
      </c>
      <c r="AT24" s="14">
        <v>1.3</v>
      </c>
      <c r="AU24" s="14">
        <v>0</v>
      </c>
      <c r="AW24" s="12"/>
      <c r="AX24" s="17" t="s">
        <v>41</v>
      </c>
      <c r="AY24" s="14">
        <v>2.6</v>
      </c>
      <c r="AZ24" s="14">
        <v>2.5</v>
      </c>
      <c r="BA24" s="14">
        <v>2.9</v>
      </c>
      <c r="BB24" s="14">
        <v>5.8</v>
      </c>
      <c r="BC24" s="14">
        <v>5.8</v>
      </c>
      <c r="BD24" s="14">
        <v>4.8</v>
      </c>
      <c r="BE24" s="14">
        <v>5</v>
      </c>
      <c r="BF24" s="14">
        <v>3</v>
      </c>
      <c r="BG24" s="14">
        <v>2.9</v>
      </c>
      <c r="BH24" s="14">
        <v>0.7</v>
      </c>
      <c r="BI24" s="14">
        <v>0</v>
      </c>
      <c r="BJ24" s="14">
        <v>0.9</v>
      </c>
      <c r="BK24" s="14">
        <v>0.9</v>
      </c>
      <c r="BL24" s="14">
        <v>0.9</v>
      </c>
      <c r="BM24" s="14">
        <v>1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1.2</v>
      </c>
      <c r="DW24" s="14">
        <v>1.2</v>
      </c>
      <c r="DX24" s="14">
        <v>1</v>
      </c>
      <c r="DY24" s="14">
        <v>1.3</v>
      </c>
      <c r="DZ24" s="14">
        <v>1.3</v>
      </c>
      <c r="EA24" s="14">
        <v>1.3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 t="s">
        <v>33</v>
      </c>
      <c r="ER24" s="14" t="s">
        <v>33</v>
      </c>
      <c r="ES24" s="14" t="s">
        <v>33</v>
      </c>
      <c r="ET24" s="14" t="s">
        <v>33</v>
      </c>
      <c r="EU24" s="14" t="s">
        <v>33</v>
      </c>
      <c r="EV24" s="14" t="s">
        <v>33</v>
      </c>
      <c r="EW24" s="14" t="s">
        <v>33</v>
      </c>
      <c r="EX24" s="14" t="s">
        <v>33</v>
      </c>
      <c r="EY24" s="14" t="s">
        <v>33</v>
      </c>
      <c r="EZ24" s="14" t="s">
        <v>33</v>
      </c>
      <c r="FA24" s="14" t="s">
        <v>33</v>
      </c>
      <c r="FB24" s="14" t="s">
        <v>33</v>
      </c>
      <c r="FC24" s="14" t="s">
        <v>33</v>
      </c>
      <c r="FD24" s="14">
        <v>0.1</v>
      </c>
      <c r="FE24" s="14">
        <v>0.1</v>
      </c>
      <c r="FF24" s="14" t="s">
        <v>33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5">
      <c r="A25" s="94"/>
      <c r="B25" s="9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4"/>
      <c r="Z25" s="9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4"/>
      <c r="AX25" s="9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4"/>
      <c r="BV25" s="9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4"/>
      <c r="CT25" s="9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4"/>
      <c r="DR25" s="9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4"/>
      <c r="EP25" s="9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5">
      <c r="A27" s="12"/>
      <c r="B27" s="17" t="s">
        <v>30</v>
      </c>
      <c r="C27" s="14">
        <v>37.200000000000003</v>
      </c>
      <c r="D27" s="14">
        <v>37.4</v>
      </c>
      <c r="E27" s="14">
        <v>34.5</v>
      </c>
      <c r="F27" s="14">
        <v>36.299999999999997</v>
      </c>
      <c r="G27" s="14">
        <v>33.799999999999997</v>
      </c>
      <c r="H27" s="14">
        <v>33.200000000000003</v>
      </c>
      <c r="I27" s="14">
        <v>28.9</v>
      </c>
      <c r="J27" s="14">
        <v>31</v>
      </c>
      <c r="K27" s="14">
        <v>29.9</v>
      </c>
      <c r="L27" s="14">
        <v>28.2</v>
      </c>
      <c r="M27" s="14" t="s">
        <v>33</v>
      </c>
      <c r="N27" s="14" t="s">
        <v>33</v>
      </c>
      <c r="O27" s="14" t="s">
        <v>33</v>
      </c>
      <c r="P27" s="14">
        <v>33.6</v>
      </c>
      <c r="Q27" s="14">
        <v>32.1</v>
      </c>
      <c r="R27" s="14" t="s">
        <v>33</v>
      </c>
      <c r="S27" s="14" t="s">
        <v>33</v>
      </c>
      <c r="T27" s="14">
        <v>28.9</v>
      </c>
      <c r="U27" s="14">
        <v>28.2</v>
      </c>
      <c r="V27" s="14">
        <v>28.4</v>
      </c>
      <c r="W27" s="14">
        <v>33.799999999999997</v>
      </c>
      <c r="Y27" s="12"/>
      <c r="Z27" s="17" t="s">
        <v>30</v>
      </c>
      <c r="AA27" s="14">
        <v>36.299999999999997</v>
      </c>
      <c r="AB27" s="14">
        <v>37.1</v>
      </c>
      <c r="AC27" s="14">
        <v>35.1</v>
      </c>
      <c r="AD27" s="14">
        <v>37.200000000000003</v>
      </c>
      <c r="AE27" s="14">
        <v>35.6</v>
      </c>
      <c r="AF27" s="14">
        <v>39.5</v>
      </c>
      <c r="AG27" s="14">
        <v>40.299999999999997</v>
      </c>
      <c r="AH27" s="14">
        <v>39</v>
      </c>
      <c r="AI27" s="14">
        <v>38.200000000000003</v>
      </c>
      <c r="AJ27" s="14">
        <v>40.1</v>
      </c>
      <c r="AK27" s="14">
        <v>41</v>
      </c>
      <c r="AL27" s="14">
        <v>38.9</v>
      </c>
      <c r="AM27" s="14">
        <v>37.299999999999997</v>
      </c>
      <c r="AN27" s="14">
        <v>38.200000000000003</v>
      </c>
      <c r="AO27" s="14">
        <v>40.1</v>
      </c>
      <c r="AP27" s="14">
        <v>36.200000000000003</v>
      </c>
      <c r="AQ27" s="14">
        <v>37.5</v>
      </c>
      <c r="AR27" s="14">
        <v>40.200000000000003</v>
      </c>
      <c r="AS27" s="14">
        <v>40.1</v>
      </c>
      <c r="AT27" s="14">
        <v>37.200000000000003</v>
      </c>
      <c r="AU27" s="14">
        <v>39</v>
      </c>
      <c r="AW27" s="12"/>
      <c r="AX27" s="17" t="s">
        <v>30</v>
      </c>
      <c r="AY27" s="14">
        <v>23.1</v>
      </c>
      <c r="AZ27" s="14">
        <v>24.3</v>
      </c>
      <c r="BA27" s="14">
        <v>22.5</v>
      </c>
      <c r="BB27" s="14">
        <v>21.7</v>
      </c>
      <c r="BC27" s="14">
        <v>18.899999999999999</v>
      </c>
      <c r="BD27" s="14">
        <v>21.5</v>
      </c>
      <c r="BE27" s="14">
        <v>22</v>
      </c>
      <c r="BF27" s="14">
        <v>21.2</v>
      </c>
      <c r="BG27" s="14">
        <v>22.5</v>
      </c>
      <c r="BH27" s="14">
        <v>20.9</v>
      </c>
      <c r="BI27" s="14">
        <v>22.8</v>
      </c>
      <c r="BJ27" s="14">
        <v>21</v>
      </c>
      <c r="BK27" s="14" t="s">
        <v>33</v>
      </c>
      <c r="BL27" s="14" t="s">
        <v>33</v>
      </c>
      <c r="BM27" s="14">
        <v>21.6</v>
      </c>
      <c r="BN27" s="14" t="s">
        <v>33</v>
      </c>
      <c r="BO27" s="14">
        <v>23.6</v>
      </c>
      <c r="BP27" s="14">
        <v>20.5</v>
      </c>
      <c r="BQ27" s="14">
        <v>19.5</v>
      </c>
      <c r="BR27" s="14">
        <v>21.4</v>
      </c>
      <c r="BS27" s="14">
        <v>21</v>
      </c>
      <c r="BU27" s="12"/>
      <c r="BV27" s="17" t="s">
        <v>30</v>
      </c>
      <c r="BW27" s="14" t="s">
        <v>33</v>
      </c>
      <c r="BX27" s="14" t="s">
        <v>33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 t="s">
        <v>33</v>
      </c>
      <c r="CD27" s="14" t="s">
        <v>33</v>
      </c>
      <c r="CE27" s="14" t="s">
        <v>33</v>
      </c>
      <c r="CF27" s="14" t="s">
        <v>33</v>
      </c>
      <c r="CG27" s="14" t="s">
        <v>33</v>
      </c>
      <c r="CH27" s="14" t="s">
        <v>33</v>
      </c>
      <c r="CI27" s="14" t="s">
        <v>33</v>
      </c>
      <c r="CJ27" s="14" t="s">
        <v>33</v>
      </c>
      <c r="CK27" s="14" t="s">
        <v>33</v>
      </c>
      <c r="CL27" s="14" t="s">
        <v>33</v>
      </c>
      <c r="CM27" s="14" t="s">
        <v>33</v>
      </c>
      <c r="CN27" s="14" t="s">
        <v>33</v>
      </c>
      <c r="CO27" s="14" t="s">
        <v>33</v>
      </c>
      <c r="CP27" s="14" t="s">
        <v>33</v>
      </c>
      <c r="CQ27" s="14" t="s">
        <v>33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 t="s">
        <v>33</v>
      </c>
      <c r="DB27" s="14" t="s">
        <v>33</v>
      </c>
      <c r="DC27" s="14" t="s">
        <v>33</v>
      </c>
      <c r="DD27" s="14" t="s">
        <v>33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 t="s">
        <v>33</v>
      </c>
      <c r="DM27" s="14" t="s">
        <v>33</v>
      </c>
      <c r="DN27" s="14" t="s">
        <v>33</v>
      </c>
      <c r="DO27" s="14" t="s">
        <v>33</v>
      </c>
      <c r="DQ27" s="12"/>
      <c r="DR27" s="17" t="s">
        <v>30</v>
      </c>
      <c r="DS27" s="14">
        <v>15.6</v>
      </c>
      <c r="DT27" s="14">
        <v>16.399999999999999</v>
      </c>
      <c r="DU27" s="14">
        <v>15.4</v>
      </c>
      <c r="DV27" s="14">
        <v>13.9</v>
      </c>
      <c r="DW27" s="14">
        <v>11.6</v>
      </c>
      <c r="DX27" s="14">
        <v>9.6</v>
      </c>
      <c r="DY27" s="14">
        <v>16.7</v>
      </c>
      <c r="DZ27" s="14">
        <v>18</v>
      </c>
      <c r="EA27" s="14">
        <v>16.399999999999999</v>
      </c>
      <c r="EB27" s="14">
        <v>14.6</v>
      </c>
      <c r="EC27" s="14">
        <v>13.9</v>
      </c>
      <c r="ED27" s="14">
        <v>13.6</v>
      </c>
      <c r="EE27" s="14" t="s">
        <v>33</v>
      </c>
      <c r="EF27" s="14" t="s">
        <v>33</v>
      </c>
      <c r="EG27" s="14" t="s">
        <v>33</v>
      </c>
      <c r="EH27" s="14" t="s">
        <v>33</v>
      </c>
      <c r="EI27" s="14">
        <v>20.3</v>
      </c>
      <c r="EJ27" s="14" t="s">
        <v>33</v>
      </c>
      <c r="EK27" s="14">
        <v>15.5</v>
      </c>
      <c r="EL27" s="14">
        <v>16</v>
      </c>
      <c r="EM27" s="14">
        <v>14.2</v>
      </c>
      <c r="EO27" s="12"/>
      <c r="EP27" s="17" t="s">
        <v>30</v>
      </c>
      <c r="EQ27" s="14">
        <v>18.8</v>
      </c>
      <c r="ER27" s="14">
        <v>19.399999999999999</v>
      </c>
      <c r="ES27" s="14">
        <v>19.600000000000001</v>
      </c>
      <c r="ET27" s="14">
        <v>21.2</v>
      </c>
      <c r="EU27" s="14">
        <v>19.2</v>
      </c>
      <c r="EV27" s="14">
        <v>20.2</v>
      </c>
      <c r="EW27" s="14">
        <v>18.899999999999999</v>
      </c>
      <c r="EX27" s="14">
        <v>18.7</v>
      </c>
      <c r="EY27" s="14">
        <v>20.3</v>
      </c>
      <c r="EZ27" s="14">
        <v>18.3</v>
      </c>
      <c r="FA27" s="14">
        <v>17.899999999999999</v>
      </c>
      <c r="FB27" s="14">
        <v>16.3</v>
      </c>
      <c r="FC27" s="14">
        <v>19</v>
      </c>
      <c r="FD27" s="14">
        <v>20.9</v>
      </c>
      <c r="FE27" s="14">
        <v>19.399999999999999</v>
      </c>
      <c r="FF27" s="14">
        <v>17.7</v>
      </c>
      <c r="FG27" s="14">
        <v>17.600000000000001</v>
      </c>
      <c r="FH27" s="14">
        <v>18.899999999999999</v>
      </c>
      <c r="FI27" s="14">
        <v>17.899999999999999</v>
      </c>
      <c r="FJ27" s="14">
        <v>18.2</v>
      </c>
      <c r="FK27" s="14">
        <v>18.3</v>
      </c>
    </row>
    <row r="28" spans="1:167" ht="15">
      <c r="A28" s="12"/>
      <c r="B28" s="17" t="s">
        <v>32</v>
      </c>
      <c r="C28" s="14" t="s">
        <v>33</v>
      </c>
      <c r="D28" s="14" t="s">
        <v>33</v>
      </c>
      <c r="E28" s="14" t="s">
        <v>33</v>
      </c>
      <c r="F28" s="14" t="s">
        <v>33</v>
      </c>
      <c r="G28" s="14" t="s">
        <v>33</v>
      </c>
      <c r="H28" s="14" t="s">
        <v>33</v>
      </c>
      <c r="I28" s="14" t="s">
        <v>33</v>
      </c>
      <c r="J28" s="14" t="s">
        <v>33</v>
      </c>
      <c r="K28" s="14" t="s">
        <v>33</v>
      </c>
      <c r="L28" s="14" t="s">
        <v>33</v>
      </c>
      <c r="M28" s="14" t="s">
        <v>33</v>
      </c>
      <c r="N28" s="14" t="s">
        <v>33</v>
      </c>
      <c r="O28" s="14" t="s">
        <v>33</v>
      </c>
      <c r="P28" s="14" t="s">
        <v>33</v>
      </c>
      <c r="Q28" s="14" t="s">
        <v>33</v>
      </c>
      <c r="R28" s="14" t="s">
        <v>33</v>
      </c>
      <c r="S28" s="14" t="s">
        <v>33</v>
      </c>
      <c r="T28" s="14" t="s">
        <v>33</v>
      </c>
      <c r="U28" s="14" t="s">
        <v>33</v>
      </c>
      <c r="V28" s="14" t="s">
        <v>33</v>
      </c>
      <c r="W28" s="14" t="s">
        <v>33</v>
      </c>
      <c r="Y28" s="12"/>
      <c r="Z28" s="17" t="s">
        <v>32</v>
      </c>
      <c r="AA28" s="14">
        <v>12</v>
      </c>
      <c r="AB28" s="14">
        <v>8.1999999999999993</v>
      </c>
      <c r="AC28" s="14">
        <v>9.3000000000000007</v>
      </c>
      <c r="AD28" s="14">
        <v>5.2</v>
      </c>
      <c r="AE28" s="14">
        <v>4.3</v>
      </c>
      <c r="AF28" s="14">
        <v>4.3</v>
      </c>
      <c r="AG28" s="14">
        <v>7.2</v>
      </c>
      <c r="AH28" s="14">
        <v>7.5</v>
      </c>
      <c r="AI28" s="14">
        <v>10.4</v>
      </c>
      <c r="AJ28" s="14">
        <v>13.6</v>
      </c>
      <c r="AK28" s="14">
        <v>14.9</v>
      </c>
      <c r="AL28" s="14">
        <v>14.6</v>
      </c>
      <c r="AM28" s="14">
        <v>15.2</v>
      </c>
      <c r="AN28" s="14">
        <v>17.3</v>
      </c>
      <c r="AO28" s="14" t="s">
        <v>33</v>
      </c>
      <c r="AP28" s="14" t="s">
        <v>33</v>
      </c>
      <c r="AQ28" s="14">
        <v>15.1</v>
      </c>
      <c r="AR28" s="14">
        <v>17.2</v>
      </c>
      <c r="AS28" s="14">
        <v>18.8</v>
      </c>
      <c r="AT28" s="14">
        <v>17.100000000000001</v>
      </c>
      <c r="AU28" s="14">
        <v>20.100000000000001</v>
      </c>
      <c r="AW28" s="12"/>
      <c r="AX28" s="17" t="s">
        <v>32</v>
      </c>
      <c r="AY28" s="14">
        <v>30.1</v>
      </c>
      <c r="AZ28" s="14">
        <v>26.7</v>
      </c>
      <c r="BA28" s="14">
        <v>28.3</v>
      </c>
      <c r="BB28" s="14">
        <v>24.6</v>
      </c>
      <c r="BC28" s="14">
        <v>21.5</v>
      </c>
      <c r="BD28" s="14">
        <v>23.2</v>
      </c>
      <c r="BE28" s="14">
        <v>21</v>
      </c>
      <c r="BF28" s="14">
        <v>21.9</v>
      </c>
      <c r="BG28" s="14">
        <v>19.899999999999999</v>
      </c>
      <c r="BH28" s="14">
        <v>28.9</v>
      </c>
      <c r="BI28" s="14" t="s">
        <v>33</v>
      </c>
      <c r="BJ28" s="14" t="s">
        <v>33</v>
      </c>
      <c r="BK28" s="14">
        <v>22.1</v>
      </c>
      <c r="BL28" s="14">
        <v>18.899999999999999</v>
      </c>
      <c r="BM28" s="14" t="s">
        <v>33</v>
      </c>
      <c r="BN28" s="14" t="s">
        <v>33</v>
      </c>
      <c r="BO28" s="14" t="s">
        <v>33</v>
      </c>
      <c r="BP28" s="14" t="s">
        <v>33</v>
      </c>
      <c r="BQ28" s="14">
        <v>25.6</v>
      </c>
      <c r="BR28" s="14">
        <v>28.3</v>
      </c>
      <c r="BS28" s="14">
        <v>26.1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 t="s">
        <v>33</v>
      </c>
      <c r="CD28" s="14" t="s">
        <v>33</v>
      </c>
      <c r="CE28" s="14" t="s">
        <v>33</v>
      </c>
      <c r="CF28" s="14" t="s">
        <v>33</v>
      </c>
      <c r="CG28" s="14">
        <v>1.9</v>
      </c>
      <c r="CH28" s="14">
        <v>2</v>
      </c>
      <c r="CI28" s="14">
        <v>2.1</v>
      </c>
      <c r="CJ28" s="14">
        <v>2.2999999999999998</v>
      </c>
      <c r="CK28" s="14">
        <v>2.4</v>
      </c>
      <c r="CL28" s="14">
        <v>2.7</v>
      </c>
      <c r="CM28" s="14">
        <v>2.6</v>
      </c>
      <c r="CN28" s="14">
        <v>2.9</v>
      </c>
      <c r="CO28" s="14">
        <v>2.6</v>
      </c>
      <c r="CP28" s="14">
        <v>2.5</v>
      </c>
      <c r="CQ28" s="14">
        <v>2.9</v>
      </c>
      <c r="CS28" s="12"/>
      <c r="CT28" s="17" t="s">
        <v>32</v>
      </c>
      <c r="CU28" s="14" t="s">
        <v>33</v>
      </c>
      <c r="CV28" s="14" t="s">
        <v>33</v>
      </c>
      <c r="CW28" s="14" t="s">
        <v>33</v>
      </c>
      <c r="CX28" s="14" t="s">
        <v>33</v>
      </c>
      <c r="CY28" s="14" t="s">
        <v>33</v>
      </c>
      <c r="CZ28" s="14" t="s">
        <v>33</v>
      </c>
      <c r="DA28" s="14" t="s">
        <v>33</v>
      </c>
      <c r="DB28" s="14" t="s">
        <v>33</v>
      </c>
      <c r="DC28" s="14" t="s">
        <v>33</v>
      </c>
      <c r="DD28" s="14" t="s">
        <v>33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 t="s">
        <v>33</v>
      </c>
      <c r="DJ28" s="14" t="s">
        <v>33</v>
      </c>
      <c r="DK28" s="14" t="s">
        <v>33</v>
      </c>
      <c r="DL28" s="14" t="s">
        <v>33</v>
      </c>
      <c r="DM28" s="14" t="s">
        <v>33</v>
      </c>
      <c r="DN28" s="14" t="s">
        <v>33</v>
      </c>
      <c r="DO28" s="14" t="s">
        <v>33</v>
      </c>
      <c r="DQ28" s="12"/>
      <c r="DR28" s="17" t="s">
        <v>32</v>
      </c>
      <c r="DS28" s="14">
        <v>15.7</v>
      </c>
      <c r="DT28" s="14">
        <v>14.9</v>
      </c>
      <c r="DU28" s="14">
        <v>14.1</v>
      </c>
      <c r="DV28" s="14">
        <v>11.3</v>
      </c>
      <c r="DW28" s="14">
        <v>11.8</v>
      </c>
      <c r="DX28" s="14">
        <v>10.199999999999999</v>
      </c>
      <c r="DY28" s="14">
        <v>11</v>
      </c>
      <c r="DZ28" s="14">
        <v>10.3</v>
      </c>
      <c r="EA28" s="14">
        <v>11.3</v>
      </c>
      <c r="EB28" s="14">
        <v>11.1</v>
      </c>
      <c r="EC28" s="14" t="s">
        <v>33</v>
      </c>
      <c r="ED28" s="14" t="s">
        <v>33</v>
      </c>
      <c r="EE28" s="14" t="s">
        <v>33</v>
      </c>
      <c r="EF28" s="14">
        <v>12</v>
      </c>
      <c r="EG28" s="14" t="s">
        <v>33</v>
      </c>
      <c r="EH28" s="14" t="s">
        <v>33</v>
      </c>
      <c r="EI28" s="14" t="s">
        <v>33</v>
      </c>
      <c r="EJ28" s="14">
        <v>19.8</v>
      </c>
      <c r="EK28" s="14">
        <v>21.2</v>
      </c>
      <c r="EL28" s="14">
        <v>17.8</v>
      </c>
      <c r="EM28" s="14">
        <v>17.100000000000001</v>
      </c>
      <c r="EO28" s="12"/>
      <c r="EP28" s="17" t="s">
        <v>32</v>
      </c>
      <c r="EQ28" s="14">
        <v>15.7</v>
      </c>
      <c r="ER28" s="14">
        <v>14.3</v>
      </c>
      <c r="ES28" s="14">
        <v>15.4</v>
      </c>
      <c r="ET28" s="14">
        <v>12.7</v>
      </c>
      <c r="EU28" s="14">
        <v>11.3</v>
      </c>
      <c r="EV28" s="14">
        <v>9.4</v>
      </c>
      <c r="EW28" s="14">
        <v>9.1999999999999993</v>
      </c>
      <c r="EX28" s="14">
        <v>10.1</v>
      </c>
      <c r="EY28" s="14">
        <v>10.7</v>
      </c>
      <c r="EZ28" s="14">
        <v>10.7</v>
      </c>
      <c r="FA28" s="14">
        <v>10.1</v>
      </c>
      <c r="FB28" s="14">
        <v>10.199999999999999</v>
      </c>
      <c r="FC28" s="14">
        <v>11.4</v>
      </c>
      <c r="FD28" s="14">
        <v>10.199999999999999</v>
      </c>
      <c r="FE28" s="14" t="s">
        <v>33</v>
      </c>
      <c r="FF28" s="14" t="s">
        <v>33</v>
      </c>
      <c r="FG28" s="14">
        <v>13.1</v>
      </c>
      <c r="FH28" s="14">
        <v>13.5</v>
      </c>
      <c r="FI28" s="14">
        <v>14</v>
      </c>
      <c r="FJ28" s="14">
        <v>14.4</v>
      </c>
      <c r="FK28" s="14">
        <v>14.8</v>
      </c>
    </row>
    <row r="29" spans="1:167" ht="15">
      <c r="A29" s="12"/>
      <c r="B29" s="17" t="s">
        <v>34</v>
      </c>
      <c r="C29" s="14" t="s">
        <v>33</v>
      </c>
      <c r="D29" s="14" t="s">
        <v>33</v>
      </c>
      <c r="E29" s="14" t="s">
        <v>33</v>
      </c>
      <c r="F29" s="14" t="s">
        <v>33</v>
      </c>
      <c r="G29" s="14" t="s">
        <v>33</v>
      </c>
      <c r="H29" s="14" t="s">
        <v>33</v>
      </c>
      <c r="I29" s="14" t="s">
        <v>33</v>
      </c>
      <c r="J29" s="14" t="s">
        <v>33</v>
      </c>
      <c r="K29" s="14" t="s">
        <v>33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>
        <v>0.2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 t="s">
        <v>33</v>
      </c>
      <c r="AB29" s="14" t="s">
        <v>33</v>
      </c>
      <c r="AC29" s="14" t="s">
        <v>33</v>
      </c>
      <c r="AD29" s="14" t="s">
        <v>33</v>
      </c>
      <c r="AE29" s="14" t="s">
        <v>33</v>
      </c>
      <c r="AF29" s="14" t="s">
        <v>33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>
        <v>0.3</v>
      </c>
      <c r="AP29" s="14" t="s">
        <v>33</v>
      </c>
      <c r="AQ29" s="14" t="s">
        <v>33</v>
      </c>
      <c r="AR29" s="14" t="s">
        <v>33</v>
      </c>
      <c r="AS29" s="14" t="s">
        <v>33</v>
      </c>
      <c r="AT29" s="14">
        <v>0.2</v>
      </c>
      <c r="AU29" s="14">
        <v>0.2</v>
      </c>
      <c r="AW29" s="12"/>
      <c r="AX29" s="17" t="s">
        <v>34</v>
      </c>
      <c r="AY29" s="14" t="s">
        <v>33</v>
      </c>
      <c r="AZ29" s="14" t="s">
        <v>33</v>
      </c>
      <c r="BA29" s="14" t="s">
        <v>33</v>
      </c>
      <c r="BB29" s="14" t="s">
        <v>33</v>
      </c>
      <c r="BC29" s="14" t="s">
        <v>33</v>
      </c>
      <c r="BD29" s="14" t="s">
        <v>33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 t="s">
        <v>33</v>
      </c>
      <c r="BR29" s="14">
        <v>0.3</v>
      </c>
      <c r="BS29" s="14">
        <v>0.2</v>
      </c>
      <c r="BU29" s="12"/>
      <c r="BV29" s="17" t="s">
        <v>34</v>
      </c>
      <c r="BW29" s="14" t="s">
        <v>33</v>
      </c>
      <c r="BX29" s="14" t="s">
        <v>33</v>
      </c>
      <c r="BY29" s="14" t="s">
        <v>33</v>
      </c>
      <c r="BZ29" s="14" t="s">
        <v>33</v>
      </c>
      <c r="CA29" s="14" t="s">
        <v>33</v>
      </c>
      <c r="CB29" s="14" t="s">
        <v>33</v>
      </c>
      <c r="CC29" s="14" t="s">
        <v>33</v>
      </c>
      <c r="CD29" s="14" t="s">
        <v>33</v>
      </c>
      <c r="CE29" s="14" t="s">
        <v>33</v>
      </c>
      <c r="CF29" s="14" t="s">
        <v>33</v>
      </c>
      <c r="CG29" s="14" t="s">
        <v>33</v>
      </c>
      <c r="CH29" s="14">
        <v>0</v>
      </c>
      <c r="CI29" s="14" t="s">
        <v>33</v>
      </c>
      <c r="CJ29" s="14" t="s">
        <v>33</v>
      </c>
      <c r="CK29" s="14" t="s">
        <v>33</v>
      </c>
      <c r="CL29" s="14" t="s">
        <v>33</v>
      </c>
      <c r="CM29" s="14" t="s">
        <v>33</v>
      </c>
      <c r="CN29" s="14" t="s">
        <v>33</v>
      </c>
      <c r="CO29" s="14">
        <v>0</v>
      </c>
      <c r="CP29" s="14">
        <v>0</v>
      </c>
      <c r="CQ29" s="14">
        <v>0</v>
      </c>
      <c r="CS29" s="12"/>
      <c r="CT29" s="17" t="s">
        <v>34</v>
      </c>
      <c r="CU29" s="14">
        <v>0</v>
      </c>
      <c r="CV29" s="14">
        <v>0</v>
      </c>
      <c r="CW29" s="14" t="s">
        <v>33</v>
      </c>
      <c r="CX29" s="14" t="s">
        <v>33</v>
      </c>
      <c r="CY29" s="14" t="s">
        <v>33</v>
      </c>
      <c r="CZ29" s="14" t="s">
        <v>33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 t="s">
        <v>33</v>
      </c>
      <c r="DH29" s="14" t="s">
        <v>33</v>
      </c>
      <c r="DI29" s="14" t="s">
        <v>33</v>
      </c>
      <c r="DJ29" s="14">
        <v>0</v>
      </c>
      <c r="DK29" s="14">
        <v>0</v>
      </c>
      <c r="DL29" s="14">
        <v>0</v>
      </c>
      <c r="DM29" s="14" t="s">
        <v>33</v>
      </c>
      <c r="DN29" s="14" t="s">
        <v>33</v>
      </c>
      <c r="DO29" s="14" t="s">
        <v>33</v>
      </c>
      <c r="DQ29" s="12"/>
      <c r="DR29" s="17" t="s">
        <v>34</v>
      </c>
      <c r="DS29" s="14" t="s">
        <v>33</v>
      </c>
      <c r="DT29" s="14" t="s">
        <v>33</v>
      </c>
      <c r="DU29" s="14" t="s">
        <v>33</v>
      </c>
      <c r="DV29" s="14" t="s">
        <v>33</v>
      </c>
      <c r="DW29" s="14" t="s">
        <v>33</v>
      </c>
      <c r="DX29" s="14" t="s">
        <v>33</v>
      </c>
      <c r="DY29" s="14" t="s">
        <v>33</v>
      </c>
      <c r="DZ29" s="14" t="s">
        <v>33</v>
      </c>
      <c r="EA29" s="14" t="s">
        <v>33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 t="s">
        <v>33</v>
      </c>
      <c r="EH29" s="14" t="s">
        <v>33</v>
      </c>
      <c r="EI29" s="14" t="s">
        <v>33</v>
      </c>
      <c r="EJ29" s="14" t="s">
        <v>33</v>
      </c>
      <c r="EK29" s="14">
        <v>0.1</v>
      </c>
      <c r="EL29" s="14">
        <v>0.1</v>
      </c>
      <c r="EM29" s="14">
        <v>0.2</v>
      </c>
      <c r="EO29" s="12"/>
      <c r="EP29" s="17" t="s">
        <v>34</v>
      </c>
      <c r="EQ29" s="14" t="s">
        <v>33</v>
      </c>
      <c r="ER29" s="14" t="s">
        <v>33</v>
      </c>
      <c r="ES29" s="14" t="s">
        <v>33</v>
      </c>
      <c r="ET29" s="14" t="s">
        <v>33</v>
      </c>
      <c r="EU29" s="14" t="s">
        <v>33</v>
      </c>
      <c r="EV29" s="14" t="s">
        <v>33</v>
      </c>
      <c r="EW29" s="14" t="s">
        <v>33</v>
      </c>
      <c r="EX29" s="14" t="s">
        <v>33</v>
      </c>
      <c r="EY29" s="14" t="s">
        <v>33</v>
      </c>
      <c r="EZ29" s="14" t="s">
        <v>33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>
        <v>0.2</v>
      </c>
      <c r="FJ29" s="14">
        <v>0.1</v>
      </c>
      <c r="FK29" s="14">
        <v>0.1</v>
      </c>
    </row>
    <row r="30" spans="1:167" ht="15">
      <c r="A30" s="12"/>
      <c r="B30" s="17" t="s">
        <v>35</v>
      </c>
      <c r="C30" s="14">
        <v>17.5</v>
      </c>
      <c r="D30" s="14">
        <v>16.2</v>
      </c>
      <c r="E30" s="14">
        <v>14.3</v>
      </c>
      <c r="F30" s="14">
        <v>16.5</v>
      </c>
      <c r="G30" s="14">
        <v>15.9</v>
      </c>
      <c r="H30" s="14">
        <v>13.6</v>
      </c>
      <c r="I30" s="14">
        <v>9.1999999999999993</v>
      </c>
      <c r="J30" s="14">
        <v>9.4</v>
      </c>
      <c r="K30" s="14">
        <v>6.7</v>
      </c>
      <c r="L30" s="14">
        <v>6.3</v>
      </c>
      <c r="M30" s="14" t="s">
        <v>33</v>
      </c>
      <c r="N30" s="14" t="s">
        <v>33</v>
      </c>
      <c r="O30" s="14" t="s">
        <v>33</v>
      </c>
      <c r="P30" s="14" t="s">
        <v>33</v>
      </c>
      <c r="Q30" s="14" t="s">
        <v>33</v>
      </c>
      <c r="R30" s="14" t="s">
        <v>33</v>
      </c>
      <c r="S30" s="14" t="s">
        <v>33</v>
      </c>
      <c r="T30" s="14" t="s">
        <v>33</v>
      </c>
      <c r="U30" s="14" t="s">
        <v>33</v>
      </c>
      <c r="V30" s="14" t="s">
        <v>33</v>
      </c>
      <c r="W30" s="14" t="s">
        <v>33</v>
      </c>
      <c r="Y30" s="12"/>
      <c r="Z30" s="17" t="s">
        <v>35</v>
      </c>
      <c r="AA30" s="14">
        <v>12.7</v>
      </c>
      <c r="AB30" s="14">
        <v>14.9</v>
      </c>
      <c r="AC30" s="14">
        <v>11.6</v>
      </c>
      <c r="AD30" s="14">
        <v>15.2</v>
      </c>
      <c r="AE30" s="14">
        <v>14.5</v>
      </c>
      <c r="AF30" s="14">
        <v>14.3</v>
      </c>
      <c r="AG30" s="14">
        <v>11.5</v>
      </c>
      <c r="AH30" s="14">
        <v>12.3</v>
      </c>
      <c r="AI30" s="14">
        <v>6.6</v>
      </c>
      <c r="AJ30" s="14">
        <v>4.4000000000000004</v>
      </c>
      <c r="AK30" s="14" t="s">
        <v>33</v>
      </c>
      <c r="AL30" s="14">
        <v>3.2</v>
      </c>
      <c r="AM30" s="14" t="s">
        <v>33</v>
      </c>
      <c r="AN30" s="14">
        <v>1.7</v>
      </c>
      <c r="AO30" s="14">
        <v>1.8</v>
      </c>
      <c r="AP30" s="14">
        <v>1.4</v>
      </c>
      <c r="AQ30" s="14" t="s">
        <v>33</v>
      </c>
      <c r="AR30" s="14">
        <v>1.5</v>
      </c>
      <c r="AS30" s="14" t="s">
        <v>33</v>
      </c>
      <c r="AT30" s="14">
        <v>1.1000000000000001</v>
      </c>
      <c r="AU30" s="14">
        <v>0.6</v>
      </c>
      <c r="AW30" s="12"/>
      <c r="AX30" s="17" t="s">
        <v>35</v>
      </c>
      <c r="AY30" s="14" t="s">
        <v>33</v>
      </c>
      <c r="AZ30" s="14" t="s">
        <v>33</v>
      </c>
      <c r="BA30" s="14" t="s">
        <v>33</v>
      </c>
      <c r="BB30" s="14" t="s">
        <v>33</v>
      </c>
      <c r="BC30" s="14" t="s">
        <v>33</v>
      </c>
      <c r="BD30" s="14" t="s">
        <v>33</v>
      </c>
      <c r="BE30" s="14">
        <v>1.3</v>
      </c>
      <c r="BF30" s="14">
        <v>1.9</v>
      </c>
      <c r="BG30" s="14" t="s">
        <v>33</v>
      </c>
      <c r="BH30" s="14" t="s">
        <v>33</v>
      </c>
      <c r="BI30" s="14" t="s">
        <v>33</v>
      </c>
      <c r="BJ30" s="14" t="s">
        <v>33</v>
      </c>
      <c r="BK30" s="14">
        <v>0</v>
      </c>
      <c r="BL30" s="14" t="s">
        <v>33</v>
      </c>
      <c r="BM30" s="14" t="s">
        <v>33</v>
      </c>
      <c r="BN30" s="14" t="s">
        <v>33</v>
      </c>
      <c r="BO30" s="14" t="s">
        <v>33</v>
      </c>
      <c r="BP30" s="14" t="s">
        <v>33</v>
      </c>
      <c r="BQ30" s="14" t="s">
        <v>33</v>
      </c>
      <c r="BR30" s="14">
        <v>1.7</v>
      </c>
      <c r="BS30" s="14">
        <v>1.9</v>
      </c>
      <c r="BU30" s="12"/>
      <c r="BV30" s="17" t="s">
        <v>35</v>
      </c>
      <c r="BW30" s="14" t="s">
        <v>33</v>
      </c>
      <c r="BX30" s="14" t="s">
        <v>33</v>
      </c>
      <c r="BY30" s="14" t="s">
        <v>33</v>
      </c>
      <c r="BZ30" s="14" t="s">
        <v>33</v>
      </c>
      <c r="CA30" s="14" t="s">
        <v>33</v>
      </c>
      <c r="CB30" s="14" t="s">
        <v>33</v>
      </c>
      <c r="CC30" s="14" t="s">
        <v>33</v>
      </c>
      <c r="CD30" s="14" t="s">
        <v>33</v>
      </c>
      <c r="CE30" s="14" t="s">
        <v>33</v>
      </c>
      <c r="CF30" s="14" t="s">
        <v>33</v>
      </c>
      <c r="CG30" s="14" t="s">
        <v>33</v>
      </c>
      <c r="CH30" s="14" t="s">
        <v>33</v>
      </c>
      <c r="CI30" s="14" t="s">
        <v>33</v>
      </c>
      <c r="CJ30" s="14" t="s">
        <v>33</v>
      </c>
      <c r="CK30" s="14" t="s">
        <v>33</v>
      </c>
      <c r="CL30" s="14" t="s">
        <v>33</v>
      </c>
      <c r="CM30" s="14" t="s">
        <v>33</v>
      </c>
      <c r="CN30" s="14" t="s">
        <v>33</v>
      </c>
      <c r="CO30" s="14" t="s">
        <v>33</v>
      </c>
      <c r="CP30" s="14" t="s">
        <v>33</v>
      </c>
      <c r="CQ30" s="14" t="s">
        <v>33</v>
      </c>
      <c r="CS30" s="12"/>
      <c r="CT30" s="17" t="s">
        <v>35</v>
      </c>
      <c r="CU30" s="14" t="s">
        <v>33</v>
      </c>
      <c r="CV30" s="14">
        <v>0</v>
      </c>
      <c r="CW30" s="14">
        <v>0</v>
      </c>
      <c r="CX30" s="14" t="s">
        <v>33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 t="s">
        <v>33</v>
      </c>
      <c r="ER30" s="14" t="s">
        <v>33</v>
      </c>
      <c r="ES30" s="14" t="s">
        <v>33</v>
      </c>
      <c r="ET30" s="14" t="s">
        <v>33</v>
      </c>
      <c r="EU30" s="14" t="s">
        <v>33</v>
      </c>
      <c r="EV30" s="14" t="s">
        <v>33</v>
      </c>
      <c r="EW30" s="14">
        <v>0.9</v>
      </c>
      <c r="EX30" s="14">
        <v>0.8</v>
      </c>
      <c r="EY30" s="14" t="s">
        <v>33</v>
      </c>
      <c r="EZ30" s="14" t="s">
        <v>33</v>
      </c>
      <c r="FA30" s="14" t="s">
        <v>33</v>
      </c>
      <c r="FB30" s="14" t="s">
        <v>33</v>
      </c>
      <c r="FC30" s="14" t="s">
        <v>33</v>
      </c>
      <c r="FD30" s="14" t="s">
        <v>33</v>
      </c>
      <c r="FE30" s="14" t="s">
        <v>33</v>
      </c>
      <c r="FF30" s="14" t="s">
        <v>33</v>
      </c>
      <c r="FG30" s="14" t="s">
        <v>33</v>
      </c>
      <c r="FH30" s="14" t="s">
        <v>33</v>
      </c>
      <c r="FI30" s="14">
        <v>0.2</v>
      </c>
      <c r="FJ30" s="14">
        <v>0.1</v>
      </c>
      <c r="FK30" s="14">
        <v>0.1</v>
      </c>
    </row>
    <row r="31" spans="1:167" ht="1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0.5</v>
      </c>
      <c r="I32" s="14" t="s">
        <v>33</v>
      </c>
      <c r="J32" s="14" t="s">
        <v>33</v>
      </c>
      <c r="K32" s="14" t="s">
        <v>33</v>
      </c>
      <c r="L32" s="14" t="s">
        <v>33</v>
      </c>
      <c r="M32" s="14" t="s">
        <v>33</v>
      </c>
      <c r="N32" s="14" t="s">
        <v>33</v>
      </c>
      <c r="O32" s="14" t="s">
        <v>33</v>
      </c>
      <c r="P32" s="14" t="s">
        <v>33</v>
      </c>
      <c r="Q32" s="14" t="s">
        <v>33</v>
      </c>
      <c r="R32" s="14" t="s">
        <v>33</v>
      </c>
      <c r="S32" s="14" t="s">
        <v>33</v>
      </c>
      <c r="T32" s="14">
        <v>0.1</v>
      </c>
      <c r="U32" s="14" t="s">
        <v>33</v>
      </c>
      <c r="V32" s="14" t="s">
        <v>33</v>
      </c>
      <c r="W32" s="14" t="s">
        <v>33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0.1</v>
      </c>
      <c r="AG32" s="14">
        <v>0.1</v>
      </c>
      <c r="AH32" s="14">
        <v>0.1</v>
      </c>
      <c r="AI32" s="14">
        <v>0.1</v>
      </c>
      <c r="AJ32" s="14" t="s">
        <v>33</v>
      </c>
      <c r="AK32" s="14" t="s">
        <v>33</v>
      </c>
      <c r="AL32" s="14" t="s">
        <v>33</v>
      </c>
      <c r="AM32" s="14">
        <v>0.1</v>
      </c>
      <c r="AN32" s="14">
        <v>0.1</v>
      </c>
      <c r="AO32" s="14">
        <v>0.1</v>
      </c>
      <c r="AP32" s="14">
        <v>0</v>
      </c>
      <c r="AQ32" s="14" t="s">
        <v>33</v>
      </c>
      <c r="AR32" s="14">
        <v>0.1</v>
      </c>
      <c r="AS32" s="14" t="s">
        <v>33</v>
      </c>
      <c r="AT32" s="14">
        <v>0.1</v>
      </c>
      <c r="AU32" s="14">
        <v>0.1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0.1</v>
      </c>
      <c r="BE32" s="14">
        <v>0.1</v>
      </c>
      <c r="BF32" s="14">
        <v>0.1</v>
      </c>
      <c r="BG32" s="14">
        <v>0.1</v>
      </c>
      <c r="BH32" s="14">
        <v>0.1</v>
      </c>
      <c r="BI32" s="14">
        <v>0.1</v>
      </c>
      <c r="BJ32" s="14">
        <v>0.1</v>
      </c>
      <c r="BK32" s="14">
        <v>0.1</v>
      </c>
      <c r="BL32" s="14">
        <v>0.1</v>
      </c>
      <c r="BM32" s="14">
        <v>0.1</v>
      </c>
      <c r="BN32" s="14" t="s">
        <v>33</v>
      </c>
      <c r="BO32" s="14" t="s">
        <v>33</v>
      </c>
      <c r="BP32" s="14" t="s">
        <v>33</v>
      </c>
      <c r="BQ32" s="14">
        <v>0.2</v>
      </c>
      <c r="BR32" s="14">
        <v>0.2</v>
      </c>
      <c r="BS32" s="14">
        <v>0.2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 t="s">
        <v>33</v>
      </c>
      <c r="CC32" s="14">
        <v>0.4</v>
      </c>
      <c r="CD32" s="14">
        <v>0.2</v>
      </c>
      <c r="CE32" s="14">
        <v>0.2</v>
      </c>
      <c r="CF32" s="14">
        <v>0.2</v>
      </c>
      <c r="CG32" s="14">
        <v>0.2</v>
      </c>
      <c r="CH32" s="14">
        <v>0.2</v>
      </c>
      <c r="CI32" s="14">
        <v>0.2</v>
      </c>
      <c r="CJ32" s="14">
        <v>0.4</v>
      </c>
      <c r="CK32" s="14" t="s">
        <v>33</v>
      </c>
      <c r="CL32" s="14" t="s">
        <v>33</v>
      </c>
      <c r="CM32" s="14" t="s">
        <v>33</v>
      </c>
      <c r="CN32" s="14" t="s">
        <v>33</v>
      </c>
      <c r="CO32" s="14" t="s">
        <v>33</v>
      </c>
      <c r="CP32" s="14" t="s">
        <v>33</v>
      </c>
      <c r="CQ32" s="14" t="s">
        <v>33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 t="s">
        <v>33</v>
      </c>
      <c r="DA32" s="14" t="s">
        <v>33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 t="s">
        <v>33</v>
      </c>
      <c r="DY32" s="14">
        <v>0</v>
      </c>
      <c r="DZ32" s="14">
        <v>0</v>
      </c>
      <c r="EA32" s="14" t="s">
        <v>33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</v>
      </c>
      <c r="EK32" s="14">
        <v>0</v>
      </c>
      <c r="EL32" s="14">
        <v>0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0.1</v>
      </c>
      <c r="EW32" s="14">
        <v>0.1</v>
      </c>
      <c r="EX32" s="14">
        <v>0.1</v>
      </c>
      <c r="EY32" s="14">
        <v>0.1</v>
      </c>
      <c r="EZ32" s="14">
        <v>0.1</v>
      </c>
      <c r="FA32" s="14">
        <v>0.1</v>
      </c>
      <c r="FB32" s="14">
        <v>0</v>
      </c>
      <c r="FC32" s="14">
        <v>0</v>
      </c>
      <c r="FD32" s="14">
        <v>0</v>
      </c>
      <c r="FE32" s="14">
        <v>0</v>
      </c>
      <c r="FF32" s="14" t="s">
        <v>33</v>
      </c>
      <c r="FG32" s="14">
        <v>0</v>
      </c>
      <c r="FH32" s="14">
        <v>0</v>
      </c>
      <c r="FI32" s="14">
        <v>0</v>
      </c>
      <c r="FJ32" s="14">
        <v>0</v>
      </c>
      <c r="FK32" s="14">
        <v>0</v>
      </c>
    </row>
    <row r="33" spans="1:167" ht="1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 t="s">
        <v>33</v>
      </c>
      <c r="BX33" s="14" t="s">
        <v>33</v>
      </c>
      <c r="BY33" s="14" t="s">
        <v>33</v>
      </c>
      <c r="BZ33" s="14" t="s">
        <v>33</v>
      </c>
      <c r="CA33" s="14" t="s">
        <v>33</v>
      </c>
      <c r="CB33" s="14" t="s">
        <v>33</v>
      </c>
      <c r="CC33" s="14" t="s">
        <v>33</v>
      </c>
      <c r="CD33" s="14" t="s">
        <v>33</v>
      </c>
      <c r="CE33" s="14" t="s">
        <v>33</v>
      </c>
      <c r="CF33" s="14" t="s">
        <v>33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 t="s">
        <v>33</v>
      </c>
      <c r="ET33" s="14" t="s">
        <v>33</v>
      </c>
      <c r="EU33" s="14" t="s">
        <v>33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5">
      <c r="A35" s="12"/>
      <c r="B35" s="17" t="s">
        <v>40</v>
      </c>
      <c r="C35" s="14" t="s">
        <v>33</v>
      </c>
      <c r="D35" s="14" t="s">
        <v>33</v>
      </c>
      <c r="E35" s="14" t="s">
        <v>33</v>
      </c>
      <c r="F35" s="14" t="s">
        <v>33</v>
      </c>
      <c r="G35" s="14" t="s">
        <v>33</v>
      </c>
      <c r="H35" s="14" t="s">
        <v>33</v>
      </c>
      <c r="I35" s="14" t="s">
        <v>33</v>
      </c>
      <c r="J35" s="14" t="s">
        <v>33</v>
      </c>
      <c r="K35" s="14" t="s">
        <v>33</v>
      </c>
      <c r="L35" s="14" t="s">
        <v>33</v>
      </c>
      <c r="M35" s="14" t="s">
        <v>33</v>
      </c>
      <c r="N35" s="14" t="s">
        <v>33</v>
      </c>
      <c r="O35" s="14" t="s">
        <v>33</v>
      </c>
      <c r="P35" s="14" t="s">
        <v>33</v>
      </c>
      <c r="Q35" s="14" t="s">
        <v>33</v>
      </c>
      <c r="R35" s="14" t="s">
        <v>33</v>
      </c>
      <c r="S35" s="14" t="s">
        <v>33</v>
      </c>
      <c r="T35" s="14" t="s">
        <v>33</v>
      </c>
      <c r="U35" s="14" t="s">
        <v>33</v>
      </c>
      <c r="V35" s="14" t="s">
        <v>33</v>
      </c>
      <c r="W35" s="14">
        <v>54.9</v>
      </c>
      <c r="Y35" s="12"/>
      <c r="Z35" s="17" t="s">
        <v>40</v>
      </c>
      <c r="AA35" s="14">
        <v>36.6</v>
      </c>
      <c r="AB35" s="14">
        <v>37.200000000000003</v>
      </c>
      <c r="AC35" s="14">
        <v>40.799999999999997</v>
      </c>
      <c r="AD35" s="14">
        <v>39.4</v>
      </c>
      <c r="AE35" s="14">
        <v>43.1</v>
      </c>
      <c r="AF35" s="14">
        <v>39.200000000000003</v>
      </c>
      <c r="AG35" s="14">
        <v>39.1</v>
      </c>
      <c r="AH35" s="14">
        <v>39.9</v>
      </c>
      <c r="AI35" s="14">
        <v>43.4</v>
      </c>
      <c r="AJ35" s="14">
        <v>41.5</v>
      </c>
      <c r="AK35" s="14">
        <v>40.700000000000003</v>
      </c>
      <c r="AL35" s="14">
        <v>42.7</v>
      </c>
      <c r="AM35" s="14">
        <v>44.3</v>
      </c>
      <c r="AN35" s="14">
        <v>42.2</v>
      </c>
      <c r="AO35" s="14">
        <v>43.7</v>
      </c>
      <c r="AP35" s="14">
        <v>46.5</v>
      </c>
      <c r="AQ35" s="14">
        <v>44.8</v>
      </c>
      <c r="AR35" s="14">
        <v>39.799999999999997</v>
      </c>
      <c r="AS35" s="14">
        <v>38.6</v>
      </c>
      <c r="AT35" s="14">
        <v>43.5</v>
      </c>
      <c r="AU35" s="14">
        <v>39.9</v>
      </c>
      <c r="AW35" s="12"/>
      <c r="AX35" s="17" t="s">
        <v>40</v>
      </c>
      <c r="AY35" s="14">
        <v>41.9</v>
      </c>
      <c r="AZ35" s="14">
        <v>42.3</v>
      </c>
      <c r="BA35" s="14">
        <v>44.4</v>
      </c>
      <c r="BB35" s="14">
        <v>47</v>
      </c>
      <c r="BC35" s="14">
        <v>53.5</v>
      </c>
      <c r="BD35" s="14">
        <v>50.6</v>
      </c>
      <c r="BE35" s="14">
        <v>51.5</v>
      </c>
      <c r="BF35" s="14">
        <v>52.2</v>
      </c>
      <c r="BG35" s="14">
        <v>52.6</v>
      </c>
      <c r="BH35" s="14">
        <v>47.5</v>
      </c>
      <c r="BI35" s="14">
        <v>53.7</v>
      </c>
      <c r="BJ35" s="14">
        <v>51.6</v>
      </c>
      <c r="BK35" s="14">
        <v>47.3</v>
      </c>
      <c r="BL35" s="14">
        <v>53.7</v>
      </c>
      <c r="BM35" s="14">
        <v>53.3</v>
      </c>
      <c r="BN35" s="14">
        <v>57.2</v>
      </c>
      <c r="BO35" s="14">
        <v>47.2</v>
      </c>
      <c r="BP35" s="14">
        <v>51.4</v>
      </c>
      <c r="BQ35" s="14">
        <v>52.8</v>
      </c>
      <c r="BR35" s="14">
        <v>48.2</v>
      </c>
      <c r="BS35" s="14">
        <v>50.7</v>
      </c>
      <c r="BU35" s="12"/>
      <c r="BV35" s="17" t="s">
        <v>40</v>
      </c>
      <c r="BW35" s="14" t="s">
        <v>33</v>
      </c>
      <c r="BX35" s="14" t="s">
        <v>33</v>
      </c>
      <c r="BY35" s="14" t="s">
        <v>33</v>
      </c>
      <c r="BZ35" s="14" t="s">
        <v>33</v>
      </c>
      <c r="CA35" s="14" t="s">
        <v>33</v>
      </c>
      <c r="CB35" s="14" t="s">
        <v>33</v>
      </c>
      <c r="CC35" s="14" t="s">
        <v>33</v>
      </c>
      <c r="CD35" s="14" t="s">
        <v>33</v>
      </c>
      <c r="CE35" s="14" t="s">
        <v>33</v>
      </c>
      <c r="CF35" s="14" t="s">
        <v>33</v>
      </c>
      <c r="CG35" s="14" t="s">
        <v>33</v>
      </c>
      <c r="CH35" s="14" t="s">
        <v>33</v>
      </c>
      <c r="CI35" s="14" t="s">
        <v>33</v>
      </c>
      <c r="CJ35" s="14" t="s">
        <v>33</v>
      </c>
      <c r="CK35" s="14" t="s">
        <v>33</v>
      </c>
      <c r="CL35" s="14" t="s">
        <v>33</v>
      </c>
      <c r="CM35" s="14" t="s">
        <v>33</v>
      </c>
      <c r="CN35" s="14" t="s">
        <v>33</v>
      </c>
      <c r="CO35" s="14" t="s">
        <v>33</v>
      </c>
      <c r="CP35" s="14" t="s">
        <v>33</v>
      </c>
      <c r="CQ35" s="14" t="s">
        <v>33</v>
      </c>
      <c r="CS35" s="12"/>
      <c r="CT35" s="17" t="s">
        <v>40</v>
      </c>
      <c r="CU35" s="14" t="s">
        <v>33</v>
      </c>
      <c r="CV35" s="14" t="s">
        <v>33</v>
      </c>
      <c r="CW35" s="14" t="s">
        <v>33</v>
      </c>
      <c r="CX35" s="14" t="s">
        <v>33</v>
      </c>
      <c r="CY35" s="14" t="s">
        <v>33</v>
      </c>
      <c r="CZ35" s="14" t="s">
        <v>33</v>
      </c>
      <c r="DA35" s="14" t="s">
        <v>33</v>
      </c>
      <c r="DB35" s="14" t="s">
        <v>33</v>
      </c>
      <c r="DC35" s="14" t="s">
        <v>33</v>
      </c>
      <c r="DD35" s="14">
        <v>0</v>
      </c>
      <c r="DE35" s="14">
        <v>0</v>
      </c>
      <c r="DF35" s="14" t="s">
        <v>33</v>
      </c>
      <c r="DG35" s="14" t="s">
        <v>33</v>
      </c>
      <c r="DH35" s="14" t="s">
        <v>33</v>
      </c>
      <c r="DI35" s="14" t="s">
        <v>33</v>
      </c>
      <c r="DJ35" s="14" t="s">
        <v>33</v>
      </c>
      <c r="DK35" s="14" t="s">
        <v>33</v>
      </c>
      <c r="DL35" s="14" t="s">
        <v>33</v>
      </c>
      <c r="DM35" s="14" t="s">
        <v>33</v>
      </c>
      <c r="DN35" s="14" t="s">
        <v>33</v>
      </c>
      <c r="DO35" s="14">
        <v>48.3</v>
      </c>
      <c r="DQ35" s="12"/>
      <c r="DR35" s="17" t="s">
        <v>40</v>
      </c>
      <c r="DS35" s="14">
        <v>68.5</v>
      </c>
      <c r="DT35" s="14">
        <v>68.599999999999994</v>
      </c>
      <c r="DU35" s="14">
        <v>70.400000000000006</v>
      </c>
      <c r="DV35" s="14">
        <v>73.5</v>
      </c>
      <c r="DW35" s="14">
        <v>75.5</v>
      </c>
      <c r="DX35" s="14">
        <v>79.2</v>
      </c>
      <c r="DY35" s="14">
        <v>70.8</v>
      </c>
      <c r="DZ35" s="14">
        <v>70.099999999999994</v>
      </c>
      <c r="EA35" s="14">
        <v>70.5</v>
      </c>
      <c r="EB35" s="14">
        <v>74.3</v>
      </c>
      <c r="EC35" s="14">
        <v>74.099999999999994</v>
      </c>
      <c r="ED35" s="14">
        <v>73.7</v>
      </c>
      <c r="EE35" s="14">
        <v>72.8</v>
      </c>
      <c r="EF35" s="14">
        <v>78.900000000000006</v>
      </c>
      <c r="EG35" s="14">
        <v>74.3</v>
      </c>
      <c r="EH35" s="14">
        <v>68.099999999999994</v>
      </c>
      <c r="EI35" s="14">
        <v>61.8</v>
      </c>
      <c r="EJ35" s="14">
        <v>60.6</v>
      </c>
      <c r="EK35" s="14">
        <v>63.1</v>
      </c>
      <c r="EL35" s="14">
        <v>66.099999999999994</v>
      </c>
      <c r="EM35" s="14">
        <v>68.599999999999994</v>
      </c>
      <c r="EO35" s="12"/>
      <c r="EP35" s="17" t="s">
        <v>40</v>
      </c>
      <c r="EQ35" s="14">
        <v>62</v>
      </c>
      <c r="ER35" s="14">
        <v>61.5</v>
      </c>
      <c r="ES35" s="14">
        <v>63.2</v>
      </c>
      <c r="ET35" s="14">
        <v>63.3</v>
      </c>
      <c r="EU35" s="14">
        <v>66.7</v>
      </c>
      <c r="EV35" s="14">
        <v>68.5</v>
      </c>
      <c r="EW35" s="14">
        <v>69.8</v>
      </c>
      <c r="EX35" s="14">
        <v>68.8</v>
      </c>
      <c r="EY35" s="14">
        <v>67.099999999999994</v>
      </c>
      <c r="EZ35" s="14">
        <v>69.2</v>
      </c>
      <c r="FA35" s="14">
        <v>70.2</v>
      </c>
      <c r="FB35" s="14">
        <v>71.7</v>
      </c>
      <c r="FC35" s="14">
        <v>68.3</v>
      </c>
      <c r="FD35" s="14">
        <v>67.599999999999994</v>
      </c>
      <c r="FE35" s="14">
        <v>69.2</v>
      </c>
      <c r="FF35" s="14">
        <v>70.099999999999994</v>
      </c>
      <c r="FG35" s="14">
        <v>68.8</v>
      </c>
      <c r="FH35" s="14">
        <v>67.099999999999994</v>
      </c>
      <c r="FI35" s="14">
        <v>67.7</v>
      </c>
      <c r="FJ35" s="14">
        <v>67.2</v>
      </c>
      <c r="FK35" s="14">
        <v>66.7</v>
      </c>
    </row>
    <row r="36" spans="1:167" ht="15">
      <c r="A36" s="12"/>
      <c r="B36" s="17" t="s">
        <v>41</v>
      </c>
      <c r="C36" s="14">
        <v>6.4</v>
      </c>
      <c r="D36" s="14">
        <v>6.6</v>
      </c>
      <c r="E36" s="14">
        <v>7.6</v>
      </c>
      <c r="F36" s="14">
        <v>7.5</v>
      </c>
      <c r="G36" s="14">
        <v>7.1</v>
      </c>
      <c r="H36" s="14">
        <v>8</v>
      </c>
      <c r="I36" s="14">
        <v>8.6</v>
      </c>
      <c r="J36" s="14">
        <v>7</v>
      </c>
      <c r="K36" s="14">
        <v>7.5</v>
      </c>
      <c r="L36" s="14">
        <v>5.2</v>
      </c>
      <c r="M36" s="14">
        <v>0</v>
      </c>
      <c r="N36" s="14" t="s">
        <v>33</v>
      </c>
      <c r="O36" s="14" t="s">
        <v>33</v>
      </c>
      <c r="P36" s="14" t="s">
        <v>33</v>
      </c>
      <c r="Q36" s="14" t="s">
        <v>33</v>
      </c>
      <c r="R36" s="14">
        <v>0.8</v>
      </c>
      <c r="S36" s="14" t="s">
        <v>33</v>
      </c>
      <c r="T36" s="14" t="s">
        <v>33</v>
      </c>
      <c r="U36" s="14">
        <v>4.8</v>
      </c>
      <c r="V36" s="14">
        <v>5.3</v>
      </c>
      <c r="W36" s="14">
        <v>0</v>
      </c>
      <c r="Y36" s="12"/>
      <c r="Z36" s="17" t="s">
        <v>41</v>
      </c>
      <c r="AA36" s="14">
        <v>1.8</v>
      </c>
      <c r="AB36" s="14">
        <v>2</v>
      </c>
      <c r="AC36" s="14">
        <v>2.6</v>
      </c>
      <c r="AD36" s="14">
        <v>2.6</v>
      </c>
      <c r="AE36" s="14">
        <v>2.1</v>
      </c>
      <c r="AF36" s="14">
        <v>2.2999999999999998</v>
      </c>
      <c r="AG36" s="14">
        <v>1.4</v>
      </c>
      <c r="AH36" s="14">
        <v>0.8</v>
      </c>
      <c r="AI36" s="14">
        <v>0.9</v>
      </c>
      <c r="AJ36" s="14">
        <v>0</v>
      </c>
      <c r="AK36" s="14" t="s">
        <v>33</v>
      </c>
      <c r="AL36" s="14" t="s">
        <v>33</v>
      </c>
      <c r="AM36" s="14" t="s">
        <v>33</v>
      </c>
      <c r="AN36" s="14" t="s">
        <v>33</v>
      </c>
      <c r="AO36" s="14" t="s">
        <v>33</v>
      </c>
      <c r="AP36" s="14" t="s">
        <v>33</v>
      </c>
      <c r="AQ36" s="14">
        <v>1</v>
      </c>
      <c r="AR36" s="14">
        <v>1.1000000000000001</v>
      </c>
      <c r="AS36" s="14">
        <v>1</v>
      </c>
      <c r="AT36" s="14">
        <v>0.9</v>
      </c>
      <c r="AU36" s="14">
        <v>0</v>
      </c>
      <c r="AW36" s="12"/>
      <c r="AX36" s="17" t="s">
        <v>41</v>
      </c>
      <c r="AY36" s="14">
        <v>1.7</v>
      </c>
      <c r="AZ36" s="14">
        <v>1.7</v>
      </c>
      <c r="BA36" s="14">
        <v>2</v>
      </c>
      <c r="BB36" s="14">
        <v>4</v>
      </c>
      <c r="BC36" s="14">
        <v>3.5</v>
      </c>
      <c r="BD36" s="14">
        <v>3.6</v>
      </c>
      <c r="BE36" s="14">
        <v>4</v>
      </c>
      <c r="BF36" s="14">
        <v>2.6</v>
      </c>
      <c r="BG36" s="14">
        <v>2.7</v>
      </c>
      <c r="BH36" s="14">
        <v>0.8</v>
      </c>
      <c r="BI36" s="14">
        <v>0</v>
      </c>
      <c r="BJ36" s="14">
        <v>1</v>
      </c>
      <c r="BK36" s="14">
        <v>1.2</v>
      </c>
      <c r="BL36" s="14">
        <v>0.9</v>
      </c>
      <c r="BM36" s="14">
        <v>1.1000000000000001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1.2</v>
      </c>
      <c r="DW36" s="14">
        <v>1.1000000000000001</v>
      </c>
      <c r="DX36" s="14">
        <v>0.9</v>
      </c>
      <c r="DY36" s="14">
        <v>1.5</v>
      </c>
      <c r="DZ36" s="14">
        <v>1.5</v>
      </c>
      <c r="EA36" s="14">
        <v>1.8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 t="s">
        <v>33</v>
      </c>
      <c r="ER36" s="14" t="s">
        <v>33</v>
      </c>
      <c r="ES36" s="14" t="s">
        <v>33</v>
      </c>
      <c r="ET36" s="14" t="s">
        <v>33</v>
      </c>
      <c r="EU36" s="14" t="s">
        <v>33</v>
      </c>
      <c r="EV36" s="14" t="s">
        <v>33</v>
      </c>
      <c r="EW36" s="14" t="s">
        <v>33</v>
      </c>
      <c r="EX36" s="14" t="s">
        <v>33</v>
      </c>
      <c r="EY36" s="14" t="s">
        <v>33</v>
      </c>
      <c r="EZ36" s="14" t="s">
        <v>33</v>
      </c>
      <c r="FA36" s="14" t="s">
        <v>33</v>
      </c>
      <c r="FB36" s="14" t="s">
        <v>33</v>
      </c>
      <c r="FC36" s="14" t="s">
        <v>33</v>
      </c>
      <c r="FD36" s="14">
        <v>0</v>
      </c>
      <c r="FE36" s="14">
        <v>0</v>
      </c>
      <c r="FF36" s="14" t="s">
        <v>33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5">
      <c r="A37" s="94"/>
      <c r="B37" s="9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4"/>
      <c r="Z37" s="9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4"/>
      <c r="AX37" s="9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4"/>
      <c r="BV37" s="9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4"/>
      <c r="CT37" s="9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4"/>
      <c r="DR37" s="9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4"/>
      <c r="EP37" s="9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41.75">
      <c r="A38" s="13"/>
      <c r="B38" s="19" t="s">
        <v>51</v>
      </c>
      <c r="C38" s="9">
        <v>1.4</v>
      </c>
      <c r="D38" s="9">
        <v>1.3</v>
      </c>
      <c r="E38" s="9">
        <v>1.4</v>
      </c>
      <c r="F38" s="9">
        <v>1.4</v>
      </c>
      <c r="G38" s="9">
        <v>1.4</v>
      </c>
      <c r="H38" s="9">
        <v>1.1000000000000001</v>
      </c>
      <c r="I38" s="9">
        <v>0.8</v>
      </c>
      <c r="J38" s="9">
        <v>0.9</v>
      </c>
      <c r="K38" s="9">
        <v>0.6</v>
      </c>
      <c r="L38" s="9">
        <v>0.6</v>
      </c>
      <c r="M38" s="9">
        <v>0.5</v>
      </c>
      <c r="N38" s="9">
        <v>0.5</v>
      </c>
      <c r="O38" s="9">
        <v>0.5</v>
      </c>
      <c r="P38" s="9">
        <v>0.4</v>
      </c>
      <c r="Q38" s="9">
        <v>0.4</v>
      </c>
      <c r="R38" s="9">
        <v>0.4</v>
      </c>
      <c r="S38" s="9">
        <v>0.4</v>
      </c>
      <c r="T38" s="9">
        <v>0.4</v>
      </c>
      <c r="U38" s="9">
        <v>0.4</v>
      </c>
      <c r="V38" s="9">
        <v>0.4</v>
      </c>
      <c r="W38" s="9">
        <v>0.3</v>
      </c>
      <c r="Y38" s="13"/>
      <c r="Z38" s="19" t="s">
        <v>51</v>
      </c>
      <c r="AA38" s="9">
        <v>3.6</v>
      </c>
      <c r="AB38" s="9">
        <v>3.2</v>
      </c>
      <c r="AC38" s="9">
        <v>3.1</v>
      </c>
      <c r="AD38" s="9">
        <v>3.2</v>
      </c>
      <c r="AE38" s="9">
        <v>3.1</v>
      </c>
      <c r="AF38" s="9">
        <v>2.7</v>
      </c>
      <c r="AG38" s="9">
        <v>2.4</v>
      </c>
      <c r="AH38" s="9">
        <v>2.4</v>
      </c>
      <c r="AI38" s="9">
        <v>1.9</v>
      </c>
      <c r="AJ38" s="9">
        <v>1.5</v>
      </c>
      <c r="AK38" s="9">
        <v>1.4</v>
      </c>
      <c r="AL38" s="9">
        <v>1.4</v>
      </c>
      <c r="AM38" s="9">
        <v>1.2</v>
      </c>
      <c r="AN38" s="9">
        <v>1.3</v>
      </c>
      <c r="AO38" s="9">
        <v>1.1000000000000001</v>
      </c>
      <c r="AP38" s="9">
        <v>1.2</v>
      </c>
      <c r="AQ38" s="9">
        <v>1.2</v>
      </c>
      <c r="AR38" s="9">
        <v>1.3</v>
      </c>
      <c r="AS38" s="9">
        <v>1.5</v>
      </c>
      <c r="AT38" s="9">
        <v>1.5</v>
      </c>
      <c r="AU38" s="9">
        <v>1.4</v>
      </c>
      <c r="AW38" s="13"/>
      <c r="AX38" s="19" t="s">
        <v>51</v>
      </c>
      <c r="AY38" s="9">
        <v>2.7</v>
      </c>
      <c r="AZ38" s="9">
        <v>2.4</v>
      </c>
      <c r="BA38" s="9">
        <v>2.4</v>
      </c>
      <c r="BB38" s="9">
        <v>2.1</v>
      </c>
      <c r="BC38" s="9">
        <v>2.1</v>
      </c>
      <c r="BD38" s="9">
        <v>1.7</v>
      </c>
      <c r="BE38" s="9">
        <v>1.5</v>
      </c>
      <c r="BF38" s="9">
        <v>1.5</v>
      </c>
      <c r="BG38" s="9">
        <v>1.3</v>
      </c>
      <c r="BH38" s="9">
        <v>1.4</v>
      </c>
      <c r="BI38" s="9">
        <v>1.1000000000000001</v>
      </c>
      <c r="BJ38" s="9">
        <v>1.3</v>
      </c>
      <c r="BK38" s="9">
        <v>1.2</v>
      </c>
      <c r="BL38" s="9">
        <v>1.5</v>
      </c>
      <c r="BM38" s="9">
        <v>1.2</v>
      </c>
      <c r="BN38" s="9">
        <v>1.2</v>
      </c>
      <c r="BO38" s="9">
        <v>1.1000000000000001</v>
      </c>
      <c r="BP38" s="9">
        <v>1.2</v>
      </c>
      <c r="BQ38" s="9">
        <v>1.1000000000000001</v>
      </c>
      <c r="BR38" s="9">
        <v>1.1000000000000001</v>
      </c>
      <c r="BS38" s="9">
        <v>1.1000000000000001</v>
      </c>
      <c r="BU38" s="13"/>
      <c r="BV38" s="19" t="s">
        <v>51</v>
      </c>
      <c r="BW38" s="9">
        <v>0.2</v>
      </c>
      <c r="BX38" s="9">
        <v>0.1</v>
      </c>
      <c r="BY38" s="9">
        <v>0.1</v>
      </c>
      <c r="BZ38" s="9">
        <v>0.1</v>
      </c>
      <c r="CA38" s="9">
        <v>0.1</v>
      </c>
      <c r="CB38" s="9">
        <v>0.2</v>
      </c>
      <c r="CC38" s="9">
        <v>0.1</v>
      </c>
      <c r="CD38" s="9">
        <v>0.1</v>
      </c>
      <c r="CE38" s="9">
        <v>0.1</v>
      </c>
      <c r="CF38" s="9">
        <v>0.1</v>
      </c>
      <c r="CG38" s="9">
        <v>0</v>
      </c>
      <c r="CH38" s="9">
        <v>0</v>
      </c>
      <c r="CI38" s="9">
        <v>0</v>
      </c>
      <c r="CJ38" s="9">
        <v>0</v>
      </c>
      <c r="CK38" s="9">
        <v>0.1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51</v>
      </c>
      <c r="CU38" s="9">
        <v>0.3</v>
      </c>
      <c r="CV38" s="9">
        <v>0.2</v>
      </c>
      <c r="CW38" s="9">
        <v>0.3</v>
      </c>
      <c r="CX38" s="9">
        <v>0.2</v>
      </c>
      <c r="CY38" s="9">
        <v>0.2</v>
      </c>
      <c r="CZ38" s="9">
        <v>0.2</v>
      </c>
      <c r="DA38" s="9">
        <v>0</v>
      </c>
      <c r="DB38" s="9">
        <v>0.1</v>
      </c>
      <c r="DC38" s="9">
        <v>0</v>
      </c>
      <c r="DD38" s="9">
        <v>0.1</v>
      </c>
      <c r="DE38" s="9">
        <v>0.1</v>
      </c>
      <c r="DF38" s="9">
        <v>0.1</v>
      </c>
      <c r="DG38" s="9">
        <v>0.1</v>
      </c>
      <c r="DH38" s="9">
        <v>0.1</v>
      </c>
      <c r="DI38" s="9">
        <v>0.1</v>
      </c>
      <c r="DJ38" s="9">
        <v>0.1</v>
      </c>
      <c r="DK38" s="9">
        <v>0.1</v>
      </c>
      <c r="DL38" s="9">
        <v>0.1</v>
      </c>
      <c r="DM38" s="9">
        <v>0.1</v>
      </c>
      <c r="DN38" s="9">
        <v>0.1</v>
      </c>
      <c r="DO38" s="9">
        <v>0.1</v>
      </c>
      <c r="DQ38" s="13"/>
      <c r="DR38" s="19" t="s">
        <v>51</v>
      </c>
      <c r="DS38" s="9">
        <v>0.7</v>
      </c>
      <c r="DT38" s="9">
        <v>0.7</v>
      </c>
      <c r="DU38" s="9">
        <v>0.7</v>
      </c>
      <c r="DV38" s="9">
        <v>0.6</v>
      </c>
      <c r="DW38" s="9">
        <v>0.7</v>
      </c>
      <c r="DX38" s="9">
        <v>0.6</v>
      </c>
      <c r="DY38" s="9">
        <v>0.5</v>
      </c>
      <c r="DZ38" s="9">
        <v>0.5</v>
      </c>
      <c r="EA38" s="9">
        <v>0.5</v>
      </c>
      <c r="EB38" s="9">
        <v>0.4</v>
      </c>
      <c r="EC38" s="9">
        <v>0.5</v>
      </c>
      <c r="ED38" s="9">
        <v>0.5</v>
      </c>
      <c r="EE38" s="9">
        <v>0.6</v>
      </c>
      <c r="EF38" s="9">
        <v>0.5</v>
      </c>
      <c r="EG38" s="9">
        <v>0.6</v>
      </c>
      <c r="EH38" s="9">
        <v>0.6</v>
      </c>
      <c r="EI38" s="9">
        <v>0.5</v>
      </c>
      <c r="EJ38" s="9">
        <v>0.6</v>
      </c>
      <c r="EK38" s="9">
        <v>0.9</v>
      </c>
      <c r="EL38" s="9">
        <v>0.7</v>
      </c>
      <c r="EM38" s="9">
        <v>0.6</v>
      </c>
      <c r="EO38" s="13"/>
      <c r="EP38" s="19" t="s">
        <v>51</v>
      </c>
      <c r="EQ38" s="9">
        <v>2.8</v>
      </c>
      <c r="ER38" s="9">
        <v>2.6</v>
      </c>
      <c r="ES38" s="9">
        <v>2.2000000000000002</v>
      </c>
      <c r="ET38" s="9">
        <v>2</v>
      </c>
      <c r="EU38" s="9">
        <v>2</v>
      </c>
      <c r="EV38" s="9">
        <v>1.5</v>
      </c>
      <c r="EW38" s="9">
        <v>1.5</v>
      </c>
      <c r="EX38" s="9">
        <v>1.5</v>
      </c>
      <c r="EY38" s="9">
        <v>1.1000000000000001</v>
      </c>
      <c r="EZ38" s="9">
        <v>1.2</v>
      </c>
      <c r="FA38" s="9">
        <v>1.2</v>
      </c>
      <c r="FB38" s="9">
        <v>1.1000000000000001</v>
      </c>
      <c r="FC38" s="9">
        <v>1.2</v>
      </c>
      <c r="FD38" s="9">
        <v>1.1000000000000001</v>
      </c>
      <c r="FE38" s="9">
        <v>1.2</v>
      </c>
      <c r="FF38" s="9">
        <v>1.3</v>
      </c>
      <c r="FG38" s="9">
        <v>1.4</v>
      </c>
      <c r="FH38" s="9">
        <v>1.4</v>
      </c>
      <c r="FI38" s="9">
        <v>1.4</v>
      </c>
      <c r="FJ38" s="9">
        <v>1.5</v>
      </c>
      <c r="FK38" s="9">
        <v>1.4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7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5">
      <c r="A41" s="12"/>
      <c r="B41" s="17" t="s">
        <v>32</v>
      </c>
      <c r="C41" s="14" t="s">
        <v>33</v>
      </c>
      <c r="D41" s="14" t="s">
        <v>33</v>
      </c>
      <c r="E41" s="14" t="s">
        <v>33</v>
      </c>
      <c r="F41" s="14" t="s">
        <v>33</v>
      </c>
      <c r="G41" s="14" t="s">
        <v>33</v>
      </c>
      <c r="H41" s="14" t="s">
        <v>33</v>
      </c>
      <c r="I41" s="14" t="s">
        <v>33</v>
      </c>
      <c r="J41" s="14" t="s">
        <v>33</v>
      </c>
      <c r="K41" s="14" t="s">
        <v>33</v>
      </c>
      <c r="L41" s="14" t="s">
        <v>33</v>
      </c>
      <c r="M41" s="14" t="s">
        <v>33</v>
      </c>
      <c r="N41" s="14" t="s">
        <v>33</v>
      </c>
      <c r="O41" s="14" t="s">
        <v>33</v>
      </c>
      <c r="P41" s="14" t="s">
        <v>33</v>
      </c>
      <c r="Q41" s="14" t="s">
        <v>33</v>
      </c>
      <c r="R41" s="14" t="s">
        <v>33</v>
      </c>
      <c r="S41" s="14" t="s">
        <v>33</v>
      </c>
      <c r="T41" s="14" t="s">
        <v>33</v>
      </c>
      <c r="U41" s="14" t="s">
        <v>33</v>
      </c>
      <c r="V41" s="14" t="s">
        <v>33</v>
      </c>
      <c r="W41" s="14" t="s">
        <v>33</v>
      </c>
      <c r="Y41" s="12"/>
      <c r="Z41" s="17" t="s">
        <v>32</v>
      </c>
      <c r="AA41" s="14">
        <v>1.3</v>
      </c>
      <c r="AB41" s="14">
        <v>0.8</v>
      </c>
      <c r="AC41" s="14">
        <v>1</v>
      </c>
      <c r="AD41" s="14">
        <v>0.6</v>
      </c>
      <c r="AE41" s="14">
        <v>0.5</v>
      </c>
      <c r="AF41" s="14">
        <v>0.4</v>
      </c>
      <c r="AG41" s="14">
        <v>0.7</v>
      </c>
      <c r="AH41" s="14">
        <v>0.7</v>
      </c>
      <c r="AI41" s="14">
        <v>0.9</v>
      </c>
      <c r="AJ41" s="14">
        <v>1</v>
      </c>
      <c r="AK41" s="14">
        <v>1</v>
      </c>
      <c r="AL41" s="14">
        <v>1</v>
      </c>
      <c r="AM41" s="14">
        <v>0.9</v>
      </c>
      <c r="AN41" s="14">
        <v>1.1000000000000001</v>
      </c>
      <c r="AO41" s="14" t="s">
        <v>33</v>
      </c>
      <c r="AP41" s="14" t="s">
        <v>33</v>
      </c>
      <c r="AQ41" s="14">
        <v>1</v>
      </c>
      <c r="AR41" s="14">
        <v>1.1000000000000001</v>
      </c>
      <c r="AS41" s="14">
        <v>1.3</v>
      </c>
      <c r="AT41" s="14">
        <v>1.3</v>
      </c>
      <c r="AU41" s="14">
        <v>1.3</v>
      </c>
      <c r="AW41" s="12"/>
      <c r="AX41" s="17" t="s">
        <v>32</v>
      </c>
      <c r="AY41" s="14">
        <v>2.2999999999999998</v>
      </c>
      <c r="AZ41" s="14">
        <v>1.9</v>
      </c>
      <c r="BA41" s="14">
        <v>2.1</v>
      </c>
      <c r="BB41" s="14">
        <v>1.8</v>
      </c>
      <c r="BC41" s="14">
        <v>1.7</v>
      </c>
      <c r="BD41" s="14">
        <v>1.5</v>
      </c>
      <c r="BE41" s="14">
        <v>1.3</v>
      </c>
      <c r="BF41" s="14">
        <v>1.3</v>
      </c>
      <c r="BG41" s="14">
        <v>1.1000000000000001</v>
      </c>
      <c r="BH41" s="14">
        <v>1.3</v>
      </c>
      <c r="BI41" s="14" t="s">
        <v>33</v>
      </c>
      <c r="BJ41" s="14" t="s">
        <v>33</v>
      </c>
      <c r="BK41" s="14">
        <v>0.8</v>
      </c>
      <c r="BL41" s="14">
        <v>0.9</v>
      </c>
      <c r="BM41" s="14" t="s">
        <v>33</v>
      </c>
      <c r="BN41" s="14" t="s">
        <v>33</v>
      </c>
      <c r="BO41" s="14" t="s">
        <v>33</v>
      </c>
      <c r="BP41" s="14" t="s">
        <v>33</v>
      </c>
      <c r="BQ41" s="14">
        <v>0.9</v>
      </c>
      <c r="BR41" s="14">
        <v>1</v>
      </c>
      <c r="BS41" s="14">
        <v>0.9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 t="s">
        <v>33</v>
      </c>
      <c r="CD41" s="14" t="s">
        <v>33</v>
      </c>
      <c r="CE41" s="14" t="s">
        <v>33</v>
      </c>
      <c r="CF41" s="14" t="s">
        <v>33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S41" s="12"/>
      <c r="CT41" s="17" t="s">
        <v>32</v>
      </c>
      <c r="CU41" s="14" t="s">
        <v>33</v>
      </c>
      <c r="CV41" s="14" t="s">
        <v>33</v>
      </c>
      <c r="CW41" s="14" t="s">
        <v>33</v>
      </c>
      <c r="CX41" s="14" t="s">
        <v>33</v>
      </c>
      <c r="CY41" s="14" t="s">
        <v>33</v>
      </c>
      <c r="CZ41" s="14" t="s">
        <v>33</v>
      </c>
      <c r="DA41" s="14" t="s">
        <v>33</v>
      </c>
      <c r="DB41" s="14" t="s">
        <v>33</v>
      </c>
      <c r="DC41" s="14" t="s">
        <v>33</v>
      </c>
      <c r="DD41" s="14" t="s">
        <v>33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 t="s">
        <v>33</v>
      </c>
      <c r="DJ41" s="14" t="s">
        <v>33</v>
      </c>
      <c r="DK41" s="14" t="s">
        <v>33</v>
      </c>
      <c r="DL41" s="14" t="s">
        <v>33</v>
      </c>
      <c r="DM41" s="14" t="s">
        <v>33</v>
      </c>
      <c r="DN41" s="14" t="s">
        <v>33</v>
      </c>
      <c r="DO41" s="14" t="s">
        <v>33</v>
      </c>
      <c r="DQ41" s="12"/>
      <c r="DR41" s="17" t="s">
        <v>32</v>
      </c>
      <c r="DS41" s="14">
        <v>0.7</v>
      </c>
      <c r="DT41" s="14">
        <v>0.6</v>
      </c>
      <c r="DU41" s="14">
        <v>0.7</v>
      </c>
      <c r="DV41" s="14">
        <v>0.6</v>
      </c>
      <c r="DW41" s="14">
        <v>0.7</v>
      </c>
      <c r="DX41" s="14">
        <v>0.6</v>
      </c>
      <c r="DY41" s="14">
        <v>0.5</v>
      </c>
      <c r="DZ41" s="14">
        <v>0.5</v>
      </c>
      <c r="EA41" s="14">
        <v>0.4</v>
      </c>
      <c r="EB41" s="14">
        <v>0.4</v>
      </c>
      <c r="EC41" s="14" t="s">
        <v>33</v>
      </c>
      <c r="ED41" s="14" t="s">
        <v>33</v>
      </c>
      <c r="EE41" s="14" t="s">
        <v>33</v>
      </c>
      <c r="EF41" s="14">
        <v>0.5</v>
      </c>
      <c r="EG41" s="14" t="s">
        <v>33</v>
      </c>
      <c r="EH41" s="14" t="s">
        <v>33</v>
      </c>
      <c r="EI41" s="14" t="s">
        <v>33</v>
      </c>
      <c r="EJ41" s="14">
        <v>0.5</v>
      </c>
      <c r="EK41" s="14">
        <v>0.8</v>
      </c>
      <c r="EL41" s="14">
        <v>0.7</v>
      </c>
      <c r="EM41" s="14">
        <v>0.6</v>
      </c>
      <c r="EO41" s="12"/>
      <c r="EP41" s="17" t="s">
        <v>32</v>
      </c>
      <c r="EQ41" s="14">
        <v>2.2000000000000002</v>
      </c>
      <c r="ER41" s="14">
        <v>1.8</v>
      </c>
      <c r="ES41" s="14">
        <v>1.9</v>
      </c>
      <c r="ET41" s="14">
        <v>1.5</v>
      </c>
      <c r="EU41" s="14">
        <v>1.5</v>
      </c>
      <c r="EV41" s="14">
        <v>1.2</v>
      </c>
      <c r="EW41" s="14">
        <v>1.1000000000000001</v>
      </c>
      <c r="EX41" s="14">
        <v>1.1000000000000001</v>
      </c>
      <c r="EY41" s="14">
        <v>1</v>
      </c>
      <c r="EZ41" s="14">
        <v>1</v>
      </c>
      <c r="FA41" s="14">
        <v>0.9</v>
      </c>
      <c r="FB41" s="14">
        <v>0.9</v>
      </c>
      <c r="FC41" s="14">
        <v>1.1000000000000001</v>
      </c>
      <c r="FD41" s="14">
        <v>0.9</v>
      </c>
      <c r="FE41" s="14" t="s">
        <v>33</v>
      </c>
      <c r="FF41" s="14" t="s">
        <v>33</v>
      </c>
      <c r="FG41" s="14">
        <v>1.3</v>
      </c>
      <c r="FH41" s="14">
        <v>1.3</v>
      </c>
      <c r="FI41" s="14">
        <v>1.4</v>
      </c>
      <c r="FJ41" s="14">
        <v>1.4</v>
      </c>
      <c r="FK41" s="14">
        <v>1.3</v>
      </c>
    </row>
    <row r="42" spans="1:167" ht="15">
      <c r="A42" s="12"/>
      <c r="B42" s="17" t="s">
        <v>34</v>
      </c>
      <c r="C42" s="14" t="s">
        <v>33</v>
      </c>
      <c r="D42" s="14" t="s">
        <v>33</v>
      </c>
      <c r="E42" s="14" t="s">
        <v>33</v>
      </c>
      <c r="F42" s="14" t="s">
        <v>33</v>
      </c>
      <c r="G42" s="14" t="s">
        <v>33</v>
      </c>
      <c r="H42" s="14" t="s">
        <v>33</v>
      </c>
      <c r="I42" s="14" t="s">
        <v>33</v>
      </c>
      <c r="J42" s="14" t="s">
        <v>33</v>
      </c>
      <c r="K42" s="14" t="s">
        <v>33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>
        <v>0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 t="s">
        <v>33</v>
      </c>
      <c r="AB42" s="14" t="s">
        <v>33</v>
      </c>
      <c r="AC42" s="14" t="s">
        <v>33</v>
      </c>
      <c r="AD42" s="14" t="s">
        <v>33</v>
      </c>
      <c r="AE42" s="14" t="s">
        <v>33</v>
      </c>
      <c r="AF42" s="14" t="s">
        <v>33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>
        <v>0</v>
      </c>
      <c r="AP42" s="14" t="s">
        <v>33</v>
      </c>
      <c r="AQ42" s="14" t="s">
        <v>33</v>
      </c>
      <c r="AR42" s="14" t="s">
        <v>33</v>
      </c>
      <c r="AS42" s="14" t="s">
        <v>33</v>
      </c>
      <c r="AT42" s="14">
        <v>0</v>
      </c>
      <c r="AU42" s="14">
        <v>0</v>
      </c>
      <c r="AW42" s="12"/>
      <c r="AX42" s="17" t="s">
        <v>34</v>
      </c>
      <c r="AY42" s="14" t="s">
        <v>33</v>
      </c>
      <c r="AZ42" s="14" t="s">
        <v>33</v>
      </c>
      <c r="BA42" s="14" t="s">
        <v>33</v>
      </c>
      <c r="BB42" s="14" t="s">
        <v>33</v>
      </c>
      <c r="BC42" s="14" t="s">
        <v>33</v>
      </c>
      <c r="BD42" s="14" t="s">
        <v>33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 t="s">
        <v>33</v>
      </c>
      <c r="BR42" s="14">
        <v>0</v>
      </c>
      <c r="BS42" s="14">
        <v>0</v>
      </c>
      <c r="BU42" s="12"/>
      <c r="BV42" s="17" t="s">
        <v>34</v>
      </c>
      <c r="BW42" s="14" t="s">
        <v>33</v>
      </c>
      <c r="BX42" s="14" t="s">
        <v>33</v>
      </c>
      <c r="BY42" s="14" t="s">
        <v>33</v>
      </c>
      <c r="BZ42" s="14" t="s">
        <v>33</v>
      </c>
      <c r="CA42" s="14" t="s">
        <v>33</v>
      </c>
      <c r="CB42" s="14" t="s">
        <v>33</v>
      </c>
      <c r="CC42" s="14" t="s">
        <v>33</v>
      </c>
      <c r="CD42" s="14" t="s">
        <v>33</v>
      </c>
      <c r="CE42" s="14" t="s">
        <v>33</v>
      </c>
      <c r="CF42" s="14" t="s">
        <v>33</v>
      </c>
      <c r="CG42" s="14" t="s">
        <v>33</v>
      </c>
      <c r="CH42" s="14">
        <v>0</v>
      </c>
      <c r="CI42" s="14" t="s">
        <v>33</v>
      </c>
      <c r="CJ42" s="14" t="s">
        <v>33</v>
      </c>
      <c r="CK42" s="14" t="s">
        <v>33</v>
      </c>
      <c r="CL42" s="14" t="s">
        <v>33</v>
      </c>
      <c r="CM42" s="14" t="s">
        <v>33</v>
      </c>
      <c r="CN42" s="14" t="s">
        <v>33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 t="s">
        <v>33</v>
      </c>
      <c r="CX42" s="14" t="s">
        <v>33</v>
      </c>
      <c r="CY42" s="14" t="s">
        <v>33</v>
      </c>
      <c r="CZ42" s="14" t="s">
        <v>33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 t="s">
        <v>33</v>
      </c>
      <c r="DH42" s="14" t="s">
        <v>33</v>
      </c>
      <c r="DI42" s="14" t="s">
        <v>33</v>
      </c>
      <c r="DJ42" s="14">
        <v>0</v>
      </c>
      <c r="DK42" s="14">
        <v>0</v>
      </c>
      <c r="DL42" s="14">
        <v>0</v>
      </c>
      <c r="DM42" s="14" t="s">
        <v>33</v>
      </c>
      <c r="DN42" s="14" t="s">
        <v>33</v>
      </c>
      <c r="DO42" s="14" t="s">
        <v>33</v>
      </c>
      <c r="DQ42" s="12"/>
      <c r="DR42" s="17" t="s">
        <v>34</v>
      </c>
      <c r="DS42" s="14" t="s">
        <v>33</v>
      </c>
      <c r="DT42" s="14" t="s">
        <v>33</v>
      </c>
      <c r="DU42" s="14" t="s">
        <v>33</v>
      </c>
      <c r="DV42" s="14" t="s">
        <v>33</v>
      </c>
      <c r="DW42" s="14" t="s">
        <v>33</v>
      </c>
      <c r="DX42" s="14" t="s">
        <v>33</v>
      </c>
      <c r="DY42" s="14" t="s">
        <v>33</v>
      </c>
      <c r="DZ42" s="14" t="s">
        <v>33</v>
      </c>
      <c r="EA42" s="14" t="s">
        <v>33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 t="s">
        <v>33</v>
      </c>
      <c r="EH42" s="14" t="s">
        <v>33</v>
      </c>
      <c r="EI42" s="14" t="s">
        <v>33</v>
      </c>
      <c r="EJ42" s="14" t="s">
        <v>33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 t="s">
        <v>33</v>
      </c>
      <c r="ER42" s="14" t="s">
        <v>33</v>
      </c>
      <c r="ES42" s="14" t="s">
        <v>33</v>
      </c>
      <c r="ET42" s="14" t="s">
        <v>33</v>
      </c>
      <c r="EU42" s="14" t="s">
        <v>33</v>
      </c>
      <c r="EV42" s="14" t="s">
        <v>33</v>
      </c>
      <c r="EW42" s="14" t="s">
        <v>33</v>
      </c>
      <c r="EX42" s="14" t="s">
        <v>33</v>
      </c>
      <c r="EY42" s="14" t="s">
        <v>33</v>
      </c>
      <c r="EZ42" s="14" t="s">
        <v>33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>
        <v>0</v>
      </c>
      <c r="FJ42" s="14">
        <v>0</v>
      </c>
      <c r="FK42" s="14">
        <v>0</v>
      </c>
    </row>
    <row r="43" spans="1:167" ht="15">
      <c r="A43" s="12"/>
      <c r="B43" s="17" t="s">
        <v>35</v>
      </c>
      <c r="C43" s="14">
        <v>1.3</v>
      </c>
      <c r="D43" s="14">
        <v>1.1000000000000001</v>
      </c>
      <c r="E43" s="14">
        <v>1.1000000000000001</v>
      </c>
      <c r="F43" s="14">
        <v>1.2</v>
      </c>
      <c r="G43" s="14">
        <v>1.3</v>
      </c>
      <c r="H43" s="14">
        <v>0.9</v>
      </c>
      <c r="I43" s="14">
        <v>0.6</v>
      </c>
      <c r="J43" s="14">
        <v>0.7</v>
      </c>
      <c r="K43" s="14">
        <v>0.4</v>
      </c>
      <c r="L43" s="14">
        <v>0.4</v>
      </c>
      <c r="M43" s="14" t="s">
        <v>33</v>
      </c>
      <c r="N43" s="14" t="s">
        <v>33</v>
      </c>
      <c r="O43" s="14" t="s">
        <v>33</v>
      </c>
      <c r="P43" s="14" t="s">
        <v>33</v>
      </c>
      <c r="Q43" s="14" t="s">
        <v>33</v>
      </c>
      <c r="R43" s="14" t="s">
        <v>33</v>
      </c>
      <c r="S43" s="14" t="s">
        <v>33</v>
      </c>
      <c r="T43" s="14" t="s">
        <v>33</v>
      </c>
      <c r="U43" s="14" t="s">
        <v>33</v>
      </c>
      <c r="V43" s="14" t="s">
        <v>33</v>
      </c>
      <c r="W43" s="14" t="s">
        <v>33</v>
      </c>
      <c r="Y43" s="12"/>
      <c r="Z43" s="17" t="s">
        <v>35</v>
      </c>
      <c r="AA43" s="14">
        <v>2.1</v>
      </c>
      <c r="AB43" s="14">
        <v>2.2999999999999998</v>
      </c>
      <c r="AC43" s="14">
        <v>1.9</v>
      </c>
      <c r="AD43" s="14">
        <v>2.5</v>
      </c>
      <c r="AE43" s="14">
        <v>2.5</v>
      </c>
      <c r="AF43" s="14">
        <v>2.2000000000000002</v>
      </c>
      <c r="AG43" s="14">
        <v>1.7</v>
      </c>
      <c r="AH43" s="14">
        <v>1.7</v>
      </c>
      <c r="AI43" s="14">
        <v>0.9</v>
      </c>
      <c r="AJ43" s="14">
        <v>0.5</v>
      </c>
      <c r="AK43" s="14" t="s">
        <v>33</v>
      </c>
      <c r="AL43" s="14">
        <v>0.3</v>
      </c>
      <c r="AM43" s="14" t="s">
        <v>33</v>
      </c>
      <c r="AN43" s="14">
        <v>0.2</v>
      </c>
      <c r="AO43" s="14">
        <v>0.2</v>
      </c>
      <c r="AP43" s="14">
        <v>0.2</v>
      </c>
      <c r="AQ43" s="14" t="s">
        <v>33</v>
      </c>
      <c r="AR43" s="14">
        <v>0.2</v>
      </c>
      <c r="AS43" s="14" t="s">
        <v>33</v>
      </c>
      <c r="AT43" s="14">
        <v>0.1</v>
      </c>
      <c r="AU43" s="14">
        <v>0.1</v>
      </c>
      <c r="AW43" s="12"/>
      <c r="AX43" s="17" t="s">
        <v>35</v>
      </c>
      <c r="AY43" s="14" t="s">
        <v>33</v>
      </c>
      <c r="AZ43" s="14" t="s">
        <v>33</v>
      </c>
      <c r="BA43" s="14" t="s">
        <v>33</v>
      </c>
      <c r="BB43" s="14" t="s">
        <v>33</v>
      </c>
      <c r="BC43" s="14" t="s">
        <v>33</v>
      </c>
      <c r="BD43" s="14" t="s">
        <v>33</v>
      </c>
      <c r="BE43" s="14">
        <v>0.1</v>
      </c>
      <c r="BF43" s="14">
        <v>0.2</v>
      </c>
      <c r="BG43" s="14" t="s">
        <v>33</v>
      </c>
      <c r="BH43" s="14" t="s">
        <v>33</v>
      </c>
      <c r="BI43" s="14" t="s">
        <v>33</v>
      </c>
      <c r="BJ43" s="14" t="s">
        <v>33</v>
      </c>
      <c r="BK43" s="14">
        <v>0</v>
      </c>
      <c r="BL43" s="14" t="s">
        <v>33</v>
      </c>
      <c r="BM43" s="14" t="s">
        <v>33</v>
      </c>
      <c r="BN43" s="14" t="s">
        <v>33</v>
      </c>
      <c r="BO43" s="14" t="s">
        <v>33</v>
      </c>
      <c r="BP43" s="14" t="s">
        <v>33</v>
      </c>
      <c r="BQ43" s="14" t="s">
        <v>33</v>
      </c>
      <c r="BR43" s="14">
        <v>0.1</v>
      </c>
      <c r="BS43" s="14">
        <v>0.1</v>
      </c>
      <c r="BU43" s="12"/>
      <c r="BV43" s="17" t="s">
        <v>35</v>
      </c>
      <c r="BW43" s="14" t="s">
        <v>33</v>
      </c>
      <c r="BX43" s="14" t="s">
        <v>33</v>
      </c>
      <c r="BY43" s="14" t="s">
        <v>33</v>
      </c>
      <c r="BZ43" s="14" t="s">
        <v>33</v>
      </c>
      <c r="CA43" s="14" t="s">
        <v>33</v>
      </c>
      <c r="CB43" s="14" t="s">
        <v>33</v>
      </c>
      <c r="CC43" s="14" t="s">
        <v>33</v>
      </c>
      <c r="CD43" s="14" t="s">
        <v>33</v>
      </c>
      <c r="CE43" s="14" t="s">
        <v>33</v>
      </c>
      <c r="CF43" s="14" t="s">
        <v>33</v>
      </c>
      <c r="CG43" s="14" t="s">
        <v>33</v>
      </c>
      <c r="CH43" s="14" t="s">
        <v>33</v>
      </c>
      <c r="CI43" s="14" t="s">
        <v>33</v>
      </c>
      <c r="CJ43" s="14" t="s">
        <v>33</v>
      </c>
      <c r="CK43" s="14" t="s">
        <v>33</v>
      </c>
      <c r="CL43" s="14" t="s">
        <v>33</v>
      </c>
      <c r="CM43" s="14" t="s">
        <v>33</v>
      </c>
      <c r="CN43" s="14" t="s">
        <v>33</v>
      </c>
      <c r="CO43" s="14" t="s">
        <v>33</v>
      </c>
      <c r="CP43" s="14" t="s">
        <v>33</v>
      </c>
      <c r="CQ43" s="14" t="s">
        <v>33</v>
      </c>
      <c r="CS43" s="12"/>
      <c r="CT43" s="17" t="s">
        <v>35</v>
      </c>
      <c r="CU43" s="14" t="s">
        <v>33</v>
      </c>
      <c r="CV43" s="14">
        <v>0</v>
      </c>
      <c r="CW43" s="14">
        <v>0</v>
      </c>
      <c r="CX43" s="14" t="s">
        <v>33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 t="s">
        <v>33</v>
      </c>
      <c r="ER43" s="14" t="s">
        <v>33</v>
      </c>
      <c r="ES43" s="14" t="s">
        <v>33</v>
      </c>
      <c r="ET43" s="14" t="s">
        <v>33</v>
      </c>
      <c r="EU43" s="14" t="s">
        <v>33</v>
      </c>
      <c r="EV43" s="14" t="s">
        <v>33</v>
      </c>
      <c r="EW43" s="14">
        <v>0.2</v>
      </c>
      <c r="EX43" s="14">
        <v>0.1</v>
      </c>
      <c r="EY43" s="14" t="s">
        <v>33</v>
      </c>
      <c r="EZ43" s="14" t="s">
        <v>33</v>
      </c>
      <c r="FA43" s="14" t="s">
        <v>33</v>
      </c>
      <c r="FB43" s="14" t="s">
        <v>33</v>
      </c>
      <c r="FC43" s="14" t="s">
        <v>33</v>
      </c>
      <c r="FD43" s="14" t="s">
        <v>33</v>
      </c>
      <c r="FE43" s="14" t="s">
        <v>33</v>
      </c>
      <c r="FF43" s="14" t="s">
        <v>33</v>
      </c>
      <c r="FG43" s="14" t="s">
        <v>33</v>
      </c>
      <c r="FH43" s="14" t="s">
        <v>33</v>
      </c>
      <c r="FI43" s="14">
        <v>0</v>
      </c>
      <c r="FJ43" s="14">
        <v>0</v>
      </c>
      <c r="FK43" s="14">
        <v>0</v>
      </c>
    </row>
    <row r="44" spans="1:167" ht="1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 t="s">
        <v>33</v>
      </c>
      <c r="J45" s="14" t="s">
        <v>33</v>
      </c>
      <c r="K45" s="14" t="s">
        <v>33</v>
      </c>
      <c r="L45" s="14" t="s">
        <v>33</v>
      </c>
      <c r="M45" s="14" t="s">
        <v>33</v>
      </c>
      <c r="N45" s="14" t="s">
        <v>33</v>
      </c>
      <c r="O45" s="14" t="s">
        <v>33</v>
      </c>
      <c r="P45" s="14" t="s">
        <v>33</v>
      </c>
      <c r="Q45" s="14" t="s">
        <v>33</v>
      </c>
      <c r="R45" s="14" t="s">
        <v>33</v>
      </c>
      <c r="S45" s="14" t="s">
        <v>33</v>
      </c>
      <c r="T45" s="14">
        <v>0</v>
      </c>
      <c r="U45" s="14" t="s">
        <v>33</v>
      </c>
      <c r="V45" s="14" t="s">
        <v>33</v>
      </c>
      <c r="W45" s="14" t="s">
        <v>33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 t="s">
        <v>33</v>
      </c>
      <c r="AK45" s="14" t="s">
        <v>33</v>
      </c>
      <c r="AL45" s="14" t="s">
        <v>33</v>
      </c>
      <c r="AM45" s="14">
        <v>0</v>
      </c>
      <c r="AN45" s="14">
        <v>0</v>
      </c>
      <c r="AO45" s="14">
        <v>0</v>
      </c>
      <c r="AP45" s="14">
        <v>0</v>
      </c>
      <c r="AQ45" s="14" t="s">
        <v>33</v>
      </c>
      <c r="AR45" s="14">
        <v>0</v>
      </c>
      <c r="AS45" s="14" t="s">
        <v>33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 t="s">
        <v>33</v>
      </c>
      <c r="BO45" s="14" t="s">
        <v>33</v>
      </c>
      <c r="BP45" s="14" t="s">
        <v>33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 t="s">
        <v>33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 t="s">
        <v>33</v>
      </c>
      <c r="CL45" s="14" t="s">
        <v>33</v>
      </c>
      <c r="CM45" s="14" t="s">
        <v>33</v>
      </c>
      <c r="CN45" s="14" t="s">
        <v>33</v>
      </c>
      <c r="CO45" s="14" t="s">
        <v>33</v>
      </c>
      <c r="CP45" s="14" t="s">
        <v>33</v>
      </c>
      <c r="CQ45" s="14" t="s">
        <v>33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 t="s">
        <v>33</v>
      </c>
      <c r="DA45" s="14" t="s">
        <v>33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 t="s">
        <v>33</v>
      </c>
      <c r="DY45" s="14">
        <v>0</v>
      </c>
      <c r="DZ45" s="14">
        <v>0</v>
      </c>
      <c r="EA45" s="14" t="s">
        <v>33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 t="s">
        <v>33</v>
      </c>
      <c r="FG45" s="14">
        <v>0</v>
      </c>
      <c r="FH45" s="14">
        <v>0</v>
      </c>
      <c r="FI45" s="14">
        <v>0</v>
      </c>
      <c r="FJ45" s="14">
        <v>0</v>
      </c>
      <c r="FK45" s="14">
        <v>0</v>
      </c>
    </row>
    <row r="46" spans="1:167" ht="1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 t="s">
        <v>33</v>
      </c>
      <c r="BX46" s="14" t="s">
        <v>33</v>
      </c>
      <c r="BY46" s="14" t="s">
        <v>33</v>
      </c>
      <c r="BZ46" s="14" t="s">
        <v>33</v>
      </c>
      <c r="CA46" s="14" t="s">
        <v>33</v>
      </c>
      <c r="CB46" s="14" t="s">
        <v>33</v>
      </c>
      <c r="CC46" s="14" t="s">
        <v>33</v>
      </c>
      <c r="CD46" s="14" t="s">
        <v>33</v>
      </c>
      <c r="CE46" s="14" t="s">
        <v>33</v>
      </c>
      <c r="CF46" s="14" t="s">
        <v>33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 t="s">
        <v>33</v>
      </c>
      <c r="ET46" s="14" t="s">
        <v>33</v>
      </c>
      <c r="EU46" s="14" t="s">
        <v>33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5">
      <c r="A48" s="12"/>
      <c r="B48" s="17" t="s">
        <v>40</v>
      </c>
      <c r="C48" s="14" t="s">
        <v>33</v>
      </c>
      <c r="D48" s="14" t="s">
        <v>33</v>
      </c>
      <c r="E48" s="14" t="s">
        <v>33</v>
      </c>
      <c r="F48" s="14" t="s">
        <v>33</v>
      </c>
      <c r="G48" s="14" t="s">
        <v>33</v>
      </c>
      <c r="H48" s="14" t="s">
        <v>33</v>
      </c>
      <c r="I48" s="14" t="s">
        <v>33</v>
      </c>
      <c r="J48" s="14" t="s">
        <v>33</v>
      </c>
      <c r="K48" s="14" t="s">
        <v>33</v>
      </c>
      <c r="L48" s="14" t="s">
        <v>33</v>
      </c>
      <c r="M48" s="14" t="s">
        <v>33</v>
      </c>
      <c r="N48" s="14" t="s">
        <v>33</v>
      </c>
      <c r="O48" s="14" t="s">
        <v>33</v>
      </c>
      <c r="P48" s="14" t="s">
        <v>33</v>
      </c>
      <c r="Q48" s="14" t="s">
        <v>33</v>
      </c>
      <c r="R48" s="14" t="s">
        <v>33</v>
      </c>
      <c r="S48" s="14" t="s">
        <v>33</v>
      </c>
      <c r="T48" s="14" t="s">
        <v>33</v>
      </c>
      <c r="U48" s="14" t="s">
        <v>33</v>
      </c>
      <c r="V48" s="14" t="s">
        <v>33</v>
      </c>
      <c r="W48" s="14">
        <v>0</v>
      </c>
      <c r="Y48" s="12"/>
      <c r="Z48" s="17" t="s">
        <v>40</v>
      </c>
      <c r="AA48" s="14">
        <v>0.1</v>
      </c>
      <c r="AB48" s="14">
        <v>0</v>
      </c>
      <c r="AC48" s="14">
        <v>0.1</v>
      </c>
      <c r="AD48" s="14">
        <v>0.1</v>
      </c>
      <c r="AE48" s="14">
        <v>0.1</v>
      </c>
      <c r="AF48" s="14">
        <v>0.1</v>
      </c>
      <c r="AG48" s="14">
        <v>0.1</v>
      </c>
      <c r="AH48" s="14">
        <v>0</v>
      </c>
      <c r="AI48" s="14">
        <v>0.1</v>
      </c>
      <c r="AJ48" s="14">
        <v>0.1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0.1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 t="s">
        <v>33</v>
      </c>
      <c r="BX48" s="14" t="s">
        <v>33</v>
      </c>
      <c r="BY48" s="14" t="s">
        <v>33</v>
      </c>
      <c r="BZ48" s="14" t="s">
        <v>33</v>
      </c>
      <c r="CA48" s="14" t="s">
        <v>33</v>
      </c>
      <c r="CB48" s="14" t="s">
        <v>33</v>
      </c>
      <c r="CC48" s="14" t="s">
        <v>33</v>
      </c>
      <c r="CD48" s="14" t="s">
        <v>33</v>
      </c>
      <c r="CE48" s="14" t="s">
        <v>33</v>
      </c>
      <c r="CF48" s="14" t="s">
        <v>33</v>
      </c>
      <c r="CG48" s="14" t="s">
        <v>33</v>
      </c>
      <c r="CH48" s="14" t="s">
        <v>33</v>
      </c>
      <c r="CI48" s="14" t="s">
        <v>33</v>
      </c>
      <c r="CJ48" s="14" t="s">
        <v>33</v>
      </c>
      <c r="CK48" s="14" t="s">
        <v>33</v>
      </c>
      <c r="CL48" s="14" t="s">
        <v>33</v>
      </c>
      <c r="CM48" s="14" t="s">
        <v>33</v>
      </c>
      <c r="CN48" s="14" t="s">
        <v>33</v>
      </c>
      <c r="CO48" s="14" t="s">
        <v>33</v>
      </c>
      <c r="CP48" s="14" t="s">
        <v>33</v>
      </c>
      <c r="CQ48" s="14" t="s">
        <v>33</v>
      </c>
      <c r="CS48" s="12"/>
      <c r="CT48" s="17" t="s">
        <v>40</v>
      </c>
      <c r="CU48" s="14" t="s">
        <v>33</v>
      </c>
      <c r="CV48" s="14" t="s">
        <v>33</v>
      </c>
      <c r="CW48" s="14" t="s">
        <v>33</v>
      </c>
      <c r="CX48" s="14" t="s">
        <v>33</v>
      </c>
      <c r="CY48" s="14" t="s">
        <v>33</v>
      </c>
      <c r="CZ48" s="14" t="s">
        <v>33</v>
      </c>
      <c r="DA48" s="14" t="s">
        <v>33</v>
      </c>
      <c r="DB48" s="14" t="s">
        <v>33</v>
      </c>
      <c r="DC48" s="14" t="s">
        <v>33</v>
      </c>
      <c r="DD48" s="14">
        <v>0</v>
      </c>
      <c r="DE48" s="14">
        <v>0</v>
      </c>
      <c r="DF48" s="14" t="s">
        <v>33</v>
      </c>
      <c r="DG48" s="14" t="s">
        <v>33</v>
      </c>
      <c r="DH48" s="14" t="s">
        <v>33</v>
      </c>
      <c r="DI48" s="14" t="s">
        <v>33</v>
      </c>
      <c r="DJ48" s="14" t="s">
        <v>33</v>
      </c>
      <c r="DK48" s="14" t="s">
        <v>33</v>
      </c>
      <c r="DL48" s="14" t="s">
        <v>33</v>
      </c>
      <c r="DM48" s="14" t="s">
        <v>33</v>
      </c>
      <c r="DN48" s="14" t="s">
        <v>33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0.1</v>
      </c>
      <c r="ER48" s="14">
        <v>0.1</v>
      </c>
      <c r="ES48" s="14">
        <v>0.1</v>
      </c>
      <c r="ET48" s="14">
        <v>0.1</v>
      </c>
      <c r="EU48" s="14">
        <v>0.1</v>
      </c>
      <c r="EV48" s="14">
        <v>0.1</v>
      </c>
      <c r="EW48" s="14">
        <v>0.1</v>
      </c>
      <c r="EX48" s="14">
        <v>0.1</v>
      </c>
      <c r="EY48" s="14">
        <v>0.1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0.1</v>
      </c>
      <c r="FF48" s="14">
        <v>0.1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 t="s">
        <v>33</v>
      </c>
      <c r="O49" s="14" t="s">
        <v>33</v>
      </c>
      <c r="P49" s="14" t="s">
        <v>33</v>
      </c>
      <c r="Q49" s="14" t="s">
        <v>33</v>
      </c>
      <c r="R49" s="14">
        <v>0</v>
      </c>
      <c r="S49" s="14" t="s">
        <v>33</v>
      </c>
      <c r="T49" s="14" t="s">
        <v>33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 t="s">
        <v>33</v>
      </c>
      <c r="AL49" s="14" t="s">
        <v>33</v>
      </c>
      <c r="AM49" s="14" t="s">
        <v>33</v>
      </c>
      <c r="AN49" s="14" t="s">
        <v>33</v>
      </c>
      <c r="AO49" s="14" t="s">
        <v>33</v>
      </c>
      <c r="AP49" s="14" t="s">
        <v>33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 t="s">
        <v>33</v>
      </c>
      <c r="ER49" s="14" t="s">
        <v>33</v>
      </c>
      <c r="ES49" s="14" t="s">
        <v>33</v>
      </c>
      <c r="ET49" s="14" t="s">
        <v>33</v>
      </c>
      <c r="EU49" s="14" t="s">
        <v>33</v>
      </c>
      <c r="EV49" s="14" t="s">
        <v>33</v>
      </c>
      <c r="EW49" s="14" t="s">
        <v>33</v>
      </c>
      <c r="EX49" s="14" t="s">
        <v>33</v>
      </c>
      <c r="EY49" s="14" t="s">
        <v>33</v>
      </c>
      <c r="EZ49" s="14" t="s">
        <v>33</v>
      </c>
      <c r="FA49" s="14" t="s">
        <v>33</v>
      </c>
      <c r="FB49" s="14" t="s">
        <v>33</v>
      </c>
      <c r="FC49" s="14" t="s">
        <v>33</v>
      </c>
      <c r="FD49" s="14">
        <v>0</v>
      </c>
      <c r="FE49" s="14">
        <v>0</v>
      </c>
      <c r="FF49" s="14" t="s">
        <v>33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5">
      <c r="A50" s="94"/>
      <c r="B50" s="9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4"/>
      <c r="Z50" s="9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4"/>
      <c r="AX50" s="9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4"/>
      <c r="BV50" s="9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4"/>
      <c r="CT50" s="9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4"/>
      <c r="DR50" s="9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4"/>
      <c r="EP50" s="9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14</v>
      </c>
      <c r="D51" s="9">
        <v>13.9</v>
      </c>
      <c r="E51" s="9">
        <v>13.9</v>
      </c>
      <c r="F51" s="9">
        <v>14</v>
      </c>
      <c r="G51" s="9">
        <v>13</v>
      </c>
      <c r="H51" s="9">
        <v>11.9</v>
      </c>
      <c r="I51" s="9">
        <v>9.1999999999999993</v>
      </c>
      <c r="J51" s="9">
        <v>9.1999999999999993</v>
      </c>
      <c r="K51" s="9">
        <v>7.8</v>
      </c>
      <c r="L51" s="9">
        <v>7.7</v>
      </c>
      <c r="M51" s="9">
        <v>8.5</v>
      </c>
      <c r="N51" s="9">
        <v>9.3000000000000007</v>
      </c>
      <c r="O51" s="9">
        <v>9.8000000000000007</v>
      </c>
      <c r="P51" s="9">
        <v>7.2</v>
      </c>
      <c r="Q51" s="9">
        <v>7.6</v>
      </c>
      <c r="R51" s="9">
        <v>7.4</v>
      </c>
      <c r="S51" s="9">
        <v>6</v>
      </c>
      <c r="T51" s="9">
        <v>6.3</v>
      </c>
      <c r="U51" s="9">
        <v>6.6</v>
      </c>
      <c r="V51" s="9">
        <v>6.3</v>
      </c>
      <c r="W51" s="9">
        <v>6.4</v>
      </c>
      <c r="Y51" s="13"/>
      <c r="Z51" s="16" t="s">
        <v>46</v>
      </c>
      <c r="AA51" s="9">
        <v>16.100000000000001</v>
      </c>
      <c r="AB51" s="9">
        <v>15.9</v>
      </c>
      <c r="AC51" s="9">
        <v>13.9</v>
      </c>
      <c r="AD51" s="9">
        <v>14.5</v>
      </c>
      <c r="AE51" s="9">
        <v>13.5</v>
      </c>
      <c r="AF51" s="9">
        <v>13.4</v>
      </c>
      <c r="AG51" s="9">
        <v>12.6</v>
      </c>
      <c r="AH51" s="9">
        <v>13.4</v>
      </c>
      <c r="AI51" s="9">
        <v>10.7</v>
      </c>
      <c r="AJ51" s="9">
        <v>10.5</v>
      </c>
      <c r="AK51" s="9">
        <v>9.9</v>
      </c>
      <c r="AL51" s="9">
        <v>10</v>
      </c>
      <c r="AM51" s="9">
        <v>9.9</v>
      </c>
      <c r="AN51" s="9">
        <v>10.199999999999999</v>
      </c>
      <c r="AO51" s="9">
        <v>8.5</v>
      </c>
      <c r="AP51" s="9">
        <v>8.6999999999999993</v>
      </c>
      <c r="AQ51" s="9">
        <v>8.8000000000000007</v>
      </c>
      <c r="AR51" s="9">
        <v>9.9</v>
      </c>
      <c r="AS51" s="9">
        <v>10.6</v>
      </c>
      <c r="AT51" s="9">
        <v>9.6</v>
      </c>
      <c r="AU51" s="9">
        <v>10.8</v>
      </c>
      <c r="AW51" s="13"/>
      <c r="AX51" s="16" t="s">
        <v>46</v>
      </c>
      <c r="AY51" s="9">
        <v>17.5</v>
      </c>
      <c r="AZ51" s="9">
        <v>17.2</v>
      </c>
      <c r="BA51" s="9">
        <v>16.3</v>
      </c>
      <c r="BB51" s="9">
        <v>14.4</v>
      </c>
      <c r="BC51" s="9">
        <v>12.7</v>
      </c>
      <c r="BD51" s="9">
        <v>12.5</v>
      </c>
      <c r="BE51" s="9">
        <v>11.6</v>
      </c>
      <c r="BF51" s="9">
        <v>12.5</v>
      </c>
      <c r="BG51" s="9">
        <v>11.7</v>
      </c>
      <c r="BH51" s="9">
        <v>15.8</v>
      </c>
      <c r="BI51" s="9">
        <v>12.3</v>
      </c>
      <c r="BJ51" s="9">
        <v>15</v>
      </c>
      <c r="BK51" s="9">
        <v>16.2</v>
      </c>
      <c r="BL51" s="9">
        <v>14.4</v>
      </c>
      <c r="BM51" s="9">
        <v>13.3</v>
      </c>
      <c r="BN51" s="9">
        <v>13.4</v>
      </c>
      <c r="BO51" s="9">
        <v>15.1</v>
      </c>
      <c r="BP51" s="9">
        <v>14.7</v>
      </c>
      <c r="BQ51" s="9">
        <v>14.4</v>
      </c>
      <c r="BR51" s="9">
        <v>15.7</v>
      </c>
      <c r="BS51" s="9">
        <v>14.7</v>
      </c>
      <c r="BU51" s="13"/>
      <c r="BV51" s="16" t="s">
        <v>46</v>
      </c>
      <c r="BW51" s="9">
        <v>22.1</v>
      </c>
      <c r="BX51" s="9">
        <v>17.7</v>
      </c>
      <c r="BY51" s="9">
        <v>15.7</v>
      </c>
      <c r="BZ51" s="9">
        <v>14.5</v>
      </c>
      <c r="CA51" s="9">
        <v>13.3</v>
      </c>
      <c r="CB51" s="9">
        <v>14.4</v>
      </c>
      <c r="CC51" s="9">
        <v>12.8</v>
      </c>
      <c r="CD51" s="9">
        <v>9.9</v>
      </c>
      <c r="CE51" s="9">
        <v>8.1999999999999993</v>
      </c>
      <c r="CF51" s="9">
        <v>9.5</v>
      </c>
      <c r="CG51" s="9">
        <v>4.8</v>
      </c>
      <c r="CH51" s="9">
        <v>4.8</v>
      </c>
      <c r="CI51" s="9">
        <v>6.6</v>
      </c>
      <c r="CJ51" s="9">
        <v>6.2</v>
      </c>
      <c r="CK51" s="9">
        <v>6.5</v>
      </c>
      <c r="CL51" s="9">
        <v>6.2</v>
      </c>
      <c r="CM51" s="9">
        <v>6</v>
      </c>
      <c r="CN51" s="9">
        <v>2.4</v>
      </c>
      <c r="CO51" s="9">
        <v>2.2000000000000002</v>
      </c>
      <c r="CP51" s="9">
        <v>6.1</v>
      </c>
      <c r="CQ51" s="9">
        <v>5.6</v>
      </c>
      <c r="CS51" s="13"/>
      <c r="CT51" s="16" t="s">
        <v>46</v>
      </c>
      <c r="CU51" s="9">
        <v>19.3</v>
      </c>
      <c r="CV51" s="9">
        <v>16</v>
      </c>
      <c r="CW51" s="9">
        <v>15.9</v>
      </c>
      <c r="CX51" s="9">
        <v>16.600000000000001</v>
      </c>
      <c r="CY51" s="9">
        <v>13.4</v>
      </c>
      <c r="CZ51" s="9">
        <v>20.6</v>
      </c>
      <c r="DA51" s="9">
        <v>10.4</v>
      </c>
      <c r="DB51" s="9">
        <v>11.5</v>
      </c>
      <c r="DC51" s="9">
        <v>15.7</v>
      </c>
      <c r="DD51" s="9">
        <v>17.3</v>
      </c>
      <c r="DE51" s="9">
        <v>17.399999999999999</v>
      </c>
      <c r="DF51" s="9">
        <v>16.5</v>
      </c>
      <c r="DG51" s="9">
        <v>9.1999999999999993</v>
      </c>
      <c r="DH51" s="9">
        <v>8.1999999999999993</v>
      </c>
      <c r="DI51" s="9">
        <v>9.8000000000000007</v>
      </c>
      <c r="DJ51" s="9">
        <v>10.6</v>
      </c>
      <c r="DK51" s="9">
        <v>11.3</v>
      </c>
      <c r="DL51" s="9">
        <v>10.4</v>
      </c>
      <c r="DM51" s="9">
        <v>26.1</v>
      </c>
      <c r="DN51" s="9">
        <v>26.8</v>
      </c>
      <c r="DO51" s="9">
        <v>24.7</v>
      </c>
      <c r="DQ51" s="13"/>
      <c r="DR51" s="16" t="s">
        <v>46</v>
      </c>
      <c r="DS51" s="9">
        <v>8.3000000000000007</v>
      </c>
      <c r="DT51" s="9">
        <v>7.9</v>
      </c>
      <c r="DU51" s="9">
        <v>7.5</v>
      </c>
      <c r="DV51" s="9">
        <v>6</v>
      </c>
      <c r="DW51" s="9">
        <v>6.3</v>
      </c>
      <c r="DX51" s="9">
        <v>5.5</v>
      </c>
      <c r="DY51" s="9">
        <v>5.9</v>
      </c>
      <c r="DZ51" s="9">
        <v>5.6</v>
      </c>
      <c r="EA51" s="9">
        <v>6</v>
      </c>
      <c r="EB51" s="9">
        <v>5.9</v>
      </c>
      <c r="EC51" s="9">
        <v>6.3</v>
      </c>
      <c r="ED51" s="9">
        <v>6.6</v>
      </c>
      <c r="EE51" s="9">
        <v>7.4</v>
      </c>
      <c r="EF51" s="9">
        <v>6.3</v>
      </c>
      <c r="EG51" s="9">
        <v>7.4</v>
      </c>
      <c r="EH51" s="9">
        <v>7.6</v>
      </c>
      <c r="EI51" s="9">
        <v>9.1999999999999993</v>
      </c>
      <c r="EJ51" s="9">
        <v>10.3</v>
      </c>
      <c r="EK51" s="9">
        <v>10.9</v>
      </c>
      <c r="EL51" s="9">
        <v>9.1999999999999993</v>
      </c>
      <c r="EM51" s="9">
        <v>8.9</v>
      </c>
      <c r="EO51" s="13"/>
      <c r="EP51" s="16" t="s">
        <v>46</v>
      </c>
      <c r="EQ51" s="9">
        <v>10</v>
      </c>
      <c r="ER51" s="9">
        <v>10.199999999999999</v>
      </c>
      <c r="ES51" s="9">
        <v>9.3000000000000007</v>
      </c>
      <c r="ET51" s="9">
        <v>8.6999999999999993</v>
      </c>
      <c r="EU51" s="9">
        <v>7.5</v>
      </c>
      <c r="EV51" s="9">
        <v>5.9</v>
      </c>
      <c r="EW51" s="9">
        <v>6</v>
      </c>
      <c r="EX51" s="9">
        <v>6.4</v>
      </c>
      <c r="EY51" s="9">
        <v>6.2</v>
      </c>
      <c r="EZ51" s="9">
        <v>6.7</v>
      </c>
      <c r="FA51" s="9">
        <v>6.4</v>
      </c>
      <c r="FB51" s="9">
        <v>6.5</v>
      </c>
      <c r="FC51" s="9">
        <v>6.6</v>
      </c>
      <c r="FD51" s="9">
        <v>6.2</v>
      </c>
      <c r="FE51" s="9">
        <v>6.1</v>
      </c>
      <c r="FF51" s="9">
        <v>6.4</v>
      </c>
      <c r="FG51" s="9">
        <v>7.2</v>
      </c>
      <c r="FH51" s="9">
        <v>7.4</v>
      </c>
      <c r="FI51" s="9">
        <v>7.5</v>
      </c>
      <c r="FJ51" s="9">
        <v>7.6</v>
      </c>
      <c r="FK51" s="9">
        <v>7.8</v>
      </c>
    </row>
    <row r="52" spans="1:167" ht="15">
      <c r="A52" s="94"/>
      <c r="B52" s="9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4"/>
      <c r="Z52" s="94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4"/>
      <c r="AX52" s="94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4"/>
      <c r="BV52" s="94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4"/>
      <c r="CT52" s="94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4"/>
      <c r="DR52" s="94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4"/>
      <c r="EP52" s="9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5">
      <c r="A53" s="95" t="s">
        <v>47</v>
      </c>
      <c r="B53" s="9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5" t="s">
        <v>47</v>
      </c>
      <c r="Z53" s="95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5" t="s">
        <v>47</v>
      </c>
      <c r="AX53" s="95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5" t="s">
        <v>47</v>
      </c>
      <c r="BV53" s="95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5" t="s">
        <v>47</v>
      </c>
      <c r="CT53" s="95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5" t="s">
        <v>47</v>
      </c>
      <c r="DR53" s="95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5" t="s">
        <v>47</v>
      </c>
      <c r="EP53" s="9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5">
      <c r="A54" s="96" t="s">
        <v>48</v>
      </c>
      <c r="B54" s="96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96" t="s">
        <v>48</v>
      </c>
      <c r="Z54" s="96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96" t="s">
        <v>48</v>
      </c>
      <c r="AX54" s="96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96" t="s">
        <v>48</v>
      </c>
      <c r="BV54" s="96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96" t="s">
        <v>48</v>
      </c>
      <c r="CT54" s="96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96" t="s">
        <v>48</v>
      </c>
      <c r="DR54" s="96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96" t="s">
        <v>48</v>
      </c>
      <c r="EP54" s="9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5">
      <c r="A55" s="94"/>
      <c r="B55" s="9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4"/>
      <c r="Z55" s="94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4"/>
      <c r="AX55" s="94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4"/>
      <c r="BV55" s="94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4"/>
      <c r="CT55" s="94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4"/>
      <c r="DR55" s="94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4"/>
      <c r="EP55" s="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5">
      <c r="A56" s="94"/>
      <c r="B56" s="9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4"/>
      <c r="Z56" s="94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4"/>
      <c r="AX56" s="94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4"/>
      <c r="BV56" s="94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4"/>
      <c r="CT56" s="94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4"/>
      <c r="DR56" s="94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4"/>
      <c r="EP56" s="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5">
      <c r="A57" s="94"/>
      <c r="B57" s="9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4"/>
      <c r="Z57" s="94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4"/>
      <c r="AX57" s="94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4"/>
      <c r="BV57" s="94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4"/>
      <c r="CT57" s="94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4"/>
      <c r="DR57" s="94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4"/>
      <c r="EP57" s="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5">
      <c r="A58" s="94"/>
      <c r="B58" s="9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4"/>
      <c r="Z58" s="94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4"/>
      <c r="AX58" s="94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4"/>
      <c r="BV58" s="94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4"/>
      <c r="CT58" s="94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4"/>
      <c r="DR58" s="94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4"/>
      <c r="EP58" s="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5">
      <c r="A59" s="94"/>
      <c r="B59" s="9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4"/>
      <c r="Z59" s="94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4"/>
      <c r="AX59" s="94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4"/>
      <c r="BV59" s="94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4"/>
      <c r="CT59" s="94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4"/>
      <c r="DR59" s="94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4"/>
      <c r="EP59" s="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5">
      <c r="A60" s="94"/>
      <c r="B60" s="9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4"/>
      <c r="Z60" s="94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4"/>
      <c r="AX60" s="94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4"/>
      <c r="BV60" s="94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4"/>
      <c r="CT60" s="94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4"/>
      <c r="DR60" s="94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4"/>
      <c r="EP60" s="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5">
      <c r="A61" s="94"/>
      <c r="B61" s="9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4"/>
      <c r="Z61" s="94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4"/>
      <c r="AX61" s="94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4"/>
      <c r="BV61" s="94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4"/>
      <c r="CT61" s="94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4"/>
      <c r="DR61" s="94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4"/>
      <c r="EP61" s="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5">
      <c r="A62" s="94"/>
      <c r="B62" s="9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4"/>
      <c r="Z62" s="94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4"/>
      <c r="AX62" s="94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4"/>
      <c r="BV62" s="94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4"/>
      <c r="CT62" s="94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4"/>
      <c r="DR62" s="94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4"/>
      <c r="EP62" s="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5">
      <c r="A63" s="94"/>
      <c r="B63" s="9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4"/>
      <c r="Z63" s="94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4"/>
      <c r="AX63" s="94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4"/>
      <c r="BV63" s="94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4"/>
      <c r="CT63" s="94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4"/>
      <c r="DR63" s="94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4"/>
      <c r="EP63" s="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5">
      <c r="A64" s="94"/>
      <c r="B64" s="9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4"/>
      <c r="Z64" s="94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4"/>
      <c r="AX64" s="94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4"/>
      <c r="BV64" s="94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4"/>
      <c r="CT64" s="94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4"/>
      <c r="DR64" s="94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4"/>
      <c r="EP64" s="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5">
      <c r="A65" s="94"/>
      <c r="B65" s="9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4"/>
      <c r="Z65" s="94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4"/>
      <c r="AX65" s="94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4"/>
      <c r="BV65" s="94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4"/>
      <c r="CT65" s="94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4"/>
      <c r="DR65" s="94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4"/>
      <c r="EP65" s="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5">
      <c r="A66" s="94"/>
      <c r="B66" s="9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4"/>
      <c r="Z66" s="94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4"/>
      <c r="AX66" s="94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4"/>
      <c r="BV66" s="94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4"/>
      <c r="CT66" s="94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4"/>
      <c r="DR66" s="94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4"/>
      <c r="EP66" s="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5">
      <c r="A67" s="94"/>
      <c r="B67" s="9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4"/>
      <c r="Z67" s="94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4"/>
      <c r="AX67" s="94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4"/>
      <c r="BV67" s="94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4"/>
      <c r="CT67" s="94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4"/>
      <c r="DR67" s="94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4"/>
      <c r="EP67" s="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5">
      <c r="A68" s="94"/>
      <c r="B68" s="9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4"/>
      <c r="Z68" s="94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4"/>
      <c r="AX68" s="94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4"/>
      <c r="BV68" s="94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4"/>
      <c r="CT68" s="94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4"/>
      <c r="DR68" s="94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4"/>
      <c r="EP68" s="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5">
      <c r="A69" s="94"/>
      <c r="B69" s="9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4"/>
      <c r="Z69" s="94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4"/>
      <c r="AX69" s="94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4"/>
      <c r="BV69" s="94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4"/>
      <c r="CT69" s="94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4"/>
      <c r="DR69" s="94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4"/>
      <c r="EP69" s="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5">
      <c r="A70" s="94"/>
      <c r="B70" s="9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4"/>
      <c r="Z70" s="94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4"/>
      <c r="AX70" s="94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4"/>
      <c r="BV70" s="94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4"/>
      <c r="CT70" s="94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4"/>
      <c r="DR70" s="94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4"/>
      <c r="EP70" s="94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C300-AD4E-46EF-8912-DCD778FA81D6}">
  <dimension ref="A1:FK71"/>
  <sheetViews>
    <sheetView topLeftCell="A3" workbookViewId="0">
      <selection activeCell="Y8" sqref="Y8:Z8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94"/>
      <c r="B1" s="94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4"/>
      <c r="Z1" s="94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4"/>
      <c r="AX1" s="94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4"/>
      <c r="BV1" s="94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4"/>
      <c r="CT1" s="94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4"/>
      <c r="DR1" s="94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4"/>
      <c r="EP1" s="94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5">
      <c r="A2" s="94"/>
      <c r="B2" s="9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4"/>
      <c r="Z2" s="94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4"/>
      <c r="AX2" s="94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4"/>
      <c r="BV2" s="94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4"/>
      <c r="CT2" s="94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4"/>
      <c r="DR2" s="94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4"/>
      <c r="EP2" s="94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5">
      <c r="A3" s="94"/>
      <c r="B3" s="9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4"/>
      <c r="Z3" s="94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4"/>
      <c r="AX3" s="94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4"/>
      <c r="BV3" s="94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4"/>
      <c r="CT3" s="94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4"/>
      <c r="DR3" s="94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4"/>
      <c r="EP3" s="94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5">
      <c r="A4" s="94"/>
      <c r="B4" s="9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4"/>
      <c r="Z4" s="94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4"/>
      <c r="AX4" s="94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4"/>
      <c r="BV4" s="94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4"/>
      <c r="CT4" s="94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4"/>
      <c r="DR4" s="94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4"/>
      <c r="EP4" s="94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97" t="s">
        <v>25</v>
      </c>
      <c r="B5" s="97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97" t="s">
        <v>25</v>
      </c>
      <c r="Z5" s="97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97" t="s">
        <v>25</v>
      </c>
      <c r="AX5" s="97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97" t="s">
        <v>25</v>
      </c>
      <c r="BV5" s="97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97" t="s">
        <v>25</v>
      </c>
      <c r="CT5" s="97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97" t="s">
        <v>25</v>
      </c>
      <c r="DR5" s="97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97" t="s">
        <v>25</v>
      </c>
      <c r="EP5" s="97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5">
      <c r="A6" s="94"/>
      <c r="B6" s="94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4"/>
      <c r="Z6" s="94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4"/>
      <c r="AX6" s="94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4"/>
      <c r="BV6" s="94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4"/>
      <c r="CT6" s="94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4"/>
      <c r="DR6" s="94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4"/>
      <c r="EP6" s="94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8.75">
      <c r="A7" s="98" t="s">
        <v>26</v>
      </c>
      <c r="B7" s="98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98" t="s">
        <v>76</v>
      </c>
      <c r="Z7" s="98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98" t="s">
        <v>78</v>
      </c>
      <c r="AX7" s="98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98" t="s">
        <v>79</v>
      </c>
      <c r="BV7" s="98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98" t="s">
        <v>80</v>
      </c>
      <c r="CT7" s="98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98" t="s">
        <v>96</v>
      </c>
      <c r="DR7" s="98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98" t="s">
        <v>81</v>
      </c>
      <c r="EP7" s="98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75">
      <c r="A8" s="98" t="s">
        <v>52</v>
      </c>
      <c r="B8" s="9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98" t="s">
        <v>52</v>
      </c>
      <c r="Z8" s="9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98" t="s">
        <v>52</v>
      </c>
      <c r="AX8" s="98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98" t="s">
        <v>52</v>
      </c>
      <c r="BV8" s="98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98" t="s">
        <v>52</v>
      </c>
      <c r="CT8" s="98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8" t="s">
        <v>52</v>
      </c>
      <c r="DR8" s="98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98" t="s">
        <v>52</v>
      </c>
      <c r="EP8" s="9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75">
      <c r="A9" s="94"/>
      <c r="B9" s="94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4"/>
      <c r="Z9" s="94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4"/>
      <c r="AX9" s="94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4"/>
      <c r="BV9" s="94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4"/>
      <c r="CT9" s="94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4"/>
      <c r="DR9" s="94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4"/>
      <c r="EP9" s="94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5">
      <c r="A10" s="94"/>
      <c r="B10" s="9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4"/>
      <c r="Z10" s="94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4"/>
      <c r="AX10" s="94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4"/>
      <c r="BV10" s="94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4"/>
      <c r="CT10" s="94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4"/>
      <c r="DR10" s="94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4"/>
      <c r="EP10" s="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.75" thickBot="1">
      <c r="A11" s="94"/>
      <c r="B11" s="9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4"/>
      <c r="Z11" s="94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4"/>
      <c r="AX11" s="94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4"/>
      <c r="BV11" s="94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4"/>
      <c r="CT11" s="94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4"/>
      <c r="DR11" s="94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4"/>
      <c r="EP11" s="94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5">
      <c r="A12" s="94"/>
      <c r="B12" s="94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4"/>
      <c r="Z12" s="94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4"/>
      <c r="AX12" s="94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4"/>
      <c r="BV12" s="94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4"/>
      <c r="CT12" s="94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4"/>
      <c r="DR12" s="94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4"/>
      <c r="EP12" s="94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>
      <c r="A13" s="13"/>
      <c r="B13" s="16" t="s">
        <v>53</v>
      </c>
      <c r="C13" s="9">
        <v>1.6</v>
      </c>
      <c r="D13" s="9">
        <v>1.5</v>
      </c>
      <c r="E13" s="9">
        <v>1.4</v>
      </c>
      <c r="F13" s="9">
        <v>1</v>
      </c>
      <c r="G13" s="9">
        <v>0.9</v>
      </c>
      <c r="H13" s="9">
        <v>1.2</v>
      </c>
      <c r="I13" s="9">
        <v>1.7</v>
      </c>
      <c r="J13" s="9">
        <v>2.5</v>
      </c>
      <c r="K13" s="9">
        <v>1.7</v>
      </c>
      <c r="L13" s="9">
        <v>1.8</v>
      </c>
      <c r="M13" s="9">
        <v>1.7</v>
      </c>
      <c r="N13" s="9">
        <v>1.7</v>
      </c>
      <c r="O13" s="9">
        <v>1.6</v>
      </c>
      <c r="P13" s="9">
        <v>1.6</v>
      </c>
      <c r="Q13" s="9">
        <v>1.5</v>
      </c>
      <c r="R13" s="9">
        <v>1.5</v>
      </c>
      <c r="S13" s="9">
        <v>1.3</v>
      </c>
      <c r="T13" s="9">
        <v>2.7</v>
      </c>
      <c r="U13" s="9">
        <v>2.8</v>
      </c>
      <c r="V13" s="9">
        <v>2.7</v>
      </c>
      <c r="W13" s="9">
        <v>1.3</v>
      </c>
      <c r="Y13" s="13"/>
      <c r="Z13" s="16" t="s">
        <v>53</v>
      </c>
      <c r="AA13" s="9">
        <v>169.8</v>
      </c>
      <c r="AB13" s="9">
        <v>185</v>
      </c>
      <c r="AC13" s="9">
        <v>192.2</v>
      </c>
      <c r="AD13" s="9">
        <v>199.2</v>
      </c>
      <c r="AE13" s="9">
        <v>186</v>
      </c>
      <c r="AF13" s="9">
        <v>199.1</v>
      </c>
      <c r="AG13" s="9">
        <v>204.3</v>
      </c>
      <c r="AH13" s="9">
        <v>195.3</v>
      </c>
      <c r="AI13" s="9">
        <v>199.4</v>
      </c>
      <c r="AJ13" s="9">
        <v>174.6</v>
      </c>
      <c r="AK13" s="9">
        <v>180.1</v>
      </c>
      <c r="AL13" s="9">
        <v>188.9</v>
      </c>
      <c r="AM13" s="9">
        <v>177.5</v>
      </c>
      <c r="AN13" s="9">
        <v>175.8</v>
      </c>
      <c r="AO13" s="9">
        <v>189</v>
      </c>
      <c r="AP13" s="9">
        <v>200.2</v>
      </c>
      <c r="AQ13" s="9">
        <v>203.6</v>
      </c>
      <c r="AR13" s="9">
        <v>205.9</v>
      </c>
      <c r="AS13" s="9">
        <v>201.5</v>
      </c>
      <c r="AT13" s="9">
        <v>217.8</v>
      </c>
      <c r="AU13" s="9">
        <v>212.6</v>
      </c>
      <c r="AW13" s="13"/>
      <c r="AX13" s="16" t="s">
        <v>53</v>
      </c>
      <c r="AY13" s="9">
        <v>20.9</v>
      </c>
      <c r="AZ13" s="9">
        <v>24.7</v>
      </c>
      <c r="BA13" s="9">
        <v>23.5</v>
      </c>
      <c r="BB13" s="9">
        <v>19.100000000000001</v>
      </c>
      <c r="BC13" s="9">
        <v>19.8</v>
      </c>
      <c r="BD13" s="9">
        <v>20.6</v>
      </c>
      <c r="BE13" s="9">
        <v>22.8</v>
      </c>
      <c r="BF13" s="9">
        <v>23.6</v>
      </c>
      <c r="BG13" s="9">
        <v>24.2</v>
      </c>
      <c r="BH13" s="9">
        <v>19</v>
      </c>
      <c r="BI13" s="9">
        <v>19.399999999999999</v>
      </c>
      <c r="BJ13" s="9">
        <v>20.8</v>
      </c>
      <c r="BK13" s="9">
        <v>19.7</v>
      </c>
      <c r="BL13" s="9">
        <v>17.399999999999999</v>
      </c>
      <c r="BM13" s="9">
        <v>11.8</v>
      </c>
      <c r="BN13" s="9">
        <v>9.1999999999999993</v>
      </c>
      <c r="BO13" s="9">
        <v>19.8</v>
      </c>
      <c r="BP13" s="9">
        <v>21.3</v>
      </c>
      <c r="BQ13" s="9">
        <v>20.3</v>
      </c>
      <c r="BR13" s="9">
        <v>21.6</v>
      </c>
      <c r="BS13" s="9">
        <v>19.7</v>
      </c>
      <c r="BU13" s="13"/>
      <c r="BV13" s="16" t="s">
        <v>53</v>
      </c>
      <c r="BW13" s="9">
        <v>5.0999999999999996</v>
      </c>
      <c r="BX13" s="9">
        <v>5.6</v>
      </c>
      <c r="BY13" s="9">
        <v>5.7</v>
      </c>
      <c r="BZ13" s="9">
        <v>5.6</v>
      </c>
      <c r="CA13" s="9">
        <v>7.7</v>
      </c>
      <c r="CB13" s="9">
        <v>7.8</v>
      </c>
      <c r="CC13" s="9">
        <v>7.4</v>
      </c>
      <c r="CD13" s="9">
        <v>7.6</v>
      </c>
      <c r="CE13" s="9">
        <v>7.6</v>
      </c>
      <c r="CF13" s="9">
        <v>6.9</v>
      </c>
      <c r="CG13" s="9">
        <v>6.8</v>
      </c>
      <c r="CH13" s="9">
        <v>6</v>
      </c>
      <c r="CI13" s="9">
        <v>6</v>
      </c>
      <c r="CJ13" s="9">
        <v>5.8</v>
      </c>
      <c r="CK13" s="9">
        <v>6</v>
      </c>
      <c r="CL13" s="9">
        <v>5.7</v>
      </c>
      <c r="CM13" s="9">
        <v>5.7</v>
      </c>
      <c r="CN13" s="9">
        <v>5.5</v>
      </c>
      <c r="CO13" s="9">
        <v>4.7</v>
      </c>
      <c r="CP13" s="9">
        <v>3.1</v>
      </c>
      <c r="CQ13" s="9">
        <v>3.1</v>
      </c>
      <c r="CS13" s="13"/>
      <c r="CT13" s="16" t="s">
        <v>53</v>
      </c>
      <c r="CU13" s="9">
        <v>0.5</v>
      </c>
      <c r="CV13" s="9">
        <v>0.6</v>
      </c>
      <c r="CW13" s="9">
        <v>0.6</v>
      </c>
      <c r="CX13" s="9">
        <v>0.6</v>
      </c>
      <c r="CY13" s="9">
        <v>0.6</v>
      </c>
      <c r="CZ13" s="9">
        <v>0.6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0.1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Q13" s="13"/>
      <c r="DR13" s="16" t="s">
        <v>53</v>
      </c>
      <c r="DS13" s="9">
        <v>5.5</v>
      </c>
      <c r="DT13" s="9">
        <v>5.2</v>
      </c>
      <c r="DU13" s="9">
        <v>5.2</v>
      </c>
      <c r="DV13" s="9">
        <v>4.4000000000000004</v>
      </c>
      <c r="DW13" s="9">
        <v>4</v>
      </c>
      <c r="DX13" s="9">
        <v>4.0999999999999996</v>
      </c>
      <c r="DY13" s="9">
        <v>4.5999999999999996</v>
      </c>
      <c r="DZ13" s="9">
        <v>5.0999999999999996</v>
      </c>
      <c r="EA13" s="9">
        <v>0.5</v>
      </c>
      <c r="EB13" s="9">
        <v>0.4</v>
      </c>
      <c r="EC13" s="9">
        <v>5.6</v>
      </c>
      <c r="ED13" s="9">
        <v>6.8</v>
      </c>
      <c r="EE13" s="9">
        <v>0.3</v>
      </c>
      <c r="EF13" s="9">
        <v>0.3</v>
      </c>
      <c r="EG13" s="9">
        <v>0.6</v>
      </c>
      <c r="EH13" s="9">
        <v>0.5</v>
      </c>
      <c r="EI13" s="9">
        <v>0.5</v>
      </c>
      <c r="EJ13" s="9">
        <v>0.4</v>
      </c>
      <c r="EK13" s="9">
        <v>0.9</v>
      </c>
      <c r="EL13" s="9">
        <v>0.7</v>
      </c>
      <c r="EM13" s="9">
        <v>1</v>
      </c>
      <c r="EO13" s="13"/>
      <c r="EP13" s="16" t="s">
        <v>53</v>
      </c>
      <c r="EQ13" s="9">
        <v>27.7</v>
      </c>
      <c r="ER13" s="9">
        <v>23.6</v>
      </c>
      <c r="ES13" s="9">
        <v>22.4</v>
      </c>
      <c r="ET13" s="9">
        <v>26.2</v>
      </c>
      <c r="EU13" s="9">
        <v>29.4</v>
      </c>
      <c r="EV13" s="9">
        <v>27.8</v>
      </c>
      <c r="EW13" s="9">
        <v>21.9</v>
      </c>
      <c r="EX13" s="9">
        <v>23.9</v>
      </c>
      <c r="EY13" s="9">
        <v>29.8</v>
      </c>
      <c r="EZ13" s="9">
        <v>26.4</v>
      </c>
      <c r="FA13" s="9">
        <v>24.8</v>
      </c>
      <c r="FB13" s="9">
        <v>24.2</v>
      </c>
      <c r="FC13" s="9">
        <v>24.4</v>
      </c>
      <c r="FD13" s="9">
        <v>24.3</v>
      </c>
      <c r="FE13" s="9">
        <v>22</v>
      </c>
      <c r="FF13" s="9">
        <v>19.8</v>
      </c>
      <c r="FG13" s="9">
        <v>33.4</v>
      </c>
      <c r="FH13" s="9">
        <v>34.6</v>
      </c>
      <c r="FI13" s="9">
        <v>34.1</v>
      </c>
      <c r="FJ13" s="9">
        <v>35.200000000000003</v>
      </c>
      <c r="FK13" s="9">
        <v>30.4</v>
      </c>
    </row>
    <row r="14" spans="1:167" ht="1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5">
      <c r="A15" s="12"/>
      <c r="B15" s="17" t="s">
        <v>30</v>
      </c>
      <c r="C15" s="14" t="s">
        <v>33</v>
      </c>
      <c r="D15" s="14" t="s">
        <v>33</v>
      </c>
      <c r="E15" s="14" t="s">
        <v>33</v>
      </c>
      <c r="F15" s="14" t="s">
        <v>33</v>
      </c>
      <c r="G15" s="14" t="s">
        <v>33</v>
      </c>
      <c r="H15" s="14" t="s">
        <v>33</v>
      </c>
      <c r="I15" s="14" t="s">
        <v>33</v>
      </c>
      <c r="J15" s="14" t="s">
        <v>33</v>
      </c>
      <c r="K15" s="14" t="s">
        <v>33</v>
      </c>
      <c r="L15" s="14" t="s">
        <v>33</v>
      </c>
      <c r="M15" s="14" t="s">
        <v>33</v>
      </c>
      <c r="N15" s="14" t="s">
        <v>33</v>
      </c>
      <c r="O15" s="14" t="s">
        <v>33</v>
      </c>
      <c r="P15" s="14" t="s">
        <v>33</v>
      </c>
      <c r="Q15" s="14" t="s">
        <v>33</v>
      </c>
      <c r="R15" s="14" t="s">
        <v>33</v>
      </c>
      <c r="S15" s="14" t="s">
        <v>33</v>
      </c>
      <c r="T15" s="14" t="s">
        <v>33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 t="s">
        <v>33</v>
      </c>
      <c r="AB15" s="14" t="s">
        <v>33</v>
      </c>
      <c r="AC15" s="14" t="s">
        <v>33</v>
      </c>
      <c r="AD15" s="14" t="s">
        <v>33</v>
      </c>
      <c r="AE15" s="14" t="s">
        <v>33</v>
      </c>
      <c r="AF15" s="14" t="s">
        <v>33</v>
      </c>
      <c r="AG15" s="14">
        <v>177.1</v>
      </c>
      <c r="AH15" s="14">
        <v>165.6</v>
      </c>
      <c r="AI15" s="14" t="s">
        <v>33</v>
      </c>
      <c r="AJ15" s="14" t="s">
        <v>33</v>
      </c>
      <c r="AK15" s="14">
        <v>157.1</v>
      </c>
      <c r="AL15" s="14">
        <v>160.69999999999999</v>
      </c>
      <c r="AM15" s="14">
        <v>148.6</v>
      </c>
      <c r="AN15" s="14">
        <v>148.4</v>
      </c>
      <c r="AO15" s="14">
        <v>160.4</v>
      </c>
      <c r="AP15" s="14">
        <v>163.9</v>
      </c>
      <c r="AQ15" s="14">
        <v>167.7</v>
      </c>
      <c r="AR15" s="14">
        <v>168</v>
      </c>
      <c r="AS15" s="14">
        <v>169.1</v>
      </c>
      <c r="AT15" s="14">
        <v>178.3</v>
      </c>
      <c r="AU15" s="14">
        <v>175</v>
      </c>
      <c r="AW15" s="12"/>
      <c r="AX15" s="17" t="s">
        <v>30</v>
      </c>
      <c r="AY15" s="14">
        <v>7.5</v>
      </c>
      <c r="AZ15" s="14">
        <v>9.8000000000000007</v>
      </c>
      <c r="BA15" s="14">
        <v>9.5</v>
      </c>
      <c r="BB15" s="14">
        <v>7.6</v>
      </c>
      <c r="BC15" s="14">
        <v>7.2</v>
      </c>
      <c r="BD15" s="14">
        <v>7.2</v>
      </c>
      <c r="BE15" s="14">
        <v>8.1</v>
      </c>
      <c r="BF15" s="14">
        <v>7.9</v>
      </c>
      <c r="BG15" s="14" t="s">
        <v>33</v>
      </c>
      <c r="BH15" s="14" t="s">
        <v>33</v>
      </c>
      <c r="BI15" s="14" t="s">
        <v>33</v>
      </c>
      <c r="BJ15" s="14" t="s">
        <v>33</v>
      </c>
      <c r="BK15" s="14" t="s">
        <v>33</v>
      </c>
      <c r="BL15" s="14">
        <v>7.1</v>
      </c>
      <c r="BM15" s="14">
        <v>3.3</v>
      </c>
      <c r="BN15" s="14">
        <v>3.2</v>
      </c>
      <c r="BO15" s="14">
        <v>7.9</v>
      </c>
      <c r="BP15" s="14">
        <v>7.9</v>
      </c>
      <c r="BQ15" s="14">
        <v>7.5</v>
      </c>
      <c r="BR15" s="14">
        <v>8.8000000000000007</v>
      </c>
      <c r="BS15" s="14">
        <v>8.9</v>
      </c>
      <c r="BU15" s="12"/>
      <c r="BV15" s="17" t="s">
        <v>30</v>
      </c>
      <c r="BW15" s="14" t="s">
        <v>33</v>
      </c>
      <c r="BX15" s="14" t="s">
        <v>33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 t="s">
        <v>33</v>
      </c>
      <c r="CD15" s="14" t="s">
        <v>33</v>
      </c>
      <c r="CE15" s="14" t="s">
        <v>33</v>
      </c>
      <c r="CF15" s="14" t="s">
        <v>33</v>
      </c>
      <c r="CG15" s="14" t="s">
        <v>33</v>
      </c>
      <c r="CH15" s="14" t="s">
        <v>33</v>
      </c>
      <c r="CI15" s="14" t="s">
        <v>33</v>
      </c>
      <c r="CJ15" s="14" t="s">
        <v>33</v>
      </c>
      <c r="CK15" s="14" t="s">
        <v>33</v>
      </c>
      <c r="CL15" s="14" t="s">
        <v>33</v>
      </c>
      <c r="CM15" s="14" t="s">
        <v>33</v>
      </c>
      <c r="CN15" s="14" t="s">
        <v>33</v>
      </c>
      <c r="CO15" s="14" t="s">
        <v>33</v>
      </c>
      <c r="CP15" s="14" t="s">
        <v>33</v>
      </c>
      <c r="CQ15" s="14" t="s">
        <v>33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Q15" s="12"/>
      <c r="DR15" s="17" t="s">
        <v>30</v>
      </c>
      <c r="DS15" s="14" t="s">
        <v>33</v>
      </c>
      <c r="DT15" s="14" t="s">
        <v>33</v>
      </c>
      <c r="DU15" s="14" t="s">
        <v>33</v>
      </c>
      <c r="DV15" s="14" t="s">
        <v>33</v>
      </c>
      <c r="DW15" s="14" t="s">
        <v>33</v>
      </c>
      <c r="DX15" s="14" t="s">
        <v>33</v>
      </c>
      <c r="DY15" s="14" t="s">
        <v>33</v>
      </c>
      <c r="DZ15" s="14" t="s">
        <v>33</v>
      </c>
      <c r="EA15" s="14" t="s">
        <v>33</v>
      </c>
      <c r="EB15" s="14" t="s">
        <v>33</v>
      </c>
      <c r="EC15" s="14" t="s">
        <v>33</v>
      </c>
      <c r="ED15" s="14" t="s">
        <v>33</v>
      </c>
      <c r="EE15" s="14" t="s">
        <v>33</v>
      </c>
      <c r="EF15" s="14" t="s">
        <v>33</v>
      </c>
      <c r="EG15" s="14" t="s">
        <v>33</v>
      </c>
      <c r="EH15" s="14" t="s">
        <v>33</v>
      </c>
      <c r="EI15" s="14" t="s">
        <v>33</v>
      </c>
      <c r="EJ15" s="14" t="s">
        <v>33</v>
      </c>
      <c r="EK15" s="14">
        <v>0.4</v>
      </c>
      <c r="EL15" s="14" t="s">
        <v>33</v>
      </c>
      <c r="EM15" s="14" t="s">
        <v>33</v>
      </c>
      <c r="EO15" s="12"/>
      <c r="EP15" s="17" t="s">
        <v>30</v>
      </c>
      <c r="EQ15" s="14" t="s">
        <v>33</v>
      </c>
      <c r="ER15" s="14" t="s">
        <v>33</v>
      </c>
      <c r="ES15" s="14" t="s">
        <v>33</v>
      </c>
      <c r="ET15" s="14" t="s">
        <v>33</v>
      </c>
      <c r="EU15" s="14" t="s">
        <v>33</v>
      </c>
      <c r="EV15" s="14" t="s">
        <v>33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 t="s">
        <v>33</v>
      </c>
      <c r="FB15" s="14" t="s">
        <v>33</v>
      </c>
      <c r="FC15" s="14" t="s">
        <v>33</v>
      </c>
      <c r="FD15" s="14" t="s">
        <v>33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 t="s">
        <v>33</v>
      </c>
      <c r="FJ15" s="14" t="s">
        <v>33</v>
      </c>
      <c r="FK15" s="14" t="s">
        <v>33</v>
      </c>
    </row>
    <row r="16" spans="1:167" ht="1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 t="s">
        <v>33</v>
      </c>
      <c r="AB16" s="14" t="s">
        <v>33</v>
      </c>
      <c r="AC16" s="14" t="s">
        <v>33</v>
      </c>
      <c r="AD16" s="14" t="s">
        <v>33</v>
      </c>
      <c r="AE16" s="14" t="s">
        <v>33</v>
      </c>
      <c r="AF16" s="14" t="s">
        <v>33</v>
      </c>
      <c r="AG16" s="14" t="s">
        <v>33</v>
      </c>
      <c r="AH16" s="14" t="s">
        <v>33</v>
      </c>
      <c r="AI16" s="14" t="s">
        <v>33</v>
      </c>
      <c r="AJ16" s="14" t="s">
        <v>33</v>
      </c>
      <c r="AK16" s="14">
        <v>11.1</v>
      </c>
      <c r="AL16" s="14" t="s">
        <v>33</v>
      </c>
      <c r="AM16" s="14" t="s">
        <v>33</v>
      </c>
      <c r="AN16" s="14" t="s">
        <v>33</v>
      </c>
      <c r="AO16" s="14" t="s">
        <v>33</v>
      </c>
      <c r="AP16" s="14" t="s">
        <v>33</v>
      </c>
      <c r="AQ16" s="14" t="s">
        <v>33</v>
      </c>
      <c r="AR16" s="14">
        <v>29</v>
      </c>
      <c r="AS16" s="14">
        <v>24.9</v>
      </c>
      <c r="AT16" s="14">
        <v>30.3</v>
      </c>
      <c r="AU16" s="14">
        <v>29.1</v>
      </c>
      <c r="AW16" s="12"/>
      <c r="AX16" s="17" t="s">
        <v>32</v>
      </c>
      <c r="AY16" s="14">
        <v>12.6</v>
      </c>
      <c r="AZ16" s="14">
        <v>13.3</v>
      </c>
      <c r="BA16" s="14">
        <v>12.9</v>
      </c>
      <c r="BB16" s="14">
        <v>10.4</v>
      </c>
      <c r="BC16" s="14">
        <v>11.3</v>
      </c>
      <c r="BD16" s="14">
        <v>12</v>
      </c>
      <c r="BE16" s="14">
        <v>12.9</v>
      </c>
      <c r="BF16" s="14">
        <v>13.2</v>
      </c>
      <c r="BG16" s="14" t="s">
        <v>33</v>
      </c>
      <c r="BH16" s="14" t="s">
        <v>33</v>
      </c>
      <c r="BI16" s="14">
        <v>10.1</v>
      </c>
      <c r="BJ16" s="14">
        <v>10</v>
      </c>
      <c r="BK16" s="14" t="s">
        <v>33</v>
      </c>
      <c r="BL16" s="14" t="s">
        <v>33</v>
      </c>
      <c r="BM16" s="14" t="s">
        <v>33</v>
      </c>
      <c r="BN16" s="14" t="s">
        <v>33</v>
      </c>
      <c r="BO16" s="14" t="s">
        <v>33</v>
      </c>
      <c r="BP16" s="14">
        <v>12.5</v>
      </c>
      <c r="BQ16" s="14">
        <v>12.1</v>
      </c>
      <c r="BR16" s="14">
        <v>12.1</v>
      </c>
      <c r="BS16" s="14">
        <v>10.199999999999999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 t="s">
        <v>33</v>
      </c>
      <c r="CD16" s="14" t="s">
        <v>33</v>
      </c>
      <c r="CE16" s="14" t="s">
        <v>33</v>
      </c>
      <c r="CF16" s="14" t="s">
        <v>33</v>
      </c>
      <c r="CG16" s="14">
        <v>0</v>
      </c>
      <c r="CH16" s="14" t="s">
        <v>33</v>
      </c>
      <c r="CI16" s="14" t="s">
        <v>33</v>
      </c>
      <c r="CJ16" s="14">
        <v>0</v>
      </c>
      <c r="CK16" s="14">
        <v>0.1</v>
      </c>
      <c r="CL16" s="14" t="s">
        <v>33</v>
      </c>
      <c r="CM16" s="14" t="s">
        <v>33</v>
      </c>
      <c r="CN16" s="14" t="s">
        <v>33</v>
      </c>
      <c r="CO16" s="14" t="s">
        <v>33</v>
      </c>
      <c r="CP16" s="14" t="s">
        <v>33</v>
      </c>
      <c r="CQ16" s="14" t="s">
        <v>33</v>
      </c>
      <c r="CS16" s="12"/>
      <c r="CT16" s="17" t="s">
        <v>32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Q16" s="12"/>
      <c r="DR16" s="17" t="s">
        <v>32</v>
      </c>
      <c r="DS16" s="14" t="s">
        <v>33</v>
      </c>
      <c r="DT16" s="14" t="s">
        <v>33</v>
      </c>
      <c r="DU16" s="14" t="s">
        <v>33</v>
      </c>
      <c r="DV16" s="14" t="s">
        <v>33</v>
      </c>
      <c r="DW16" s="14" t="s">
        <v>33</v>
      </c>
      <c r="DX16" s="14" t="s">
        <v>33</v>
      </c>
      <c r="DY16" s="14" t="s">
        <v>33</v>
      </c>
      <c r="DZ16" s="14" t="s">
        <v>33</v>
      </c>
      <c r="EA16" s="14" t="s">
        <v>33</v>
      </c>
      <c r="EB16" s="14" t="s">
        <v>33</v>
      </c>
      <c r="EC16" s="14" t="s">
        <v>33</v>
      </c>
      <c r="ED16" s="14" t="s">
        <v>33</v>
      </c>
      <c r="EE16" s="14" t="s">
        <v>33</v>
      </c>
      <c r="EF16" s="14" t="s">
        <v>33</v>
      </c>
      <c r="EG16" s="14" t="s">
        <v>33</v>
      </c>
      <c r="EH16" s="14" t="s">
        <v>33</v>
      </c>
      <c r="EI16" s="14" t="s">
        <v>33</v>
      </c>
      <c r="EJ16" s="14" t="s">
        <v>33</v>
      </c>
      <c r="EK16" s="14">
        <v>0.4</v>
      </c>
      <c r="EL16" s="14" t="s">
        <v>33</v>
      </c>
      <c r="EM16" s="14" t="s">
        <v>33</v>
      </c>
      <c r="EO16" s="12"/>
      <c r="EP16" s="17" t="s">
        <v>32</v>
      </c>
      <c r="EQ16" s="14" t="s">
        <v>33</v>
      </c>
      <c r="ER16" s="14" t="s">
        <v>33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>
        <v>2.7</v>
      </c>
      <c r="FF16" s="14" t="s">
        <v>33</v>
      </c>
      <c r="FG16" s="14" t="s">
        <v>33</v>
      </c>
      <c r="FH16" s="14" t="s">
        <v>33</v>
      </c>
      <c r="FI16" s="14" t="s">
        <v>33</v>
      </c>
      <c r="FJ16" s="14" t="s">
        <v>33</v>
      </c>
      <c r="FK16" s="14" t="s">
        <v>33</v>
      </c>
    </row>
    <row r="17" spans="1:167" ht="15">
      <c r="A17" s="12"/>
      <c r="B17" s="17" t="s">
        <v>34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 t="s">
        <v>33</v>
      </c>
      <c r="J17" s="14" t="s">
        <v>33</v>
      </c>
      <c r="K17" s="14" t="s">
        <v>33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 t="s">
        <v>33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 t="s">
        <v>33</v>
      </c>
      <c r="AB17" s="14" t="s">
        <v>33</v>
      </c>
      <c r="AC17" s="14" t="s">
        <v>33</v>
      </c>
      <c r="AD17" s="14" t="s">
        <v>33</v>
      </c>
      <c r="AE17" s="14" t="s">
        <v>33</v>
      </c>
      <c r="AF17" s="14" t="s">
        <v>33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>
        <v>1</v>
      </c>
      <c r="AP17" s="14">
        <v>0.9</v>
      </c>
      <c r="AQ17" s="14" t="s">
        <v>33</v>
      </c>
      <c r="AR17" s="14" t="s">
        <v>33</v>
      </c>
      <c r="AS17" s="14" t="s">
        <v>33</v>
      </c>
      <c r="AT17" s="14" t="s">
        <v>33</v>
      </c>
      <c r="AU17" s="14" t="s">
        <v>33</v>
      </c>
      <c r="AW17" s="12"/>
      <c r="AX17" s="17" t="s">
        <v>34</v>
      </c>
      <c r="AY17" s="14" t="s">
        <v>33</v>
      </c>
      <c r="AZ17" s="14" t="s">
        <v>33</v>
      </c>
      <c r="BA17" s="14" t="s">
        <v>33</v>
      </c>
      <c r="BB17" s="14">
        <v>0</v>
      </c>
      <c r="BC17" s="14">
        <v>0</v>
      </c>
      <c r="BD17" s="14">
        <v>0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>
        <v>0.4</v>
      </c>
      <c r="BR17" s="14">
        <v>0.5</v>
      </c>
      <c r="BS17" s="14">
        <v>0.5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 t="s">
        <v>33</v>
      </c>
      <c r="CD17" s="14" t="s">
        <v>33</v>
      </c>
      <c r="CE17" s="14" t="s">
        <v>33</v>
      </c>
      <c r="CF17" s="14" t="s">
        <v>33</v>
      </c>
      <c r="CG17" s="14" t="s">
        <v>33</v>
      </c>
      <c r="CH17" s="14" t="s">
        <v>33</v>
      </c>
      <c r="CI17" s="14" t="s">
        <v>33</v>
      </c>
      <c r="CJ17" s="14" t="s">
        <v>33</v>
      </c>
      <c r="CK17" s="14" t="s">
        <v>33</v>
      </c>
      <c r="CL17" s="14" t="s">
        <v>33</v>
      </c>
      <c r="CM17" s="14" t="s">
        <v>33</v>
      </c>
      <c r="CN17" s="14" t="s">
        <v>33</v>
      </c>
      <c r="CO17" s="14" t="s">
        <v>33</v>
      </c>
      <c r="CP17" s="14" t="s">
        <v>33</v>
      </c>
      <c r="CQ17" s="14" t="s">
        <v>33</v>
      </c>
      <c r="CS17" s="12"/>
      <c r="CT17" s="17" t="s">
        <v>34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Q17" s="12"/>
      <c r="DR17" s="17" t="s">
        <v>34</v>
      </c>
      <c r="DS17" s="14">
        <v>0</v>
      </c>
      <c r="DT17" s="14">
        <v>0</v>
      </c>
      <c r="DU17" s="14">
        <v>0</v>
      </c>
      <c r="DV17" s="14">
        <v>0</v>
      </c>
      <c r="DW17" s="14">
        <v>0</v>
      </c>
      <c r="DX17" s="14">
        <v>0</v>
      </c>
      <c r="DY17" s="14">
        <v>0</v>
      </c>
      <c r="DZ17" s="14">
        <v>0</v>
      </c>
      <c r="EA17" s="14">
        <v>0</v>
      </c>
      <c r="EB17" s="14">
        <v>0</v>
      </c>
      <c r="EC17" s="14">
        <v>0</v>
      </c>
      <c r="ED17" s="14">
        <v>0</v>
      </c>
      <c r="EE17" s="14">
        <v>0</v>
      </c>
      <c r="EF17" s="14">
        <v>0</v>
      </c>
      <c r="EG17" s="14">
        <v>0</v>
      </c>
      <c r="EH17" s="14">
        <v>0</v>
      </c>
      <c r="EI17" s="14">
        <v>0</v>
      </c>
      <c r="EJ17" s="14">
        <v>0</v>
      </c>
      <c r="EK17" s="14">
        <v>0</v>
      </c>
      <c r="EL17" s="14">
        <v>0</v>
      </c>
      <c r="EM17" s="14">
        <v>0</v>
      </c>
      <c r="EO17" s="12"/>
      <c r="EP17" s="17" t="s">
        <v>34</v>
      </c>
      <c r="EQ17" s="14">
        <v>0</v>
      </c>
      <c r="ER17" s="14">
        <v>0</v>
      </c>
      <c r="ES17" s="14">
        <v>0</v>
      </c>
      <c r="ET17" s="14">
        <v>0</v>
      </c>
      <c r="EU17" s="14">
        <v>0</v>
      </c>
      <c r="EV17" s="14">
        <v>0</v>
      </c>
      <c r="EW17" s="14">
        <v>0</v>
      </c>
      <c r="EX17" s="14">
        <v>0</v>
      </c>
      <c r="EY17" s="14">
        <v>0</v>
      </c>
      <c r="EZ17" s="14">
        <v>0</v>
      </c>
      <c r="FA17" s="14">
        <v>0</v>
      </c>
      <c r="FB17" s="14">
        <v>0</v>
      </c>
      <c r="FC17" s="14">
        <v>0</v>
      </c>
      <c r="FD17" s="14">
        <v>0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 t="s">
        <v>33</v>
      </c>
      <c r="FJ17" s="14" t="s">
        <v>33</v>
      </c>
      <c r="FK17" s="14" t="s">
        <v>33</v>
      </c>
    </row>
    <row r="18" spans="1:167" ht="15">
      <c r="A18" s="12"/>
      <c r="B18" s="17" t="s">
        <v>35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 t="s">
        <v>33</v>
      </c>
      <c r="J18" s="14" t="s">
        <v>33</v>
      </c>
      <c r="K18" s="14" t="s">
        <v>33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Y18" s="12"/>
      <c r="Z18" s="17" t="s">
        <v>35</v>
      </c>
      <c r="AA18" s="14" t="s">
        <v>33</v>
      </c>
      <c r="AB18" s="14" t="s">
        <v>33</v>
      </c>
      <c r="AC18" s="14" t="s">
        <v>33</v>
      </c>
      <c r="AD18" s="14" t="s">
        <v>33</v>
      </c>
      <c r="AE18" s="14" t="s">
        <v>33</v>
      </c>
      <c r="AF18" s="14" t="s">
        <v>33</v>
      </c>
      <c r="AG18" s="14" t="s">
        <v>33</v>
      </c>
      <c r="AH18" s="14" t="s">
        <v>33</v>
      </c>
      <c r="AI18" s="14" t="s">
        <v>33</v>
      </c>
      <c r="AJ18" s="14" t="s">
        <v>33</v>
      </c>
      <c r="AK18" s="14" t="s">
        <v>33</v>
      </c>
      <c r="AL18" s="14" t="s">
        <v>33</v>
      </c>
      <c r="AM18" s="14" t="s">
        <v>33</v>
      </c>
      <c r="AN18" s="14" t="s">
        <v>33</v>
      </c>
      <c r="AO18" s="14" t="s">
        <v>33</v>
      </c>
      <c r="AP18" s="14" t="s">
        <v>33</v>
      </c>
      <c r="AQ18" s="14" t="s">
        <v>33</v>
      </c>
      <c r="AR18" s="14" t="s">
        <v>33</v>
      </c>
      <c r="AS18" s="14">
        <v>0.7</v>
      </c>
      <c r="AT18" s="14">
        <v>0.8</v>
      </c>
      <c r="AU18" s="14">
        <v>0.8</v>
      </c>
      <c r="AW18" s="12"/>
      <c r="AX18" s="17" t="s">
        <v>35</v>
      </c>
      <c r="AY18" s="14">
        <v>0</v>
      </c>
      <c r="AZ18" s="14">
        <v>0</v>
      </c>
      <c r="BA18" s="14">
        <v>0</v>
      </c>
      <c r="BB18" s="14" t="s">
        <v>33</v>
      </c>
      <c r="BC18" s="14" t="s">
        <v>33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 t="s">
        <v>33</v>
      </c>
      <c r="BX18" s="14" t="s">
        <v>33</v>
      </c>
      <c r="BY18" s="14" t="s">
        <v>33</v>
      </c>
      <c r="BZ18" s="14" t="s">
        <v>33</v>
      </c>
      <c r="CA18" s="14" t="s">
        <v>33</v>
      </c>
      <c r="CB18" s="14" t="s">
        <v>33</v>
      </c>
      <c r="CC18" s="14" t="s">
        <v>33</v>
      </c>
      <c r="CD18" s="14" t="s">
        <v>33</v>
      </c>
      <c r="CE18" s="14" t="s">
        <v>33</v>
      </c>
      <c r="CF18" s="14" t="s">
        <v>33</v>
      </c>
      <c r="CG18" s="14" t="s">
        <v>33</v>
      </c>
      <c r="CH18" s="14">
        <v>0.1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 t="s">
        <v>33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>
        <v>0</v>
      </c>
      <c r="AM19" s="14">
        <v>0</v>
      </c>
      <c r="AN19" s="14">
        <v>0</v>
      </c>
      <c r="AO19" s="14" t="s">
        <v>33</v>
      </c>
      <c r="AP19" s="14" t="s">
        <v>33</v>
      </c>
      <c r="AQ19" s="14" t="s">
        <v>33</v>
      </c>
      <c r="AR19" s="14" t="s">
        <v>33</v>
      </c>
      <c r="AS19" s="14" t="s">
        <v>33</v>
      </c>
      <c r="AT19" s="14">
        <v>0</v>
      </c>
      <c r="AU19" s="14">
        <v>0.1</v>
      </c>
      <c r="AW19" s="12"/>
      <c r="AX19" s="17" t="s">
        <v>36</v>
      </c>
      <c r="AY19" s="14" t="s">
        <v>33</v>
      </c>
      <c r="AZ19" s="14" t="s">
        <v>33</v>
      </c>
      <c r="BA19" s="14" t="s">
        <v>33</v>
      </c>
      <c r="BB19" s="14" t="s">
        <v>33</v>
      </c>
      <c r="BC19" s="14" t="s">
        <v>33</v>
      </c>
      <c r="BD19" s="14" t="s">
        <v>33</v>
      </c>
      <c r="BE19" s="14" t="s">
        <v>33</v>
      </c>
      <c r="BF19" s="14" t="s">
        <v>33</v>
      </c>
      <c r="BG19" s="14" t="s">
        <v>33</v>
      </c>
      <c r="BH19" s="14" t="s">
        <v>33</v>
      </c>
      <c r="BI19" s="14" t="s">
        <v>33</v>
      </c>
      <c r="BJ19" s="14" t="s">
        <v>33</v>
      </c>
      <c r="BK19" s="14" t="s">
        <v>33</v>
      </c>
      <c r="BL19" s="14" t="s">
        <v>33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 t="s">
        <v>33</v>
      </c>
      <c r="BX19" s="14" t="s">
        <v>33</v>
      </c>
      <c r="BY19" s="14" t="s">
        <v>33</v>
      </c>
      <c r="BZ19" s="14" t="s">
        <v>33</v>
      </c>
      <c r="CA19" s="14" t="s">
        <v>33</v>
      </c>
      <c r="CB19" s="14" t="s">
        <v>33</v>
      </c>
      <c r="CC19" s="14" t="s">
        <v>33</v>
      </c>
      <c r="CD19" s="14" t="s">
        <v>33</v>
      </c>
      <c r="CE19" s="14" t="s">
        <v>33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 t="s">
        <v>33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 t="s">
        <v>33</v>
      </c>
      <c r="FC19" s="14" t="s">
        <v>33</v>
      </c>
      <c r="FD19" s="14" t="s">
        <v>33</v>
      </c>
      <c r="FE19" s="14" t="s">
        <v>33</v>
      </c>
      <c r="FF19" s="14" t="s">
        <v>33</v>
      </c>
      <c r="FG19" s="14" t="s">
        <v>33</v>
      </c>
      <c r="FH19" s="14">
        <v>0</v>
      </c>
      <c r="FI19" s="14">
        <v>0</v>
      </c>
      <c r="FJ19" s="14">
        <v>0</v>
      </c>
      <c r="FK19" s="14">
        <v>0</v>
      </c>
    </row>
    <row r="20" spans="1:167" ht="1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 t="s">
        <v>33</v>
      </c>
      <c r="I20" s="14" t="s">
        <v>33</v>
      </c>
      <c r="J20" s="14" t="s">
        <v>33</v>
      </c>
      <c r="K20" s="14" t="s">
        <v>33</v>
      </c>
      <c r="L20" s="14" t="s">
        <v>33</v>
      </c>
      <c r="M20" s="14" t="s">
        <v>33</v>
      </c>
      <c r="N20" s="14" t="s">
        <v>33</v>
      </c>
      <c r="O20" s="14" t="s">
        <v>33</v>
      </c>
      <c r="P20" s="14" t="s">
        <v>33</v>
      </c>
      <c r="Q20" s="14" t="s">
        <v>33</v>
      </c>
      <c r="R20" s="14" t="s">
        <v>33</v>
      </c>
      <c r="S20" s="14" t="s">
        <v>33</v>
      </c>
      <c r="T20" s="14" t="s">
        <v>33</v>
      </c>
      <c r="U20" s="14" t="s">
        <v>33</v>
      </c>
      <c r="V20" s="14" t="s">
        <v>33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0.2</v>
      </c>
      <c r="AG20" s="14">
        <v>0.1</v>
      </c>
      <c r="AH20" s="14">
        <v>0.1</v>
      </c>
      <c r="AI20" s="14">
        <v>0.1</v>
      </c>
      <c r="AJ20" s="14">
        <v>0.1</v>
      </c>
      <c r="AK20" s="14">
        <v>0.1</v>
      </c>
      <c r="AL20" s="14">
        <v>0.1</v>
      </c>
      <c r="AM20" s="14">
        <v>0.1</v>
      </c>
      <c r="AN20" s="14">
        <v>0.1</v>
      </c>
      <c r="AO20" s="14">
        <v>0.1</v>
      </c>
      <c r="AP20" s="14">
        <v>0.1</v>
      </c>
      <c r="AQ20" s="14" t="s">
        <v>33</v>
      </c>
      <c r="AR20" s="14">
        <v>0.1</v>
      </c>
      <c r="AS20" s="14">
        <v>0.1</v>
      </c>
      <c r="AT20" s="14">
        <v>0.1</v>
      </c>
      <c r="AU20" s="14">
        <v>0.1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 t="s">
        <v>33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0.1</v>
      </c>
      <c r="BQ20" s="14">
        <v>0</v>
      </c>
      <c r="BR20" s="14">
        <v>0</v>
      </c>
      <c r="BS20" s="14">
        <v>0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 t="s">
        <v>33</v>
      </c>
      <c r="CC20" s="14" t="s">
        <v>33</v>
      </c>
      <c r="CD20" s="14" t="s">
        <v>33</v>
      </c>
      <c r="CE20" s="14" t="s">
        <v>33</v>
      </c>
      <c r="CF20" s="14" t="s">
        <v>33</v>
      </c>
      <c r="CG20" s="14" t="s">
        <v>33</v>
      </c>
      <c r="CH20" s="14" t="s">
        <v>33</v>
      </c>
      <c r="CI20" s="14" t="s">
        <v>33</v>
      </c>
      <c r="CJ20" s="14" t="s">
        <v>33</v>
      </c>
      <c r="CK20" s="14" t="s">
        <v>33</v>
      </c>
      <c r="CL20" s="14" t="s">
        <v>33</v>
      </c>
      <c r="CM20" s="14" t="s">
        <v>33</v>
      </c>
      <c r="CN20" s="14" t="s">
        <v>33</v>
      </c>
      <c r="CO20" s="14" t="s">
        <v>33</v>
      </c>
      <c r="CP20" s="14" t="s">
        <v>33</v>
      </c>
      <c r="CQ20" s="14" t="s">
        <v>33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 t="s">
        <v>33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 t="s">
        <v>33</v>
      </c>
      <c r="EI20" s="14">
        <v>0</v>
      </c>
      <c r="EJ20" s="14">
        <v>0</v>
      </c>
      <c r="EK20" s="14">
        <v>0</v>
      </c>
      <c r="EL20" s="14">
        <v>0</v>
      </c>
      <c r="EM20" s="14" t="s">
        <v>33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>
        <v>0</v>
      </c>
      <c r="FI20" s="14" t="s">
        <v>33</v>
      </c>
      <c r="FJ20" s="14" t="s">
        <v>33</v>
      </c>
      <c r="FK20" s="14" t="s">
        <v>33</v>
      </c>
    </row>
    <row r="21" spans="1:167" ht="1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 t="s">
        <v>33</v>
      </c>
      <c r="M21" s="14" t="s">
        <v>33</v>
      </c>
      <c r="N21" s="14" t="s">
        <v>33</v>
      </c>
      <c r="O21" s="14" t="s">
        <v>33</v>
      </c>
      <c r="P21" s="14" t="s">
        <v>33</v>
      </c>
      <c r="Q21" s="14" t="s">
        <v>33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 t="s">
        <v>33</v>
      </c>
      <c r="AB21" s="14" t="s">
        <v>33</v>
      </c>
      <c r="AC21" s="14" t="s">
        <v>33</v>
      </c>
      <c r="AD21" s="14" t="s">
        <v>33</v>
      </c>
      <c r="AE21" s="14" t="s">
        <v>33</v>
      </c>
      <c r="AF21" s="14" t="s">
        <v>33</v>
      </c>
      <c r="AG21" s="14" t="s">
        <v>33</v>
      </c>
      <c r="AH21" s="14" t="s">
        <v>33</v>
      </c>
      <c r="AI21" s="14" t="s">
        <v>33</v>
      </c>
      <c r="AJ21" s="14" t="s">
        <v>33</v>
      </c>
      <c r="AK21" s="14" t="s">
        <v>33</v>
      </c>
      <c r="AL21" s="14" t="s">
        <v>33</v>
      </c>
      <c r="AM21" s="14" t="s">
        <v>33</v>
      </c>
      <c r="AN21" s="14" t="s">
        <v>33</v>
      </c>
      <c r="AO21" s="14" t="s">
        <v>33</v>
      </c>
      <c r="AP21" s="14" t="s">
        <v>33</v>
      </c>
      <c r="AQ21" s="14" t="s">
        <v>33</v>
      </c>
      <c r="AR21" s="14" t="s">
        <v>33</v>
      </c>
      <c r="AS21" s="14">
        <v>5.3</v>
      </c>
      <c r="AT21" s="14" t="s">
        <v>33</v>
      </c>
      <c r="AU21" s="14" t="s">
        <v>33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 t="s">
        <v>33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 t="s">
        <v>33</v>
      </c>
      <c r="ER21" s="14" t="s">
        <v>33</v>
      </c>
      <c r="ES21" s="14" t="s">
        <v>33</v>
      </c>
      <c r="ET21" s="14" t="s">
        <v>33</v>
      </c>
      <c r="EU21" s="14" t="s">
        <v>33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 t="s">
        <v>33</v>
      </c>
      <c r="FB21" s="14" t="s">
        <v>33</v>
      </c>
      <c r="FC21" s="14" t="s">
        <v>33</v>
      </c>
      <c r="FD21" s="14" t="s">
        <v>33</v>
      </c>
      <c r="FE21" s="14" t="s">
        <v>33</v>
      </c>
      <c r="FF21" s="14" t="s">
        <v>33</v>
      </c>
      <c r="FG21" s="14" t="s">
        <v>33</v>
      </c>
      <c r="FH21" s="14" t="s">
        <v>33</v>
      </c>
      <c r="FI21" s="14" t="s">
        <v>33</v>
      </c>
      <c r="FJ21" s="14" t="s">
        <v>33</v>
      </c>
      <c r="FK21" s="14" t="s">
        <v>33</v>
      </c>
    </row>
    <row r="22" spans="1:167" ht="15">
      <c r="A22" s="12"/>
      <c r="B22" s="17" t="s">
        <v>39</v>
      </c>
      <c r="C22" s="14" t="s">
        <v>33</v>
      </c>
      <c r="D22" s="14" t="s">
        <v>33</v>
      </c>
      <c r="E22" s="14" t="s">
        <v>33</v>
      </c>
      <c r="F22" s="14" t="s">
        <v>33</v>
      </c>
      <c r="G22" s="14" t="s">
        <v>33</v>
      </c>
      <c r="H22" s="14" t="s">
        <v>33</v>
      </c>
      <c r="I22" s="14" t="s">
        <v>33</v>
      </c>
      <c r="J22" s="14" t="s">
        <v>33</v>
      </c>
      <c r="K22" s="14" t="s">
        <v>33</v>
      </c>
      <c r="L22" s="14" t="s">
        <v>33</v>
      </c>
      <c r="M22" s="14" t="s">
        <v>33</v>
      </c>
      <c r="N22" s="14" t="s">
        <v>33</v>
      </c>
      <c r="O22" s="14" t="s">
        <v>33</v>
      </c>
      <c r="P22" s="14" t="s">
        <v>33</v>
      </c>
      <c r="Q22" s="14" t="s">
        <v>33</v>
      </c>
      <c r="R22" s="14" t="s">
        <v>33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 t="s">
        <v>33</v>
      </c>
      <c r="BA22" s="14">
        <v>0</v>
      </c>
      <c r="BB22" s="14">
        <v>0</v>
      </c>
      <c r="BC22" s="14">
        <v>0</v>
      </c>
      <c r="BD22" s="14" t="s">
        <v>33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 t="s">
        <v>33</v>
      </c>
      <c r="ER22" s="14" t="s">
        <v>33</v>
      </c>
      <c r="ES22" s="14" t="s">
        <v>33</v>
      </c>
      <c r="ET22" s="14" t="s">
        <v>33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0.3</v>
      </c>
      <c r="FF22" s="14" t="s">
        <v>33</v>
      </c>
      <c r="FG22" s="14" t="s">
        <v>33</v>
      </c>
      <c r="FH22" s="14" t="s">
        <v>33</v>
      </c>
      <c r="FI22" s="14" t="s">
        <v>33</v>
      </c>
      <c r="FJ22" s="14" t="s">
        <v>33</v>
      </c>
      <c r="FK22" s="14" t="s">
        <v>33</v>
      </c>
    </row>
    <row r="23" spans="1:167" ht="1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0.3</v>
      </c>
      <c r="K23" s="14">
        <v>0.3</v>
      </c>
      <c r="L23" s="14">
        <v>0.2</v>
      </c>
      <c r="M23" s="14">
        <v>0.1</v>
      </c>
      <c r="N23" s="14">
        <v>0</v>
      </c>
      <c r="O23" s="14">
        <v>0</v>
      </c>
      <c r="P23" s="14">
        <v>0</v>
      </c>
      <c r="Q23" s="14">
        <v>0</v>
      </c>
      <c r="R23" s="14">
        <v>0.1</v>
      </c>
      <c r="S23" s="14">
        <v>0.1</v>
      </c>
      <c r="T23" s="14">
        <v>0.1</v>
      </c>
      <c r="U23" s="14">
        <v>0.2</v>
      </c>
      <c r="V23" s="14">
        <v>0.1</v>
      </c>
      <c r="W23" s="14">
        <v>0.1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0.4</v>
      </c>
      <c r="AI23" s="14">
        <v>0.6</v>
      </c>
      <c r="AJ23" s="14">
        <v>0.4</v>
      </c>
      <c r="AK23" s="14">
        <v>0.3</v>
      </c>
      <c r="AL23" s="14">
        <v>0</v>
      </c>
      <c r="AM23" s="14">
        <v>0</v>
      </c>
      <c r="AN23" s="14">
        <v>0</v>
      </c>
      <c r="AO23" s="14">
        <v>0.4</v>
      </c>
      <c r="AP23" s="14">
        <v>0.5</v>
      </c>
      <c r="AQ23" s="14">
        <v>0.4</v>
      </c>
      <c r="AR23" s="14">
        <v>0.3</v>
      </c>
      <c r="AS23" s="14">
        <v>0.3</v>
      </c>
      <c r="AT23" s="14">
        <v>0.3</v>
      </c>
      <c r="AU23" s="14">
        <v>0.2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0.3</v>
      </c>
      <c r="BG23" s="14">
        <v>0.3</v>
      </c>
      <c r="BH23" s="14">
        <v>0.2</v>
      </c>
      <c r="BI23" s="14">
        <v>0.2</v>
      </c>
      <c r="BJ23" s="14">
        <v>0</v>
      </c>
      <c r="BK23" s="14">
        <v>0</v>
      </c>
      <c r="BL23" s="14">
        <v>0</v>
      </c>
      <c r="BM23" s="14">
        <v>0.3</v>
      </c>
      <c r="BN23" s="14">
        <v>0.2</v>
      </c>
      <c r="BO23" s="14">
        <v>0.1</v>
      </c>
      <c r="BP23" s="14">
        <v>0.2</v>
      </c>
      <c r="BQ23" s="14">
        <v>0.2</v>
      </c>
      <c r="BR23" s="14">
        <v>0.1</v>
      </c>
      <c r="BS23" s="14">
        <v>0.1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0.3</v>
      </c>
      <c r="EA23" s="14">
        <v>0.2</v>
      </c>
      <c r="EB23" s="14">
        <v>0.1</v>
      </c>
      <c r="EC23" s="14">
        <v>0.1</v>
      </c>
      <c r="ED23" s="14">
        <v>0</v>
      </c>
      <c r="EE23" s="14">
        <v>0</v>
      </c>
      <c r="EF23" s="14">
        <v>0</v>
      </c>
      <c r="EG23" s="14">
        <v>0.2</v>
      </c>
      <c r="EH23" s="14">
        <v>0.1</v>
      </c>
      <c r="EI23" s="14">
        <v>0</v>
      </c>
      <c r="EJ23" s="14">
        <v>0.1</v>
      </c>
      <c r="EK23" s="14">
        <v>0.1</v>
      </c>
      <c r="EL23" s="14">
        <v>0.1</v>
      </c>
      <c r="EM23" s="14">
        <v>0.1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0.5</v>
      </c>
      <c r="EY23" s="14">
        <v>0.5</v>
      </c>
      <c r="EZ23" s="14">
        <v>0.3</v>
      </c>
      <c r="FA23" s="14">
        <v>0.2</v>
      </c>
      <c r="FB23" s="14">
        <v>0</v>
      </c>
      <c r="FC23" s="14">
        <v>0</v>
      </c>
      <c r="FD23" s="14">
        <v>0</v>
      </c>
      <c r="FE23" s="14">
        <v>0.6</v>
      </c>
      <c r="FF23" s="14">
        <v>0.6</v>
      </c>
      <c r="FG23" s="14">
        <v>0.3</v>
      </c>
      <c r="FH23" s="14">
        <v>0.4</v>
      </c>
      <c r="FI23" s="14">
        <v>0.4</v>
      </c>
      <c r="FJ23" s="14">
        <v>0.2</v>
      </c>
      <c r="FK23" s="14">
        <v>0.2</v>
      </c>
    </row>
    <row r="24" spans="1:167" ht="1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5">
      <c r="A25" s="94"/>
      <c r="B25" s="9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4"/>
      <c r="Z25" s="9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4"/>
      <c r="AX25" s="9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4"/>
      <c r="BV25" s="9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4"/>
      <c r="CT25" s="9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4"/>
      <c r="DR25" s="9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4"/>
      <c r="EP25" s="9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5">
      <c r="A27" s="12"/>
      <c r="B27" s="17" t="s">
        <v>30</v>
      </c>
      <c r="C27" s="14" t="s">
        <v>33</v>
      </c>
      <c r="D27" s="14" t="s">
        <v>33</v>
      </c>
      <c r="E27" s="14" t="s">
        <v>33</v>
      </c>
      <c r="F27" s="14" t="s">
        <v>33</v>
      </c>
      <c r="G27" s="14" t="s">
        <v>33</v>
      </c>
      <c r="H27" s="14" t="s">
        <v>33</v>
      </c>
      <c r="I27" s="14" t="s">
        <v>33</v>
      </c>
      <c r="J27" s="14" t="s">
        <v>33</v>
      </c>
      <c r="K27" s="14" t="s">
        <v>33</v>
      </c>
      <c r="L27" s="14" t="s">
        <v>33</v>
      </c>
      <c r="M27" s="14" t="s">
        <v>33</v>
      </c>
      <c r="N27" s="14" t="s">
        <v>33</v>
      </c>
      <c r="O27" s="14" t="s">
        <v>33</v>
      </c>
      <c r="P27" s="14" t="s">
        <v>33</v>
      </c>
      <c r="Q27" s="14" t="s">
        <v>33</v>
      </c>
      <c r="R27" s="14" t="s">
        <v>33</v>
      </c>
      <c r="S27" s="14" t="s">
        <v>33</v>
      </c>
      <c r="T27" s="14" t="s">
        <v>33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 t="s">
        <v>33</v>
      </c>
      <c r="AB27" s="14" t="s">
        <v>33</v>
      </c>
      <c r="AC27" s="14" t="s">
        <v>33</v>
      </c>
      <c r="AD27" s="14" t="s">
        <v>33</v>
      </c>
      <c r="AE27" s="14" t="s">
        <v>33</v>
      </c>
      <c r="AF27" s="14" t="s">
        <v>33</v>
      </c>
      <c r="AG27" s="14">
        <v>86.7</v>
      </c>
      <c r="AH27" s="14">
        <v>84.8</v>
      </c>
      <c r="AI27" s="14" t="s">
        <v>33</v>
      </c>
      <c r="AJ27" s="14" t="s">
        <v>33</v>
      </c>
      <c r="AK27" s="14">
        <v>87.3</v>
      </c>
      <c r="AL27" s="14">
        <v>85</v>
      </c>
      <c r="AM27" s="14">
        <v>83.7</v>
      </c>
      <c r="AN27" s="14">
        <v>84.4</v>
      </c>
      <c r="AO27" s="14">
        <v>84.9</v>
      </c>
      <c r="AP27" s="14">
        <v>81.900000000000006</v>
      </c>
      <c r="AQ27" s="14">
        <v>82.4</v>
      </c>
      <c r="AR27" s="14">
        <v>81.599999999999994</v>
      </c>
      <c r="AS27" s="14">
        <v>83.9</v>
      </c>
      <c r="AT27" s="14">
        <v>81.900000000000006</v>
      </c>
      <c r="AU27" s="14">
        <v>82.3</v>
      </c>
      <c r="AW27" s="12"/>
      <c r="AX27" s="17" t="s">
        <v>30</v>
      </c>
      <c r="AY27" s="14">
        <v>36</v>
      </c>
      <c r="AZ27" s="14">
        <v>39.700000000000003</v>
      </c>
      <c r="BA27" s="14">
        <v>40.4</v>
      </c>
      <c r="BB27" s="14">
        <v>39.700000000000003</v>
      </c>
      <c r="BC27" s="14">
        <v>36.4</v>
      </c>
      <c r="BD27" s="14">
        <v>35.1</v>
      </c>
      <c r="BE27" s="14">
        <v>35.700000000000003</v>
      </c>
      <c r="BF27" s="14">
        <v>33.5</v>
      </c>
      <c r="BG27" s="14" t="s">
        <v>33</v>
      </c>
      <c r="BH27" s="14" t="s">
        <v>33</v>
      </c>
      <c r="BI27" s="14" t="s">
        <v>33</v>
      </c>
      <c r="BJ27" s="14" t="s">
        <v>33</v>
      </c>
      <c r="BK27" s="14" t="s">
        <v>33</v>
      </c>
      <c r="BL27" s="14">
        <v>40.6</v>
      </c>
      <c r="BM27" s="14">
        <v>28.1</v>
      </c>
      <c r="BN27" s="14">
        <v>34.799999999999997</v>
      </c>
      <c r="BO27" s="14">
        <v>40.200000000000003</v>
      </c>
      <c r="BP27" s="14">
        <v>36.9</v>
      </c>
      <c r="BQ27" s="14">
        <v>37.1</v>
      </c>
      <c r="BR27" s="14">
        <v>40.9</v>
      </c>
      <c r="BS27" s="14">
        <v>44.9</v>
      </c>
      <c r="BU27" s="12"/>
      <c r="BV27" s="17" t="s">
        <v>30</v>
      </c>
      <c r="BW27" s="14" t="s">
        <v>33</v>
      </c>
      <c r="BX27" s="14" t="s">
        <v>33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 t="s">
        <v>33</v>
      </c>
      <c r="CD27" s="14" t="s">
        <v>33</v>
      </c>
      <c r="CE27" s="14" t="s">
        <v>33</v>
      </c>
      <c r="CF27" s="14" t="s">
        <v>33</v>
      </c>
      <c r="CG27" s="14" t="s">
        <v>33</v>
      </c>
      <c r="CH27" s="14" t="s">
        <v>33</v>
      </c>
      <c r="CI27" s="14" t="s">
        <v>33</v>
      </c>
      <c r="CJ27" s="14" t="s">
        <v>33</v>
      </c>
      <c r="CK27" s="14" t="s">
        <v>33</v>
      </c>
      <c r="CL27" s="14" t="s">
        <v>33</v>
      </c>
      <c r="CM27" s="14" t="s">
        <v>33</v>
      </c>
      <c r="CN27" s="14" t="s">
        <v>33</v>
      </c>
      <c r="CO27" s="14" t="s">
        <v>33</v>
      </c>
      <c r="CP27" s="14" t="s">
        <v>33</v>
      </c>
      <c r="CQ27" s="14" t="s">
        <v>33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>
        <v>0</v>
      </c>
      <c r="DB27" s="14">
        <v>0</v>
      </c>
      <c r="DC27" s="14">
        <v>0</v>
      </c>
      <c r="DD27" s="14">
        <v>0</v>
      </c>
      <c r="DE27" s="14">
        <v>0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>
        <v>0</v>
      </c>
      <c r="DM27" s="14">
        <v>0</v>
      </c>
      <c r="DN27" s="14">
        <v>0</v>
      </c>
      <c r="DO27" s="14">
        <v>0</v>
      </c>
      <c r="DQ27" s="12"/>
      <c r="DR27" s="17" t="s">
        <v>30</v>
      </c>
      <c r="DS27" s="14" t="s">
        <v>33</v>
      </c>
      <c r="DT27" s="14" t="s">
        <v>33</v>
      </c>
      <c r="DU27" s="14" t="s">
        <v>33</v>
      </c>
      <c r="DV27" s="14" t="s">
        <v>33</v>
      </c>
      <c r="DW27" s="14" t="s">
        <v>33</v>
      </c>
      <c r="DX27" s="14" t="s">
        <v>33</v>
      </c>
      <c r="DY27" s="14" t="s">
        <v>33</v>
      </c>
      <c r="DZ27" s="14" t="s">
        <v>33</v>
      </c>
      <c r="EA27" s="14" t="s">
        <v>33</v>
      </c>
      <c r="EB27" s="14" t="s">
        <v>33</v>
      </c>
      <c r="EC27" s="14" t="s">
        <v>33</v>
      </c>
      <c r="ED27" s="14" t="s">
        <v>33</v>
      </c>
      <c r="EE27" s="14" t="s">
        <v>33</v>
      </c>
      <c r="EF27" s="14" t="s">
        <v>33</v>
      </c>
      <c r="EG27" s="14" t="s">
        <v>33</v>
      </c>
      <c r="EH27" s="14" t="s">
        <v>33</v>
      </c>
      <c r="EI27" s="14" t="s">
        <v>33</v>
      </c>
      <c r="EJ27" s="14" t="s">
        <v>33</v>
      </c>
      <c r="EK27" s="14">
        <v>42.5</v>
      </c>
      <c r="EL27" s="14" t="s">
        <v>33</v>
      </c>
      <c r="EM27" s="14" t="s">
        <v>33</v>
      </c>
      <c r="EO27" s="12"/>
      <c r="EP27" s="17" t="s">
        <v>30</v>
      </c>
      <c r="EQ27" s="14" t="s">
        <v>33</v>
      </c>
      <c r="ER27" s="14" t="s">
        <v>33</v>
      </c>
      <c r="ES27" s="14" t="s">
        <v>33</v>
      </c>
      <c r="ET27" s="14" t="s">
        <v>33</v>
      </c>
      <c r="EU27" s="14" t="s">
        <v>33</v>
      </c>
      <c r="EV27" s="14" t="s">
        <v>33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 t="s">
        <v>33</v>
      </c>
      <c r="FB27" s="14" t="s">
        <v>33</v>
      </c>
      <c r="FC27" s="14" t="s">
        <v>33</v>
      </c>
      <c r="FD27" s="14" t="s">
        <v>33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 t="s">
        <v>33</v>
      </c>
      <c r="FJ27" s="14" t="s">
        <v>33</v>
      </c>
      <c r="FK27" s="14" t="s">
        <v>33</v>
      </c>
    </row>
    <row r="28" spans="1:167" ht="1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 t="s">
        <v>33</v>
      </c>
      <c r="AB28" s="14" t="s">
        <v>33</v>
      </c>
      <c r="AC28" s="14" t="s">
        <v>33</v>
      </c>
      <c r="AD28" s="14" t="s">
        <v>33</v>
      </c>
      <c r="AE28" s="14" t="s">
        <v>33</v>
      </c>
      <c r="AF28" s="14" t="s">
        <v>33</v>
      </c>
      <c r="AG28" s="14" t="s">
        <v>33</v>
      </c>
      <c r="AH28" s="14" t="s">
        <v>33</v>
      </c>
      <c r="AI28" s="14" t="s">
        <v>33</v>
      </c>
      <c r="AJ28" s="14" t="s">
        <v>33</v>
      </c>
      <c r="AK28" s="14">
        <v>6.2</v>
      </c>
      <c r="AL28" s="14" t="s">
        <v>33</v>
      </c>
      <c r="AM28" s="14" t="s">
        <v>33</v>
      </c>
      <c r="AN28" s="14" t="s">
        <v>33</v>
      </c>
      <c r="AO28" s="14" t="s">
        <v>33</v>
      </c>
      <c r="AP28" s="14" t="s">
        <v>33</v>
      </c>
      <c r="AQ28" s="14" t="s">
        <v>33</v>
      </c>
      <c r="AR28" s="14">
        <v>14.1</v>
      </c>
      <c r="AS28" s="14">
        <v>12.4</v>
      </c>
      <c r="AT28" s="14">
        <v>13.9</v>
      </c>
      <c r="AU28" s="14">
        <v>13.7</v>
      </c>
      <c r="AW28" s="12"/>
      <c r="AX28" s="17" t="s">
        <v>32</v>
      </c>
      <c r="AY28" s="14">
        <v>60.1</v>
      </c>
      <c r="AZ28" s="14">
        <v>53.8</v>
      </c>
      <c r="BA28" s="14">
        <v>55.1</v>
      </c>
      <c r="BB28" s="14">
        <v>54.6</v>
      </c>
      <c r="BC28" s="14">
        <v>57</v>
      </c>
      <c r="BD28" s="14">
        <v>58.5</v>
      </c>
      <c r="BE28" s="14">
        <v>56.5</v>
      </c>
      <c r="BF28" s="14">
        <v>55.8</v>
      </c>
      <c r="BG28" s="14" t="s">
        <v>33</v>
      </c>
      <c r="BH28" s="14" t="s">
        <v>33</v>
      </c>
      <c r="BI28" s="14">
        <v>52.1</v>
      </c>
      <c r="BJ28" s="14">
        <v>48</v>
      </c>
      <c r="BK28" s="14" t="s">
        <v>33</v>
      </c>
      <c r="BL28" s="14" t="s">
        <v>33</v>
      </c>
      <c r="BM28" s="14" t="s">
        <v>33</v>
      </c>
      <c r="BN28" s="14" t="s">
        <v>33</v>
      </c>
      <c r="BO28" s="14" t="s">
        <v>33</v>
      </c>
      <c r="BP28" s="14">
        <v>58.8</v>
      </c>
      <c r="BQ28" s="14">
        <v>59.6</v>
      </c>
      <c r="BR28" s="14">
        <v>55.8</v>
      </c>
      <c r="BS28" s="14">
        <v>51.7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 t="s">
        <v>33</v>
      </c>
      <c r="CD28" s="14" t="s">
        <v>33</v>
      </c>
      <c r="CE28" s="14" t="s">
        <v>33</v>
      </c>
      <c r="CF28" s="14" t="s">
        <v>33</v>
      </c>
      <c r="CG28" s="14">
        <v>0.7</v>
      </c>
      <c r="CH28" s="14" t="s">
        <v>33</v>
      </c>
      <c r="CI28" s="14" t="s">
        <v>33</v>
      </c>
      <c r="CJ28" s="14">
        <v>0</v>
      </c>
      <c r="CK28" s="14">
        <v>1.4</v>
      </c>
      <c r="CL28" s="14" t="s">
        <v>33</v>
      </c>
      <c r="CM28" s="14" t="s">
        <v>33</v>
      </c>
      <c r="CN28" s="14" t="s">
        <v>33</v>
      </c>
      <c r="CO28" s="14" t="s">
        <v>33</v>
      </c>
      <c r="CP28" s="14" t="s">
        <v>33</v>
      </c>
      <c r="CQ28" s="14" t="s">
        <v>33</v>
      </c>
      <c r="CS28" s="12"/>
      <c r="CT28" s="17" t="s">
        <v>32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Q28" s="12"/>
      <c r="DR28" s="17" t="s">
        <v>32</v>
      </c>
      <c r="DS28" s="14" t="s">
        <v>33</v>
      </c>
      <c r="DT28" s="14" t="s">
        <v>33</v>
      </c>
      <c r="DU28" s="14" t="s">
        <v>33</v>
      </c>
      <c r="DV28" s="14" t="s">
        <v>33</v>
      </c>
      <c r="DW28" s="14" t="s">
        <v>33</v>
      </c>
      <c r="DX28" s="14" t="s">
        <v>33</v>
      </c>
      <c r="DY28" s="14" t="s">
        <v>33</v>
      </c>
      <c r="DZ28" s="14" t="s">
        <v>33</v>
      </c>
      <c r="EA28" s="14" t="s">
        <v>33</v>
      </c>
      <c r="EB28" s="14" t="s">
        <v>33</v>
      </c>
      <c r="EC28" s="14" t="s">
        <v>33</v>
      </c>
      <c r="ED28" s="14" t="s">
        <v>33</v>
      </c>
      <c r="EE28" s="14" t="s">
        <v>33</v>
      </c>
      <c r="EF28" s="14" t="s">
        <v>33</v>
      </c>
      <c r="EG28" s="14" t="s">
        <v>33</v>
      </c>
      <c r="EH28" s="14" t="s">
        <v>33</v>
      </c>
      <c r="EI28" s="14" t="s">
        <v>33</v>
      </c>
      <c r="EJ28" s="14" t="s">
        <v>33</v>
      </c>
      <c r="EK28" s="14">
        <v>44</v>
      </c>
      <c r="EL28" s="14" t="s">
        <v>33</v>
      </c>
      <c r="EM28" s="14" t="s">
        <v>33</v>
      </c>
      <c r="EO28" s="12"/>
      <c r="EP28" s="17" t="s">
        <v>32</v>
      </c>
      <c r="EQ28" s="14" t="s">
        <v>33</v>
      </c>
      <c r="ER28" s="14" t="s">
        <v>33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>
        <v>12.2</v>
      </c>
      <c r="FF28" s="14" t="s">
        <v>33</v>
      </c>
      <c r="FG28" s="14" t="s">
        <v>33</v>
      </c>
      <c r="FH28" s="14" t="s">
        <v>33</v>
      </c>
      <c r="FI28" s="14" t="s">
        <v>33</v>
      </c>
      <c r="FJ28" s="14" t="s">
        <v>33</v>
      </c>
      <c r="FK28" s="14" t="s">
        <v>33</v>
      </c>
    </row>
    <row r="29" spans="1:167" ht="15">
      <c r="A29" s="12"/>
      <c r="B29" s="17" t="s">
        <v>34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 t="s">
        <v>33</v>
      </c>
      <c r="J29" s="14" t="s">
        <v>33</v>
      </c>
      <c r="K29" s="14" t="s">
        <v>33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 t="s">
        <v>33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 t="s">
        <v>33</v>
      </c>
      <c r="AB29" s="14" t="s">
        <v>33</v>
      </c>
      <c r="AC29" s="14" t="s">
        <v>33</v>
      </c>
      <c r="AD29" s="14" t="s">
        <v>33</v>
      </c>
      <c r="AE29" s="14" t="s">
        <v>33</v>
      </c>
      <c r="AF29" s="14" t="s">
        <v>33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>
        <v>0.5</v>
      </c>
      <c r="AP29" s="14">
        <v>0.5</v>
      </c>
      <c r="AQ29" s="14" t="s">
        <v>33</v>
      </c>
      <c r="AR29" s="14" t="s">
        <v>33</v>
      </c>
      <c r="AS29" s="14" t="s">
        <v>33</v>
      </c>
      <c r="AT29" s="14" t="s">
        <v>33</v>
      </c>
      <c r="AU29" s="14" t="s">
        <v>33</v>
      </c>
      <c r="AW29" s="12"/>
      <c r="AX29" s="17" t="s">
        <v>34</v>
      </c>
      <c r="AY29" s="14" t="s">
        <v>33</v>
      </c>
      <c r="AZ29" s="14" t="s">
        <v>33</v>
      </c>
      <c r="BA29" s="14" t="s">
        <v>33</v>
      </c>
      <c r="BB29" s="14">
        <v>0</v>
      </c>
      <c r="BC29" s="14">
        <v>0</v>
      </c>
      <c r="BD29" s="14">
        <v>0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>
        <v>2.1</v>
      </c>
      <c r="BR29" s="14">
        <v>2.5</v>
      </c>
      <c r="BS29" s="14">
        <v>2.7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 t="s">
        <v>33</v>
      </c>
      <c r="CD29" s="14" t="s">
        <v>33</v>
      </c>
      <c r="CE29" s="14" t="s">
        <v>33</v>
      </c>
      <c r="CF29" s="14" t="s">
        <v>33</v>
      </c>
      <c r="CG29" s="14" t="s">
        <v>33</v>
      </c>
      <c r="CH29" s="14" t="s">
        <v>33</v>
      </c>
      <c r="CI29" s="14" t="s">
        <v>33</v>
      </c>
      <c r="CJ29" s="14" t="s">
        <v>33</v>
      </c>
      <c r="CK29" s="14" t="s">
        <v>33</v>
      </c>
      <c r="CL29" s="14" t="s">
        <v>33</v>
      </c>
      <c r="CM29" s="14" t="s">
        <v>33</v>
      </c>
      <c r="CN29" s="14" t="s">
        <v>33</v>
      </c>
      <c r="CO29" s="14" t="s">
        <v>33</v>
      </c>
      <c r="CP29" s="14" t="s">
        <v>33</v>
      </c>
      <c r="CQ29" s="14" t="s">
        <v>33</v>
      </c>
      <c r="CS29" s="12"/>
      <c r="CT29" s="17" t="s">
        <v>34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Q29" s="12"/>
      <c r="DR29" s="17" t="s">
        <v>34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4">
        <v>0</v>
      </c>
      <c r="EA29" s="14">
        <v>0</v>
      </c>
      <c r="EB29" s="14">
        <v>0</v>
      </c>
      <c r="EC29" s="14">
        <v>0</v>
      </c>
      <c r="ED29" s="14">
        <v>0</v>
      </c>
      <c r="EE29" s="14">
        <v>0</v>
      </c>
      <c r="EF29" s="14">
        <v>0</v>
      </c>
      <c r="EG29" s="14">
        <v>0</v>
      </c>
      <c r="EH29" s="14">
        <v>0</v>
      </c>
      <c r="EI29" s="14">
        <v>0</v>
      </c>
      <c r="EJ29" s="14">
        <v>0</v>
      </c>
      <c r="EK29" s="14">
        <v>0</v>
      </c>
      <c r="EL29" s="14">
        <v>0</v>
      </c>
      <c r="EM29" s="14">
        <v>0</v>
      </c>
      <c r="EO29" s="12"/>
      <c r="EP29" s="17" t="s">
        <v>34</v>
      </c>
      <c r="EQ29" s="14">
        <v>0</v>
      </c>
      <c r="ER29" s="14">
        <v>0</v>
      </c>
      <c r="ES29" s="14">
        <v>0</v>
      </c>
      <c r="ET29" s="14">
        <v>0</v>
      </c>
      <c r="EU29" s="14">
        <v>0</v>
      </c>
      <c r="EV29" s="14">
        <v>0</v>
      </c>
      <c r="EW29" s="14">
        <v>0</v>
      </c>
      <c r="EX29" s="14">
        <v>0</v>
      </c>
      <c r="EY29" s="14">
        <v>0</v>
      </c>
      <c r="EZ29" s="14">
        <v>0</v>
      </c>
      <c r="FA29" s="14">
        <v>0</v>
      </c>
      <c r="FB29" s="14">
        <v>0</v>
      </c>
      <c r="FC29" s="14">
        <v>0</v>
      </c>
      <c r="FD29" s="14">
        <v>0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 t="s">
        <v>33</v>
      </c>
      <c r="FJ29" s="14" t="s">
        <v>33</v>
      </c>
      <c r="FK29" s="14" t="s">
        <v>33</v>
      </c>
    </row>
    <row r="30" spans="1:167" ht="15">
      <c r="A30" s="12"/>
      <c r="B30" s="17" t="s">
        <v>35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 t="s">
        <v>33</v>
      </c>
      <c r="J30" s="14" t="s">
        <v>33</v>
      </c>
      <c r="K30" s="14" t="s">
        <v>33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Y30" s="12"/>
      <c r="Z30" s="17" t="s">
        <v>35</v>
      </c>
      <c r="AA30" s="14" t="s">
        <v>33</v>
      </c>
      <c r="AB30" s="14" t="s">
        <v>33</v>
      </c>
      <c r="AC30" s="14" t="s">
        <v>33</v>
      </c>
      <c r="AD30" s="14" t="s">
        <v>33</v>
      </c>
      <c r="AE30" s="14" t="s">
        <v>33</v>
      </c>
      <c r="AF30" s="14" t="s">
        <v>33</v>
      </c>
      <c r="AG30" s="14" t="s">
        <v>33</v>
      </c>
      <c r="AH30" s="14" t="s">
        <v>33</v>
      </c>
      <c r="AI30" s="14" t="s">
        <v>33</v>
      </c>
      <c r="AJ30" s="14" t="s">
        <v>33</v>
      </c>
      <c r="AK30" s="14" t="s">
        <v>33</v>
      </c>
      <c r="AL30" s="14" t="s">
        <v>33</v>
      </c>
      <c r="AM30" s="14" t="s">
        <v>33</v>
      </c>
      <c r="AN30" s="14" t="s">
        <v>33</v>
      </c>
      <c r="AO30" s="14" t="s">
        <v>33</v>
      </c>
      <c r="AP30" s="14" t="s">
        <v>33</v>
      </c>
      <c r="AQ30" s="14" t="s">
        <v>33</v>
      </c>
      <c r="AR30" s="14" t="s">
        <v>33</v>
      </c>
      <c r="AS30" s="14">
        <v>0.4</v>
      </c>
      <c r="AT30" s="14">
        <v>0.3</v>
      </c>
      <c r="AU30" s="14">
        <v>0.4</v>
      </c>
      <c r="AW30" s="12"/>
      <c r="AX30" s="17" t="s">
        <v>35</v>
      </c>
      <c r="AY30" s="14">
        <v>0</v>
      </c>
      <c r="AZ30" s="14">
        <v>0</v>
      </c>
      <c r="BA30" s="14">
        <v>0</v>
      </c>
      <c r="BB30" s="14" t="s">
        <v>33</v>
      </c>
      <c r="BC30" s="14" t="s">
        <v>33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U30" s="12"/>
      <c r="BV30" s="17" t="s">
        <v>35</v>
      </c>
      <c r="BW30" s="14" t="s">
        <v>33</v>
      </c>
      <c r="BX30" s="14" t="s">
        <v>33</v>
      </c>
      <c r="BY30" s="14" t="s">
        <v>33</v>
      </c>
      <c r="BZ30" s="14" t="s">
        <v>33</v>
      </c>
      <c r="CA30" s="14" t="s">
        <v>33</v>
      </c>
      <c r="CB30" s="14" t="s">
        <v>33</v>
      </c>
      <c r="CC30" s="14" t="s">
        <v>33</v>
      </c>
      <c r="CD30" s="14" t="s">
        <v>33</v>
      </c>
      <c r="CE30" s="14" t="s">
        <v>33</v>
      </c>
      <c r="CF30" s="14" t="s">
        <v>33</v>
      </c>
      <c r="CG30" s="14" t="s">
        <v>33</v>
      </c>
      <c r="CH30" s="14">
        <v>2.4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>
        <v>0</v>
      </c>
      <c r="FF30" s="14" t="s">
        <v>33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>
        <v>0</v>
      </c>
      <c r="AM31" s="14">
        <v>0</v>
      </c>
      <c r="AN31" s="14">
        <v>0</v>
      </c>
      <c r="AO31" s="14" t="s">
        <v>33</v>
      </c>
      <c r="AP31" s="14" t="s">
        <v>33</v>
      </c>
      <c r="AQ31" s="14" t="s">
        <v>33</v>
      </c>
      <c r="AR31" s="14" t="s">
        <v>33</v>
      </c>
      <c r="AS31" s="14" t="s">
        <v>33</v>
      </c>
      <c r="AT31" s="14">
        <v>0</v>
      </c>
      <c r="AU31" s="14">
        <v>0</v>
      </c>
      <c r="AW31" s="12"/>
      <c r="AX31" s="17" t="s">
        <v>36</v>
      </c>
      <c r="AY31" s="14" t="s">
        <v>33</v>
      </c>
      <c r="AZ31" s="14" t="s">
        <v>33</v>
      </c>
      <c r="BA31" s="14" t="s">
        <v>33</v>
      </c>
      <c r="BB31" s="14" t="s">
        <v>33</v>
      </c>
      <c r="BC31" s="14" t="s">
        <v>33</v>
      </c>
      <c r="BD31" s="14" t="s">
        <v>33</v>
      </c>
      <c r="BE31" s="14" t="s">
        <v>33</v>
      </c>
      <c r="BF31" s="14" t="s">
        <v>33</v>
      </c>
      <c r="BG31" s="14" t="s">
        <v>33</v>
      </c>
      <c r="BH31" s="14" t="s">
        <v>33</v>
      </c>
      <c r="BI31" s="14" t="s">
        <v>33</v>
      </c>
      <c r="BJ31" s="14" t="s">
        <v>33</v>
      </c>
      <c r="BK31" s="14" t="s">
        <v>33</v>
      </c>
      <c r="BL31" s="14" t="s">
        <v>33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 t="s">
        <v>33</v>
      </c>
      <c r="BX31" s="14" t="s">
        <v>33</v>
      </c>
      <c r="BY31" s="14" t="s">
        <v>33</v>
      </c>
      <c r="BZ31" s="14" t="s">
        <v>33</v>
      </c>
      <c r="CA31" s="14" t="s">
        <v>33</v>
      </c>
      <c r="CB31" s="14" t="s">
        <v>33</v>
      </c>
      <c r="CC31" s="14" t="s">
        <v>33</v>
      </c>
      <c r="CD31" s="14" t="s">
        <v>33</v>
      </c>
      <c r="CE31" s="14" t="s">
        <v>33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 t="s">
        <v>33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 t="s">
        <v>33</v>
      </c>
      <c r="FC31" s="14" t="s">
        <v>33</v>
      </c>
      <c r="FD31" s="14" t="s">
        <v>33</v>
      </c>
      <c r="FE31" s="14" t="s">
        <v>33</v>
      </c>
      <c r="FF31" s="14" t="s">
        <v>33</v>
      </c>
      <c r="FG31" s="14" t="s">
        <v>33</v>
      </c>
      <c r="FH31" s="14">
        <v>0</v>
      </c>
      <c r="FI31" s="14">
        <v>0</v>
      </c>
      <c r="FJ31" s="14">
        <v>0</v>
      </c>
      <c r="FK31" s="14">
        <v>0</v>
      </c>
    </row>
    <row r="32" spans="1:167" ht="1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 t="s">
        <v>33</v>
      </c>
      <c r="I32" s="14" t="s">
        <v>33</v>
      </c>
      <c r="J32" s="14" t="s">
        <v>33</v>
      </c>
      <c r="K32" s="14" t="s">
        <v>33</v>
      </c>
      <c r="L32" s="14" t="s">
        <v>33</v>
      </c>
      <c r="M32" s="14" t="s">
        <v>33</v>
      </c>
      <c r="N32" s="14" t="s">
        <v>33</v>
      </c>
      <c r="O32" s="14" t="s">
        <v>33</v>
      </c>
      <c r="P32" s="14" t="s">
        <v>33</v>
      </c>
      <c r="Q32" s="14" t="s">
        <v>33</v>
      </c>
      <c r="R32" s="14" t="s">
        <v>33</v>
      </c>
      <c r="S32" s="14" t="s">
        <v>33</v>
      </c>
      <c r="T32" s="14" t="s">
        <v>33</v>
      </c>
      <c r="U32" s="14" t="s">
        <v>33</v>
      </c>
      <c r="V32" s="14" t="s">
        <v>33</v>
      </c>
      <c r="W32" s="14">
        <v>0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0.1</v>
      </c>
      <c r="AG32" s="14">
        <v>0.1</v>
      </c>
      <c r="AH32" s="14">
        <v>0.1</v>
      </c>
      <c r="AI32" s="14">
        <v>0.1</v>
      </c>
      <c r="AJ32" s="14">
        <v>0.1</v>
      </c>
      <c r="AK32" s="14">
        <v>0.1</v>
      </c>
      <c r="AL32" s="14">
        <v>0.1</v>
      </c>
      <c r="AM32" s="14">
        <v>0.1</v>
      </c>
      <c r="AN32" s="14">
        <v>0.1</v>
      </c>
      <c r="AO32" s="14">
        <v>0.1</v>
      </c>
      <c r="AP32" s="14">
        <v>0.1</v>
      </c>
      <c r="AQ32" s="14" t="s">
        <v>33</v>
      </c>
      <c r="AR32" s="14">
        <v>0</v>
      </c>
      <c r="AS32" s="14">
        <v>0</v>
      </c>
      <c r="AT32" s="14">
        <v>0</v>
      </c>
      <c r="AU32" s="14">
        <v>0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0.2</v>
      </c>
      <c r="BE32" s="14" t="s">
        <v>33</v>
      </c>
      <c r="BF32" s="14">
        <v>0.1</v>
      </c>
      <c r="BG32" s="14">
        <v>0.1</v>
      </c>
      <c r="BH32" s="14">
        <v>0.1</v>
      </c>
      <c r="BI32" s="14">
        <v>0.1</v>
      </c>
      <c r="BJ32" s="14">
        <v>0.1</v>
      </c>
      <c r="BK32" s="14">
        <v>0.1</v>
      </c>
      <c r="BL32" s="14">
        <v>0.1</v>
      </c>
      <c r="BM32" s="14">
        <v>0.2</v>
      </c>
      <c r="BN32" s="14">
        <v>0.4</v>
      </c>
      <c r="BO32" s="14">
        <v>0.2</v>
      </c>
      <c r="BP32" s="14">
        <v>0.3</v>
      </c>
      <c r="BQ32" s="14">
        <v>0.2</v>
      </c>
      <c r="BR32" s="14">
        <v>0.2</v>
      </c>
      <c r="BS32" s="14">
        <v>0.2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 t="s">
        <v>33</v>
      </c>
      <c r="CC32" s="14" t="s">
        <v>33</v>
      </c>
      <c r="CD32" s="14" t="s">
        <v>33</v>
      </c>
      <c r="CE32" s="14" t="s">
        <v>33</v>
      </c>
      <c r="CF32" s="14" t="s">
        <v>33</v>
      </c>
      <c r="CG32" s="14" t="s">
        <v>33</v>
      </c>
      <c r="CH32" s="14" t="s">
        <v>33</v>
      </c>
      <c r="CI32" s="14" t="s">
        <v>33</v>
      </c>
      <c r="CJ32" s="14" t="s">
        <v>33</v>
      </c>
      <c r="CK32" s="14" t="s">
        <v>33</v>
      </c>
      <c r="CL32" s="14" t="s">
        <v>33</v>
      </c>
      <c r="CM32" s="14" t="s">
        <v>33</v>
      </c>
      <c r="CN32" s="14" t="s">
        <v>33</v>
      </c>
      <c r="CO32" s="14" t="s">
        <v>33</v>
      </c>
      <c r="CP32" s="14" t="s">
        <v>33</v>
      </c>
      <c r="CQ32" s="14" t="s">
        <v>33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 t="s">
        <v>33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 t="s">
        <v>33</v>
      </c>
      <c r="EI32" s="14">
        <v>0.4</v>
      </c>
      <c r="EJ32" s="14">
        <v>0</v>
      </c>
      <c r="EK32" s="14">
        <v>0</v>
      </c>
      <c r="EL32" s="14">
        <v>0</v>
      </c>
      <c r="EM32" s="14" t="s">
        <v>33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</v>
      </c>
      <c r="EW32" s="14">
        <v>0</v>
      </c>
      <c r="EX32" s="14">
        <v>0</v>
      </c>
      <c r="EY32" s="14">
        <v>0</v>
      </c>
      <c r="EZ32" s="14">
        <v>0</v>
      </c>
      <c r="FA32" s="14">
        <v>0</v>
      </c>
      <c r="FB32" s="14">
        <v>0</v>
      </c>
      <c r="FC32" s="14">
        <v>0</v>
      </c>
      <c r="FD32" s="14">
        <v>0</v>
      </c>
      <c r="FE32" s="14">
        <v>0</v>
      </c>
      <c r="FF32" s="14">
        <v>0</v>
      </c>
      <c r="FG32" s="14">
        <v>0</v>
      </c>
      <c r="FH32" s="14">
        <v>0</v>
      </c>
      <c r="FI32" s="14" t="s">
        <v>33</v>
      </c>
      <c r="FJ32" s="14" t="s">
        <v>33</v>
      </c>
      <c r="FK32" s="14" t="s">
        <v>33</v>
      </c>
    </row>
    <row r="33" spans="1:167" ht="1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 t="s">
        <v>33</v>
      </c>
      <c r="M33" s="14" t="s">
        <v>33</v>
      </c>
      <c r="N33" s="14" t="s">
        <v>33</v>
      </c>
      <c r="O33" s="14" t="s">
        <v>33</v>
      </c>
      <c r="P33" s="14" t="s">
        <v>33</v>
      </c>
      <c r="Q33" s="14" t="s">
        <v>33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 t="s">
        <v>33</v>
      </c>
      <c r="AB33" s="14" t="s">
        <v>33</v>
      </c>
      <c r="AC33" s="14" t="s">
        <v>33</v>
      </c>
      <c r="AD33" s="14" t="s">
        <v>33</v>
      </c>
      <c r="AE33" s="14" t="s">
        <v>33</v>
      </c>
      <c r="AF33" s="14" t="s">
        <v>33</v>
      </c>
      <c r="AG33" s="14" t="s">
        <v>33</v>
      </c>
      <c r="AH33" s="14" t="s">
        <v>33</v>
      </c>
      <c r="AI33" s="14" t="s">
        <v>33</v>
      </c>
      <c r="AJ33" s="14" t="s">
        <v>33</v>
      </c>
      <c r="AK33" s="14" t="s">
        <v>33</v>
      </c>
      <c r="AL33" s="14" t="s">
        <v>33</v>
      </c>
      <c r="AM33" s="14" t="s">
        <v>33</v>
      </c>
      <c r="AN33" s="14" t="s">
        <v>33</v>
      </c>
      <c r="AO33" s="14" t="s">
        <v>33</v>
      </c>
      <c r="AP33" s="14" t="s">
        <v>33</v>
      </c>
      <c r="AQ33" s="14" t="s">
        <v>33</v>
      </c>
      <c r="AR33" s="14" t="s">
        <v>33</v>
      </c>
      <c r="AS33" s="14">
        <v>2.6</v>
      </c>
      <c r="AT33" s="14" t="s">
        <v>33</v>
      </c>
      <c r="AU33" s="14" t="s">
        <v>33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 t="s">
        <v>33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 t="s">
        <v>33</v>
      </c>
      <c r="ER33" s="14" t="s">
        <v>33</v>
      </c>
      <c r="ES33" s="14" t="s">
        <v>33</v>
      </c>
      <c r="ET33" s="14" t="s">
        <v>33</v>
      </c>
      <c r="EU33" s="14" t="s">
        <v>33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 t="s">
        <v>33</v>
      </c>
      <c r="FB33" s="14" t="s">
        <v>33</v>
      </c>
      <c r="FC33" s="14" t="s">
        <v>33</v>
      </c>
      <c r="FD33" s="14" t="s">
        <v>33</v>
      </c>
      <c r="FE33" s="14" t="s">
        <v>33</v>
      </c>
      <c r="FF33" s="14" t="s">
        <v>33</v>
      </c>
      <c r="FG33" s="14" t="s">
        <v>33</v>
      </c>
      <c r="FH33" s="14" t="s">
        <v>33</v>
      </c>
      <c r="FI33" s="14" t="s">
        <v>33</v>
      </c>
      <c r="FJ33" s="14" t="s">
        <v>33</v>
      </c>
      <c r="FK33" s="14" t="s">
        <v>33</v>
      </c>
    </row>
    <row r="34" spans="1:167" ht="15">
      <c r="A34" s="12"/>
      <c r="B34" s="17" t="s">
        <v>39</v>
      </c>
      <c r="C34" s="14" t="s">
        <v>33</v>
      </c>
      <c r="D34" s="14" t="s">
        <v>33</v>
      </c>
      <c r="E34" s="14" t="s">
        <v>33</v>
      </c>
      <c r="F34" s="14" t="s">
        <v>33</v>
      </c>
      <c r="G34" s="14" t="s">
        <v>33</v>
      </c>
      <c r="H34" s="14" t="s">
        <v>33</v>
      </c>
      <c r="I34" s="14" t="s">
        <v>33</v>
      </c>
      <c r="J34" s="14" t="s">
        <v>33</v>
      </c>
      <c r="K34" s="14" t="s">
        <v>33</v>
      </c>
      <c r="L34" s="14" t="s">
        <v>33</v>
      </c>
      <c r="M34" s="14" t="s">
        <v>33</v>
      </c>
      <c r="N34" s="14" t="s">
        <v>33</v>
      </c>
      <c r="O34" s="14" t="s">
        <v>33</v>
      </c>
      <c r="P34" s="14" t="s">
        <v>33</v>
      </c>
      <c r="Q34" s="14" t="s">
        <v>33</v>
      </c>
      <c r="R34" s="14" t="s">
        <v>33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 t="s">
        <v>33</v>
      </c>
      <c r="BA34" s="14">
        <v>0</v>
      </c>
      <c r="BB34" s="14">
        <v>0</v>
      </c>
      <c r="BC34" s="14">
        <v>0</v>
      </c>
      <c r="BD34" s="14" t="s">
        <v>33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 t="s">
        <v>33</v>
      </c>
      <c r="ER34" s="14" t="s">
        <v>33</v>
      </c>
      <c r="ES34" s="14" t="s">
        <v>33</v>
      </c>
      <c r="ET34" s="14" t="s">
        <v>33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1.5</v>
      </c>
      <c r="FF34" s="14" t="s">
        <v>33</v>
      </c>
      <c r="FG34" s="14" t="s">
        <v>33</v>
      </c>
      <c r="FH34" s="14" t="s">
        <v>33</v>
      </c>
      <c r="FI34" s="14" t="s">
        <v>33</v>
      </c>
      <c r="FJ34" s="14" t="s">
        <v>33</v>
      </c>
      <c r="FK34" s="14" t="s">
        <v>33</v>
      </c>
    </row>
    <row r="35" spans="1:167" ht="1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12.9</v>
      </c>
      <c r="K35" s="14">
        <v>16.600000000000001</v>
      </c>
      <c r="L35" s="14">
        <v>11.1</v>
      </c>
      <c r="M35" s="14">
        <v>6.5</v>
      </c>
      <c r="N35" s="14">
        <v>0</v>
      </c>
      <c r="O35" s="14">
        <v>0</v>
      </c>
      <c r="P35" s="14">
        <v>0</v>
      </c>
      <c r="Q35" s="14">
        <v>2.6</v>
      </c>
      <c r="R35" s="14">
        <v>5.0999999999999996</v>
      </c>
      <c r="S35" s="14">
        <v>8.3000000000000007</v>
      </c>
      <c r="T35" s="14">
        <v>4</v>
      </c>
      <c r="U35" s="14">
        <v>5.3</v>
      </c>
      <c r="V35" s="14">
        <v>3.1</v>
      </c>
      <c r="W35" s="14">
        <v>5.7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0.2</v>
      </c>
      <c r="AI35" s="14">
        <v>0.3</v>
      </c>
      <c r="AJ35" s="14">
        <v>0.3</v>
      </c>
      <c r="AK35" s="14">
        <v>0.2</v>
      </c>
      <c r="AL35" s="14">
        <v>0</v>
      </c>
      <c r="AM35" s="14">
        <v>0</v>
      </c>
      <c r="AN35" s="14">
        <v>0</v>
      </c>
      <c r="AO35" s="14">
        <v>0.2</v>
      </c>
      <c r="AP35" s="14">
        <v>0.3</v>
      </c>
      <c r="AQ35" s="14">
        <v>0.2</v>
      </c>
      <c r="AR35" s="14">
        <v>0.1</v>
      </c>
      <c r="AS35" s="14">
        <v>0.2</v>
      </c>
      <c r="AT35" s="14">
        <v>0.1</v>
      </c>
      <c r="AU35" s="14">
        <v>0.1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1.2</v>
      </c>
      <c r="BG35" s="14">
        <v>1.2</v>
      </c>
      <c r="BH35" s="14">
        <v>1.1000000000000001</v>
      </c>
      <c r="BI35" s="14">
        <v>1.1000000000000001</v>
      </c>
      <c r="BJ35" s="14">
        <v>0</v>
      </c>
      <c r="BK35" s="14">
        <v>0</v>
      </c>
      <c r="BL35" s="14">
        <v>0</v>
      </c>
      <c r="BM35" s="14">
        <v>2.6</v>
      </c>
      <c r="BN35" s="14">
        <v>2.2999999999999998</v>
      </c>
      <c r="BO35" s="14">
        <v>0.4</v>
      </c>
      <c r="BP35" s="14">
        <v>0.9</v>
      </c>
      <c r="BQ35" s="14">
        <v>1</v>
      </c>
      <c r="BR35" s="14">
        <v>0.6</v>
      </c>
      <c r="BS35" s="14">
        <v>0.6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0.6</v>
      </c>
      <c r="CE35" s="14">
        <v>0.6</v>
      </c>
      <c r="CF35" s="14">
        <v>0.3</v>
      </c>
      <c r="CG35" s="14">
        <v>0.3</v>
      </c>
      <c r="CH35" s="14">
        <v>0</v>
      </c>
      <c r="CI35" s="14">
        <v>0</v>
      </c>
      <c r="CJ35" s="14">
        <v>0</v>
      </c>
      <c r="CK35" s="14">
        <v>0.8</v>
      </c>
      <c r="CL35" s="14">
        <v>0.6</v>
      </c>
      <c r="CM35" s="14">
        <v>0.5</v>
      </c>
      <c r="CN35" s="14">
        <v>0.3</v>
      </c>
      <c r="CO35" s="14">
        <v>0.6</v>
      </c>
      <c r="CP35" s="14">
        <v>0.6</v>
      </c>
      <c r="CQ35" s="14">
        <v>0.6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100</v>
      </c>
      <c r="DC35" s="14">
        <v>100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98</v>
      </c>
      <c r="DJ35" s="14">
        <v>100</v>
      </c>
      <c r="DK35" s="14">
        <v>100</v>
      </c>
      <c r="DL35" s="14">
        <v>100</v>
      </c>
      <c r="DM35" s="14">
        <v>100</v>
      </c>
      <c r="DN35" s="14">
        <v>100</v>
      </c>
      <c r="DO35" s="14">
        <v>100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5.3</v>
      </c>
      <c r="EA35" s="14">
        <v>38</v>
      </c>
      <c r="EB35" s="14">
        <v>28.6</v>
      </c>
      <c r="EC35" s="14">
        <v>1.6</v>
      </c>
      <c r="ED35" s="14">
        <v>0</v>
      </c>
      <c r="EE35" s="14">
        <v>0</v>
      </c>
      <c r="EF35" s="14">
        <v>0</v>
      </c>
      <c r="EG35" s="14">
        <v>29.8</v>
      </c>
      <c r="EH35" s="14">
        <v>13.3</v>
      </c>
      <c r="EI35" s="14">
        <v>0</v>
      </c>
      <c r="EJ35" s="14">
        <v>18.7</v>
      </c>
      <c r="EK35" s="14">
        <v>13.5</v>
      </c>
      <c r="EL35" s="14">
        <v>11.3</v>
      </c>
      <c r="EM35" s="14">
        <v>8.8000000000000007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2.1</v>
      </c>
      <c r="EY35" s="14">
        <v>1.5</v>
      </c>
      <c r="EZ35" s="14">
        <v>1</v>
      </c>
      <c r="FA35" s="14">
        <v>1</v>
      </c>
      <c r="FB35" s="14">
        <v>0</v>
      </c>
      <c r="FC35" s="14">
        <v>0</v>
      </c>
      <c r="FD35" s="14">
        <v>0</v>
      </c>
      <c r="FE35" s="14">
        <v>2.7</v>
      </c>
      <c r="FF35" s="14">
        <v>3.1</v>
      </c>
      <c r="FG35" s="14">
        <v>0.9</v>
      </c>
      <c r="FH35" s="14">
        <v>1</v>
      </c>
      <c r="FI35" s="14">
        <v>1.1000000000000001</v>
      </c>
      <c r="FJ35" s="14">
        <v>0.7</v>
      </c>
      <c r="FK35" s="14">
        <v>0.5</v>
      </c>
    </row>
    <row r="36" spans="1:167" ht="1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5">
      <c r="A37" s="94"/>
      <c r="B37" s="9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4"/>
      <c r="Z37" s="9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4"/>
      <c r="AX37" s="9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4"/>
      <c r="BV37" s="9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4"/>
      <c r="CT37" s="9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4"/>
      <c r="DR37" s="9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4"/>
      <c r="EP37" s="9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54.5">
      <c r="A38" s="13"/>
      <c r="B38" s="19" t="s">
        <v>54</v>
      </c>
      <c r="C38" s="9">
        <v>0.2</v>
      </c>
      <c r="D38" s="9">
        <v>0.1</v>
      </c>
      <c r="E38" s="9">
        <v>0.1</v>
      </c>
      <c r="F38" s="9">
        <v>0.1</v>
      </c>
      <c r="G38" s="9">
        <v>0.1</v>
      </c>
      <c r="H38" s="9">
        <v>0.1</v>
      </c>
      <c r="I38" s="9">
        <v>0.1</v>
      </c>
      <c r="J38" s="9">
        <v>0.2</v>
      </c>
      <c r="K38" s="9">
        <v>0.1</v>
      </c>
      <c r="L38" s="9">
        <v>0.1</v>
      </c>
      <c r="M38" s="9">
        <v>0.1</v>
      </c>
      <c r="N38" s="9">
        <v>0.1</v>
      </c>
      <c r="O38" s="9">
        <v>0.1</v>
      </c>
      <c r="P38" s="9">
        <v>0.1</v>
      </c>
      <c r="Q38" s="9">
        <v>0.1</v>
      </c>
      <c r="R38" s="9">
        <v>0.1</v>
      </c>
      <c r="S38" s="9">
        <v>0</v>
      </c>
      <c r="T38" s="9">
        <v>0.1</v>
      </c>
      <c r="U38" s="9">
        <v>0.1</v>
      </c>
      <c r="V38" s="9">
        <v>0.1</v>
      </c>
      <c r="W38" s="9">
        <v>0</v>
      </c>
      <c r="Y38" s="13"/>
      <c r="Z38" s="19" t="s">
        <v>54</v>
      </c>
      <c r="AA38" s="9">
        <v>2</v>
      </c>
      <c r="AB38" s="9">
        <v>2.1</v>
      </c>
      <c r="AC38" s="9">
        <v>1.9</v>
      </c>
      <c r="AD38" s="9">
        <v>2.1</v>
      </c>
      <c r="AE38" s="9">
        <v>2</v>
      </c>
      <c r="AF38" s="9">
        <v>2.2000000000000002</v>
      </c>
      <c r="AG38" s="9">
        <v>1.9</v>
      </c>
      <c r="AH38" s="9">
        <v>2</v>
      </c>
      <c r="AI38" s="9">
        <v>2.1</v>
      </c>
      <c r="AJ38" s="9">
        <v>1.3</v>
      </c>
      <c r="AK38" s="9">
        <v>1.5</v>
      </c>
      <c r="AL38" s="9">
        <v>1.8</v>
      </c>
      <c r="AM38" s="9">
        <v>1.8</v>
      </c>
      <c r="AN38" s="9">
        <v>1.7</v>
      </c>
      <c r="AO38" s="9">
        <v>1.6</v>
      </c>
      <c r="AP38" s="9">
        <v>2.2000000000000002</v>
      </c>
      <c r="AQ38" s="9">
        <v>2.2000000000000002</v>
      </c>
      <c r="AR38" s="9">
        <v>2.2000000000000002</v>
      </c>
      <c r="AS38" s="9">
        <v>1.8</v>
      </c>
      <c r="AT38" s="9">
        <v>2.2000000000000002</v>
      </c>
      <c r="AU38" s="9">
        <v>2.1</v>
      </c>
      <c r="AW38" s="13"/>
      <c r="AX38" s="19" t="s">
        <v>54</v>
      </c>
      <c r="AY38" s="9">
        <v>0.7</v>
      </c>
      <c r="AZ38" s="9">
        <v>0.8</v>
      </c>
      <c r="BA38" s="9">
        <v>0.7</v>
      </c>
      <c r="BB38" s="9">
        <v>0.6</v>
      </c>
      <c r="BC38" s="9">
        <v>0.7</v>
      </c>
      <c r="BD38" s="9">
        <v>0.7</v>
      </c>
      <c r="BE38" s="9">
        <v>0.8</v>
      </c>
      <c r="BF38" s="9">
        <v>0.8</v>
      </c>
      <c r="BG38" s="9">
        <v>0.9</v>
      </c>
      <c r="BH38" s="9">
        <v>0.6</v>
      </c>
      <c r="BI38" s="9">
        <v>0.6</v>
      </c>
      <c r="BJ38" s="9">
        <v>0.7</v>
      </c>
      <c r="BK38" s="9">
        <v>0.6</v>
      </c>
      <c r="BL38" s="9">
        <v>0.6</v>
      </c>
      <c r="BM38" s="9">
        <v>0.4</v>
      </c>
      <c r="BN38" s="9">
        <v>0.3</v>
      </c>
      <c r="BO38" s="9">
        <v>0.6</v>
      </c>
      <c r="BP38" s="9">
        <v>0.7</v>
      </c>
      <c r="BQ38" s="9">
        <v>0.6</v>
      </c>
      <c r="BR38" s="9">
        <v>0.6</v>
      </c>
      <c r="BS38" s="9">
        <v>0.5</v>
      </c>
      <c r="BU38" s="13"/>
      <c r="BV38" s="19" t="s">
        <v>54</v>
      </c>
      <c r="BW38" s="9">
        <v>0.2</v>
      </c>
      <c r="BX38" s="9">
        <v>0.2</v>
      </c>
      <c r="BY38" s="9">
        <v>0.2</v>
      </c>
      <c r="BZ38" s="9">
        <v>0.2</v>
      </c>
      <c r="CA38" s="9">
        <v>0.2</v>
      </c>
      <c r="CB38" s="9">
        <v>0.2</v>
      </c>
      <c r="CC38" s="9">
        <v>0.2</v>
      </c>
      <c r="CD38" s="9">
        <v>0.2</v>
      </c>
      <c r="CE38" s="9">
        <v>0.2</v>
      </c>
      <c r="CF38" s="9">
        <v>0.2</v>
      </c>
      <c r="CG38" s="9">
        <v>0.1</v>
      </c>
      <c r="CH38" s="9">
        <v>0.1</v>
      </c>
      <c r="CI38" s="9">
        <v>0.1</v>
      </c>
      <c r="CJ38" s="9">
        <v>0</v>
      </c>
      <c r="CK38" s="9">
        <v>0.1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54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Q38" s="13"/>
      <c r="DR38" s="19" t="s">
        <v>54</v>
      </c>
      <c r="DS38" s="9">
        <v>0.3</v>
      </c>
      <c r="DT38" s="9">
        <v>0.3</v>
      </c>
      <c r="DU38" s="9">
        <v>0.3</v>
      </c>
      <c r="DV38" s="9">
        <v>0.2</v>
      </c>
      <c r="DW38" s="9">
        <v>0.2</v>
      </c>
      <c r="DX38" s="9">
        <v>0.2</v>
      </c>
      <c r="DY38" s="9">
        <v>0.2</v>
      </c>
      <c r="DZ38" s="9">
        <v>0.2</v>
      </c>
      <c r="EA38" s="9">
        <v>0</v>
      </c>
      <c r="EB38" s="9">
        <v>0</v>
      </c>
      <c r="EC38" s="9">
        <v>0.3</v>
      </c>
      <c r="ED38" s="9">
        <v>0.3</v>
      </c>
      <c r="EE38" s="9">
        <v>0</v>
      </c>
      <c r="EF38" s="9">
        <v>0</v>
      </c>
      <c r="EG38" s="9">
        <v>0</v>
      </c>
      <c r="EH38" s="9">
        <v>0</v>
      </c>
      <c r="EI38" s="9">
        <v>0</v>
      </c>
      <c r="EJ38" s="9">
        <v>0</v>
      </c>
      <c r="EK38" s="9">
        <v>0</v>
      </c>
      <c r="EL38" s="9">
        <v>0</v>
      </c>
      <c r="EM38" s="9">
        <v>0</v>
      </c>
      <c r="EO38" s="13"/>
      <c r="EP38" s="19" t="s">
        <v>54</v>
      </c>
      <c r="EQ38" s="9">
        <v>0.3</v>
      </c>
      <c r="ER38" s="9">
        <v>0.3</v>
      </c>
      <c r="ES38" s="9">
        <v>0.3</v>
      </c>
      <c r="ET38" s="9">
        <v>0.4</v>
      </c>
      <c r="EU38" s="9">
        <v>0.4</v>
      </c>
      <c r="EV38" s="9">
        <v>0.3</v>
      </c>
      <c r="EW38" s="9">
        <v>0.3</v>
      </c>
      <c r="EX38" s="9">
        <v>0.4</v>
      </c>
      <c r="EY38" s="9">
        <v>0.4</v>
      </c>
      <c r="EZ38" s="9">
        <v>0.4</v>
      </c>
      <c r="FA38" s="9">
        <v>0.4</v>
      </c>
      <c r="FB38" s="9">
        <v>0.5</v>
      </c>
      <c r="FC38" s="9">
        <v>0.4</v>
      </c>
      <c r="FD38" s="9">
        <v>0.4</v>
      </c>
      <c r="FE38" s="9">
        <v>0.4</v>
      </c>
      <c r="FF38" s="9">
        <v>0.4</v>
      </c>
      <c r="FG38" s="9">
        <v>0.4</v>
      </c>
      <c r="FH38" s="9">
        <v>0.4</v>
      </c>
      <c r="FI38" s="9">
        <v>0.4</v>
      </c>
      <c r="FJ38" s="9">
        <v>0.4</v>
      </c>
      <c r="FK38" s="9">
        <v>0.3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7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 t="s">
        <v>33</v>
      </c>
      <c r="AB41" s="14" t="s">
        <v>33</v>
      </c>
      <c r="AC41" s="14" t="s">
        <v>33</v>
      </c>
      <c r="AD41" s="14" t="s">
        <v>33</v>
      </c>
      <c r="AE41" s="14" t="s">
        <v>33</v>
      </c>
      <c r="AF41" s="14" t="s">
        <v>33</v>
      </c>
      <c r="AG41" s="14" t="s">
        <v>33</v>
      </c>
      <c r="AH41" s="14" t="s">
        <v>33</v>
      </c>
      <c r="AI41" s="14" t="s">
        <v>33</v>
      </c>
      <c r="AJ41" s="14" t="s">
        <v>33</v>
      </c>
      <c r="AK41" s="14">
        <v>0.5</v>
      </c>
      <c r="AL41" s="14" t="s">
        <v>33</v>
      </c>
      <c r="AM41" s="14" t="s">
        <v>33</v>
      </c>
      <c r="AN41" s="14" t="s">
        <v>33</v>
      </c>
      <c r="AO41" s="14" t="s">
        <v>33</v>
      </c>
      <c r="AP41" s="14" t="s">
        <v>33</v>
      </c>
      <c r="AQ41" s="14" t="s">
        <v>33</v>
      </c>
      <c r="AR41" s="14">
        <v>1.4</v>
      </c>
      <c r="AS41" s="14">
        <v>1.2</v>
      </c>
      <c r="AT41" s="14">
        <v>1.5</v>
      </c>
      <c r="AU41" s="14">
        <v>1.4</v>
      </c>
      <c r="AW41" s="12"/>
      <c r="AX41" s="17" t="s">
        <v>32</v>
      </c>
      <c r="AY41" s="14">
        <v>0.6</v>
      </c>
      <c r="AZ41" s="14">
        <v>0.7</v>
      </c>
      <c r="BA41" s="14">
        <v>0.6</v>
      </c>
      <c r="BB41" s="14">
        <v>0.5</v>
      </c>
      <c r="BC41" s="14">
        <v>0.6</v>
      </c>
      <c r="BD41" s="14">
        <v>0.6</v>
      </c>
      <c r="BE41" s="14">
        <v>0.6</v>
      </c>
      <c r="BF41" s="14">
        <v>0.6</v>
      </c>
      <c r="BG41" s="14" t="s">
        <v>33</v>
      </c>
      <c r="BH41" s="14" t="s">
        <v>33</v>
      </c>
      <c r="BI41" s="14">
        <v>0.5</v>
      </c>
      <c r="BJ41" s="14">
        <v>0.5</v>
      </c>
      <c r="BK41" s="14" t="s">
        <v>33</v>
      </c>
      <c r="BL41" s="14" t="s">
        <v>33</v>
      </c>
      <c r="BM41" s="14" t="s">
        <v>33</v>
      </c>
      <c r="BN41" s="14" t="s">
        <v>33</v>
      </c>
      <c r="BO41" s="14" t="s">
        <v>33</v>
      </c>
      <c r="BP41" s="14">
        <v>0.6</v>
      </c>
      <c r="BQ41" s="14">
        <v>0.6</v>
      </c>
      <c r="BR41" s="14">
        <v>0.6</v>
      </c>
      <c r="BS41" s="14">
        <v>0.5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 t="s">
        <v>33</v>
      </c>
      <c r="CD41" s="14" t="s">
        <v>33</v>
      </c>
      <c r="CE41" s="14" t="s">
        <v>33</v>
      </c>
      <c r="CF41" s="14" t="s">
        <v>33</v>
      </c>
      <c r="CG41" s="14">
        <v>0</v>
      </c>
      <c r="CH41" s="14" t="s">
        <v>33</v>
      </c>
      <c r="CI41" s="14" t="s">
        <v>33</v>
      </c>
      <c r="CJ41" s="14">
        <v>0</v>
      </c>
      <c r="CK41" s="14">
        <v>0</v>
      </c>
      <c r="CL41" s="14" t="s">
        <v>33</v>
      </c>
      <c r="CM41" s="14" t="s">
        <v>33</v>
      </c>
      <c r="CN41" s="14" t="s">
        <v>33</v>
      </c>
      <c r="CO41" s="14" t="s">
        <v>33</v>
      </c>
      <c r="CP41" s="14" t="s">
        <v>33</v>
      </c>
      <c r="CQ41" s="14" t="s">
        <v>33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Q41" s="12"/>
      <c r="DR41" s="17" t="s">
        <v>32</v>
      </c>
      <c r="DS41" s="14" t="s">
        <v>33</v>
      </c>
      <c r="DT41" s="14" t="s">
        <v>33</v>
      </c>
      <c r="DU41" s="14" t="s">
        <v>33</v>
      </c>
      <c r="DV41" s="14" t="s">
        <v>33</v>
      </c>
      <c r="DW41" s="14" t="s">
        <v>33</v>
      </c>
      <c r="DX41" s="14" t="s">
        <v>33</v>
      </c>
      <c r="DY41" s="14" t="s">
        <v>33</v>
      </c>
      <c r="DZ41" s="14" t="s">
        <v>33</v>
      </c>
      <c r="EA41" s="14" t="s">
        <v>33</v>
      </c>
      <c r="EB41" s="14" t="s">
        <v>33</v>
      </c>
      <c r="EC41" s="14" t="s">
        <v>33</v>
      </c>
      <c r="ED41" s="14" t="s">
        <v>33</v>
      </c>
      <c r="EE41" s="14" t="s">
        <v>33</v>
      </c>
      <c r="EF41" s="14" t="s">
        <v>33</v>
      </c>
      <c r="EG41" s="14" t="s">
        <v>33</v>
      </c>
      <c r="EH41" s="14" t="s">
        <v>33</v>
      </c>
      <c r="EI41" s="14" t="s">
        <v>33</v>
      </c>
      <c r="EJ41" s="14" t="s">
        <v>33</v>
      </c>
      <c r="EK41" s="14">
        <v>0</v>
      </c>
      <c r="EL41" s="14" t="s">
        <v>33</v>
      </c>
      <c r="EM41" s="14" t="s">
        <v>33</v>
      </c>
      <c r="EO41" s="12"/>
      <c r="EP41" s="17" t="s">
        <v>32</v>
      </c>
      <c r="EQ41" s="14" t="s">
        <v>33</v>
      </c>
      <c r="ER41" s="14" t="s">
        <v>33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>
        <v>0.1</v>
      </c>
      <c r="FF41" s="14" t="s">
        <v>33</v>
      </c>
      <c r="FG41" s="14" t="s">
        <v>33</v>
      </c>
      <c r="FH41" s="14" t="s">
        <v>33</v>
      </c>
      <c r="FI41" s="14" t="s">
        <v>33</v>
      </c>
      <c r="FJ41" s="14" t="s">
        <v>33</v>
      </c>
      <c r="FK41" s="14" t="s">
        <v>33</v>
      </c>
    </row>
    <row r="42" spans="1:167" ht="15">
      <c r="A42" s="12"/>
      <c r="B42" s="17" t="s">
        <v>34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 t="s">
        <v>33</v>
      </c>
      <c r="J42" s="14" t="s">
        <v>33</v>
      </c>
      <c r="K42" s="14" t="s">
        <v>33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 t="s">
        <v>33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 t="s">
        <v>33</v>
      </c>
      <c r="AB42" s="14" t="s">
        <v>33</v>
      </c>
      <c r="AC42" s="14" t="s">
        <v>33</v>
      </c>
      <c r="AD42" s="14" t="s">
        <v>33</v>
      </c>
      <c r="AE42" s="14" t="s">
        <v>33</v>
      </c>
      <c r="AF42" s="14" t="s">
        <v>33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>
        <v>0.1</v>
      </c>
      <c r="AP42" s="14">
        <v>0.1</v>
      </c>
      <c r="AQ42" s="14" t="s">
        <v>33</v>
      </c>
      <c r="AR42" s="14" t="s">
        <v>33</v>
      </c>
      <c r="AS42" s="14" t="s">
        <v>33</v>
      </c>
      <c r="AT42" s="14" t="s">
        <v>33</v>
      </c>
      <c r="AU42" s="14" t="s">
        <v>33</v>
      </c>
      <c r="AW42" s="12"/>
      <c r="AX42" s="17" t="s">
        <v>34</v>
      </c>
      <c r="AY42" s="14" t="s">
        <v>33</v>
      </c>
      <c r="AZ42" s="14" t="s">
        <v>33</v>
      </c>
      <c r="BA42" s="14" t="s">
        <v>33</v>
      </c>
      <c r="BB42" s="14">
        <v>0</v>
      </c>
      <c r="BC42" s="14">
        <v>0</v>
      </c>
      <c r="BD42" s="14">
        <v>0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>
        <v>0</v>
      </c>
      <c r="BR42" s="14">
        <v>0</v>
      </c>
      <c r="BS42" s="14">
        <v>0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 t="s">
        <v>33</v>
      </c>
      <c r="CD42" s="14" t="s">
        <v>33</v>
      </c>
      <c r="CE42" s="14" t="s">
        <v>33</v>
      </c>
      <c r="CF42" s="14" t="s">
        <v>33</v>
      </c>
      <c r="CG42" s="14" t="s">
        <v>33</v>
      </c>
      <c r="CH42" s="14" t="s">
        <v>33</v>
      </c>
      <c r="CI42" s="14" t="s">
        <v>33</v>
      </c>
      <c r="CJ42" s="14" t="s">
        <v>33</v>
      </c>
      <c r="CK42" s="14" t="s">
        <v>33</v>
      </c>
      <c r="CL42" s="14" t="s">
        <v>33</v>
      </c>
      <c r="CM42" s="14" t="s">
        <v>33</v>
      </c>
      <c r="CN42" s="14" t="s">
        <v>33</v>
      </c>
      <c r="CO42" s="14" t="s">
        <v>33</v>
      </c>
      <c r="CP42" s="14" t="s">
        <v>33</v>
      </c>
      <c r="CQ42" s="14" t="s">
        <v>33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>
        <v>0</v>
      </c>
      <c r="DT42" s="14">
        <v>0</v>
      </c>
      <c r="DU42" s="14">
        <v>0</v>
      </c>
      <c r="DV42" s="14">
        <v>0</v>
      </c>
      <c r="DW42" s="14">
        <v>0</v>
      </c>
      <c r="DX42" s="14">
        <v>0</v>
      </c>
      <c r="DY42" s="14">
        <v>0</v>
      </c>
      <c r="DZ42" s="14">
        <v>0</v>
      </c>
      <c r="EA42" s="14">
        <v>0</v>
      </c>
      <c r="EB42" s="14">
        <v>0</v>
      </c>
      <c r="EC42" s="14">
        <v>0</v>
      </c>
      <c r="ED42" s="14">
        <v>0</v>
      </c>
      <c r="EE42" s="14">
        <v>0</v>
      </c>
      <c r="EF42" s="14">
        <v>0</v>
      </c>
      <c r="EG42" s="14">
        <v>0</v>
      </c>
      <c r="EH42" s="14">
        <v>0</v>
      </c>
      <c r="EI42" s="14">
        <v>0</v>
      </c>
      <c r="EJ42" s="14">
        <v>0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>
        <v>0</v>
      </c>
      <c r="ER42" s="14">
        <v>0</v>
      </c>
      <c r="ES42" s="14">
        <v>0</v>
      </c>
      <c r="ET42" s="14">
        <v>0</v>
      </c>
      <c r="EU42" s="14">
        <v>0</v>
      </c>
      <c r="EV42" s="14">
        <v>0</v>
      </c>
      <c r="EW42" s="14">
        <v>0</v>
      </c>
      <c r="EX42" s="14">
        <v>0</v>
      </c>
      <c r="EY42" s="14">
        <v>0</v>
      </c>
      <c r="EZ42" s="14">
        <v>0</v>
      </c>
      <c r="FA42" s="14">
        <v>0</v>
      </c>
      <c r="FB42" s="14">
        <v>0</v>
      </c>
      <c r="FC42" s="14">
        <v>0</v>
      </c>
      <c r="FD42" s="14">
        <v>0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 t="s">
        <v>33</v>
      </c>
      <c r="FJ42" s="14" t="s">
        <v>33</v>
      </c>
      <c r="FK42" s="14" t="s">
        <v>33</v>
      </c>
    </row>
    <row r="43" spans="1:167" ht="15">
      <c r="A43" s="12"/>
      <c r="B43" s="17" t="s">
        <v>35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 t="s">
        <v>33</v>
      </c>
      <c r="J43" s="14" t="s">
        <v>33</v>
      </c>
      <c r="K43" s="14" t="s">
        <v>33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Y43" s="12"/>
      <c r="Z43" s="17" t="s">
        <v>35</v>
      </c>
      <c r="AA43" s="14" t="s">
        <v>33</v>
      </c>
      <c r="AB43" s="14" t="s">
        <v>33</v>
      </c>
      <c r="AC43" s="14" t="s">
        <v>33</v>
      </c>
      <c r="AD43" s="14" t="s">
        <v>33</v>
      </c>
      <c r="AE43" s="14" t="s">
        <v>33</v>
      </c>
      <c r="AF43" s="14" t="s">
        <v>33</v>
      </c>
      <c r="AG43" s="14" t="s">
        <v>33</v>
      </c>
      <c r="AH43" s="14" t="s">
        <v>33</v>
      </c>
      <c r="AI43" s="14" t="s">
        <v>33</v>
      </c>
      <c r="AJ43" s="14" t="s">
        <v>33</v>
      </c>
      <c r="AK43" s="14" t="s">
        <v>33</v>
      </c>
      <c r="AL43" s="14" t="s">
        <v>33</v>
      </c>
      <c r="AM43" s="14" t="s">
        <v>33</v>
      </c>
      <c r="AN43" s="14" t="s">
        <v>33</v>
      </c>
      <c r="AO43" s="14" t="s">
        <v>33</v>
      </c>
      <c r="AP43" s="14" t="s">
        <v>33</v>
      </c>
      <c r="AQ43" s="14" t="s">
        <v>33</v>
      </c>
      <c r="AR43" s="14" t="s">
        <v>33</v>
      </c>
      <c r="AS43" s="14">
        <v>0.1</v>
      </c>
      <c r="AT43" s="14">
        <v>0.1</v>
      </c>
      <c r="AU43" s="14">
        <v>0.1</v>
      </c>
      <c r="AW43" s="12"/>
      <c r="AX43" s="17" t="s">
        <v>35</v>
      </c>
      <c r="AY43" s="14">
        <v>0</v>
      </c>
      <c r="AZ43" s="14">
        <v>0</v>
      </c>
      <c r="BA43" s="14">
        <v>0</v>
      </c>
      <c r="BB43" s="14" t="s">
        <v>33</v>
      </c>
      <c r="BC43" s="14" t="s">
        <v>33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 t="s">
        <v>33</v>
      </c>
      <c r="BX43" s="14" t="s">
        <v>33</v>
      </c>
      <c r="BY43" s="14" t="s">
        <v>33</v>
      </c>
      <c r="BZ43" s="14" t="s">
        <v>33</v>
      </c>
      <c r="CA43" s="14" t="s">
        <v>33</v>
      </c>
      <c r="CB43" s="14" t="s">
        <v>33</v>
      </c>
      <c r="CC43" s="14" t="s">
        <v>33</v>
      </c>
      <c r="CD43" s="14" t="s">
        <v>33</v>
      </c>
      <c r="CE43" s="14" t="s">
        <v>33</v>
      </c>
      <c r="CF43" s="14" t="s">
        <v>33</v>
      </c>
      <c r="CG43" s="14" t="s">
        <v>33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>
        <v>0</v>
      </c>
      <c r="FF43" s="14" t="s">
        <v>33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>
        <v>0</v>
      </c>
      <c r="AM44" s="14">
        <v>0</v>
      </c>
      <c r="AN44" s="14">
        <v>0</v>
      </c>
      <c r="AO44" s="14" t="s">
        <v>33</v>
      </c>
      <c r="AP44" s="14" t="s">
        <v>33</v>
      </c>
      <c r="AQ44" s="14" t="s">
        <v>33</v>
      </c>
      <c r="AR44" s="14" t="s">
        <v>33</v>
      </c>
      <c r="AS44" s="14" t="s">
        <v>33</v>
      </c>
      <c r="AT44" s="14">
        <v>0</v>
      </c>
      <c r="AU44" s="14">
        <v>0</v>
      </c>
      <c r="AW44" s="12"/>
      <c r="AX44" s="17" t="s">
        <v>36</v>
      </c>
      <c r="AY44" s="14" t="s">
        <v>33</v>
      </c>
      <c r="AZ44" s="14" t="s">
        <v>33</v>
      </c>
      <c r="BA44" s="14" t="s">
        <v>33</v>
      </c>
      <c r="BB44" s="14" t="s">
        <v>33</v>
      </c>
      <c r="BC44" s="14" t="s">
        <v>33</v>
      </c>
      <c r="BD44" s="14" t="s">
        <v>33</v>
      </c>
      <c r="BE44" s="14" t="s">
        <v>33</v>
      </c>
      <c r="BF44" s="14" t="s">
        <v>33</v>
      </c>
      <c r="BG44" s="14" t="s">
        <v>33</v>
      </c>
      <c r="BH44" s="14" t="s">
        <v>33</v>
      </c>
      <c r="BI44" s="14" t="s">
        <v>33</v>
      </c>
      <c r="BJ44" s="14" t="s">
        <v>33</v>
      </c>
      <c r="BK44" s="14" t="s">
        <v>33</v>
      </c>
      <c r="BL44" s="14" t="s">
        <v>33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 t="s">
        <v>33</v>
      </c>
      <c r="BX44" s="14" t="s">
        <v>33</v>
      </c>
      <c r="BY44" s="14" t="s">
        <v>33</v>
      </c>
      <c r="BZ44" s="14" t="s">
        <v>33</v>
      </c>
      <c r="CA44" s="14" t="s">
        <v>33</v>
      </c>
      <c r="CB44" s="14" t="s">
        <v>33</v>
      </c>
      <c r="CC44" s="14" t="s">
        <v>33</v>
      </c>
      <c r="CD44" s="14" t="s">
        <v>33</v>
      </c>
      <c r="CE44" s="14" t="s">
        <v>33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 t="s">
        <v>33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 t="s">
        <v>33</v>
      </c>
      <c r="FC44" s="14" t="s">
        <v>33</v>
      </c>
      <c r="FD44" s="14" t="s">
        <v>33</v>
      </c>
      <c r="FE44" s="14" t="s">
        <v>33</v>
      </c>
      <c r="FF44" s="14" t="s">
        <v>33</v>
      </c>
      <c r="FG44" s="14" t="s">
        <v>33</v>
      </c>
      <c r="FH44" s="14">
        <v>0</v>
      </c>
      <c r="FI44" s="14">
        <v>0</v>
      </c>
      <c r="FJ44" s="14">
        <v>0</v>
      </c>
      <c r="FK44" s="14">
        <v>0</v>
      </c>
    </row>
    <row r="45" spans="1:167" ht="1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 t="s">
        <v>33</v>
      </c>
      <c r="I45" s="14" t="s">
        <v>33</v>
      </c>
      <c r="J45" s="14" t="s">
        <v>33</v>
      </c>
      <c r="K45" s="14" t="s">
        <v>33</v>
      </c>
      <c r="L45" s="14" t="s">
        <v>33</v>
      </c>
      <c r="M45" s="14" t="s">
        <v>33</v>
      </c>
      <c r="N45" s="14" t="s">
        <v>33</v>
      </c>
      <c r="O45" s="14" t="s">
        <v>33</v>
      </c>
      <c r="P45" s="14" t="s">
        <v>33</v>
      </c>
      <c r="Q45" s="14" t="s">
        <v>33</v>
      </c>
      <c r="R45" s="14" t="s">
        <v>33</v>
      </c>
      <c r="S45" s="14" t="s">
        <v>33</v>
      </c>
      <c r="T45" s="14" t="s">
        <v>33</v>
      </c>
      <c r="U45" s="14" t="s">
        <v>33</v>
      </c>
      <c r="V45" s="14" t="s">
        <v>33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 t="s">
        <v>33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 t="s">
        <v>33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 t="s">
        <v>33</v>
      </c>
      <c r="CC45" s="14" t="s">
        <v>33</v>
      </c>
      <c r="CD45" s="14" t="s">
        <v>33</v>
      </c>
      <c r="CE45" s="14" t="s">
        <v>33</v>
      </c>
      <c r="CF45" s="14" t="s">
        <v>33</v>
      </c>
      <c r="CG45" s="14" t="s">
        <v>33</v>
      </c>
      <c r="CH45" s="14" t="s">
        <v>33</v>
      </c>
      <c r="CI45" s="14" t="s">
        <v>33</v>
      </c>
      <c r="CJ45" s="14" t="s">
        <v>33</v>
      </c>
      <c r="CK45" s="14" t="s">
        <v>33</v>
      </c>
      <c r="CL45" s="14" t="s">
        <v>33</v>
      </c>
      <c r="CM45" s="14" t="s">
        <v>33</v>
      </c>
      <c r="CN45" s="14" t="s">
        <v>33</v>
      </c>
      <c r="CO45" s="14" t="s">
        <v>33</v>
      </c>
      <c r="CP45" s="14" t="s">
        <v>33</v>
      </c>
      <c r="CQ45" s="14" t="s">
        <v>33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 t="s">
        <v>33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 t="s">
        <v>33</v>
      </c>
      <c r="EI45" s="14">
        <v>0</v>
      </c>
      <c r="EJ45" s="14">
        <v>0</v>
      </c>
      <c r="EK45" s="14">
        <v>0</v>
      </c>
      <c r="EL45" s="14">
        <v>0</v>
      </c>
      <c r="EM45" s="14" t="s">
        <v>33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</v>
      </c>
      <c r="FH45" s="14">
        <v>0</v>
      </c>
      <c r="FI45" s="14" t="s">
        <v>33</v>
      </c>
      <c r="FJ45" s="14" t="s">
        <v>33</v>
      </c>
      <c r="FK45" s="14" t="s">
        <v>33</v>
      </c>
    </row>
    <row r="46" spans="1:167" ht="1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 t="s">
        <v>33</v>
      </c>
      <c r="M46" s="14" t="s">
        <v>33</v>
      </c>
      <c r="N46" s="14" t="s">
        <v>33</v>
      </c>
      <c r="O46" s="14" t="s">
        <v>33</v>
      </c>
      <c r="P46" s="14" t="s">
        <v>33</v>
      </c>
      <c r="Q46" s="14" t="s">
        <v>33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 t="s">
        <v>33</v>
      </c>
      <c r="AB46" s="14" t="s">
        <v>33</v>
      </c>
      <c r="AC46" s="14" t="s">
        <v>33</v>
      </c>
      <c r="AD46" s="14" t="s">
        <v>33</v>
      </c>
      <c r="AE46" s="14" t="s">
        <v>33</v>
      </c>
      <c r="AF46" s="14" t="s">
        <v>33</v>
      </c>
      <c r="AG46" s="14" t="s">
        <v>33</v>
      </c>
      <c r="AH46" s="14" t="s">
        <v>33</v>
      </c>
      <c r="AI46" s="14" t="s">
        <v>33</v>
      </c>
      <c r="AJ46" s="14" t="s">
        <v>33</v>
      </c>
      <c r="AK46" s="14" t="s">
        <v>33</v>
      </c>
      <c r="AL46" s="14" t="s">
        <v>33</v>
      </c>
      <c r="AM46" s="14" t="s">
        <v>33</v>
      </c>
      <c r="AN46" s="14" t="s">
        <v>33</v>
      </c>
      <c r="AO46" s="14" t="s">
        <v>33</v>
      </c>
      <c r="AP46" s="14" t="s">
        <v>33</v>
      </c>
      <c r="AQ46" s="14" t="s">
        <v>33</v>
      </c>
      <c r="AR46" s="14" t="s">
        <v>33</v>
      </c>
      <c r="AS46" s="14">
        <v>0.5</v>
      </c>
      <c r="AT46" s="14" t="s">
        <v>33</v>
      </c>
      <c r="AU46" s="14" t="s">
        <v>33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 t="s">
        <v>33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 t="s">
        <v>33</v>
      </c>
      <c r="ER46" s="14" t="s">
        <v>33</v>
      </c>
      <c r="ES46" s="14" t="s">
        <v>33</v>
      </c>
      <c r="ET46" s="14" t="s">
        <v>33</v>
      </c>
      <c r="EU46" s="14" t="s">
        <v>33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 t="s">
        <v>33</v>
      </c>
      <c r="FB46" s="14" t="s">
        <v>33</v>
      </c>
      <c r="FC46" s="14" t="s">
        <v>33</v>
      </c>
      <c r="FD46" s="14" t="s">
        <v>33</v>
      </c>
      <c r="FE46" s="14" t="s">
        <v>33</v>
      </c>
      <c r="FF46" s="14" t="s">
        <v>33</v>
      </c>
      <c r="FG46" s="14" t="s">
        <v>33</v>
      </c>
      <c r="FH46" s="14" t="s">
        <v>33</v>
      </c>
      <c r="FI46" s="14" t="s">
        <v>33</v>
      </c>
      <c r="FJ46" s="14" t="s">
        <v>33</v>
      </c>
      <c r="FK46" s="14" t="s">
        <v>33</v>
      </c>
    </row>
    <row r="47" spans="1:167" ht="15">
      <c r="A47" s="12"/>
      <c r="B47" s="17" t="s">
        <v>39</v>
      </c>
      <c r="C47" s="14" t="s">
        <v>33</v>
      </c>
      <c r="D47" s="14" t="s">
        <v>33</v>
      </c>
      <c r="E47" s="14" t="s">
        <v>33</v>
      </c>
      <c r="F47" s="14" t="s">
        <v>33</v>
      </c>
      <c r="G47" s="14" t="s">
        <v>33</v>
      </c>
      <c r="H47" s="14" t="s">
        <v>33</v>
      </c>
      <c r="I47" s="14" t="s">
        <v>33</v>
      </c>
      <c r="J47" s="14" t="s">
        <v>33</v>
      </c>
      <c r="K47" s="14" t="s">
        <v>33</v>
      </c>
      <c r="L47" s="14" t="s">
        <v>33</v>
      </c>
      <c r="M47" s="14" t="s">
        <v>33</v>
      </c>
      <c r="N47" s="14" t="s">
        <v>33</v>
      </c>
      <c r="O47" s="14" t="s">
        <v>33</v>
      </c>
      <c r="P47" s="14" t="s">
        <v>33</v>
      </c>
      <c r="Q47" s="14" t="s">
        <v>33</v>
      </c>
      <c r="R47" s="14" t="s">
        <v>33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 t="s">
        <v>33</v>
      </c>
      <c r="BA47" s="14">
        <v>0</v>
      </c>
      <c r="BB47" s="14">
        <v>0</v>
      </c>
      <c r="BC47" s="14">
        <v>0</v>
      </c>
      <c r="BD47" s="14" t="s">
        <v>33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 t="s">
        <v>33</v>
      </c>
      <c r="ER47" s="14" t="s">
        <v>33</v>
      </c>
      <c r="ES47" s="14" t="s">
        <v>33</v>
      </c>
      <c r="ET47" s="14" t="s">
        <v>33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 t="s">
        <v>33</v>
      </c>
      <c r="FG47" s="14" t="s">
        <v>33</v>
      </c>
      <c r="FH47" s="14" t="s">
        <v>33</v>
      </c>
      <c r="FI47" s="14" t="s">
        <v>33</v>
      </c>
      <c r="FJ47" s="14" t="s">
        <v>33</v>
      </c>
      <c r="FK47" s="14" t="s">
        <v>33</v>
      </c>
    </row>
    <row r="48" spans="1:167" ht="1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5">
      <c r="A50" s="94"/>
      <c r="B50" s="9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4"/>
      <c r="Z50" s="9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4"/>
      <c r="AX50" s="9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4"/>
      <c r="BV50" s="9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4"/>
      <c r="CT50" s="9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4"/>
      <c r="DR50" s="9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4"/>
      <c r="EP50" s="9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91.8</v>
      </c>
      <c r="D51" s="9">
        <v>89.5</v>
      </c>
      <c r="E51" s="9">
        <v>82.9</v>
      </c>
      <c r="F51" s="9">
        <v>80.5</v>
      </c>
      <c r="G51" s="9">
        <v>67.900000000000006</v>
      </c>
      <c r="H51" s="9">
        <v>72.400000000000006</v>
      </c>
      <c r="I51" s="9">
        <v>83</v>
      </c>
      <c r="J51" s="9">
        <v>70.599999999999994</v>
      </c>
      <c r="K51" s="9">
        <v>53</v>
      </c>
      <c r="L51" s="9">
        <v>60.2</v>
      </c>
      <c r="M51" s="9">
        <v>63.6</v>
      </c>
      <c r="N51" s="9">
        <v>66.400000000000006</v>
      </c>
      <c r="O51" s="9">
        <v>63.4</v>
      </c>
      <c r="P51" s="9">
        <v>65.099999999999994</v>
      </c>
      <c r="Q51" s="9">
        <v>60.9</v>
      </c>
      <c r="R51" s="9">
        <v>55.4</v>
      </c>
      <c r="S51" s="9">
        <v>38.299999999999997</v>
      </c>
      <c r="T51" s="9">
        <v>29</v>
      </c>
      <c r="U51" s="9">
        <v>26.3</v>
      </c>
      <c r="V51" s="9">
        <v>27.2</v>
      </c>
      <c r="W51" s="9">
        <v>3.1</v>
      </c>
      <c r="Y51" s="13"/>
      <c r="Z51" s="16" t="s">
        <v>46</v>
      </c>
      <c r="AA51" s="9">
        <v>11.6</v>
      </c>
      <c r="AB51" s="9">
        <v>11.5</v>
      </c>
      <c r="AC51" s="9">
        <v>10</v>
      </c>
      <c r="AD51" s="9">
        <v>10.3</v>
      </c>
      <c r="AE51" s="9">
        <v>11</v>
      </c>
      <c r="AF51" s="9">
        <v>10.9</v>
      </c>
      <c r="AG51" s="9">
        <v>9.1</v>
      </c>
      <c r="AH51" s="9">
        <v>10.5</v>
      </c>
      <c r="AI51" s="9">
        <v>10.7</v>
      </c>
      <c r="AJ51" s="9">
        <v>7.3</v>
      </c>
      <c r="AK51" s="9">
        <v>8.5</v>
      </c>
      <c r="AL51" s="9">
        <v>9.4</v>
      </c>
      <c r="AM51" s="9">
        <v>10.4</v>
      </c>
      <c r="AN51" s="9">
        <v>9.8000000000000007</v>
      </c>
      <c r="AO51" s="9">
        <v>8.3000000000000007</v>
      </c>
      <c r="AP51" s="9">
        <v>10.8</v>
      </c>
      <c r="AQ51" s="9">
        <v>10.6</v>
      </c>
      <c r="AR51" s="9">
        <v>10.5</v>
      </c>
      <c r="AS51" s="9">
        <v>9.1</v>
      </c>
      <c r="AT51" s="9">
        <v>10.3</v>
      </c>
      <c r="AU51" s="9">
        <v>10</v>
      </c>
      <c r="AW51" s="13"/>
      <c r="AX51" s="16" t="s">
        <v>46</v>
      </c>
      <c r="AY51" s="9">
        <v>33</v>
      </c>
      <c r="AZ51" s="9">
        <v>32.5</v>
      </c>
      <c r="BA51" s="9">
        <v>31.2</v>
      </c>
      <c r="BB51" s="9">
        <v>31.9</v>
      </c>
      <c r="BC51" s="9">
        <v>33.700000000000003</v>
      </c>
      <c r="BD51" s="9">
        <v>34.4</v>
      </c>
      <c r="BE51" s="9">
        <v>34.200000000000003</v>
      </c>
      <c r="BF51" s="9">
        <v>35.200000000000003</v>
      </c>
      <c r="BG51" s="9">
        <v>35.799999999999997</v>
      </c>
      <c r="BH51" s="9">
        <v>34</v>
      </c>
      <c r="BI51" s="9">
        <v>33.200000000000003</v>
      </c>
      <c r="BJ51" s="9">
        <v>31.7</v>
      </c>
      <c r="BK51" s="9">
        <v>31.9</v>
      </c>
      <c r="BL51" s="9">
        <v>31.8</v>
      </c>
      <c r="BM51" s="9">
        <v>34.200000000000003</v>
      </c>
      <c r="BN51" s="9">
        <v>31.2</v>
      </c>
      <c r="BO51" s="9">
        <v>30</v>
      </c>
      <c r="BP51" s="9">
        <v>31.4</v>
      </c>
      <c r="BQ51" s="9">
        <v>30.9</v>
      </c>
      <c r="BR51" s="9">
        <v>29.3</v>
      </c>
      <c r="BS51" s="9">
        <v>27.4</v>
      </c>
      <c r="BU51" s="13"/>
      <c r="BV51" s="16" t="s">
        <v>46</v>
      </c>
      <c r="BW51" s="9">
        <v>31.2</v>
      </c>
      <c r="BX51" s="9">
        <v>31.8</v>
      </c>
      <c r="BY51" s="9">
        <v>32.700000000000003</v>
      </c>
      <c r="BZ51" s="9">
        <v>31.6</v>
      </c>
      <c r="CA51" s="9">
        <v>23.3</v>
      </c>
      <c r="CB51" s="9">
        <v>25.2</v>
      </c>
      <c r="CC51" s="9">
        <v>25.3</v>
      </c>
      <c r="CD51" s="9">
        <v>27.5</v>
      </c>
      <c r="CE51" s="9">
        <v>27.9</v>
      </c>
      <c r="CF51" s="9">
        <v>27.3</v>
      </c>
      <c r="CG51" s="9">
        <v>18.2</v>
      </c>
      <c r="CH51" s="9">
        <v>9.6999999999999993</v>
      </c>
      <c r="CI51" s="9">
        <v>8.9</v>
      </c>
      <c r="CJ51" s="9">
        <v>8.6</v>
      </c>
      <c r="CK51" s="9">
        <v>8.6999999999999993</v>
      </c>
      <c r="CL51" s="9">
        <v>6.5</v>
      </c>
      <c r="CM51" s="9">
        <v>6</v>
      </c>
      <c r="CN51" s="9">
        <v>6.1</v>
      </c>
      <c r="CO51" s="9">
        <v>5.6</v>
      </c>
      <c r="CP51" s="9">
        <v>0.6</v>
      </c>
      <c r="CQ51" s="9">
        <v>0.6</v>
      </c>
      <c r="CS51" s="13"/>
      <c r="CT51" s="16" t="s">
        <v>46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1.3</v>
      </c>
      <c r="DC51" s="9">
        <v>1.3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2.5</v>
      </c>
      <c r="DJ51" s="9">
        <v>1.3</v>
      </c>
      <c r="DK51" s="9">
        <v>1.3</v>
      </c>
      <c r="DL51" s="9">
        <v>1.3</v>
      </c>
      <c r="DM51" s="9">
        <v>1.3</v>
      </c>
      <c r="DN51" s="9">
        <v>1.3</v>
      </c>
      <c r="DO51" s="9">
        <v>1.3</v>
      </c>
      <c r="DQ51" s="13"/>
      <c r="DR51" s="16" t="s">
        <v>46</v>
      </c>
      <c r="DS51" s="9">
        <v>49.9</v>
      </c>
      <c r="DT51" s="9">
        <v>49.9</v>
      </c>
      <c r="DU51" s="9">
        <v>50.1</v>
      </c>
      <c r="DV51" s="9">
        <v>49.4</v>
      </c>
      <c r="DW51" s="9">
        <v>46.5</v>
      </c>
      <c r="DX51" s="9">
        <v>46.7</v>
      </c>
      <c r="DY51" s="9">
        <v>46.9</v>
      </c>
      <c r="DZ51" s="9">
        <v>44.3</v>
      </c>
      <c r="EA51" s="9">
        <v>1.3</v>
      </c>
      <c r="EB51" s="9">
        <v>0.9</v>
      </c>
      <c r="EC51" s="9">
        <v>46.9</v>
      </c>
      <c r="ED51" s="9">
        <v>47.9</v>
      </c>
      <c r="EE51" s="9">
        <v>1.7</v>
      </c>
      <c r="EF51" s="9">
        <v>1.4</v>
      </c>
      <c r="EG51" s="9">
        <v>7.4</v>
      </c>
      <c r="EH51" s="9">
        <v>11</v>
      </c>
      <c r="EI51" s="9">
        <v>14.5</v>
      </c>
      <c r="EJ51" s="9">
        <v>10.3</v>
      </c>
      <c r="EK51" s="9">
        <v>22.3</v>
      </c>
      <c r="EL51" s="9">
        <v>16.7</v>
      </c>
      <c r="EM51" s="9">
        <v>24.3</v>
      </c>
      <c r="EO51" s="13"/>
      <c r="EP51" s="16" t="s">
        <v>46</v>
      </c>
      <c r="EQ51" s="9">
        <v>12.2</v>
      </c>
      <c r="ER51" s="9">
        <v>11.8</v>
      </c>
      <c r="ES51" s="9">
        <v>13.3</v>
      </c>
      <c r="ET51" s="9">
        <v>15.6</v>
      </c>
      <c r="EU51" s="9">
        <v>14.1</v>
      </c>
      <c r="EV51" s="9">
        <v>11.4</v>
      </c>
      <c r="EW51" s="9">
        <v>13.5</v>
      </c>
      <c r="EX51" s="9">
        <v>16.2</v>
      </c>
      <c r="EY51" s="9">
        <v>13.4</v>
      </c>
      <c r="EZ51" s="9">
        <v>16.399999999999999</v>
      </c>
      <c r="FA51" s="9">
        <v>16.5</v>
      </c>
      <c r="FB51" s="9">
        <v>19.5</v>
      </c>
      <c r="FC51" s="9">
        <v>16.5</v>
      </c>
      <c r="FD51" s="9">
        <v>16.8</v>
      </c>
      <c r="FE51" s="9">
        <v>20</v>
      </c>
      <c r="FF51" s="9">
        <v>20.2</v>
      </c>
      <c r="FG51" s="9">
        <v>13.3</v>
      </c>
      <c r="FH51" s="9">
        <v>12.4</v>
      </c>
      <c r="FI51" s="9">
        <v>10.7</v>
      </c>
      <c r="FJ51" s="9">
        <v>11.9</v>
      </c>
      <c r="FK51" s="9">
        <v>9.6</v>
      </c>
    </row>
    <row r="52" spans="1:167" ht="15">
      <c r="A52" s="94"/>
      <c r="B52" s="9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Y52" s="94"/>
      <c r="Z52" s="9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W52" s="94"/>
      <c r="AX52" s="9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U52" s="94"/>
      <c r="BV52" s="9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S52" s="94"/>
      <c r="CT52" s="9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Q52" s="94"/>
      <c r="DR52" s="94"/>
      <c r="DS52" s="14"/>
      <c r="DT52" s="14"/>
      <c r="DU52" s="14"/>
      <c r="DV52" s="14"/>
      <c r="DW52" s="14"/>
      <c r="DX52" s="14"/>
      <c r="DY52" s="14"/>
      <c r="DZ52" s="14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4"/>
      <c r="EP52" s="9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</row>
    <row r="53" spans="1:167" ht="15">
      <c r="A53" s="95" t="s">
        <v>47</v>
      </c>
      <c r="B53" s="95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Y53" s="95" t="s">
        <v>47</v>
      </c>
      <c r="Z53" s="95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W53" s="95" t="s">
        <v>47</v>
      </c>
      <c r="AX53" s="95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U53" s="95" t="s">
        <v>47</v>
      </c>
      <c r="BV53" s="95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S53" s="95" t="s">
        <v>47</v>
      </c>
      <c r="CT53" s="95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Q53" s="95" t="s">
        <v>47</v>
      </c>
      <c r="DR53" s="95"/>
      <c r="DS53" s="14"/>
      <c r="DT53" s="14"/>
      <c r="DU53" s="14"/>
      <c r="DV53" s="14"/>
      <c r="DW53" s="14"/>
      <c r="DX53" s="14"/>
      <c r="DY53" s="14"/>
      <c r="DZ53" s="14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5" t="s">
        <v>47</v>
      </c>
      <c r="EP53" s="95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</row>
    <row r="54" spans="1:167" ht="15">
      <c r="A54" s="96" t="s">
        <v>48</v>
      </c>
      <c r="B54" s="96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96" t="s">
        <v>48</v>
      </c>
      <c r="Z54" s="96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96" t="s">
        <v>48</v>
      </c>
      <c r="AX54" s="96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96" t="s">
        <v>48</v>
      </c>
      <c r="BV54" s="96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96" t="s">
        <v>48</v>
      </c>
      <c r="CT54" s="96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96" t="s">
        <v>48</v>
      </c>
      <c r="DR54" s="96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96" t="s">
        <v>48</v>
      </c>
      <c r="EP54" s="9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5">
      <c r="A55" s="94"/>
      <c r="B55" s="9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4"/>
      <c r="Z55" s="94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4"/>
      <c r="AX55" s="94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4"/>
      <c r="BV55" s="94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4"/>
      <c r="CT55" s="94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4"/>
      <c r="DR55" s="94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4"/>
      <c r="EP55" s="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5">
      <c r="A56" s="94"/>
      <c r="B56" s="9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4"/>
      <c r="Z56" s="94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4"/>
      <c r="AX56" s="94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4"/>
      <c r="BV56" s="94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4"/>
      <c r="CT56" s="94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4"/>
      <c r="DR56" s="94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4"/>
      <c r="EP56" s="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5">
      <c r="A57" s="94"/>
      <c r="B57" s="9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4"/>
      <c r="Z57" s="94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4"/>
      <c r="AX57" s="94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4"/>
      <c r="BV57" s="94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4"/>
      <c r="CT57" s="94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4"/>
      <c r="DR57" s="94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4"/>
      <c r="EP57" s="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5">
      <c r="A58" s="94"/>
      <c r="B58" s="9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4"/>
      <c r="Z58" s="94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4"/>
      <c r="AX58" s="94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4"/>
      <c r="BV58" s="94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4"/>
      <c r="CT58" s="94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4"/>
      <c r="DR58" s="94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4"/>
      <c r="EP58" s="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5">
      <c r="A59" s="94"/>
      <c r="B59" s="9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4"/>
      <c r="Z59" s="94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4"/>
      <c r="AX59" s="94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4"/>
      <c r="BV59" s="94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4"/>
      <c r="CT59" s="94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4"/>
      <c r="DR59" s="94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4"/>
      <c r="EP59" s="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5">
      <c r="A60" s="94"/>
      <c r="B60" s="9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4"/>
      <c r="Z60" s="94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4"/>
      <c r="AX60" s="94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4"/>
      <c r="BV60" s="94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4"/>
      <c r="CT60" s="94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4"/>
      <c r="DR60" s="94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4"/>
      <c r="EP60" s="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5">
      <c r="A61" s="94"/>
      <c r="B61" s="9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4"/>
      <c r="Z61" s="94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4"/>
      <c r="AX61" s="94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4"/>
      <c r="BV61" s="94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4"/>
      <c r="CT61" s="94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4"/>
      <c r="DR61" s="94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4"/>
      <c r="EP61" s="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5">
      <c r="A62" s="94"/>
      <c r="B62" s="9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4"/>
      <c r="Z62" s="94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4"/>
      <c r="AX62" s="94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4"/>
      <c r="BV62" s="94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4"/>
      <c r="CT62" s="94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4"/>
      <c r="DR62" s="94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4"/>
      <c r="EP62" s="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5">
      <c r="A63" s="94"/>
      <c r="B63" s="9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4"/>
      <c r="Z63" s="94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4"/>
      <c r="AX63" s="94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4"/>
      <c r="BV63" s="94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4"/>
      <c r="CT63" s="94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4"/>
      <c r="DR63" s="94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4"/>
      <c r="EP63" s="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5">
      <c r="A64" s="94"/>
      <c r="B64" s="9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4"/>
      <c r="Z64" s="94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4"/>
      <c r="AX64" s="94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4"/>
      <c r="BV64" s="94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4"/>
      <c r="CT64" s="94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4"/>
      <c r="DR64" s="94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4"/>
      <c r="EP64" s="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5">
      <c r="A65" s="94"/>
      <c r="B65" s="9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4"/>
      <c r="Z65" s="94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4"/>
      <c r="AX65" s="94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4"/>
      <c r="BV65" s="94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4"/>
      <c r="CT65" s="94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4"/>
      <c r="DR65" s="94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4"/>
      <c r="EP65" s="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5">
      <c r="A66" s="94"/>
      <c r="B66" s="9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4"/>
      <c r="Z66" s="94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4"/>
      <c r="AX66" s="94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4"/>
      <c r="BV66" s="94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4"/>
      <c r="CT66" s="94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4"/>
      <c r="DR66" s="94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4"/>
      <c r="EP66" s="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5">
      <c r="A67" s="94"/>
      <c r="B67" s="9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4"/>
      <c r="Z67" s="94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4"/>
      <c r="AX67" s="94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4"/>
      <c r="BV67" s="94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4"/>
      <c r="CT67" s="94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4"/>
      <c r="DR67" s="94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4"/>
      <c r="EP67" s="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5">
      <c r="A68" s="94"/>
      <c r="B68" s="9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4"/>
      <c r="Z68" s="94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4"/>
      <c r="AX68" s="94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4"/>
      <c r="BV68" s="94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4"/>
      <c r="CT68" s="94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4"/>
      <c r="DR68" s="94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4"/>
      <c r="EP68" s="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5">
      <c r="A69" s="94"/>
      <c r="B69" s="9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4"/>
      <c r="Z69" s="94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4"/>
      <c r="AX69" s="94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4"/>
      <c r="BV69" s="94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4"/>
      <c r="CT69" s="94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4"/>
      <c r="DR69" s="94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4"/>
      <c r="EP69" s="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5">
      <c r="A70" s="94"/>
      <c r="B70" s="9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4"/>
      <c r="Z70" s="94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4"/>
      <c r="AX70" s="94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4"/>
      <c r="BV70" s="94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4"/>
      <c r="CT70" s="94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4"/>
      <c r="DR70" s="94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4"/>
      <c r="EP70" s="94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  <row r="71" spans="1:167" ht="15">
      <c r="A71" s="94"/>
      <c r="B71" s="94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Y71" s="94"/>
      <c r="Z71" s="94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W71" s="94"/>
      <c r="AX71" s="94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U71" s="94"/>
      <c r="BV71" s="94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S71" s="94"/>
      <c r="CT71" s="94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Q71" s="94"/>
      <c r="DR71" s="94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O71" s="94"/>
      <c r="EP71" s="94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</row>
  </sheetData>
  <mergeCells count="245">
    <mergeCell ref="A1:B1"/>
    <mergeCell ref="A2:B2"/>
    <mergeCell ref="A3:B3"/>
    <mergeCell ref="A4:B4"/>
    <mergeCell ref="A5:B5"/>
    <mergeCell ref="A6:B6"/>
    <mergeCell ref="A60:B60"/>
    <mergeCell ref="A25:B25"/>
    <mergeCell ref="A37:B37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Y9:Z9"/>
    <mergeCell ref="Y10:Z10"/>
    <mergeCell ref="Y11:Z11"/>
    <mergeCell ref="A67:B67"/>
    <mergeCell ref="A68:B68"/>
    <mergeCell ref="A69:B69"/>
    <mergeCell ref="A70:B70"/>
    <mergeCell ref="A71:B71"/>
    <mergeCell ref="Y1:Z1"/>
    <mergeCell ref="Y2:Z2"/>
    <mergeCell ref="Y3:Z3"/>
    <mergeCell ref="Y4:Z4"/>
    <mergeCell ref="Y5:Z5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Y69:Z69"/>
    <mergeCell ref="Y70:Z70"/>
    <mergeCell ref="Y71:Z71"/>
    <mergeCell ref="Y60:Z60"/>
    <mergeCell ref="Y61:Z61"/>
    <mergeCell ref="Y62:Z62"/>
    <mergeCell ref="Y63:Z63"/>
    <mergeCell ref="Y64:Z64"/>
    <mergeCell ref="Y65:Z65"/>
    <mergeCell ref="AW1:AX1"/>
    <mergeCell ref="AW2:AX2"/>
    <mergeCell ref="AW3:AX3"/>
    <mergeCell ref="AW4:AX4"/>
    <mergeCell ref="AW5:AX5"/>
    <mergeCell ref="AW6:AX6"/>
    <mergeCell ref="Y66:Z66"/>
    <mergeCell ref="Y67:Z67"/>
    <mergeCell ref="Y68:Z68"/>
    <mergeCell ref="Y54:Z54"/>
    <mergeCell ref="Y55:Z55"/>
    <mergeCell ref="Y56:Z56"/>
    <mergeCell ref="Y57:Z57"/>
    <mergeCell ref="Y58:Z58"/>
    <mergeCell ref="Y59:Z59"/>
    <mergeCell ref="Y12:Z12"/>
    <mergeCell ref="Y25:Z25"/>
    <mergeCell ref="Y37:Z37"/>
    <mergeCell ref="Y50:Z50"/>
    <mergeCell ref="Y52:Z52"/>
    <mergeCell ref="Y53:Z53"/>
    <mergeCell ref="Y6:Z6"/>
    <mergeCell ref="Y7:Z7"/>
    <mergeCell ref="Y8:Z8"/>
    <mergeCell ref="AW60:AX60"/>
    <mergeCell ref="AW25:AX25"/>
    <mergeCell ref="AW37:AX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BU9:BV9"/>
    <mergeCell ref="BU10:BV10"/>
    <mergeCell ref="BU11:BV11"/>
    <mergeCell ref="AW67:AX67"/>
    <mergeCell ref="AW68:AX68"/>
    <mergeCell ref="AW69:AX69"/>
    <mergeCell ref="AW70:AX70"/>
    <mergeCell ref="AW71:AX71"/>
    <mergeCell ref="BU1:BV1"/>
    <mergeCell ref="BU2:BV2"/>
    <mergeCell ref="BU3:BV3"/>
    <mergeCell ref="BU4:BV4"/>
    <mergeCell ref="BU5:BV5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BU69:BV69"/>
    <mergeCell ref="BU70:BV70"/>
    <mergeCell ref="BU71:BV71"/>
    <mergeCell ref="BU60:BV60"/>
    <mergeCell ref="BU61:BV61"/>
    <mergeCell ref="BU62:BV62"/>
    <mergeCell ref="BU63:BV63"/>
    <mergeCell ref="BU64:BV64"/>
    <mergeCell ref="BU65:BV65"/>
    <mergeCell ref="CS1:CT1"/>
    <mergeCell ref="CS2:CT2"/>
    <mergeCell ref="CS3:CT3"/>
    <mergeCell ref="CS4:CT4"/>
    <mergeCell ref="CS5:CT5"/>
    <mergeCell ref="CS6:CT6"/>
    <mergeCell ref="BU66:BV66"/>
    <mergeCell ref="BU67:BV67"/>
    <mergeCell ref="BU68:BV68"/>
    <mergeCell ref="BU54:BV54"/>
    <mergeCell ref="BU55:BV55"/>
    <mergeCell ref="BU56:BV56"/>
    <mergeCell ref="BU57:BV57"/>
    <mergeCell ref="BU58:BV58"/>
    <mergeCell ref="BU59:BV59"/>
    <mergeCell ref="BU12:BV12"/>
    <mergeCell ref="BU25:BV25"/>
    <mergeCell ref="BU37:BV37"/>
    <mergeCell ref="BU50:BV50"/>
    <mergeCell ref="BU52:BV52"/>
    <mergeCell ref="BU53:BV53"/>
    <mergeCell ref="BU6:BV6"/>
    <mergeCell ref="BU7:BV7"/>
    <mergeCell ref="BU8:BV8"/>
    <mergeCell ref="CS70:CT70"/>
    <mergeCell ref="CS71:CT71"/>
    <mergeCell ref="EO1:EP1"/>
    <mergeCell ref="EO2:EP2"/>
    <mergeCell ref="EO3:EP3"/>
    <mergeCell ref="EO4:EP4"/>
    <mergeCell ref="EO5:EP5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EO6:EP6"/>
    <mergeCell ref="EO7:EP7"/>
    <mergeCell ref="EO8:EP8"/>
    <mergeCell ref="EO9:EP9"/>
    <mergeCell ref="EO10:EP10"/>
    <mergeCell ref="EO11:EP11"/>
    <mergeCell ref="CS67:CT67"/>
    <mergeCell ref="CS68:CT68"/>
    <mergeCell ref="CS69:CT69"/>
    <mergeCell ref="CS54:CT54"/>
    <mergeCell ref="CS7:CT7"/>
    <mergeCell ref="CS8:CT8"/>
    <mergeCell ref="CS9:CT9"/>
    <mergeCell ref="CS10:CT10"/>
    <mergeCell ref="CS11:CT11"/>
    <mergeCell ref="CS12:CT12"/>
    <mergeCell ref="EO54:EP54"/>
    <mergeCell ref="EO55:EP55"/>
    <mergeCell ref="EO56:EP56"/>
    <mergeCell ref="EO57:EP57"/>
    <mergeCell ref="EO58:EP58"/>
    <mergeCell ref="EO59:EP59"/>
    <mergeCell ref="EO12:EP12"/>
    <mergeCell ref="EO25:EP25"/>
    <mergeCell ref="EO37:EP37"/>
    <mergeCell ref="EO50:EP50"/>
    <mergeCell ref="EO52:EP52"/>
    <mergeCell ref="EO53:EP53"/>
    <mergeCell ref="EO66:EP66"/>
    <mergeCell ref="EO67:EP67"/>
    <mergeCell ref="EO68:EP68"/>
    <mergeCell ref="EO69:EP69"/>
    <mergeCell ref="EO70:EP70"/>
    <mergeCell ref="EO71:EP71"/>
    <mergeCell ref="EO60:EP60"/>
    <mergeCell ref="EO61:EP61"/>
    <mergeCell ref="EO62:EP62"/>
    <mergeCell ref="EO63:EP63"/>
    <mergeCell ref="EO64:EP64"/>
    <mergeCell ref="EO65:EP65"/>
    <mergeCell ref="DQ7:DR7"/>
    <mergeCell ref="DQ8:DR8"/>
    <mergeCell ref="DQ9:DR9"/>
    <mergeCell ref="DQ10:DR10"/>
    <mergeCell ref="DQ11:DR11"/>
    <mergeCell ref="DQ12:DR12"/>
    <mergeCell ref="DQ58:DR58"/>
    <mergeCell ref="DQ59:DR59"/>
    <mergeCell ref="DQ60:DR60"/>
    <mergeCell ref="DQ67:DR67"/>
    <mergeCell ref="DQ68:DR68"/>
    <mergeCell ref="DQ69:DR69"/>
    <mergeCell ref="DQ70:DR70"/>
    <mergeCell ref="DQ71:DR71"/>
    <mergeCell ref="DQ61:DR61"/>
    <mergeCell ref="DQ62:DR62"/>
    <mergeCell ref="DQ63:DR63"/>
    <mergeCell ref="DQ64:DR64"/>
    <mergeCell ref="DQ65:DR65"/>
    <mergeCell ref="DQ66:DR66"/>
    <mergeCell ref="DQ1:DR1"/>
    <mergeCell ref="DQ2:DR2"/>
    <mergeCell ref="DQ3:DR3"/>
    <mergeCell ref="DQ4:DR4"/>
    <mergeCell ref="DQ5:DR5"/>
    <mergeCell ref="DQ6:DR6"/>
    <mergeCell ref="DQ55:DR55"/>
    <mergeCell ref="DQ56:DR56"/>
    <mergeCell ref="DQ57:DR57"/>
    <mergeCell ref="DQ25:DR25"/>
    <mergeCell ref="DQ37:DR37"/>
    <mergeCell ref="DQ50:DR50"/>
    <mergeCell ref="DQ52:DR52"/>
    <mergeCell ref="DQ53:DR53"/>
    <mergeCell ref="DQ54:DR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SEC_Comm</vt:lpstr>
      <vt:lpstr>SEC_Processes</vt:lpstr>
      <vt:lpstr>Tech_Dem_Sum</vt:lpstr>
      <vt:lpstr>Demands</vt:lpstr>
      <vt:lpstr>Tech_fuel</vt:lpstr>
      <vt:lpstr>EMI</vt:lpstr>
      <vt:lpstr>attached_cons</vt:lpstr>
      <vt:lpstr>attached_ipp</vt:lpstr>
      <vt:lpstr>attached_smelting</vt:lpstr>
      <vt:lpstr>attached_petroleum</vt:lpstr>
      <vt:lpstr>attached_cement</vt:lpstr>
      <vt:lpstr>attached_chemicals</vt:lpstr>
      <vt:lpstr>attached_iron</vt:lpstr>
      <vt:lpstr>attached_others</vt:lpstr>
      <vt:lpstr>attached_forestry</vt:lpstr>
      <vt:lpstr>attached_mining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2024-02-27T02:06:38Z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