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73" documentId="13_ncr:1_{A42C509A-0E59-4510-95AC-426483459C9A}" xr6:coauthVersionLast="47" xr6:coauthVersionMax="47" xr10:uidLastSave="{00A50A95-2975-47F3-983E-54BF3BBE44A8}"/>
  <bookViews>
    <workbookView xWindow="-120" yWindow="-120" windowWidth="29040" windowHeight="16440" tabRatio="90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37" l="1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M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G12" i="133" l="1"/>
  <c r="I12" i="133"/>
  <c r="M16" i="133"/>
  <c r="M15" i="133"/>
  <c r="M18" i="133"/>
  <c r="M14" i="133"/>
  <c r="M17" i="133"/>
  <c r="M13" i="133"/>
  <c r="M21" i="133"/>
  <c r="E12" i="133"/>
  <c r="Y26" i="133"/>
  <c r="Z25" i="133"/>
  <c r="Z26" i="133" s="1"/>
  <c r="X25" i="133"/>
  <c r="X26" i="133" s="1"/>
  <c r="W25" i="133"/>
  <c r="W26" i="133" s="1"/>
  <c r="F12" i="133"/>
  <c r="G28" i="133"/>
  <c r="J12" i="133"/>
  <c r="E29" i="133"/>
  <c r="K12" i="133"/>
  <c r="H12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<sst xmlns="http://schemas.openxmlformats.org/spreadsheetml/2006/main" count="941" uniqueCount="154">
  <si>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</si>
  <si>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</si>
  <si>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</si>
  <si>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</si>
  <si>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</si>
  <si>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</si>
  <si>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</si>
  <si>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</si>
  <si>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</si>
  <si>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</si>
  <si>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</si>
  <si>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</si>
  <si>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</si>
  <si>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</si>
  <si>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</si>
  <si>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</si>
  <si>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</si>
  <si>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</si>
  <si>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</si>
  <si>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</si>
  <si>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</si>
  <si>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</si>
  <si>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</si>
  <si>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</si>
  <si>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</si>
  <si>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</si>
  <si>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</si>
  <si>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</si>
  <si>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</si>
  <si>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</si>
  <si>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</si>
  <si>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</si>
  <si>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</si>
  <si>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</si>
  <si>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</si>
  <si>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</si>
  <si>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</si>
  <si>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</si>
  <si>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</si>
  <si>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</si>
  <si>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</si>
  <si>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</si>
  <si>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</si>
  <si>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</si>
  <si>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</si>
  <si>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</si>
  <si>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</si>
  <si>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</si>
  <si>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</si>
  <si>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</si>
  <si>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</si>
  <si>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</si>
  <si>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</si>
  <si>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</si>
  <si>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</si>
  <si>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</si>
  <si>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</si>
  <si>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</si>
  <si>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</si>
  <si>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</si>
  <si>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</si>
  <si>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</si>
  <si>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</si>
  <si>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</si>
  <si>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</si>
  <si>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</si>
  <si>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</si>
  <si>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</si>
  <si>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</si>
  <si>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</si>
  <si>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</si>
  <si>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</si>
  <si>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</si>
  <si>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</si>
  <si>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</si>
  <si>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</si>
  <si>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</si>
  <si>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</si>
  <si>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</si>
  <si>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</si>
  <si>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</si>
  <si>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</si>
  <si>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</si>
  <si>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</si>
  <si>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</si>
  <si>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</si>
  <si>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</si>
  <si>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</si>
  <si>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</si>
  <si>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</si>
  <si>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</si>
  <si>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</si>
  <si>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</si>
  <si>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</si>
  <si>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</si>
  <si>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</si>
  <si>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</si>
  <si>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</si>
  <si>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</si>
  <si>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</si>
  <si>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</si>
  <si>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</si>
  <si>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</si>
  <si>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</si>
  <si>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</si>
  <si>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</si>
  <si>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</si>
  <si>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</si>
  <si>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</si>
  <si>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</si>
  <si>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</si>
  <si>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</si>
  <si>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</si>
  <si>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</si>
  <si>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</si>
  <si>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</si>
  <si>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</si>
  <si>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</si>
  <si>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</si>
  <si>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</si>
  <si>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</si>
  <si>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</si>
  <si>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</si>
  <si>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</si>
  <si>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</si>
  <si>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</si>
  <si>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</si>
  <si>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</si>
  <si>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</si>
  <si>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</si>
  <si>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</si>
  <si>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</si>
  <si>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</si>
  <si>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</si>
  <si>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</si>
  <si>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</si>
  <si>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</si>
  <si>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</si>
  <si>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</si>
  <si>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</si>
  <si>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</si>
  <si>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</si>
  <si>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</si>
  <si>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</si>
  <si>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</si>
  <si>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</si>
  <si>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</si>
  <si>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</si>
  <si>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~FI_T: STOCK</t>
  </si>
  <si>
    <t>AGRELCSTM00</t>
  </si>
  <si>
    <t>~FI_T: Share-I~FX</t>
  </si>
  <si>
    <t>~FI_T: Share-I~2050~FX</t>
  </si>
  <si>
    <t>**total agriculture energy use PJ</t>
  </si>
  <si>
    <t>*Split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</si>
</sst>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40" fillId="0" borderId="0" xfId="0" applyFont="1"/>
    <xf numFmtId="0" fontId="40" fillId="35" borderId="0" xfId="0" applyFont="1" applyFill="1"/>
    <xf numFmtId="0" fontId="41" fillId="0" borderId="0" xfId="0" applyFont="1"/>
    <xf numFmtId="0" fontId="15" fillId="0" borderId="0" xfId="0" applyFont="1"/>
    <xf numFmtId="0" fontId="17" fillId="0" borderId="0" xfId="0" applyFont="1"/>
    <xf numFmtId="0" fontId="40" fillId="0" borderId="14" xfId="0" applyFont="1" applyBorder="1"/>
    <xf numFmtId="0" fontId="16" fillId="0" borderId="0" xfId="0" applyFont="1" applyAlignment="1">
      <alignment horizontal="left"/>
    </xf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tabSelected="1" workbookViewId="0">
      <selection activeCell="F14" sqref="F14:L14"/>
    </sheetView>
  </sheetViews>
  <sheetFormatPr defaultRowHeight="12.75" x14ac:dyDescent="0.2"/>
  <cols>
    <col min="3" max="3" width="15.28515625" bestFit="1" customWidth="1"/>
    <col min="4" max="4" width="10.5703125" bestFit="1" customWidth="1"/>
    <col min="6" max="6" width="12" bestFit="1" customWidth="1"/>
  </cols>
  <sheetData>
    <row r="4" spans="2:22" x14ac:dyDescent="0.2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5" x14ac:dyDescent="0.2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2.5" x14ac:dyDescent="0.2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152</v>
      </c>
    </row>
    <row r="7" spans="2:22" x14ac:dyDescent="0.2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5" x14ac:dyDescent="0.2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5" x14ac:dyDescent="0.2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5" x14ac:dyDescent="0.25">
      <c r="B10" s="97"/>
      <c r="C10" s="102"/>
      <c r="D10" s="98"/>
      <c r="E10" s="99"/>
      <c r="H10" s="91"/>
      <c r="I10" s="91"/>
      <c r="J10" s="103"/>
      <c r="K10" s="104"/>
    </row>
    <row r="11" spans="2:22" x14ac:dyDescent="0.2">
      <c r="B11" s="91"/>
      <c r="C11" s="91"/>
      <c r="D11" s="91"/>
      <c r="E11" s="96"/>
      <c r="H11" s="98"/>
      <c r="I11" s="98"/>
      <c r="J11" s="105"/>
      <c r="K11" s="106"/>
    </row>
    <row r="12" spans="2:22" x14ac:dyDescent="0.2">
      <c r="B12" s="81"/>
      <c r="C12" s="91"/>
      <c r="D12" s="91"/>
      <c r="E12" s="96"/>
      <c r="H12" s="91"/>
      <c r="I12" s="91"/>
      <c r="J12" s="103"/>
      <c r="K12" s="104"/>
      <c r="P12" t="s">
        <v>153</v>
      </c>
    </row>
    <row r="13" spans="2:22" ht="15" x14ac:dyDescent="0.2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5" x14ac:dyDescent="0.2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">
      <c r="H15" s="98"/>
      <c r="I15" s="98"/>
      <c r="J15" s="105"/>
      <c r="K15" s="106"/>
    </row>
    <row r="16" spans="2:22" x14ac:dyDescent="0.2">
      <c r="H16" s="91"/>
      <c r="I16" s="91"/>
      <c r="J16" s="103"/>
      <c r="K16" s="104"/>
    </row>
    <row r="17" spans="2:11" x14ac:dyDescent="0.2">
      <c r="B17" s="81"/>
      <c r="C17" s="81"/>
      <c r="D17" s="90"/>
      <c r="E17" s="91"/>
      <c r="H17" s="91"/>
      <c r="I17" s="91"/>
      <c r="J17" s="103"/>
      <c r="K17" s="104"/>
    </row>
    <row r="18" spans="2:11" x14ac:dyDescent="0.2">
      <c r="B18" s="92"/>
      <c r="C18" s="92"/>
      <c r="D18" s="92"/>
      <c r="E18" s="92"/>
      <c r="H18" s="91"/>
      <c r="I18" s="91"/>
      <c r="J18" s="103"/>
      <c r="K18" s="104"/>
    </row>
    <row r="19" spans="2:11" x14ac:dyDescent="0.2">
      <c r="B19" s="94"/>
      <c r="C19" s="94"/>
      <c r="D19" s="94"/>
      <c r="E19" s="94"/>
      <c r="H19" s="98"/>
      <c r="I19" s="98"/>
      <c r="J19" s="105"/>
      <c r="K19" s="106"/>
    </row>
    <row r="20" spans="2:11" ht="13.5" thickBot="1" x14ac:dyDescent="0.25">
      <c r="B20" s="95"/>
      <c r="C20" s="95"/>
      <c r="D20" s="95"/>
      <c r="E20" s="95"/>
      <c r="H20" s="91"/>
      <c r="I20" s="91"/>
      <c r="J20" s="103"/>
      <c r="K20" s="104"/>
    </row>
    <row r="21" spans="2:11" x14ac:dyDescent="0.2">
      <c r="B21" s="91"/>
      <c r="C21" s="112"/>
      <c r="D21" s="103"/>
      <c r="E21" s="104"/>
      <c r="H21" s="91"/>
      <c r="I21" s="91"/>
      <c r="J21" s="103"/>
      <c r="K21" s="104"/>
    </row>
    <row r="22" spans="2:11" x14ac:dyDescent="0.2">
      <c r="B22" s="91"/>
      <c r="C22" s="112"/>
      <c r="D22" s="103"/>
      <c r="E22" s="104"/>
      <c r="H22" s="91"/>
      <c r="I22" s="91"/>
      <c r="J22" s="103"/>
      <c r="K22" s="104"/>
    </row>
    <row r="23" spans="2:11" x14ac:dyDescent="0.2">
      <c r="B23" s="91"/>
      <c r="C23" s="112"/>
      <c r="D23" s="103"/>
      <c r="E23" s="104"/>
      <c r="H23" s="98"/>
      <c r="I23" s="98"/>
      <c r="J23" s="105"/>
      <c r="K23" s="106"/>
    </row>
    <row r="24" spans="2:11" x14ac:dyDescent="0.2">
      <c r="B24" s="98"/>
      <c r="C24" s="112"/>
      <c r="D24" s="103"/>
      <c r="E24" s="104"/>
      <c r="H24" s="91"/>
      <c r="I24" s="91"/>
      <c r="J24" s="103"/>
      <c r="K24" s="104"/>
    </row>
    <row r="25" spans="2:11" x14ac:dyDescent="0.2">
      <c r="B25" s="91"/>
      <c r="C25" s="112"/>
      <c r="D25" s="103"/>
      <c r="E25" s="104"/>
      <c r="H25" s="91"/>
      <c r="I25" s="91"/>
      <c r="J25" s="103"/>
      <c r="K25" s="104"/>
    </row>
    <row r="26" spans="2:11" x14ac:dyDescent="0.2">
      <c r="B26" s="91"/>
      <c r="C26" s="112"/>
      <c r="D26" s="103"/>
      <c r="E26" s="104"/>
      <c r="H26" s="91"/>
      <c r="I26" s="91"/>
      <c r="J26" s="103"/>
      <c r="K26" s="104"/>
    </row>
    <row r="27" spans="2:11" x14ac:dyDescent="0.2">
      <c r="B27" s="91"/>
      <c r="C27" s="112"/>
      <c r="D27" s="103"/>
      <c r="E27" s="104"/>
      <c r="H27" s="98"/>
      <c r="I27" s="98"/>
      <c r="J27" s="105"/>
      <c r="K27" s="106"/>
    </row>
    <row r="28" spans="2:11" x14ac:dyDescent="0.2">
      <c r="B28" s="98"/>
      <c r="C28" s="112"/>
      <c r="D28" s="105"/>
      <c r="E28" s="104"/>
      <c r="H28" s="91"/>
      <c r="I28" s="91"/>
      <c r="J28" s="103"/>
      <c r="K28" s="104"/>
    </row>
    <row r="29" spans="2:11" x14ac:dyDescent="0.2">
      <c r="B29" s="91"/>
      <c r="C29" s="112"/>
      <c r="D29" s="103"/>
      <c r="E29" s="104"/>
      <c r="H29" s="91"/>
      <c r="I29" s="91"/>
      <c r="J29" s="103"/>
      <c r="K29" s="104"/>
    </row>
    <row r="30" spans="2:11" x14ac:dyDescent="0.2">
      <c r="B30" s="91"/>
      <c r="C30" s="112"/>
      <c r="D30" s="103"/>
      <c r="E30" s="104"/>
      <c r="H30" s="91"/>
      <c r="I30" s="91"/>
      <c r="J30" s="103"/>
      <c r="K30" s="104"/>
    </row>
    <row r="31" spans="2:11" x14ac:dyDescent="0.2">
      <c r="B31" s="91"/>
      <c r="C31" s="112"/>
      <c r="D31" s="103"/>
      <c r="E31" s="104"/>
      <c r="H31" s="91"/>
      <c r="I31" s="91"/>
      <c r="J31" s="103"/>
      <c r="K31" s="104"/>
    </row>
    <row r="32" spans="2:11" x14ac:dyDescent="0.2">
      <c r="B32" s="98"/>
      <c r="C32" s="112"/>
      <c r="D32" s="105"/>
      <c r="E32" s="104"/>
    </row>
    <row r="33" spans="2:5" x14ac:dyDescent="0.2">
      <c r="B33" s="91"/>
      <c r="C33" s="91"/>
      <c r="D33" s="103"/>
      <c r="E33" s="104"/>
    </row>
    <row r="34" spans="2:5" x14ac:dyDescent="0.2">
      <c r="B34" s="91"/>
      <c r="C34" s="91"/>
      <c r="D34" s="103"/>
      <c r="E34" s="104"/>
    </row>
    <row r="35" spans="2:5" x14ac:dyDescent="0.2">
      <c r="B35" s="91"/>
      <c r="C35" s="91"/>
      <c r="D35" s="103"/>
      <c r="E35" s="104"/>
    </row>
    <row r="36" spans="2:5" x14ac:dyDescent="0.2">
      <c r="B36" s="98"/>
      <c r="C36" s="98"/>
      <c r="D36" s="105"/>
      <c r="E36" s="106"/>
    </row>
    <row r="37" spans="2:5" x14ac:dyDescent="0.2">
      <c r="B37" s="91"/>
      <c r="C37" s="91"/>
      <c r="D37" s="103"/>
      <c r="E37" s="104"/>
    </row>
    <row r="38" spans="2:5" x14ac:dyDescent="0.2">
      <c r="B38" s="91"/>
      <c r="C38" s="91"/>
      <c r="D38" s="103"/>
      <c r="E38" s="104"/>
    </row>
    <row r="39" spans="2:5" x14ac:dyDescent="0.2">
      <c r="B39" s="91"/>
      <c r="C39" s="91"/>
      <c r="D39" s="103"/>
      <c r="E39" s="104"/>
    </row>
    <row r="40" spans="2:5" x14ac:dyDescent="0.2">
      <c r="B40" s="98"/>
      <c r="C40" s="98"/>
      <c r="D40" s="105"/>
      <c r="E40" s="106"/>
    </row>
    <row r="41" spans="2:5" x14ac:dyDescent="0.2">
      <c r="B41" s="91"/>
      <c r="C41" s="91"/>
      <c r="D41" s="103"/>
      <c r="E41" s="104"/>
    </row>
    <row r="42" spans="2:5" x14ac:dyDescent="0.2">
      <c r="B42" s="91"/>
      <c r="C42" s="91"/>
      <c r="D42" s="103"/>
      <c r="E42" s="104"/>
    </row>
    <row r="43" spans="2:5" x14ac:dyDescent="0.2">
      <c r="B43" s="91"/>
      <c r="C43" s="91"/>
      <c r="D43" s="103"/>
      <c r="E43" s="104"/>
    </row>
    <row r="44" spans="2:5" x14ac:dyDescent="0.2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6"/>
  <sheetViews>
    <sheetView topLeftCell="C2" workbookViewId="0">
      <selection activeCell="AA25" sqref="AA25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38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5" x14ac:dyDescent="0.2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5" x14ac:dyDescent="0.2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5" x14ac:dyDescent="0.25">
      <c r="R8" s="27"/>
    </row>
    <row r="9" spans="1:54" ht="15" x14ac:dyDescent="0.25">
      <c r="B9" s="27"/>
      <c r="C9" s="27"/>
      <c r="D9" s="28" t="s">
        <v>150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.75" thickBot="1" x14ac:dyDescent="0.25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5" x14ac:dyDescent="0.2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5" x14ac:dyDescent="0.25">
      <c r="B12" s="114"/>
      <c r="C12" s="117" t="s">
        <v>24</v>
      </c>
      <c r="D12" s="114"/>
      <c r="E12" s="114">
        <f>1-SUM(E13:E18)</f>
        <v>0.4714071769999999</v>
      </c>
      <c r="F12" s="114">
        <f t="shared" ref="F12:K12" si="0">1-SUM(F13:F18)</f>
        <v>0.56917635657142851</v>
      </c>
      <c r="G12" s="114">
        <f t="shared" si="0"/>
        <v>0.28251744276190449</v>
      </c>
      <c r="H12" s="114">
        <f t="shared" si="0"/>
        <v>0.82219872142857142</v>
      </c>
      <c r="I12" s="114">
        <f t="shared" si="0"/>
        <v>0.4944794785714286</v>
      </c>
      <c r="J12" s="114">
        <f t="shared" si="0"/>
        <v>0.58090050352380951</v>
      </c>
      <c r="K12" s="114">
        <f t="shared" si="0"/>
        <v>0.37939358323809524</v>
      </c>
      <c r="M12" s="40">
        <f>AVERAGE(E12:K12)</f>
        <v>0.51429618044217673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5" x14ac:dyDescent="0.25">
      <c r="B13" s="30"/>
      <c r="C13" s="33" t="s">
        <v>26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M13" s="40">
        <f t="shared" ref="M13:M18" si="1">AVERAGE(E13:K13)</f>
        <v>0.28386280991156465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5" x14ac:dyDescent="0.25">
      <c r="B14" s="30"/>
      <c r="C14" s="51" t="s">
        <v>118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M14" s="40">
        <f t="shared" si="1"/>
        <v>7.8503322020408176E-2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5" x14ac:dyDescent="0.25">
      <c r="B15" s="38"/>
      <c r="C15" s="50" t="s">
        <v>129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M15" s="40">
        <f t="shared" si="1"/>
        <v>3.7295189387755098E-3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5" x14ac:dyDescent="0.25">
      <c r="B16" s="38"/>
      <c r="C16" s="51" t="s">
        <v>117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M16" s="40">
        <f t="shared" si="1"/>
        <v>2.6838456571428575E-2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5" x14ac:dyDescent="0.25">
      <c r="B17" s="38"/>
      <c r="C17" s="51" t="s">
        <v>120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M17" s="40">
        <f t="shared" si="1"/>
        <v>9.2671133122448998E-2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5" x14ac:dyDescent="0.25">
      <c r="B18" s="114"/>
      <c r="C18" s="120" t="s">
        <v>119</v>
      </c>
      <c r="D18" s="114"/>
      <c r="E18" s="114">
        <f>DATA_SOURCE!X37*0.02236641</f>
        <v>0</v>
      </c>
      <c r="F18" s="114">
        <f>DATA_SOURCE!AW37*0.02604288</f>
        <v>0</v>
      </c>
      <c r="G18" s="114">
        <f>DATA_SOURCE!BV37*0.01811389</f>
        <v>6.9005295238095234E-4</v>
      </c>
      <c r="H18" s="114">
        <f>DATA_SOURCE!CU37*0.05150106</f>
        <v>0</v>
      </c>
      <c r="I18" s="114">
        <f>DATA_SOURCE!DT37*0.0652485</f>
        <v>0</v>
      </c>
      <c r="J18" s="114">
        <f>DATA_SOURCE!ES37*0.04610314</f>
        <v>0</v>
      </c>
      <c r="K18" s="114">
        <f>DATA_SOURCE!FR37*0.02521814</f>
        <v>0</v>
      </c>
      <c r="M18" s="40">
        <f t="shared" si="1"/>
        <v>9.85789931972789E-5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5" x14ac:dyDescent="0.2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5" x14ac:dyDescent="0.25">
      <c r="B20" s="114"/>
      <c r="C20" s="114" t="s">
        <v>23</v>
      </c>
      <c r="D20" s="114"/>
      <c r="E20" s="114">
        <f>1-E21</f>
        <v>0.27404556144654957</v>
      </c>
      <c r="F20" s="114">
        <f t="shared" ref="F20:K20" si="2">1-F21</f>
        <v>0.29725302323409641</v>
      </c>
      <c r="G20" s="114">
        <f t="shared" si="2"/>
        <v>0.42657842823384917</v>
      </c>
      <c r="H20" s="114">
        <f t="shared" si="2"/>
        <v>0.3351421293582898</v>
      </c>
      <c r="I20" s="114">
        <f t="shared" si="2"/>
        <v>0.26178504104161682</v>
      </c>
      <c r="J20" s="114">
        <f t="shared" si="2"/>
        <v>0.32549746819671088</v>
      </c>
      <c r="K20" s="114">
        <f t="shared" si="2"/>
        <v>0.26400908222797081</v>
      </c>
      <c r="M20" s="40">
        <f>AVERAGE(E20:K20)</f>
        <v>0.31204439053415484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5" x14ac:dyDescent="0.25">
      <c r="B21" s="37"/>
      <c r="C21" s="69" t="s">
        <v>131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  <c r="M21" s="40">
        <f>AVERAGE(E21:K21)</f>
        <v>0.68795560946584522</v>
      </c>
    </row>
    <row r="23" spans="2:39" ht="15" x14ac:dyDescent="0.2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148</v>
      </c>
      <c r="U23" s="125"/>
      <c r="V23" s="125"/>
      <c r="W23" s="125"/>
      <c r="X23" s="125"/>
      <c r="Y23" s="125"/>
      <c r="Z23" s="125"/>
      <c r="AA23" s="125"/>
      <c r="AB23" s="125"/>
    </row>
    <row r="24" spans="2:39" ht="15" x14ac:dyDescent="0.2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5" x14ac:dyDescent="0.2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5" x14ac:dyDescent="0.25">
      <c r="R26" s="125"/>
      <c r="S26" s="127" t="s">
        <v>101</v>
      </c>
      <c r="T26" s="128"/>
      <c r="U26" s="128"/>
      <c r="V26" s="128">
        <f t="shared" ref="V26:AB26" si="3">AG25-V25</f>
        <v>2.0694295465626524</v>
      </c>
      <c r="W26" s="128">
        <f t="shared" si="3"/>
        <v>7.5242194183062452</v>
      </c>
      <c r="X26" s="128">
        <f t="shared" si="3"/>
        <v>14.159089756993939</v>
      </c>
      <c r="Y26" s="128">
        <f t="shared" si="3"/>
        <v>3.6300688091328484</v>
      </c>
      <c r="Z26" s="128">
        <f t="shared" si="3"/>
        <v>7.3827643520788238</v>
      </c>
      <c r="AA26" s="128">
        <f t="shared" si="3"/>
        <v>9.617152869558252</v>
      </c>
      <c r="AB26" s="128">
        <f t="shared" si="3"/>
        <v>5.005844796375186</v>
      </c>
    </row>
    <row r="27" spans="2:39" ht="15" x14ac:dyDescent="0.25">
      <c r="R27" s="130"/>
    </row>
    <row r="28" spans="2:39" ht="15" x14ac:dyDescent="0.2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x14ac:dyDescent="0.2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</row>
    <row r="30" spans="2:39" ht="15" x14ac:dyDescent="0.25">
      <c r="R30" s="26"/>
    </row>
    <row r="31" spans="2:39" ht="15" x14ac:dyDescent="0.25">
      <c r="R31" s="118"/>
    </row>
    <row r="32" spans="2:39" x14ac:dyDescent="0.2">
      <c r="R32" s="81"/>
    </row>
    <row r="33" spans="2:18" ht="15" x14ac:dyDescent="0.25">
      <c r="R33" s="115"/>
    </row>
    <row r="37" spans="2:18" ht="15" x14ac:dyDescent="0.2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.75" thickBot="1" x14ac:dyDescent="0.25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5" x14ac:dyDescent="0.2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5" x14ac:dyDescent="0.2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5" x14ac:dyDescent="0.2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5" x14ac:dyDescent="0.25">
      <c r="B44" s="40"/>
      <c r="C44" s="40"/>
      <c r="D44" s="28" t="s">
        <v>151</v>
      </c>
      <c r="E44" s="40"/>
      <c r="F44" s="40"/>
      <c r="G44" s="40"/>
      <c r="H44" s="40"/>
      <c r="I44" s="40"/>
      <c r="J44" s="40"/>
      <c r="K44" s="40"/>
    </row>
    <row r="45" spans="2:18" ht="15.75" thickBot="1" x14ac:dyDescent="0.25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5" x14ac:dyDescent="0.2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5" x14ac:dyDescent="0.25">
      <c r="B47" s="38"/>
      <c r="C47" s="33" t="s">
        <v>24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5" x14ac:dyDescent="0.25">
      <c r="B48" s="38"/>
      <c r="C48" s="33" t="s">
        <v>26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5" x14ac:dyDescent="0.25">
      <c r="B49" s="38"/>
      <c r="C49" s="51" t="s">
        <v>118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5" x14ac:dyDescent="0.25">
      <c r="B50" s="38"/>
      <c r="C50" s="50" t="s">
        <v>129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5" x14ac:dyDescent="0.25">
      <c r="B51" s="38"/>
      <c r="C51" s="51" t="s">
        <v>117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5" x14ac:dyDescent="0.25">
      <c r="B52" s="38"/>
      <c r="C52" s="51" t="s">
        <v>120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5" x14ac:dyDescent="0.25">
      <c r="B53" s="37"/>
      <c r="C53" s="52" t="s">
        <v>119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5" x14ac:dyDescent="0.2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5" x14ac:dyDescent="0.25">
      <c r="B55" s="38"/>
      <c r="C55" s="38" t="s">
        <v>23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5" x14ac:dyDescent="0.25">
      <c r="B56" s="37"/>
      <c r="C56" s="69" t="s">
        <v>131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opLeftCell="A11" workbookViewId="0">
      <selection activeCell="L22" sqref="L22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3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2"/>
    </row>
    <row r="2" spans="3:26" x14ac:dyDescent="0.2">
      <c r="J2" s="82"/>
    </row>
    <row r="3" spans="3:26" ht="15" x14ac:dyDescent="0.2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25" thickBot="1" x14ac:dyDescent="0.25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5" x14ac:dyDescent="0.2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30</v>
      </c>
      <c r="J5" s="26"/>
      <c r="K5" s="35" t="s">
        <v>20</v>
      </c>
      <c r="L5" s="122" t="s">
        <v>149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5" x14ac:dyDescent="0.2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5" x14ac:dyDescent="0.2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30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5" x14ac:dyDescent="0.2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30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5" x14ac:dyDescent="0.2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30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5" x14ac:dyDescent="0.2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30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5" x14ac:dyDescent="0.2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30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5" x14ac:dyDescent="0.25">
      <c r="C12" s="121" t="s">
        <v>149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30</v>
      </c>
      <c r="J12" s="40"/>
      <c r="K12" s="35"/>
      <c r="Q12" s="35"/>
    </row>
    <row r="13" spans="3:26" ht="15" x14ac:dyDescent="0.2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5" x14ac:dyDescent="0.2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5" x14ac:dyDescent="0.2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5" x14ac:dyDescent="0.2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5" x14ac:dyDescent="0.2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5" x14ac:dyDescent="0.2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">
      <c r="I21" s="74"/>
      <c r="J21" s="75"/>
      <c r="K21" s="62"/>
      <c r="L21" s="62"/>
      <c r="M21" s="58"/>
      <c r="N21" s="58"/>
    </row>
    <row r="22" spans="3:15" x14ac:dyDescent="0.2">
      <c r="J22" s="75"/>
      <c r="K22" s="62"/>
      <c r="L22" s="58"/>
      <c r="M22" s="58"/>
      <c r="N22" s="58"/>
    </row>
    <row r="23" spans="3:15" x14ac:dyDescent="0.2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0" t="s">
        <v>115</v>
      </c>
      <c r="I1" t="s">
        <v>126</v>
      </c>
    </row>
    <row r="2" spans="2:11" ht="18.75" x14ac:dyDescent="0.2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5" x14ac:dyDescent="0.2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25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x14ac:dyDescent="0.2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x14ac:dyDescent="0.2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x14ac:dyDescent="0.2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x14ac:dyDescent="0.2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x14ac:dyDescent="0.2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x14ac:dyDescent="0.2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x14ac:dyDescent="0.2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x14ac:dyDescent="0.2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x14ac:dyDescent="0.2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x14ac:dyDescent="0.2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x14ac:dyDescent="0.2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24"/>
      <c r="V1" s="132"/>
      <c r="W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24"/>
      <c r="AQ1" s="132"/>
      <c r="AR1" s="132"/>
      <c r="AS1" s="24"/>
      <c r="AT1" s="24"/>
      <c r="AU1" s="132"/>
      <c r="AV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24"/>
      <c r="BR1" s="24"/>
      <c r="BS1" s="24"/>
      <c r="BT1" s="132"/>
      <c r="BU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24"/>
      <c r="CS1" s="132"/>
      <c r="CT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24"/>
      <c r="DN1" s="24"/>
      <c r="DO1" s="24"/>
      <c r="DP1" s="24"/>
      <c r="DQ1" s="24"/>
      <c r="DR1" s="132"/>
      <c r="DS1" s="132"/>
      <c r="DV1" s="132"/>
      <c r="DW1" s="132"/>
      <c r="DX1" s="132"/>
      <c r="DY1" s="132"/>
      <c r="DZ1" s="132"/>
      <c r="EA1" s="132"/>
      <c r="EB1" s="132"/>
      <c r="EC1" s="132"/>
      <c r="ED1" s="132"/>
      <c r="EE1" s="132"/>
      <c r="EF1" s="132"/>
      <c r="EG1" s="132"/>
      <c r="EH1" s="132"/>
      <c r="EI1" s="132"/>
      <c r="EJ1" s="132"/>
      <c r="EK1" s="132"/>
      <c r="EL1" s="132"/>
      <c r="EM1" s="132"/>
      <c r="EN1" s="132"/>
      <c r="EO1" s="132"/>
      <c r="EP1" s="24"/>
      <c r="EQ1" s="132"/>
      <c r="ER1" s="132"/>
      <c r="EU1" s="132"/>
      <c r="EV1" s="132"/>
      <c r="EW1" s="24"/>
      <c r="EX1" s="24"/>
      <c r="EY1" s="132"/>
      <c r="EZ1" s="132"/>
      <c r="FA1" s="132"/>
      <c r="FB1" s="132"/>
      <c r="FC1" s="132"/>
      <c r="FD1" s="132"/>
      <c r="FE1" s="132"/>
      <c r="FF1" s="132"/>
      <c r="FG1" s="132"/>
      <c r="FH1" s="132"/>
      <c r="FI1" s="132"/>
      <c r="FJ1" s="132"/>
      <c r="FK1" s="132"/>
      <c r="FL1" s="132"/>
      <c r="FM1" s="24"/>
      <c r="FN1" s="24"/>
      <c r="FO1" s="24"/>
      <c r="FP1" s="24"/>
      <c r="FQ1" s="24"/>
    </row>
    <row r="2" spans="1:175" ht="1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24"/>
      <c r="V2" s="132"/>
      <c r="W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24"/>
      <c r="AQ2" s="132"/>
      <c r="AR2" s="132"/>
      <c r="AS2" s="24"/>
      <c r="AT2" s="24"/>
      <c r="AU2" s="132"/>
      <c r="AV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24"/>
      <c r="BR2" s="24"/>
      <c r="BS2" s="24"/>
      <c r="BT2" s="132"/>
      <c r="BU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24"/>
      <c r="CS2" s="132"/>
      <c r="CT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24"/>
      <c r="DN2" s="24"/>
      <c r="DO2" s="24"/>
      <c r="DP2" s="24"/>
      <c r="DQ2" s="24"/>
      <c r="DR2" s="132"/>
      <c r="DS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24"/>
      <c r="EQ2" s="132"/>
      <c r="ER2" s="132"/>
      <c r="EU2" s="132"/>
      <c r="EV2" s="132"/>
      <c r="EW2" s="24"/>
      <c r="EX2" s="24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24"/>
      <c r="FN2" s="24"/>
      <c r="FO2" s="24"/>
      <c r="FP2" s="24"/>
      <c r="FQ2" s="24"/>
    </row>
    <row r="3" spans="1:175" ht="1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24"/>
      <c r="V3" s="132"/>
      <c r="W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24"/>
      <c r="AQ3" s="132"/>
      <c r="AR3" s="132"/>
      <c r="AS3" s="24"/>
      <c r="AT3" s="24"/>
      <c r="AU3" s="132"/>
      <c r="AV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24"/>
      <c r="BR3" s="24"/>
      <c r="BS3" s="24"/>
      <c r="BT3" s="132"/>
      <c r="BU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24"/>
      <c r="CS3" s="132"/>
      <c r="CT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24"/>
      <c r="DN3" s="24"/>
      <c r="DO3" s="24"/>
      <c r="DP3" s="24"/>
      <c r="DQ3" s="24"/>
      <c r="DR3" s="132"/>
      <c r="DS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24"/>
      <c r="EQ3" s="132"/>
      <c r="ER3" s="132"/>
      <c r="EU3" s="132"/>
      <c r="EV3" s="132"/>
      <c r="EW3" s="24"/>
      <c r="EX3" s="24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24"/>
      <c r="FN3" s="24"/>
      <c r="FO3" s="24"/>
      <c r="FP3" s="24"/>
      <c r="FQ3" s="24"/>
    </row>
    <row r="4" spans="1:175" ht="15" x14ac:dyDescent="0.25">
      <c r="A4" s="133" t="s">
        <v>15</v>
      </c>
      <c r="B4" s="133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24"/>
      <c r="V4" s="132"/>
      <c r="W4" s="132"/>
      <c r="Z4" s="133" t="s">
        <v>82</v>
      </c>
      <c r="AA4" s="133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24"/>
      <c r="AQ4" s="132"/>
      <c r="AR4" s="132"/>
      <c r="AS4" s="24"/>
      <c r="AT4" s="24"/>
      <c r="AU4" s="132"/>
      <c r="AV4" s="132"/>
      <c r="AY4" s="133" t="s">
        <v>85</v>
      </c>
      <c r="AZ4" s="133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24"/>
      <c r="BR4" s="24"/>
      <c r="BS4" s="24"/>
      <c r="BT4" s="132"/>
      <c r="BU4" s="132"/>
      <c r="BX4" s="133" t="s">
        <v>89</v>
      </c>
      <c r="BY4" s="133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24"/>
      <c r="CS4" s="132"/>
      <c r="CT4" s="132"/>
      <c r="CW4" s="133" t="s">
        <v>92</v>
      </c>
      <c r="CX4" s="133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24"/>
      <c r="DN4" s="24"/>
      <c r="DO4" s="24"/>
      <c r="DP4" s="24"/>
      <c r="DQ4" s="24"/>
      <c r="DR4" s="132"/>
      <c r="DS4" s="132"/>
      <c r="DV4" s="133" t="s">
        <v>16</v>
      </c>
      <c r="DW4" s="133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24"/>
      <c r="EQ4" s="132"/>
      <c r="ER4" s="132"/>
      <c r="EU4" s="133" t="s">
        <v>97</v>
      </c>
      <c r="EV4" s="133"/>
      <c r="EW4" s="24"/>
      <c r="EX4" s="24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24"/>
      <c r="FN4" s="24"/>
      <c r="FO4" s="24"/>
      <c r="FP4" s="24"/>
      <c r="FQ4" s="24"/>
    </row>
    <row r="5" spans="1:175" ht="18" x14ac:dyDescent="0.25">
      <c r="A5" s="136" t="s">
        <v>48</v>
      </c>
      <c r="B5" s="136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24"/>
      <c r="V5" s="132"/>
      <c r="W5" s="132"/>
      <c r="Z5" s="136" t="s">
        <v>48</v>
      </c>
      <c r="AA5" s="136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24"/>
      <c r="AQ5" s="132"/>
      <c r="AR5" s="132"/>
      <c r="AS5" s="24"/>
      <c r="AT5" s="24"/>
      <c r="AU5" s="132"/>
      <c r="AV5" s="132"/>
      <c r="AY5" s="136" t="s">
        <v>48</v>
      </c>
      <c r="AZ5" s="136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24"/>
      <c r="BR5" s="24"/>
      <c r="BS5" s="24"/>
      <c r="BT5" s="132"/>
      <c r="BU5" s="132"/>
      <c r="BX5" s="136" t="s">
        <v>48</v>
      </c>
      <c r="BY5" s="136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24"/>
      <c r="CS5" s="132"/>
      <c r="CT5" s="132"/>
      <c r="CW5" s="136" t="s">
        <v>48</v>
      </c>
      <c r="CX5" s="136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24"/>
      <c r="DN5" s="24"/>
      <c r="DO5" s="24"/>
      <c r="DP5" s="24"/>
      <c r="DQ5" s="24"/>
      <c r="DR5" s="132"/>
      <c r="DS5" s="132"/>
      <c r="DV5" s="136" t="s">
        <v>48</v>
      </c>
      <c r="DW5" s="136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24"/>
      <c r="EQ5" s="132"/>
      <c r="ER5" s="132"/>
      <c r="EU5" s="136" t="s">
        <v>48</v>
      </c>
      <c r="EV5" s="136"/>
      <c r="EW5" s="24"/>
      <c r="EX5" s="24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24"/>
      <c r="FN5" s="24"/>
      <c r="FO5" s="24"/>
      <c r="FP5" s="24"/>
      <c r="FQ5" s="24"/>
    </row>
    <row r="6" spans="1:175" ht="15" x14ac:dyDescent="0.25">
      <c r="A6" s="135"/>
      <c r="B6" s="135"/>
      <c r="C6" s="22"/>
      <c r="D6" s="22"/>
      <c r="E6" s="132"/>
      <c r="F6" s="132"/>
      <c r="G6" s="22"/>
      <c r="H6" s="22"/>
      <c r="I6" s="22"/>
      <c r="J6" s="132"/>
      <c r="K6" s="132"/>
      <c r="L6" s="22"/>
      <c r="M6" s="132"/>
      <c r="N6" s="132"/>
      <c r="O6" s="132"/>
      <c r="P6" s="132"/>
      <c r="Q6" s="132"/>
      <c r="R6" s="132"/>
      <c r="S6" s="22"/>
      <c r="T6" s="22"/>
      <c r="U6" s="22"/>
      <c r="V6" s="132"/>
      <c r="W6" s="132"/>
      <c r="Z6" s="135"/>
      <c r="AA6" s="135"/>
      <c r="AB6" s="22"/>
      <c r="AC6" s="22"/>
      <c r="AD6" s="132"/>
      <c r="AE6" s="132"/>
      <c r="AF6" s="22"/>
      <c r="AG6" s="22"/>
      <c r="AH6" s="22"/>
      <c r="AI6" s="132"/>
      <c r="AJ6" s="132"/>
      <c r="AK6" s="22"/>
      <c r="AL6" s="132"/>
      <c r="AM6" s="132"/>
      <c r="AN6" s="132"/>
      <c r="AO6" s="132"/>
      <c r="AP6" s="24"/>
      <c r="AQ6" s="132"/>
      <c r="AR6" s="132"/>
      <c r="AS6" s="22"/>
      <c r="AT6" s="22"/>
      <c r="AU6" s="132"/>
      <c r="AV6" s="132"/>
      <c r="AY6" s="135"/>
      <c r="AZ6" s="135"/>
      <c r="BA6" s="22"/>
      <c r="BB6" s="22"/>
      <c r="BC6" s="132"/>
      <c r="BD6" s="132"/>
      <c r="BE6" s="22"/>
      <c r="BF6" s="22"/>
      <c r="BG6" s="22"/>
      <c r="BH6" s="132"/>
      <c r="BI6" s="132"/>
      <c r="BJ6" s="22"/>
      <c r="BK6" s="132"/>
      <c r="BL6" s="132"/>
      <c r="BM6" s="132"/>
      <c r="BN6" s="132"/>
      <c r="BO6" s="132"/>
      <c r="BP6" s="132"/>
      <c r="BQ6" s="22"/>
      <c r="BR6" s="22"/>
      <c r="BS6" s="22"/>
      <c r="BT6" s="132"/>
      <c r="BU6" s="132"/>
      <c r="BX6" s="135"/>
      <c r="BY6" s="135"/>
      <c r="BZ6" s="22"/>
      <c r="CA6" s="22"/>
      <c r="CB6" s="132"/>
      <c r="CC6" s="132"/>
      <c r="CD6" s="22"/>
      <c r="CE6" s="22"/>
      <c r="CF6" s="22"/>
      <c r="CG6" s="132"/>
      <c r="CH6" s="132"/>
      <c r="CI6" s="22"/>
      <c r="CJ6" s="132"/>
      <c r="CK6" s="132"/>
      <c r="CL6" s="132"/>
      <c r="CM6" s="132"/>
      <c r="CN6" s="132"/>
      <c r="CO6" s="132"/>
      <c r="CP6" s="22"/>
      <c r="CQ6" s="22"/>
      <c r="CR6" s="22"/>
      <c r="CS6" s="132"/>
      <c r="CT6" s="132"/>
      <c r="CW6" s="135"/>
      <c r="CX6" s="135"/>
      <c r="CY6" s="22"/>
      <c r="CZ6" s="22"/>
      <c r="DA6" s="132"/>
      <c r="DB6" s="132"/>
      <c r="DC6" s="22"/>
      <c r="DD6" s="22"/>
      <c r="DE6" s="22"/>
      <c r="DF6" s="132"/>
      <c r="DG6" s="132"/>
      <c r="DH6" s="22"/>
      <c r="DI6" s="132"/>
      <c r="DJ6" s="132"/>
      <c r="DK6" s="132"/>
      <c r="DL6" s="132"/>
      <c r="DM6" s="24"/>
      <c r="DN6" s="24"/>
      <c r="DO6" s="22"/>
      <c r="DP6" s="22"/>
      <c r="DQ6" s="22"/>
      <c r="DR6" s="132"/>
      <c r="DS6" s="132"/>
      <c r="DV6" s="135"/>
      <c r="DW6" s="135"/>
      <c r="DX6" s="22"/>
      <c r="DY6" s="22"/>
      <c r="DZ6" s="132"/>
      <c r="EA6" s="132"/>
      <c r="EB6" s="22"/>
      <c r="EC6" s="22"/>
      <c r="ED6" s="22"/>
      <c r="EE6" s="132"/>
      <c r="EF6" s="132"/>
      <c r="EG6" s="22"/>
      <c r="EH6" s="132"/>
      <c r="EI6" s="132"/>
      <c r="EJ6" s="132"/>
      <c r="EK6" s="132"/>
      <c r="EL6" s="132"/>
      <c r="EM6" s="132"/>
      <c r="EN6" s="22"/>
      <c r="EO6" s="22"/>
      <c r="EP6" s="22"/>
      <c r="EQ6" s="132"/>
      <c r="ER6" s="132"/>
      <c r="EU6" s="135"/>
      <c r="EV6" s="135"/>
      <c r="EW6" s="22"/>
      <c r="EX6" s="22"/>
      <c r="EY6" s="132"/>
      <c r="EZ6" s="132"/>
      <c r="FA6" s="22"/>
      <c r="FB6" s="22"/>
      <c r="FC6" s="22"/>
      <c r="FD6" s="132"/>
      <c r="FE6" s="132"/>
      <c r="FF6" s="22"/>
      <c r="FG6" s="132"/>
      <c r="FH6" s="132"/>
      <c r="FI6" s="132"/>
      <c r="FJ6" s="132"/>
      <c r="FK6" s="132"/>
      <c r="FL6" s="132"/>
      <c r="FM6" s="22"/>
      <c r="FN6" s="22"/>
      <c r="FO6" s="22"/>
      <c r="FP6" s="24"/>
      <c r="FQ6" s="24"/>
    </row>
    <row r="7" spans="1:175" ht="18.75" x14ac:dyDescent="0.25">
      <c r="A7" s="134" t="s">
        <v>49</v>
      </c>
      <c r="B7" s="134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24"/>
      <c r="V7" s="132"/>
      <c r="W7" s="132"/>
      <c r="Z7" s="134" t="s">
        <v>79</v>
      </c>
      <c r="AA7" s="134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4"/>
      <c r="AQ7" s="132"/>
      <c r="AR7" s="132"/>
      <c r="AS7" s="24"/>
      <c r="AT7" s="24"/>
      <c r="AU7" s="132"/>
      <c r="AV7" s="132"/>
      <c r="AY7" s="134" t="s">
        <v>83</v>
      </c>
      <c r="AZ7" s="134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24"/>
      <c r="BR7" s="24"/>
      <c r="BS7" s="24"/>
      <c r="BT7" s="132"/>
      <c r="BU7" s="132"/>
      <c r="BX7" s="134" t="s">
        <v>86</v>
      </c>
      <c r="BY7" s="134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24"/>
      <c r="CS7" s="132"/>
      <c r="CT7" s="132"/>
      <c r="CW7" s="134" t="s">
        <v>90</v>
      </c>
      <c r="CX7" s="134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24"/>
      <c r="DN7" s="24"/>
      <c r="DO7" s="24"/>
      <c r="DP7" s="24"/>
      <c r="DQ7" s="24"/>
      <c r="DR7" s="132"/>
      <c r="DS7" s="132"/>
      <c r="DV7" s="134" t="s">
        <v>93</v>
      </c>
      <c r="DW7" s="134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24"/>
      <c r="EQ7" s="132"/>
      <c r="ER7" s="132"/>
      <c r="EU7" s="134" t="s">
        <v>95</v>
      </c>
      <c r="EV7" s="134"/>
      <c r="EW7" s="24"/>
      <c r="EX7" s="24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24"/>
      <c r="FN7" s="24"/>
      <c r="FO7" s="24"/>
      <c r="FP7" s="24"/>
      <c r="FQ7" s="24"/>
    </row>
    <row r="8" spans="1:175" ht="15.75" x14ac:dyDescent="0.25">
      <c r="A8" s="134" t="s">
        <v>50</v>
      </c>
      <c r="B8" s="134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24"/>
      <c r="V8" s="132"/>
      <c r="W8" s="132"/>
      <c r="Z8" s="134" t="s">
        <v>80</v>
      </c>
      <c r="AA8" s="134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24"/>
      <c r="AQ8" s="132"/>
      <c r="AR8" s="132"/>
      <c r="AS8" s="24"/>
      <c r="AT8" s="24"/>
      <c r="AU8" s="132"/>
      <c r="AV8" s="132"/>
      <c r="AY8" s="134" t="s">
        <v>84</v>
      </c>
      <c r="AZ8" s="134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24"/>
      <c r="BR8" s="24"/>
      <c r="BS8" s="24"/>
      <c r="BT8" s="132"/>
      <c r="BU8" s="132"/>
      <c r="BX8" s="134" t="s">
        <v>87</v>
      </c>
      <c r="BY8" s="134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24"/>
      <c r="CS8" s="132"/>
      <c r="CT8" s="132"/>
      <c r="CW8" s="134" t="s">
        <v>91</v>
      </c>
      <c r="CX8" s="134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24"/>
      <c r="DN8" s="24"/>
      <c r="DO8" s="24"/>
      <c r="DP8" s="24"/>
      <c r="DQ8" s="24"/>
      <c r="DR8" s="132"/>
      <c r="DS8" s="132"/>
      <c r="DV8" s="134" t="s">
        <v>94</v>
      </c>
      <c r="DW8" s="134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24"/>
      <c r="EQ8" s="132"/>
      <c r="ER8" s="132"/>
      <c r="EU8" s="134" t="s">
        <v>96</v>
      </c>
      <c r="EV8" s="134"/>
      <c r="EW8" s="24"/>
      <c r="EX8" s="24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24"/>
      <c r="FN8" s="24"/>
      <c r="FO8" s="24"/>
      <c r="FP8" s="24"/>
      <c r="FQ8" s="24"/>
    </row>
    <row r="9" spans="1:175" ht="15.75" x14ac:dyDescent="0.25">
      <c r="A9" s="134" t="s">
        <v>51</v>
      </c>
      <c r="B9" s="134"/>
      <c r="C9" s="21"/>
      <c r="D9" s="2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24"/>
      <c r="V9" s="132"/>
      <c r="W9" s="132"/>
      <c r="Z9" s="134" t="s">
        <v>51</v>
      </c>
      <c r="AA9" s="134"/>
      <c r="AB9" s="21"/>
      <c r="AC9" s="21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24"/>
      <c r="AQ9" s="132"/>
      <c r="AR9" s="132"/>
      <c r="AS9" s="24"/>
      <c r="AT9" s="24"/>
      <c r="AU9" s="132"/>
      <c r="AV9" s="132"/>
      <c r="AY9" s="134" t="s">
        <v>51</v>
      </c>
      <c r="AZ9" s="134"/>
      <c r="BA9" s="21"/>
      <c r="BB9" s="21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24"/>
      <c r="BR9" s="24"/>
      <c r="BS9" s="24"/>
      <c r="BT9" s="132"/>
      <c r="BU9" s="132"/>
      <c r="BX9" s="134" t="s">
        <v>88</v>
      </c>
      <c r="BY9" s="134"/>
      <c r="BZ9" s="21"/>
      <c r="CA9" s="21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24"/>
      <c r="CS9" s="132"/>
      <c r="CT9" s="132"/>
      <c r="CW9" s="134" t="s">
        <v>51</v>
      </c>
      <c r="CX9" s="134"/>
      <c r="CY9" s="21"/>
      <c r="CZ9" s="21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24"/>
      <c r="DN9" s="24"/>
      <c r="DO9" s="24"/>
      <c r="DP9" s="24"/>
      <c r="DQ9" s="24"/>
      <c r="DR9" s="132"/>
      <c r="DS9" s="132"/>
      <c r="DV9" s="134" t="s">
        <v>51</v>
      </c>
      <c r="DW9" s="134"/>
      <c r="DX9" s="21"/>
      <c r="DY9" s="21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24"/>
      <c r="EQ9" s="132"/>
      <c r="ER9" s="132"/>
      <c r="EU9" s="134" t="s">
        <v>51</v>
      </c>
      <c r="EV9" s="134"/>
      <c r="EW9" s="21"/>
      <c r="EX9" s="21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24"/>
      <c r="FN9" s="24"/>
      <c r="FO9" s="24"/>
      <c r="FP9" s="24"/>
      <c r="FQ9" s="24"/>
    </row>
    <row r="10" spans="1:175" ht="15" x14ac:dyDescent="0.25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24"/>
      <c r="V10" s="132"/>
      <c r="W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24"/>
      <c r="AQ10" s="132"/>
      <c r="AR10" s="132"/>
      <c r="AS10" s="24"/>
      <c r="AT10" s="24"/>
      <c r="AU10" s="132"/>
      <c r="AV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24"/>
      <c r="BR10" s="24"/>
      <c r="BS10" s="24"/>
      <c r="BT10" s="132"/>
      <c r="BU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24"/>
      <c r="CS10" s="132"/>
      <c r="CT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24"/>
      <c r="DN10" s="24"/>
      <c r="DO10" s="24"/>
      <c r="DP10" s="24"/>
      <c r="DQ10" s="24"/>
      <c r="DR10" s="132"/>
      <c r="DS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24"/>
      <c r="EQ10" s="132"/>
      <c r="ER10" s="132"/>
      <c r="EU10" s="132"/>
      <c r="EV10" s="132"/>
      <c r="EW10" s="24"/>
      <c r="EX10" s="24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24"/>
      <c r="FN10" s="24"/>
      <c r="FO10" s="24"/>
      <c r="FP10" s="24"/>
      <c r="FQ10" s="24"/>
    </row>
    <row r="11" spans="1:175" ht="13.5" thickBot="1" x14ac:dyDescent="0.25">
      <c r="A11" s="135"/>
      <c r="B11" s="135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5"/>
      <c r="AA11" s="135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5"/>
      <c r="AZ11" s="135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5"/>
      <c r="BY11" s="135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5"/>
      <c r="CX11" s="135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5"/>
      <c r="DW11" s="135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5"/>
      <c r="EV11" s="135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32"/>
      <c r="B12" s="132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24"/>
      <c r="V12" s="137"/>
      <c r="W12" s="137"/>
      <c r="Z12" s="132"/>
      <c r="AA12" s="132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24"/>
      <c r="AQ12" s="137"/>
      <c r="AR12" s="137"/>
      <c r="AS12" s="24"/>
      <c r="AT12" s="24"/>
      <c r="AU12" s="137"/>
      <c r="AV12" s="137"/>
      <c r="AY12" s="132"/>
      <c r="AZ12" s="132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24"/>
      <c r="BR12" s="24"/>
      <c r="BS12" s="24"/>
      <c r="BT12" s="137"/>
      <c r="BU12" s="137"/>
      <c r="BX12" s="132"/>
      <c r="BY12" s="132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24"/>
      <c r="CS12" s="137"/>
      <c r="CT12" s="137"/>
      <c r="CW12" s="132"/>
      <c r="CX12" s="132"/>
      <c r="CY12" s="137"/>
      <c r="CZ12" s="137"/>
      <c r="DA12" s="137"/>
      <c r="DB12" s="137"/>
      <c r="DC12" s="137"/>
      <c r="DD12" s="137"/>
      <c r="DE12" s="137"/>
      <c r="DF12" s="137"/>
      <c r="DG12" s="137"/>
      <c r="DH12" s="137"/>
      <c r="DI12" s="137"/>
      <c r="DJ12" s="137"/>
      <c r="DK12" s="137"/>
      <c r="DL12" s="137"/>
      <c r="DM12" s="24"/>
      <c r="DN12" s="24"/>
      <c r="DO12" s="24"/>
      <c r="DP12" s="24"/>
      <c r="DQ12" s="24"/>
      <c r="DR12" s="137"/>
      <c r="DS12" s="137"/>
      <c r="DV12" s="132"/>
      <c r="DW12" s="132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137"/>
      <c r="EM12" s="137"/>
      <c r="EN12" s="137"/>
      <c r="EO12" s="137"/>
      <c r="EP12" s="24"/>
      <c r="EQ12" s="137"/>
      <c r="ER12" s="137"/>
      <c r="EU12" s="132"/>
      <c r="EV12" s="132"/>
      <c r="EW12" s="24"/>
      <c r="EX12" s="24"/>
      <c r="EY12" s="137"/>
      <c r="EZ12" s="137"/>
      <c r="FA12" s="137"/>
      <c r="FB12" s="137"/>
      <c r="FC12" s="137"/>
      <c r="FD12" s="137"/>
      <c r="FE12" s="137"/>
      <c r="FF12" s="137"/>
      <c r="FG12" s="137"/>
      <c r="FH12" s="137"/>
      <c r="FI12" s="137"/>
      <c r="FJ12" s="137"/>
      <c r="FK12" s="137"/>
      <c r="FL12" s="137"/>
      <c r="FM12" s="24"/>
      <c r="FN12" s="24"/>
      <c r="FO12" s="24"/>
      <c r="FP12" s="24"/>
      <c r="FQ12" s="24"/>
    </row>
    <row r="13" spans="1:175" x14ac:dyDescent="0.2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53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24"/>
      <c r="V14" s="132"/>
      <c r="W14" s="132"/>
      <c r="Z14" s="24"/>
      <c r="AA14" s="1" t="s">
        <v>53</v>
      </c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24"/>
      <c r="AQ14" s="132"/>
      <c r="AR14" s="132"/>
      <c r="AS14" s="24"/>
      <c r="AT14" s="24"/>
      <c r="AU14" s="132"/>
      <c r="AV14" s="132"/>
      <c r="AY14" s="24"/>
      <c r="AZ14" s="1" t="s">
        <v>53</v>
      </c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24"/>
      <c r="BR14" s="24"/>
      <c r="BS14" s="24"/>
      <c r="BT14" s="132"/>
      <c r="BU14" s="132"/>
      <c r="BX14" s="24"/>
      <c r="BY14" s="1" t="s">
        <v>53</v>
      </c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24"/>
      <c r="CS14" s="132"/>
      <c r="CT14" s="132"/>
      <c r="CW14" s="24"/>
      <c r="CX14" s="1" t="s">
        <v>53</v>
      </c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24"/>
      <c r="DN14" s="24"/>
      <c r="DO14" s="24"/>
      <c r="DP14" s="24"/>
      <c r="DQ14" s="24"/>
      <c r="DR14" s="132"/>
      <c r="DS14" s="132"/>
      <c r="DV14" s="24"/>
      <c r="DW14" s="1" t="s">
        <v>53</v>
      </c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24"/>
      <c r="EQ14" s="132"/>
      <c r="ER14" s="132"/>
      <c r="EU14" s="24"/>
      <c r="EV14" s="1" t="s">
        <v>53</v>
      </c>
      <c r="EW14" s="24"/>
      <c r="EX14" s="24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24"/>
      <c r="V17" s="132"/>
      <c r="W17" s="132"/>
      <c r="Z17" s="24"/>
      <c r="AA17" s="3" t="s">
        <v>56</v>
      </c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24"/>
      <c r="AQ17" s="132"/>
      <c r="AR17" s="132"/>
      <c r="AS17" s="24"/>
      <c r="AT17" s="24"/>
      <c r="AU17" s="132"/>
      <c r="AV17" s="132"/>
      <c r="AY17" s="24"/>
      <c r="AZ17" s="3" t="s">
        <v>56</v>
      </c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24"/>
      <c r="BR17" s="24"/>
      <c r="BS17" s="24"/>
      <c r="BT17" s="132"/>
      <c r="BU17" s="132"/>
      <c r="BX17" s="24"/>
      <c r="BY17" s="3" t="s">
        <v>56</v>
      </c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24"/>
      <c r="CS17" s="132"/>
      <c r="CT17" s="132"/>
      <c r="CW17" s="24"/>
      <c r="CX17" s="3" t="s">
        <v>56</v>
      </c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24"/>
      <c r="DN17" s="24"/>
      <c r="DO17" s="24"/>
      <c r="DP17" s="24"/>
      <c r="DQ17" s="24"/>
      <c r="DR17" s="132"/>
      <c r="DS17" s="132"/>
      <c r="DV17" s="24"/>
      <c r="DW17" s="3" t="s">
        <v>56</v>
      </c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24"/>
      <c r="EQ17" s="132"/>
      <c r="ER17" s="132"/>
      <c r="EU17" s="24"/>
      <c r="EV17" s="3" t="s">
        <v>56</v>
      </c>
      <c r="EW17" s="24"/>
      <c r="EX17" s="24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24"/>
      <c r="FN17" s="24"/>
      <c r="FO17" s="24"/>
      <c r="FP17" s="24"/>
      <c r="FQ17" s="24"/>
    </row>
    <row r="18" spans="1:174" ht="15" x14ac:dyDescent="0.2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24"/>
      <c r="V27" s="132"/>
      <c r="W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24"/>
      <c r="AQ27" s="132"/>
      <c r="AR27" s="132"/>
      <c r="AS27" s="24"/>
      <c r="AT27" s="24"/>
      <c r="AU27" s="132"/>
      <c r="AV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24"/>
      <c r="BR27" s="24"/>
      <c r="BS27" s="24"/>
      <c r="BT27" s="132"/>
      <c r="BU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24"/>
      <c r="CS27" s="132"/>
      <c r="CT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24"/>
      <c r="DN27" s="24"/>
      <c r="DO27" s="24"/>
      <c r="DP27" s="24"/>
      <c r="DQ27" s="24"/>
      <c r="DR27" s="132"/>
      <c r="DS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24"/>
      <c r="EQ27" s="132"/>
      <c r="ER27" s="132"/>
      <c r="EU27" s="132"/>
      <c r="EV27" s="132"/>
      <c r="EW27" s="24"/>
      <c r="EX27" s="24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66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24"/>
      <c r="V28" s="132"/>
      <c r="W28" s="132"/>
      <c r="Z28" s="24"/>
      <c r="AA28" s="3" t="s">
        <v>66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24"/>
      <c r="AQ28" s="132"/>
      <c r="AR28" s="132"/>
      <c r="AS28" s="24"/>
      <c r="AT28" s="24"/>
      <c r="AU28" s="132"/>
      <c r="AV28" s="132"/>
      <c r="AY28" s="24"/>
      <c r="AZ28" s="3" t="s">
        <v>66</v>
      </c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24"/>
      <c r="BR28" s="24"/>
      <c r="BS28" s="24"/>
      <c r="BT28" s="132"/>
      <c r="BU28" s="132"/>
      <c r="BX28" s="24"/>
      <c r="BY28" s="3" t="s">
        <v>66</v>
      </c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24"/>
      <c r="CS28" s="132"/>
      <c r="CT28" s="132"/>
      <c r="CW28" s="24"/>
      <c r="CX28" s="3" t="s">
        <v>66</v>
      </c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24"/>
      <c r="DN28" s="24"/>
      <c r="DO28" s="24"/>
      <c r="DP28" s="24"/>
      <c r="DQ28" s="24"/>
      <c r="DR28" s="132"/>
      <c r="DS28" s="132"/>
      <c r="DV28" s="24"/>
      <c r="DW28" s="3" t="s">
        <v>66</v>
      </c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24"/>
      <c r="EQ28" s="132"/>
      <c r="ER28" s="132"/>
      <c r="EU28" s="24"/>
      <c r="EV28" s="3" t="s">
        <v>66</v>
      </c>
      <c r="EW28" s="24"/>
      <c r="EX28" s="24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24"/>
      <c r="FN28" s="24"/>
      <c r="FO28" s="24"/>
      <c r="FP28" s="24"/>
      <c r="FQ28" s="24"/>
    </row>
    <row r="29" spans="1:174" ht="15" x14ac:dyDescent="0.2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24"/>
      <c r="V38" s="132"/>
      <c r="W38" s="132"/>
      <c r="Y38">
        <f>SUM(X29:X37)</f>
        <v>99.980952380952388</v>
      </c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24"/>
      <c r="AQ38" s="132"/>
      <c r="AR38" s="132"/>
      <c r="AS38" s="24"/>
      <c r="AT38" s="24"/>
      <c r="AU38" s="132"/>
      <c r="AV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24"/>
      <c r="BR38" s="24"/>
      <c r="BS38" s="24"/>
      <c r="BT38" s="132"/>
      <c r="BU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24"/>
      <c r="CS38" s="132"/>
      <c r="CT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24"/>
      <c r="DN38" s="24"/>
      <c r="DO38" s="24"/>
      <c r="DP38" s="24"/>
      <c r="DQ38" s="24"/>
      <c r="DR38" s="132"/>
      <c r="DS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24"/>
      <c r="EQ38" s="132"/>
      <c r="ER38" s="132"/>
      <c r="EU38" s="132"/>
      <c r="EV38" s="132"/>
      <c r="EW38" s="24"/>
      <c r="EX38" s="24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67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24"/>
      <c r="V39" s="132"/>
      <c r="W39" s="132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2"/>
      <c r="AK39" s="132"/>
      <c r="AL39" s="132"/>
      <c r="AM39" s="132"/>
      <c r="AN39" s="132"/>
      <c r="AO39" s="132"/>
      <c r="AP39" s="24"/>
      <c r="AQ39" s="132"/>
      <c r="AR39" s="132"/>
      <c r="AS39" s="24"/>
      <c r="AT39" s="24"/>
      <c r="AU39" s="132"/>
      <c r="AV39" s="132"/>
      <c r="AY39" s="24"/>
      <c r="AZ39" s="19" t="s">
        <v>67</v>
      </c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24"/>
      <c r="BR39" s="24"/>
      <c r="BS39" s="24"/>
      <c r="BT39" s="132"/>
      <c r="BU39" s="132"/>
      <c r="BX39" s="24"/>
      <c r="BY39" s="19" t="s">
        <v>67</v>
      </c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24"/>
      <c r="CS39" s="132"/>
      <c r="CT39" s="132"/>
      <c r="CW39" s="24"/>
      <c r="CX39" s="19" t="s">
        <v>67</v>
      </c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24"/>
      <c r="DN39" s="24"/>
      <c r="DO39" s="24"/>
      <c r="DP39" s="24"/>
      <c r="DQ39" s="24"/>
      <c r="DR39" s="132"/>
      <c r="DS39" s="132"/>
      <c r="DV39" s="24"/>
      <c r="DW39" s="19" t="s">
        <v>67</v>
      </c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  <c r="EK39" s="132"/>
      <c r="EL39" s="132"/>
      <c r="EM39" s="132"/>
      <c r="EN39" s="132"/>
      <c r="EO39" s="132"/>
      <c r="EP39" s="24"/>
      <c r="EQ39" s="132"/>
      <c r="ER39" s="132"/>
      <c r="EU39" s="24"/>
      <c r="EV39" s="19" t="s">
        <v>67</v>
      </c>
      <c r="EW39" s="24"/>
      <c r="EX39" s="24"/>
      <c r="EY39" s="132"/>
      <c r="EZ39" s="132"/>
      <c r="FA39" s="132"/>
      <c r="FB39" s="132"/>
      <c r="FC39" s="132"/>
      <c r="FD39" s="132"/>
      <c r="FE39" s="132"/>
      <c r="FF39" s="132"/>
      <c r="FG39" s="132"/>
      <c r="FH39" s="132"/>
      <c r="FI39" s="132"/>
      <c r="FJ39" s="132"/>
      <c r="FK39" s="132"/>
      <c r="FL39" s="132"/>
      <c r="FM39" s="24"/>
      <c r="FN39" s="24"/>
      <c r="FO39" s="24"/>
      <c r="FP39" s="24"/>
      <c r="FQ39" s="24"/>
    </row>
    <row r="40" spans="1:174" ht="15" x14ac:dyDescent="0.2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32"/>
      <c r="B41" s="1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2"/>
      <c r="AA41" s="132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2"/>
      <c r="AZ41" s="13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2"/>
      <c r="BY41" s="13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2"/>
      <c r="CX41" s="13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2"/>
      <c r="DW41" s="13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2"/>
      <c r="EV41" s="13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24"/>
      <c r="V43" s="132"/>
      <c r="W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24"/>
      <c r="AQ43" s="132"/>
      <c r="AR43" s="132"/>
      <c r="AS43" s="24"/>
      <c r="AT43" s="24"/>
      <c r="AU43" s="132"/>
      <c r="AV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24"/>
      <c r="BR43" s="24"/>
      <c r="BS43" s="24"/>
      <c r="BT43" s="132"/>
      <c r="BU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24"/>
      <c r="CS43" s="132"/>
      <c r="CT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24"/>
      <c r="DN43" s="24"/>
      <c r="DO43" s="24"/>
      <c r="DP43" s="24"/>
      <c r="DQ43" s="24"/>
      <c r="DR43" s="132"/>
      <c r="DS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  <c r="EK43" s="132"/>
      <c r="EL43" s="132"/>
      <c r="EM43" s="132"/>
      <c r="EN43" s="132"/>
      <c r="EO43" s="132"/>
      <c r="EP43" s="24"/>
      <c r="EQ43" s="132"/>
      <c r="ER43" s="132"/>
      <c r="EU43" s="132"/>
      <c r="EV43" s="132"/>
      <c r="EW43" s="24"/>
      <c r="EX43" s="24"/>
      <c r="EY43" s="132"/>
      <c r="EZ43" s="132"/>
      <c r="FA43" s="132"/>
      <c r="FB43" s="132"/>
      <c r="FC43" s="132"/>
      <c r="FD43" s="132"/>
      <c r="FE43" s="132"/>
      <c r="FF43" s="132"/>
      <c r="FG43" s="132"/>
      <c r="FH43" s="132"/>
      <c r="FI43" s="132"/>
      <c r="FJ43" s="132"/>
      <c r="FK43" s="132"/>
      <c r="FL43" s="132"/>
      <c r="FM43" s="24"/>
      <c r="FN43" s="24"/>
      <c r="FO43" s="24"/>
      <c r="FP43" s="24"/>
      <c r="FQ43" s="24"/>
    </row>
    <row r="44" spans="1:174" ht="15" x14ac:dyDescent="0.2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24"/>
      <c r="V44" s="132"/>
      <c r="W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24"/>
      <c r="AQ44" s="132"/>
      <c r="AR44" s="132"/>
      <c r="AS44" s="24"/>
      <c r="AT44" s="24"/>
      <c r="AU44" s="132"/>
      <c r="AV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24"/>
      <c r="BR44" s="24"/>
      <c r="BS44" s="24"/>
      <c r="BT44" s="132"/>
      <c r="BU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24"/>
      <c r="CS44" s="132"/>
      <c r="CT44" s="132"/>
      <c r="CW44" s="132"/>
      <c r="CX44" s="132"/>
      <c r="CY44" s="132"/>
      <c r="CZ44" s="132"/>
      <c r="DA44" s="132"/>
      <c r="DB44" s="132"/>
      <c r="DC44" s="132"/>
      <c r="DD44" s="132"/>
      <c r="DE44" s="132"/>
      <c r="DF44" s="132"/>
      <c r="DG44" s="132"/>
      <c r="DH44" s="132"/>
      <c r="DI44" s="132"/>
      <c r="DJ44" s="132"/>
      <c r="DK44" s="132"/>
      <c r="DL44" s="132"/>
      <c r="DM44" s="24"/>
      <c r="DN44" s="24"/>
      <c r="DO44" s="24"/>
      <c r="DP44" s="24"/>
      <c r="DQ44" s="24"/>
      <c r="DR44" s="132"/>
      <c r="DS44" s="132"/>
      <c r="DV44" s="132"/>
      <c r="DW44" s="132"/>
      <c r="DX44" s="132"/>
      <c r="DY44" s="132"/>
      <c r="DZ44" s="132"/>
      <c r="EA44" s="132"/>
      <c r="EB44" s="132"/>
      <c r="EC44" s="132"/>
      <c r="ED44" s="132"/>
      <c r="EE44" s="132"/>
      <c r="EF44" s="132"/>
      <c r="EG44" s="132"/>
      <c r="EH44" s="132"/>
      <c r="EI44" s="132"/>
      <c r="EJ44" s="132"/>
      <c r="EK44" s="132"/>
      <c r="EL44" s="132"/>
      <c r="EM44" s="132"/>
      <c r="EN44" s="132"/>
      <c r="EO44" s="132"/>
      <c r="EP44" s="24"/>
      <c r="EQ44" s="132"/>
      <c r="ER44" s="132"/>
      <c r="EU44" s="132"/>
      <c r="EV44" s="132"/>
      <c r="EW44" s="24"/>
      <c r="EX44" s="24"/>
      <c r="EY44" s="132"/>
      <c r="EZ44" s="132"/>
      <c r="FA44" s="132"/>
      <c r="FB44" s="132"/>
      <c r="FC44" s="132"/>
      <c r="FD44" s="132"/>
      <c r="FE44" s="132"/>
      <c r="FF44" s="132"/>
      <c r="FG44" s="132"/>
      <c r="FH44" s="132"/>
      <c r="FI44" s="132"/>
      <c r="FJ44" s="132"/>
      <c r="FK44" s="132"/>
      <c r="FL44" s="132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71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24"/>
      <c r="V46" s="132"/>
      <c r="W46" s="132"/>
      <c r="Z46" s="24"/>
      <c r="AA46" s="1" t="s">
        <v>71</v>
      </c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24"/>
      <c r="AQ46" s="132"/>
      <c r="AR46" s="132"/>
      <c r="AS46" s="24"/>
      <c r="AT46" s="24"/>
      <c r="AU46" s="132"/>
      <c r="AV46" s="132"/>
      <c r="AY46" s="24"/>
      <c r="AZ46" s="1" t="s">
        <v>71</v>
      </c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24"/>
      <c r="BR46" s="24"/>
      <c r="BS46" s="24"/>
      <c r="BT46" s="132"/>
      <c r="BU46" s="132"/>
      <c r="BX46" s="24"/>
      <c r="BY46" s="1" t="s">
        <v>71</v>
      </c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24"/>
      <c r="CS46" s="132"/>
      <c r="CT46" s="132"/>
      <c r="CW46" s="24"/>
      <c r="CX46" s="1" t="s">
        <v>71</v>
      </c>
      <c r="CY46" s="132"/>
      <c r="CZ46" s="132"/>
      <c r="DA46" s="132"/>
      <c r="DB46" s="132"/>
      <c r="DC46" s="132"/>
      <c r="DD46" s="132"/>
      <c r="DE46" s="132"/>
      <c r="DF46" s="132"/>
      <c r="DG46" s="132"/>
      <c r="DH46" s="132"/>
      <c r="DI46" s="132"/>
      <c r="DJ46" s="132"/>
      <c r="DK46" s="132"/>
      <c r="DL46" s="132"/>
      <c r="DM46" s="24"/>
      <c r="DN46" s="24"/>
      <c r="DO46" s="24"/>
      <c r="DP46" s="24"/>
      <c r="DQ46" s="24"/>
      <c r="DR46" s="132"/>
      <c r="DS46" s="132"/>
      <c r="DV46" s="24"/>
      <c r="DW46" s="1" t="s">
        <v>71</v>
      </c>
      <c r="DX46" s="132"/>
      <c r="DY46" s="132"/>
      <c r="DZ46" s="132"/>
      <c r="EA46" s="132"/>
      <c r="EB46" s="132"/>
      <c r="EC46" s="132"/>
      <c r="ED46" s="132"/>
      <c r="EE46" s="132"/>
      <c r="EF46" s="132"/>
      <c r="EG46" s="132"/>
      <c r="EH46" s="132"/>
      <c r="EI46" s="132"/>
      <c r="EJ46" s="132"/>
      <c r="EK46" s="132"/>
      <c r="EL46" s="132"/>
      <c r="EM46" s="132"/>
      <c r="EN46" s="132"/>
      <c r="EO46" s="132"/>
      <c r="EP46" s="24"/>
      <c r="EQ46" s="132"/>
      <c r="ER46" s="132"/>
      <c r="EU46" s="24"/>
      <c r="EV46" s="1" t="s">
        <v>71</v>
      </c>
      <c r="EW46" s="24"/>
      <c r="EX46" s="24"/>
      <c r="EY46" s="132"/>
      <c r="EZ46" s="132"/>
      <c r="FA46" s="132"/>
      <c r="FB46" s="132"/>
      <c r="FC46" s="132"/>
      <c r="FD46" s="132"/>
      <c r="FE46" s="132"/>
      <c r="FF46" s="132"/>
      <c r="FG46" s="132"/>
      <c r="FH46" s="132"/>
      <c r="FI46" s="132"/>
      <c r="FJ46" s="132"/>
      <c r="FK46" s="132"/>
      <c r="FL46" s="132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24"/>
      <c r="V49" s="132"/>
      <c r="W49" s="132"/>
      <c r="Z49" s="24"/>
      <c r="AA49" s="3" t="s">
        <v>74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24"/>
      <c r="AQ49" s="132"/>
      <c r="AR49" s="132"/>
      <c r="AS49" s="24"/>
      <c r="AT49" s="24"/>
      <c r="AU49" s="132"/>
      <c r="AV49" s="132"/>
      <c r="AY49" s="24"/>
      <c r="AZ49" s="3" t="s">
        <v>74</v>
      </c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24"/>
      <c r="BR49" s="24"/>
      <c r="BS49" s="24"/>
      <c r="BT49" s="132"/>
      <c r="BU49" s="132"/>
      <c r="BX49" s="24"/>
      <c r="BY49" s="3" t="s">
        <v>74</v>
      </c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24"/>
      <c r="CS49" s="132"/>
      <c r="CT49" s="132"/>
      <c r="CW49" s="24"/>
      <c r="CX49" s="3" t="s">
        <v>74</v>
      </c>
      <c r="CY49" s="132"/>
      <c r="CZ49" s="132"/>
      <c r="DA49" s="132"/>
      <c r="DB49" s="132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24"/>
      <c r="DN49" s="24"/>
      <c r="DO49" s="24"/>
      <c r="DP49" s="24"/>
      <c r="DQ49" s="24"/>
      <c r="DR49" s="132"/>
      <c r="DS49" s="132"/>
      <c r="DV49" s="24"/>
      <c r="DW49" s="3" t="s">
        <v>74</v>
      </c>
      <c r="DX49" s="132"/>
      <c r="DY49" s="132"/>
      <c r="DZ49" s="132"/>
      <c r="EA49" s="132"/>
      <c r="EB49" s="132"/>
      <c r="EC49" s="132"/>
      <c r="ED49" s="132"/>
      <c r="EE49" s="132"/>
      <c r="EF49" s="132"/>
      <c r="EG49" s="132"/>
      <c r="EH49" s="132"/>
      <c r="EI49" s="132"/>
      <c r="EJ49" s="132"/>
      <c r="EK49" s="132"/>
      <c r="EL49" s="132"/>
      <c r="EM49" s="132"/>
      <c r="EN49" s="132"/>
      <c r="EO49" s="132"/>
      <c r="EP49" s="24"/>
      <c r="EQ49" s="132"/>
      <c r="ER49" s="132"/>
      <c r="EU49" s="24"/>
      <c r="EV49" s="3" t="s">
        <v>74</v>
      </c>
      <c r="EW49" s="24"/>
      <c r="EX49" s="24"/>
      <c r="EY49" s="132"/>
      <c r="EZ49" s="132"/>
      <c r="FA49" s="132"/>
      <c r="FB49" s="132"/>
      <c r="FC49" s="132"/>
      <c r="FD49" s="132"/>
      <c r="FE49" s="132"/>
      <c r="FF49" s="132"/>
      <c r="FG49" s="132"/>
      <c r="FH49" s="132"/>
      <c r="FI49" s="132"/>
      <c r="FJ49" s="132"/>
      <c r="FK49" s="132"/>
      <c r="FL49" s="132"/>
      <c r="FM49" s="24"/>
      <c r="FN49" s="24"/>
      <c r="FO49" s="24"/>
      <c r="FP49" s="24"/>
      <c r="FQ49" s="24"/>
    </row>
    <row r="50" spans="1:173" ht="15" x14ac:dyDescent="0.2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5" x14ac:dyDescent="0.2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24"/>
      <c r="V59" s="132"/>
      <c r="W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24"/>
      <c r="AQ59" s="132"/>
      <c r="AR59" s="132"/>
      <c r="AS59" s="24"/>
      <c r="AT59" s="24"/>
      <c r="AU59" s="132"/>
      <c r="AV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24"/>
      <c r="BR59" s="24"/>
      <c r="BS59" s="24"/>
      <c r="BT59" s="132"/>
      <c r="BU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24"/>
      <c r="CS59" s="132"/>
      <c r="CT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24"/>
      <c r="DN59" s="24"/>
      <c r="DO59" s="24"/>
      <c r="DP59" s="24"/>
      <c r="DQ59" s="24"/>
      <c r="DR59" s="132"/>
      <c r="DS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24"/>
      <c r="EQ59" s="132"/>
      <c r="ER59" s="132"/>
      <c r="EU59" s="132"/>
      <c r="EV59" s="132"/>
      <c r="EW59" s="24"/>
      <c r="EX59" s="24"/>
      <c r="EY59" s="132"/>
      <c r="EZ59" s="132"/>
      <c r="FA59" s="132"/>
      <c r="FB59" s="132"/>
      <c r="FC59" s="132"/>
      <c r="FD59" s="132"/>
      <c r="FE59" s="132"/>
      <c r="FF59" s="132"/>
      <c r="FG59" s="132"/>
      <c r="FH59" s="132"/>
      <c r="FI59" s="132"/>
      <c r="FJ59" s="132"/>
      <c r="FK59" s="132"/>
      <c r="FL59" s="132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66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24"/>
      <c r="V60" s="132"/>
      <c r="W60" s="132"/>
      <c r="Z60" s="24"/>
      <c r="AA60" s="3" t="s">
        <v>66</v>
      </c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24"/>
      <c r="AQ60" s="132"/>
      <c r="AR60" s="132"/>
      <c r="AS60" s="24"/>
      <c r="AT60" s="24"/>
      <c r="AU60" s="132"/>
      <c r="AV60" s="132"/>
      <c r="AY60" s="24"/>
      <c r="AZ60" s="3" t="s">
        <v>66</v>
      </c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24"/>
      <c r="BR60" s="24"/>
      <c r="BS60" s="24"/>
      <c r="BT60" s="132"/>
      <c r="BU60" s="132"/>
      <c r="BX60" s="24"/>
      <c r="BY60" s="3" t="s">
        <v>66</v>
      </c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24"/>
      <c r="CS60" s="132"/>
      <c r="CT60" s="132"/>
      <c r="CW60" s="24"/>
      <c r="CX60" s="3" t="s">
        <v>66</v>
      </c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24"/>
      <c r="DN60" s="24"/>
      <c r="DO60" s="24"/>
      <c r="DP60" s="24"/>
      <c r="DQ60" s="24"/>
      <c r="DR60" s="132"/>
      <c r="DS60" s="132"/>
      <c r="DV60" s="24"/>
      <c r="DW60" s="3" t="s">
        <v>66</v>
      </c>
      <c r="DX60" s="132"/>
      <c r="DY60" s="132"/>
      <c r="DZ60" s="132"/>
      <c r="EA60" s="132"/>
      <c r="EB60" s="132"/>
      <c r="EC60" s="132"/>
      <c r="ED60" s="132"/>
      <c r="EE60" s="132"/>
      <c r="EF60" s="132"/>
      <c r="EG60" s="132"/>
      <c r="EH60" s="132"/>
      <c r="EI60" s="132"/>
      <c r="EJ60" s="132"/>
      <c r="EK60" s="132"/>
      <c r="EL60" s="132"/>
      <c r="EM60" s="132"/>
      <c r="EN60" s="132"/>
      <c r="EO60" s="132"/>
      <c r="EP60" s="24"/>
      <c r="EQ60" s="132"/>
      <c r="ER60" s="132"/>
      <c r="EU60" s="24"/>
      <c r="EV60" s="3" t="s">
        <v>66</v>
      </c>
      <c r="EW60" s="24"/>
      <c r="EX60" s="24"/>
      <c r="EY60" s="132"/>
      <c r="EZ60" s="132"/>
      <c r="FA60" s="132"/>
      <c r="FB60" s="132"/>
      <c r="FC60" s="132"/>
      <c r="FD60" s="132"/>
      <c r="FE60" s="132"/>
      <c r="FF60" s="132"/>
      <c r="FG60" s="132"/>
      <c r="FH60" s="132"/>
      <c r="FI60" s="132"/>
      <c r="FJ60" s="132"/>
      <c r="FK60" s="132"/>
      <c r="FL60" s="132"/>
      <c r="FM60" s="24"/>
      <c r="FN60" s="24"/>
      <c r="FO60" s="24"/>
      <c r="FP60" s="24"/>
      <c r="FQ60" s="24"/>
    </row>
    <row r="61" spans="1:173" ht="15" x14ac:dyDescent="0.2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5" x14ac:dyDescent="0.2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24"/>
      <c r="V70" s="132"/>
      <c r="W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24"/>
      <c r="AQ70" s="132"/>
      <c r="AR70" s="132"/>
      <c r="AS70" s="24"/>
      <c r="AT70" s="24"/>
      <c r="AU70" s="132"/>
      <c r="AV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24"/>
      <c r="BR70" s="24"/>
      <c r="BS70" s="24"/>
      <c r="BT70" s="132"/>
      <c r="BU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24"/>
      <c r="CS70" s="132"/>
      <c r="CT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24"/>
      <c r="DN70" s="24"/>
      <c r="DO70" s="24"/>
      <c r="DP70" s="24"/>
      <c r="DQ70" s="24"/>
      <c r="DR70" s="132"/>
      <c r="DS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24"/>
      <c r="EQ70" s="132"/>
      <c r="ER70" s="132"/>
      <c r="EU70" s="132"/>
      <c r="EV70" s="132"/>
      <c r="EW70" s="24"/>
      <c r="EX70" s="24"/>
      <c r="EY70" s="132"/>
      <c r="EZ70" s="132"/>
      <c r="FA70" s="132"/>
      <c r="FB70" s="132"/>
      <c r="FC70" s="132"/>
      <c r="FD70" s="132"/>
      <c r="FE70" s="132"/>
      <c r="FF70" s="132"/>
      <c r="FG70" s="132"/>
      <c r="FH70" s="132"/>
      <c r="FI70" s="132"/>
      <c r="FJ70" s="132"/>
      <c r="FK70" s="132"/>
      <c r="FL70" s="132"/>
      <c r="FM70" s="24"/>
      <c r="FN70" s="24"/>
      <c r="FO70" s="24"/>
      <c r="FP70" s="24"/>
      <c r="FQ70" s="24"/>
    </row>
    <row r="71" spans="1:173" x14ac:dyDescent="0.2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24"/>
      <c r="V72" s="132"/>
      <c r="W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24"/>
      <c r="AQ72" s="132"/>
      <c r="AR72" s="132"/>
      <c r="AS72" s="24"/>
      <c r="AT72" s="24"/>
      <c r="AU72" s="132"/>
      <c r="AV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24"/>
      <c r="BR72" s="24"/>
      <c r="BS72" s="24"/>
      <c r="BT72" s="132"/>
      <c r="BU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24"/>
      <c r="CS72" s="132"/>
      <c r="CT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24"/>
      <c r="DN72" s="24"/>
      <c r="DO72" s="24"/>
      <c r="DP72" s="24"/>
      <c r="DQ72" s="24"/>
      <c r="DR72" s="132"/>
      <c r="DS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24"/>
      <c r="EQ72" s="132"/>
      <c r="ER72" s="132"/>
      <c r="EU72" s="132"/>
      <c r="EV72" s="132"/>
      <c r="EW72" s="24"/>
      <c r="EX72" s="24"/>
      <c r="EY72" s="132"/>
      <c r="EZ72" s="132"/>
      <c r="FA72" s="132"/>
      <c r="FB72" s="132"/>
      <c r="FC72" s="132"/>
      <c r="FD72" s="132"/>
      <c r="FE72" s="132"/>
      <c r="FF72" s="132"/>
      <c r="FG72" s="132"/>
      <c r="FH72" s="132"/>
      <c r="FI72" s="132"/>
      <c r="FJ72" s="132"/>
      <c r="FK72" s="132"/>
      <c r="FL72" s="132"/>
      <c r="FM72" s="24"/>
      <c r="FN72" s="24"/>
      <c r="FO72" s="24"/>
      <c r="FP72" s="24"/>
      <c r="FQ72" s="24"/>
    </row>
    <row r="73" spans="1:173" ht="15" x14ac:dyDescent="0.25">
      <c r="A73" s="138" t="s">
        <v>77</v>
      </c>
      <c r="B73" s="138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24"/>
      <c r="V73" s="132"/>
      <c r="W73" s="132"/>
      <c r="Z73" s="138" t="s">
        <v>77</v>
      </c>
      <c r="AA73" s="138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24"/>
      <c r="AQ73" s="132"/>
      <c r="AR73" s="132"/>
      <c r="AS73" s="24"/>
      <c r="AT73" s="24"/>
      <c r="AU73" s="132"/>
      <c r="AV73" s="132"/>
      <c r="AY73" s="138" t="s">
        <v>77</v>
      </c>
      <c r="AZ73" s="138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24"/>
      <c r="BR73" s="24"/>
      <c r="BS73" s="24"/>
      <c r="BT73" s="132"/>
      <c r="BU73" s="132"/>
      <c r="BX73" s="138" t="s">
        <v>77</v>
      </c>
      <c r="BY73" s="138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24"/>
      <c r="CS73" s="132"/>
      <c r="CT73" s="132"/>
      <c r="CW73" s="138" t="s">
        <v>77</v>
      </c>
      <c r="CX73" s="138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24"/>
      <c r="DN73" s="24"/>
      <c r="DO73" s="24"/>
      <c r="DP73" s="24"/>
      <c r="DQ73" s="24"/>
      <c r="DR73" s="132"/>
      <c r="DS73" s="132"/>
      <c r="DV73" s="138" t="s">
        <v>77</v>
      </c>
      <c r="DW73" s="138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  <c r="EI73" s="132"/>
      <c r="EJ73" s="132"/>
      <c r="EK73" s="132"/>
      <c r="EL73" s="132"/>
      <c r="EM73" s="132"/>
      <c r="EN73" s="132"/>
      <c r="EO73" s="132"/>
      <c r="EP73" s="24"/>
      <c r="EQ73" s="132"/>
      <c r="ER73" s="132"/>
      <c r="EU73" s="138" t="s">
        <v>77</v>
      </c>
      <c r="EV73" s="138"/>
      <c r="EW73" s="24"/>
      <c r="EX73" s="24"/>
      <c r="EY73" s="132"/>
      <c r="EZ73" s="132"/>
      <c r="FA73" s="132"/>
      <c r="FB73" s="132"/>
      <c r="FC73" s="132"/>
      <c r="FD73" s="132"/>
      <c r="FE73" s="132"/>
      <c r="FF73" s="132"/>
      <c r="FG73" s="132"/>
      <c r="FH73" s="132"/>
      <c r="FI73" s="132"/>
      <c r="FJ73" s="132"/>
      <c r="FK73" s="132"/>
      <c r="FL73" s="132"/>
      <c r="FM73" s="24"/>
      <c r="FN73" s="24"/>
      <c r="FO73" s="24"/>
      <c r="FP73" s="24"/>
      <c r="FQ73" s="24"/>
    </row>
    <row r="74" spans="1:173" ht="15" x14ac:dyDescent="0.25">
      <c r="A74" s="138" t="s">
        <v>78</v>
      </c>
      <c r="B74" s="138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24"/>
      <c r="V74" s="132"/>
      <c r="W74" s="132"/>
      <c r="Z74" s="138" t="s">
        <v>78</v>
      </c>
      <c r="AA74" s="138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24"/>
      <c r="AQ74" s="132"/>
      <c r="AR74" s="132"/>
      <c r="AS74" s="24"/>
      <c r="AT74" s="24"/>
      <c r="AU74" s="132"/>
      <c r="AV74" s="132"/>
      <c r="AY74" s="138" t="s">
        <v>78</v>
      </c>
      <c r="AZ74" s="138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24"/>
      <c r="BR74" s="24"/>
      <c r="BS74" s="24"/>
      <c r="BT74" s="132"/>
      <c r="BU74" s="132"/>
      <c r="BX74" s="138" t="s">
        <v>78</v>
      </c>
      <c r="BY74" s="138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24"/>
      <c r="CS74" s="132"/>
      <c r="CT74" s="132"/>
      <c r="CW74" s="138" t="s">
        <v>78</v>
      </c>
      <c r="CX74" s="138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24"/>
      <c r="DN74" s="24"/>
      <c r="DO74" s="24"/>
      <c r="DP74" s="24"/>
      <c r="DQ74" s="24"/>
      <c r="DR74" s="132"/>
      <c r="DS74" s="132"/>
      <c r="DV74" s="138" t="s">
        <v>78</v>
      </c>
      <c r="DW74" s="138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  <c r="EI74" s="132"/>
      <c r="EJ74" s="132"/>
      <c r="EK74" s="132"/>
      <c r="EL74" s="132"/>
      <c r="EM74" s="132"/>
      <c r="EN74" s="132"/>
      <c r="EO74" s="132"/>
      <c r="EP74" s="24"/>
      <c r="EQ74" s="132"/>
      <c r="ER74" s="132"/>
      <c r="EU74" s="138" t="s">
        <v>78</v>
      </c>
      <c r="EV74" s="138"/>
      <c r="EW74" s="24"/>
      <c r="EX74" s="24"/>
      <c r="EY74" s="132"/>
      <c r="EZ74" s="132"/>
      <c r="FA74" s="132"/>
      <c r="FB74" s="132"/>
      <c r="FC74" s="132"/>
      <c r="FD74" s="132"/>
      <c r="FE74" s="132"/>
      <c r="FF74" s="132"/>
      <c r="FG74" s="132"/>
      <c r="FH74" s="132"/>
      <c r="FI74" s="132"/>
      <c r="FJ74" s="132"/>
      <c r="FK74" s="132"/>
      <c r="FL74" s="132"/>
      <c r="FM74" s="24"/>
      <c r="FN74" s="24"/>
      <c r="FO74" s="24"/>
      <c r="FP74" s="24"/>
      <c r="FQ74" s="24"/>
    </row>
  </sheetData>
  <mergeCells count="1822"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2024-02-29T23:48:45Z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