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409" documentId="13_ncr:1_{54B7AEA8-A261-40AD-A9FA-223117FFE877}" xr6:coauthVersionLast="47" xr6:coauthVersionMax="47" xr10:uidLastSave="{3199E677-4AAB-44AE-B3A2-D0596E53BD97}"/>
  <bookViews>
    <workbookView xWindow="19090" yWindow="-110" windowWidth="19420" windowHeight="12220" tabRatio="901" firstSheet="7" activeTab="7" xr2:uid="{00000000-000D-0000-FFFF-FFFF00000000}"/>
  </bookViews>
  <sheets>
    <sheet name="Electric_vehecle" sheetId="161" r:id="rId1"/>
    <sheet name="000Veh_STOCK" sheetId="136" r:id="rId2"/>
    <sheet name="AFA_000kmPerVeh_AFA" sheetId="143" r:id="rId3"/>
    <sheet name="Occupancy_ACTFLO_CAP2ACT" sheetId="142" r:id="rId4"/>
    <sheet name="mvkmPerTJ_EFF" sheetId="147" r:id="rId5"/>
    <sheet name="LIFE_FIXOM" sheetId="160" r:id="rId6"/>
    <sheet name="attached_referred data source" sheetId="159" r:id="rId7"/>
    <sheet name="Aviation_EFF_DEM" sheetId="144" r:id="rId8"/>
    <sheet name="Navigation_EFF_DEM" sheetId="145" r:id="rId9"/>
    <sheet name="attached_avi_freight_energy" sheetId="157" r:id="rId10"/>
    <sheet name="attached_rail" sheetId="158" r:id="rId11"/>
    <sheet name="attached_avi_passenger_eneuse" sheetId="156" r:id="rId12"/>
    <sheet name="Rail_EFF_DEM" sheetId="146" r:id="rId13"/>
    <sheet name="FuelTech" sheetId="134" r:id="rId14"/>
    <sheet name="Emi" sheetId="133" r:id="rId15"/>
    <sheet name="attached_Car" sheetId="149" r:id="rId16"/>
    <sheet name="attached_School_bus" sheetId="150" r:id="rId17"/>
    <sheet name="attached_Urban_bus" sheetId="151" r:id="rId18"/>
    <sheet name="attached_Inter-city_bus" sheetId="152" r:id="rId19"/>
    <sheet name="attached_motorcycle" sheetId="148" r:id="rId20"/>
    <sheet name="attached_Pas_light_truck" sheetId="153" r:id="rId21"/>
    <sheet name="attached_Fre_light_truck" sheetId="154" r:id="rId22"/>
    <sheet name="attached_Med_Hev_truck" sheetId="155" r:id="rId23"/>
    <sheet name="attached_truck_stock" sheetId="137"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161" l="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G27" i="161"/>
  <c r="H27" i="161"/>
  <c r="E55" i="161"/>
  <c r="F55" i="161" s="1"/>
  <c r="G55" i="161" s="1"/>
  <c r="H55" i="161" s="1"/>
  <c r="I55" i="161" s="1"/>
  <c r="J55" i="161" s="1"/>
  <c r="H16" i="161"/>
  <c r="I16" i="161"/>
  <c r="H11" i="161"/>
  <c r="H29" i="161" s="1"/>
  <c r="I11" i="161"/>
  <c r="I29" i="161" s="1"/>
  <c r="G9" i="161"/>
  <c r="G14" i="161" s="1"/>
  <c r="G32" i="161" s="1"/>
  <c r="H9" i="161"/>
  <c r="H14" i="161" s="1"/>
  <c r="H32" i="161" s="1"/>
  <c r="L8" i="161"/>
  <c r="L13" i="161" s="1"/>
  <c r="AD38" i="161"/>
  <c r="AD39" i="161" s="1"/>
  <c r="AI10" i="161"/>
  <c r="G11" i="161" s="1"/>
  <c r="AJ10" i="161"/>
  <c r="AK10" i="161"/>
  <c r="AL10" i="161"/>
  <c r="J11" i="161" s="1"/>
  <c r="AM10" i="161"/>
  <c r="K11" i="161" s="1"/>
  <c r="AN10" i="161"/>
  <c r="L11" i="161" s="1"/>
  <c r="AH10" i="161"/>
  <c r="F11" i="161" s="1"/>
  <c r="AI9" i="161"/>
  <c r="AJ9" i="161"/>
  <c r="AK9" i="161"/>
  <c r="I9" i="161" s="1"/>
  <c r="AN9" i="161"/>
  <c r="L9" i="161" s="1"/>
  <c r="AH9" i="161"/>
  <c r="F9" i="161" s="1"/>
  <c r="AI8" i="161"/>
  <c r="G8" i="161" s="1"/>
  <c r="AJ8" i="161"/>
  <c r="H8" i="161" s="1"/>
  <c r="AK8" i="161"/>
  <c r="I8" i="161" s="1"/>
  <c r="AN8" i="161"/>
  <c r="AH8" i="161"/>
  <c r="F8" i="161" s="1"/>
  <c r="X10" i="161"/>
  <c r="AC8" i="161"/>
  <c r="AM8" i="161" s="1"/>
  <c r="K8" i="161" s="1"/>
  <c r="AB8" i="161"/>
  <c r="AL8" i="161" s="1"/>
  <c r="J8" i="161" s="1"/>
  <c r="X8" i="161"/>
  <c r="AC9" i="161"/>
  <c r="AM9" i="161" s="1"/>
  <c r="K9" i="161" s="1"/>
  <c r="AB9" i="161"/>
  <c r="AL9" i="161" s="1"/>
  <c r="J9" i="161" s="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H39" i="136" s="1"/>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H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J27" i="161" l="1"/>
  <c r="J14" i="161"/>
  <c r="J32" i="161" s="1"/>
  <c r="G29" i="161"/>
  <c r="G16" i="161"/>
  <c r="J13" i="161"/>
  <c r="J26" i="161"/>
  <c r="J28" i="136" s="1"/>
  <c r="F26" i="161"/>
  <c r="F13" i="161"/>
  <c r="F31" i="161" s="1"/>
  <c r="F25" i="136" s="1"/>
  <c r="I13" i="161"/>
  <c r="I26" i="161"/>
  <c r="J29" i="161"/>
  <c r="J16" i="161"/>
  <c r="K27" i="161"/>
  <c r="K14" i="161"/>
  <c r="K32" i="161" s="1"/>
  <c r="K13" i="161"/>
  <c r="K26" i="161"/>
  <c r="K28" i="136" s="1"/>
  <c r="H26" i="161"/>
  <c r="H28" i="136" s="1"/>
  <c r="H13" i="161"/>
  <c r="G26" i="161"/>
  <c r="G13" i="161"/>
  <c r="F27" i="161"/>
  <c r="F14" i="161"/>
  <c r="F32" i="161" s="1"/>
  <c r="L27" i="161"/>
  <c r="L14" i="161"/>
  <c r="L32" i="161" s="1"/>
  <c r="I27" i="161"/>
  <c r="I14" i="161"/>
  <c r="I32" i="161" s="1"/>
  <c r="F29" i="161"/>
  <c r="F16" i="161"/>
  <c r="F34" i="161" s="1"/>
  <c r="L29" i="161"/>
  <c r="L16" i="161"/>
  <c r="K29" i="161"/>
  <c r="K16" i="161"/>
  <c r="L26" i="161"/>
  <c r="L28" i="136" s="1"/>
  <c r="J39" i="136"/>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I28" i="136" l="1"/>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G57" i="161" l="1"/>
  <c r="H34" i="161"/>
  <c r="G34" i="161"/>
  <c r="J100" i="146"/>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H57" i="161" l="1"/>
  <c r="I34" i="161"/>
  <c r="E54" i="161"/>
  <c r="K100" i="146"/>
  <c r="K101" i="146" s="1"/>
  <c r="J101" i="146"/>
  <c r="F27" i="136"/>
  <c r="F8" i="143"/>
  <c r="G8" i="143" s="1"/>
  <c r="H8" i="143" s="1"/>
  <c r="I8" i="143" s="1"/>
  <c r="J8" i="143" s="1"/>
  <c r="K8" i="143" s="1"/>
  <c r="E9" i="143"/>
  <c r="F54" i="161" l="1"/>
  <c r="G31" i="161"/>
  <c r="G25" i="136" s="1"/>
  <c r="I57" i="161"/>
  <c r="J34" i="161"/>
  <c r="E10" i="143"/>
  <c r="F10" i="143" s="1"/>
  <c r="G10" i="143" s="1"/>
  <c r="H10" i="143" s="1"/>
  <c r="I10" i="143" s="1"/>
  <c r="J10" i="143" s="1"/>
  <c r="K10" i="143" s="1"/>
  <c r="F9" i="143"/>
  <c r="G9" i="143" s="1"/>
  <c r="H9" i="143" s="1"/>
  <c r="I9" i="143" s="1"/>
  <c r="J9" i="143" s="1"/>
  <c r="K9" i="143" s="1"/>
  <c r="J57" i="161" l="1"/>
  <c r="L34" i="161" s="1"/>
  <c r="K34" i="161"/>
  <c r="G54" i="161"/>
  <c r="H31" i="161"/>
  <c r="H25" i="136" s="1"/>
  <c r="H54" i="161" l="1"/>
  <c r="I31" i="161"/>
  <c r="I25" i="136" s="1"/>
  <c r="I54" i="161" l="1"/>
  <c r="J31" i="161"/>
  <c r="J25" i="136" s="1"/>
  <c r="J54" i="161" l="1"/>
  <c r="L31" i="161" s="1"/>
  <c r="L25" i="136" s="1"/>
  <c r="K31" i="161"/>
  <c r="K25" i="136" s="1"/>
  <c r="F42" i="136" l="1"/>
</calcChain>
</file>

<file path=xl/sharedStrings.xml><?xml version="1.0" encoding="utf-8"?>
<sst xmlns="http://schemas.openxmlformats.org/spreadsheetml/2006/main" count="15206" uniqueCount="565">
  <si>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</si>
  <si>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</si>
  <si>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</si>
  <si>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</si>
  <si>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</si>
  <si>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</si>
  <si>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</si>
  <si>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</si>
  <si>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</si>
  <si>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</si>
  <si>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</si>
  <si>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</si>
  <si>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</si>
  <si>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</si>
  <si>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</si>
  <si>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</si>
  <si>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</si>
  <si>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</si>
  <si>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</si>
  <si>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</si>
  <si>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</si>
  <si>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</si>
  <si>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</si>
  <si>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</si>
  <si>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</si>
  <si>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</si>
  <si>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</si>
  <si>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</si>
  <si>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</si>
  <si>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</si>
  <si>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</si>
  <si>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</si>
  <si>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</si>
  <si>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</si>
  <si>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</si>
  <si>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</si>
  <si>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</si>
  <si>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</si>
  <si>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</si>
  <si>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</si>
  <si>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</si>
  <si>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</si>
  <si>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</si>
  <si>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</si>
  <si>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</si>
  <si>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</si>
  <si>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</si>
  <si>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</si>
  <si>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</si>
  <si>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</si>
  <si>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</si>
  <si>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</si>
  <si>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</si>
  <si>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</si>
  <si>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</si>
  <si>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</si>
  <si>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</si>
  <si>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DEMO</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</si>
  <si>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</si>
  <si>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</si>
  <si>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</si>
  <si>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</si>
  <si>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</si>
  <si>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</si>
  <si>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</si>
  <si>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</si>
  <si>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</si>
  <si>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</si>
  <si>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</si>
  <si>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</si>
  <si>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</si>
  <si>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</si>
  <si>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</si>
  <si>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</si>
  <si>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</si>
  <si>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</si>
  <si>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</si>
  <si>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</si>
  <si>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</si>
  <si>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</si>
  <si>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</si>
  <si>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</si>
  <si>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</si>
  <si>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</si>
  <si>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</si>
  <si>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</si>
  <si>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</si>
  <si>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</si>
  <si>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</si>
  <si>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</si>
  <si>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</si>
  <si>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</si>
  <si>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</si>
  <si>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</si>
  <si>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</si>
  <si>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</si>
  <si>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</si>
  <si>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</si>
  <si>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</si>
  <si>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</si>
  <si>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</si>
  <si>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</si>
  <si>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</si>
  <si>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</si>
  <si>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</si>
  <si>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</si>
  <si>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</si>
  <si>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</si>
  <si>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</si>
  <si>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</si>
  <si>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</si>
  <si>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</si>
  <si>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</si>
  <si>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</si>
  <si>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</si>
  <si>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</si>
  <si>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</si>
  <si>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</si>
  <si>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</si>
  <si>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</si>
  <si>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</si>
  <si>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</si>
  <si>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</si>
  <si>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</si>
  <si>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</si>
  <si>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</si>
  <si>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</si>
  <si>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</si>
  <si>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</si>
  <si>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</si>
  <si>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</si>
  <si>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</si>
  <si>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</si>
  <si>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</si>
  <si>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</si>
  <si>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~FI_T: ACTFLO</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</si>
  <si>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</si>
  <si>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</si>
  <si>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</si>
  <si>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</si>
  <si>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</si>
  <si>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</si>
  <si>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</si>
  <si>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</si>
  <si>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</si>
  <si>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</si>
  <si>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</si>
  <si>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</si>
  <si>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</si>
  <si>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</si>
  <si>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</si>
  <si>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</si>
  <si>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</si>
  <si>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</si>
  <si>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</si>
  <si>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</si>
  <si>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</si>
  <si>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</si>
  <si>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</si>
  <si>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</si>
  <si>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</si>
  <si>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</si>
  <si>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</si>
  <si>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</si>
  <si>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</si>
  <si>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</si>
  <si>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</si>
  <si>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</si>
  <si>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</si>
  <si>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</si>
  <si>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</si>
  <si>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</si>
  <si>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</si>
  <si>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</si>
  <si>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</si>
  <si>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</si>
  <si>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</si>
  <si>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</si>
  <si>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</si>
  <si>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</si>
  <si>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</si>
  <si>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</si>
  <si>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</si>
  <si>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</si>
  <si>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</si>
  <si>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</si>
  <si>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</si>
  <si>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</si>
  <si>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</si>
  <si>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</si>
  <si>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</si>
  <si>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</si>
  <si>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</si>
  <si>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</si>
  <si>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</si>
  <si>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</si>
  <si>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</si>
  <si>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</si>
  <si>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</si>
  <si>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</si>
  <si>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</si>
  <si>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</si>
  <si>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</si>
  <si>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</si>
  <si>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</si>
  <si>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</si>
  <si>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</si>
  <si>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</si>
  <si>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</si>
  <si>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</si>
  <si>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</si>
  <si>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</si>
  <si>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</si>
  <si>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</si>
  <si>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</si>
  <si>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</si>
  <si>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</si>
  <si>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</si>
  <si>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</si>
  <si>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</si>
  <si>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</si>
  <si>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</si>
  <si>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</si>
  <si>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</si>
  <si>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</si>
  <si>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</si>
  <si>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</si>
  <si>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</si>
  <si>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</si>
  <si>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</si>
  <si>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</si>
  <si>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</si>
  <si>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</si>
  <si>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</si>
  <si>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</si>
  <si>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</si>
  <si>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</si>
  <si>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</si>
  <si>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</si>
  <si>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</si>
  <si>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</si>
  <si>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</si>
  <si>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</si>
  <si>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</si>
  <si>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</si>
  <si>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</si>
  <si>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</si>
  <si>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</si>
  <si>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</si>
  <si>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</si>
  <si>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</si>
  <si>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</si>
  <si>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</si>
  <si>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</si>
  <si>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</si>
  <si>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</si>
  <si>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</si>
  <si>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</si>
  <si>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</si>
  <si>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</si>
  <si>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</si>
  <si>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</si>
  <si>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</si>
  <si>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</si>
  <si>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</si>
  <si>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</si>
  <si>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</si>
  <si>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</si>
  <si>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</si>
  <si>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</si>
  <si>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</si>
  <si>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</si>
  <si>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</si>
  <si>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</si>
  <si>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</si>
  <si>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</si>
  <si>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</si>
  <si>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</si>
  <si>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</si>
  <si>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</si>
  <si>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</si>
  <si>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</si>
  <si>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</si>
  <si>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</si>
  <si>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</si>
  <si>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</si>
  <si>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</si>
  <si>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</si>
  <si>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</si>
  <si>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</si>
  <si>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</si>
  <si>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</si>
  <si>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</si>
  <si>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</si>
  <si>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</si>
  <si>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</si>
  <si>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</si>
  <si>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</si>
  <si>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</si>
  <si>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</si>
  <si>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</si>
  <si>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</si>
  <si>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</si>
  <si>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</si>
  <si>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</si>
  <si>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</si>
  <si>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</si>
  <si>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</si>
  <si>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</si>
  <si>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</si>
  <si>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</si>
  <si>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</si>
  <si>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</si>
  <si>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</si>
  <si>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</si>
  <si>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</si>
  <si>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</si>
  <si>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</si>
  <si>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</si>
  <si>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</si>
  <si>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</si>
  <si>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</si>
  <si>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</si>
  <si>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</si>
  <si>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</si>
  <si>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</si>
  <si>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</si>
  <si>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</si>
  <si>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</si>
  <si>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</si>
  <si>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</si>
  <si>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</si>
  <si>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</si>
  <si>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</si>
  <si>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</si>
  <si>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</si>
  <si>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</si>
  <si>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</si>
  <si>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</si>
  <si>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</si>
  <si>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</si>
  <si>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</si>
  <si>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</si>
  <si>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</si>
  <si>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</si>
  <si>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</si>
  <si>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</si>
  <si>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</si>
  <si>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</si>
  <si>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</si>
  <si>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</si>
  <si>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</si>
  <si>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</si>
  <si>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</si>
  <si>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</si>
  <si>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</si>
  <si>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</si>
  <si>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</si>
  <si>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</si>
  <si>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</si>
  <si>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</si>
  <si>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</si>
  <si>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</si>
  <si>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</si>
  <si>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</si>
  <si>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</si>
  <si>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</si>
  <si>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</si>
  <si>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</si>
  <si>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</si>
  <si>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</si>
  <si>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</si>
  <si>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</si>
  <si>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</si>
  <si>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</si>
  <si>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</si>
  <si>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TRA_Bus*</t>
  </si>
  <si>
    <t>TRA_Car*</t>
  </si>
  <si>
    <t>*UNIT: PASSENGER/VEH NUMBER</t>
  </si>
  <si>
    <t>TRA_Mot*</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</si>
  <si>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</si>
  <si>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</si>
  <si>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</si>
  <si>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</si>
  <si>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</si>
  <si>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</si>
  <si>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</si>
  <si>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</si>
  <si>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</si>
  <si>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</si>
  <si>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</si>
  <si>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</si>
  <si>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</si>
  <si>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</si>
  <si>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</si>
  <si>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</si>
  <si>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</si>
  <si>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</si>
  <si>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</si>
  <si>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</si>
  <si>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</si>
  <si>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</si>
  <si>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</si>
  <si>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</si>
  <si>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</si>
  <si>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</si>
  <si>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</si>
  <si>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</si>
  <si>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</si>
  <si>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</si>
  <si>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</si>
  <si>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</si>
  <si>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</si>
  <si>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</si>
  <si>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</si>
  <si>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</si>
  <si>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</si>
  <si>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</si>
  <si>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TRA_Tru*</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</si>
  <si>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</si>
  <si>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</si>
  <si>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</si>
  <si>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</si>
  <si>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</si>
  <si>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</si>
  <si>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</si>
  <si>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</si>
  <si>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</si>
  <si>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</si>
  <si>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</si>
  <si>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</si>
  <si>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</si>
  <si>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</si>
  <si>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</si>
  <si>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</si>
  <si>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</si>
  <si>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</si>
  <si>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</si>
  <si>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</si>
  <si>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</si>
  <si>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</si>
  <si>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</si>
  <si>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</si>
  <si>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</si>
  <si>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</si>
  <si>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</si>
  <si>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</si>
  <si>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</si>
  <si>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</si>
  <si>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</si>
  <si>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</si>
  <si>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</si>
  <si>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</si>
  <si>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</si>
  <si>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</si>
  <si>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</si>
  <si>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</si>
  <si>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</si>
  <si>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</si>
  <si>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</si>
  <si>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</si>
  <si>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</si>
  <si>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</si>
  <si>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</si>
  <si>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</si>
  <si>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</si>
  <si>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</si>
  <si>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</si>
  <si>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</si>
  <si>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</si>
  <si>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</si>
  <si>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</si>
  <si>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</si>
  <si>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</si>
  <si>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</si>
  <si>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</si>
  <si>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</si>
  <si>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</si>
  <si>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</si>
  <si>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</si>
  <si>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</si>
  <si>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</si>
  <si>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</si>
  <si>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</si>
  <si>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</si>
  <si>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</si>
  <si>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</si>
  <si>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</si>
  <si>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</si>
  <si>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</si>
  <si>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</si>
  <si>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</si>
  <si>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</si>
  <si>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</si>
  <si>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</si>
  <si>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</si>
  <si>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</si>
  <si>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</si>
  <si>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</si>
  <si>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</si>
  <si>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</si>
  <si>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</si>
  <si>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</si>
  <si>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</si>
  <si>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</si>
  <si>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</si>
  <si>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</si>
  <si>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</si>
  <si>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</si>
  <si>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</si>
  <si>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</si>
  <si>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</si>
  <si>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</si>
  <si>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</si>
  <si>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</si>
  <si>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</si>
  <si>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</si>
  <si>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</si>
  <si>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</si>
  <si>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</si>
  <si>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</si>
  <si>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</si>
  <si>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</si>
  <si>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</si>
  <si>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</si>
  <si>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</si>
  <si>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</si>
  <si>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</si>
  <si>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</si>
  <si>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</si>
  <si>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</si>
  <si>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</si>
  <si>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</si>
  <si>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</si>
  <si>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</si>
  <si>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</si>
  <si>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</si>
  <si>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</si>
  <si>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</si>
  <si>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</si>
  <si>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</si>
  <si>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</si>
  <si>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</si>
  <si>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</si>
  <si>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</si>
  <si>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</si>
  <si>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</si>
  <si>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</si>
  <si>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</si>
  <si>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</si>
  <si>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</si>
  <si>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</si>
  <si>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</si>
  <si>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</si>
  <si>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</si>
  <si>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</si>
  <si>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</si>
  <si>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</si>
  <si>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</si>
  <si>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</si>
  <si>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</si>
  <si>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</si>
  <si>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FI_T: STOCK</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</si>
  <si>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</si>
  <si>
    <t>*the eff for Trail refers to EU-TIMES, and the natural resource canada 2020 reports that there is no electric train or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</si>
</sst>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4" fillId="0" borderId="0"/>
    <xf numFmtId="0" fontId="14" fillId="0" borderId="0"/>
    <xf numFmtId="0" fontId="14" fillId="0" borderId="0"/>
    <xf numFmtId="0" fontId="14" fillId="0" borderId="0"/>
    <xf numFmtId="0" fontId="12" fillId="0" borderId="0"/>
    <xf numFmtId="0" fontId="17" fillId="0" borderId="0" applyNumberFormat="0" applyFill="0" applyBorder="0" applyAlignment="0" applyProtection="0"/>
    <xf numFmtId="0" fontId="18" fillId="0" borderId="2" applyNumberFormat="0" applyFill="0" applyAlignment="0" applyProtection="0"/>
    <xf numFmtId="0" fontId="19" fillId="0" borderId="3" applyNumberFormat="0" applyFill="0" applyAlignment="0" applyProtection="0"/>
    <xf numFmtId="0" fontId="20" fillId="0" borderId="4"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8" borderId="5" applyNumberFormat="0" applyAlignment="0" applyProtection="0"/>
    <xf numFmtId="0" fontId="24" fillId="9" borderId="6" applyNumberFormat="0" applyAlignment="0" applyProtection="0"/>
    <xf numFmtId="0" fontId="25" fillId="9" borderId="5" applyNumberFormat="0" applyAlignment="0" applyProtection="0"/>
    <xf numFmtId="0" fontId="26" fillId="0" borderId="7" applyNumberFormat="0" applyFill="0" applyAlignment="0" applyProtection="0"/>
    <xf numFmtId="0" fontId="27" fillId="10" borderId="8"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3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3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31"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31"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31"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11" fillId="0" borderId="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14" fillId="0" borderId="0" applyNumberFormat="0" applyFont="0" applyFill="0" applyBorder="0" applyProtection="0">
      <alignment horizontal="left" vertical="center" indent="5"/>
    </xf>
    <xf numFmtId="0" fontId="31" fillId="15"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1" fillId="1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1" fillId="23"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1" fillId="27"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1" fillId="3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1" fillId="35"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49" fontId="14" fillId="59" borderId="14">
      <alignment vertical="top" wrapText="1"/>
    </xf>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4" fontId="32" fillId="0" borderId="0" applyFont="0" applyFill="0" applyBorder="0" applyAlignment="0" applyProtection="0"/>
    <xf numFmtId="0" fontId="47" fillId="0" borderId="15">
      <alignment horizontal="left" vertical="center" wrapText="1" indent="2"/>
    </xf>
    <xf numFmtId="3" fontId="57" fillId="0" borderId="14">
      <alignment horizontal="right" vertical="top"/>
    </xf>
    <xf numFmtId="0" fontId="13" fillId="60" borderId="11">
      <alignment horizontal="centerContinuous" vertical="top" wrapText="1"/>
    </xf>
    <xf numFmtId="0" fontId="58" fillId="0" borderId="0">
      <alignment vertical="top" wrapText="1"/>
    </xf>
    <xf numFmtId="171" fontId="14" fillId="0" borderId="0" applyFont="0" applyFill="0" applyBorder="0" applyAlignment="0" applyProtection="0"/>
    <xf numFmtId="173" fontId="14"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21" fillId="5" borderId="0" applyNumberFormat="0" applyBorder="0" applyAlignment="0" applyProtection="0"/>
    <xf numFmtId="0" fontId="38" fillId="40" borderId="0" applyNumberFormat="0" applyBorder="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39" fillId="38" borderId="12" applyNumberFormat="0" applyAlignment="0" applyProtection="0"/>
    <xf numFmtId="0" fontId="23" fillId="8" borderId="5"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4" fontId="47" fillId="0" borderId="0" applyBorder="0">
      <alignment horizontal="right" vertical="center"/>
    </xf>
    <xf numFmtId="0" fontId="59" fillId="0" borderId="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65" fillId="7" borderId="0" applyNumberFormat="0" applyBorder="0" applyAlignment="0" applyProtection="0"/>
    <xf numFmtId="0" fontId="41" fillId="47" borderId="0" applyNumberFormat="0" applyBorder="0" applyAlignment="0" applyProtection="0"/>
    <xf numFmtId="0" fontId="53"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14" fillId="0" borderId="0"/>
    <xf numFmtId="0" fontId="11" fillId="0" borderId="0"/>
    <xf numFmtId="0" fontId="14" fillId="0" borderId="0"/>
    <xf numFmtId="0" fontId="32" fillId="0" borderId="0"/>
    <xf numFmtId="0" fontId="14" fillId="0" borderId="0"/>
    <xf numFmtId="0" fontId="32" fillId="0" borderId="0"/>
    <xf numFmtId="0" fontId="11" fillId="0" borderId="0"/>
    <xf numFmtId="0" fontId="11" fillId="0" borderId="0"/>
    <xf numFmtId="0" fontId="14" fillId="0" borderId="0"/>
    <xf numFmtId="0" fontId="14" fillId="0" borderId="0"/>
    <xf numFmtId="0" fontId="32" fillId="0" borderId="0"/>
    <xf numFmtId="0" fontId="11" fillId="0" borderId="0"/>
    <xf numFmtId="0" fontId="32" fillId="0" borderId="0"/>
    <xf numFmtId="0" fontId="32" fillId="0" borderId="0"/>
    <xf numFmtId="0" fontId="14" fillId="0" borderId="0"/>
    <xf numFmtId="0" fontId="14" fillId="0" borderId="0"/>
    <xf numFmtId="0" fontId="14" fillId="0" borderId="0"/>
    <xf numFmtId="0" fontId="14" fillId="0" borderId="0"/>
    <xf numFmtId="0" fontId="32" fillId="0" borderId="0"/>
    <xf numFmtId="0" fontId="32" fillId="0" borderId="0"/>
    <xf numFmtId="0" fontId="32" fillId="0" borderId="0"/>
    <xf numFmtId="0" fontId="11" fillId="0" borderId="0"/>
    <xf numFmtId="0" fontId="32" fillId="0" borderId="0"/>
    <xf numFmtId="0" fontId="11" fillId="0" borderId="0"/>
    <xf numFmtId="0" fontId="32" fillId="0" borderId="0"/>
    <xf numFmtId="0" fontId="32" fillId="0" borderId="0"/>
    <xf numFmtId="0" fontId="14" fillId="0" borderId="0"/>
    <xf numFmtId="0" fontId="32" fillId="0" borderId="0"/>
    <xf numFmtId="0" fontId="14" fillId="0" borderId="0"/>
    <xf numFmtId="0" fontId="11" fillId="0" borderId="0"/>
    <xf numFmtId="0" fontId="32"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1" fillId="0" borderId="0"/>
    <xf numFmtId="4" fontId="47" fillId="0" borderId="11" applyFill="0" applyBorder="0" applyProtection="0">
      <alignment horizontal="right" vertical="center"/>
    </xf>
    <xf numFmtId="0" fontId="48" fillId="0" borderId="0" applyNumberFormat="0" applyFill="0" applyBorder="0" applyProtection="0">
      <alignment horizontal="left" vertical="center"/>
    </xf>
    <xf numFmtId="0" fontId="14" fillId="61" borderId="0" applyNumberFormat="0" applyFont="0" applyBorder="0" applyAlignment="0" applyProtection="0"/>
    <xf numFmtId="0" fontId="11" fillId="11" borderId="9"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1" fillId="11" borderId="9" applyNumberFormat="0" applyFont="0" applyAlignment="0" applyProtection="0"/>
    <xf numFmtId="177" fontId="60" fillId="0" borderId="0">
      <alignment horizontal="right"/>
    </xf>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9" fontId="1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32"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xf numFmtId="170" fontId="54" fillId="0" borderId="0" applyFont="0" applyFill="0" applyBorder="0" applyAlignment="0" applyProtection="0"/>
    <xf numFmtId="169" fontId="54" fillId="0" borderId="0" applyFont="0" applyFill="0" applyBorder="0" applyAlignment="0" applyProtection="0"/>
    <xf numFmtId="174" fontId="54" fillId="0" borderId="0" applyFont="0" applyFill="0" applyBorder="0" applyAlignment="0" applyProtection="0"/>
    <xf numFmtId="0" fontId="58" fillId="0" borderId="0">
      <alignment vertical="top" wrapText="1"/>
    </xf>
    <xf numFmtId="0" fontId="58" fillId="0" borderId="0">
      <alignment vertical="top" wrapText="1"/>
    </xf>
    <xf numFmtId="0" fontId="58" fillId="0" borderId="0">
      <alignment vertical="top" wrapText="1"/>
    </xf>
    <xf numFmtId="0" fontId="14" fillId="0" borderId="11" applyNumberFormat="0" applyFill="0" applyProtection="0">
      <alignment horizontal="right"/>
    </xf>
    <xf numFmtId="0" fontId="14" fillId="0" borderId="11" applyNumberFormat="0" applyFill="0" applyProtection="0">
      <alignment horizontal="right"/>
    </xf>
    <xf numFmtId="0" fontId="13" fillId="62" borderId="11" applyNumberFormat="0" applyProtection="0">
      <alignment horizontal="right"/>
    </xf>
    <xf numFmtId="0" fontId="45" fillId="62" borderId="0" applyNumberFormat="0" applyBorder="0" applyProtection="0">
      <alignment horizontal="left"/>
    </xf>
    <xf numFmtId="0" fontId="13" fillId="62" borderId="11" applyNumberFormat="0" applyProtection="0">
      <alignment horizontal="left"/>
    </xf>
    <xf numFmtId="0" fontId="14" fillId="0" borderId="11" applyNumberFormat="0" applyFill="0" applyProtection="0">
      <alignment horizontal="right"/>
    </xf>
    <xf numFmtId="0" fontId="14" fillId="0" borderId="11" applyNumberFormat="0" applyFill="0" applyProtection="0">
      <alignment horizontal="right"/>
    </xf>
    <xf numFmtId="0" fontId="55" fillId="63" borderId="0" applyNumberFormat="0" applyBorder="0" applyProtection="0">
      <alignment horizontal="left"/>
    </xf>
    <xf numFmtId="178" fontId="61" fillId="64" borderId="22">
      <alignment vertical="center"/>
    </xf>
    <xf numFmtId="168" fontId="62" fillId="64" borderId="22">
      <alignment vertical="center"/>
    </xf>
    <xf numFmtId="178" fontId="63" fillId="65" borderId="22">
      <alignment vertical="center"/>
    </xf>
    <xf numFmtId="0" fontId="14" fillId="66" borderId="23" applyBorder="0">
      <alignment horizontal="left" vertical="center"/>
    </xf>
    <xf numFmtId="49" fontId="14" fillId="67" borderId="11">
      <alignment vertical="center" wrapText="1"/>
    </xf>
    <xf numFmtId="0" fontId="14" fillId="68" borderId="24">
      <alignment horizontal="left" vertical="center" wrapText="1"/>
    </xf>
    <xf numFmtId="0" fontId="64" fillId="69" borderId="11">
      <alignment horizontal="left" vertical="center" wrapText="1"/>
    </xf>
    <xf numFmtId="0" fontId="14" fillId="70" borderId="11">
      <alignment horizontal="left" vertical="center" wrapText="1"/>
    </xf>
    <xf numFmtId="0" fontId="14" fillId="71" borderId="11">
      <alignment horizontal="left" vertical="center" wrapText="1"/>
    </xf>
    <xf numFmtId="0" fontId="17"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17" fillId="0" borderId="0" applyNumberFormat="0" applyFill="0" applyBorder="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0" fontId="43" fillId="0" borderId="25" applyNumberFormat="0" applyFill="0" applyAlignment="0" applyProtection="0"/>
    <xf numFmtId="175" fontId="5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56" fillId="0" borderId="0" applyNumberFormat="0" applyFill="0" applyBorder="0" applyAlignment="0" applyProtection="0">
      <alignment vertical="center"/>
    </xf>
    <xf numFmtId="0" fontId="14" fillId="0" borderId="0"/>
    <xf numFmtId="0" fontId="14" fillId="0" borderId="0"/>
    <xf numFmtId="0" fontId="11" fillId="0" borderId="0"/>
    <xf numFmtId="0" fontId="14" fillId="0" borderId="0"/>
    <xf numFmtId="43" fontId="11" fillId="0" borderId="0" applyFont="0" applyFill="0" applyBorder="0" applyAlignment="0" applyProtection="0"/>
    <xf numFmtId="0" fontId="11" fillId="11" borderId="9" applyNumberFormat="0" applyFont="0" applyAlignment="0" applyProtection="0"/>
    <xf numFmtId="0" fontId="65" fillId="7" borderId="0" applyNumberFormat="0" applyBorder="0" applyAlignment="0" applyProtection="0"/>
    <xf numFmtId="0" fontId="31" fillId="35" borderId="0" applyNumberFormat="0" applyBorder="0" applyAlignment="0" applyProtection="0"/>
    <xf numFmtId="0" fontId="31" fillId="31" borderId="0" applyNumberFormat="0" applyBorder="0" applyAlignment="0" applyProtection="0"/>
    <xf numFmtId="0" fontId="31" fillId="27" borderId="0" applyNumberFormat="0" applyBorder="0" applyAlignment="0" applyProtection="0"/>
    <xf numFmtId="0" fontId="31" fillId="23" borderId="0" applyNumberFormat="0" applyBorder="0" applyAlignment="0" applyProtection="0"/>
    <xf numFmtId="0" fontId="31" fillId="19" borderId="0" applyNumberFormat="0" applyBorder="0" applyAlignment="0" applyProtection="0"/>
    <xf numFmtId="0" fontId="31" fillId="15" borderId="0" applyNumberFormat="0" applyBorder="0" applyAlignment="0" applyProtection="0"/>
    <xf numFmtId="0" fontId="81" fillId="0" borderId="0" applyNumberFormat="0" applyFill="0" applyBorder="0" applyAlignment="0" applyProtection="0"/>
    <xf numFmtId="0" fontId="85" fillId="0" borderId="0">
      <alignment vertical="center"/>
    </xf>
    <xf numFmtId="0" fontId="16" fillId="0" borderId="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4" fillId="0" borderId="0"/>
    <xf numFmtId="0" fontId="10" fillId="0" borderId="0"/>
    <xf numFmtId="0" fontId="10" fillId="13"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0" fillId="0" borderId="0" applyFont="0" applyFill="0" applyBorder="0" applyAlignment="0" applyProtection="0"/>
    <xf numFmtId="43" fontId="14"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1" borderId="9" applyNumberFormat="0" applyFont="0" applyAlignment="0" applyProtection="0"/>
    <xf numFmtId="0" fontId="10" fillId="11" borderId="9" applyNumberFormat="0" applyFont="0" applyAlignment="0" applyProtection="0"/>
    <xf numFmtId="0" fontId="10" fillId="11" borderId="9" applyNumberFormat="0" applyFont="0" applyAlignment="0" applyProtection="0"/>
    <xf numFmtId="0" fontId="10" fillId="11" borderId="9"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9" fillId="51" borderId="0" applyNumberFormat="0" applyBorder="0" applyAlignment="0" applyProtection="0"/>
    <xf numFmtId="0" fontId="108" fillId="37" borderId="0" applyNumberFormat="0" applyBorder="0" applyAlignment="0" applyProtection="0"/>
    <xf numFmtId="0" fontId="108" fillId="42" borderId="0" applyNumberFormat="0" applyBorder="0" applyAlignment="0" applyProtection="0"/>
    <xf numFmtId="0" fontId="108" fillId="38" borderId="0" applyNumberFormat="0" applyBorder="0" applyAlignment="0" applyProtection="0"/>
    <xf numFmtId="0" fontId="108" fillId="43" borderId="0" applyNumberFormat="0" applyBorder="0" applyAlignment="0" applyProtection="0"/>
    <xf numFmtId="0" fontId="108" fillId="42" borderId="0" applyNumberFormat="0" applyBorder="0" applyAlignment="0" applyProtection="0"/>
    <xf numFmtId="0" fontId="109" fillId="46" borderId="0" applyNumberFormat="0" applyBorder="0" applyAlignment="0" applyProtection="0"/>
    <xf numFmtId="0" fontId="109" fillId="44" borderId="0" applyNumberFormat="0" applyBorder="0" applyAlignment="0" applyProtection="0"/>
    <xf numFmtId="0" fontId="10" fillId="0" borderId="0"/>
    <xf numFmtId="9" fontId="10" fillId="0" borderId="0" applyFont="0" applyFill="0" applyBorder="0" applyAlignment="0" applyProtection="0"/>
    <xf numFmtId="0" fontId="107" fillId="0" borderId="0" applyNumberFormat="0" applyFill="0" applyBorder="0" applyAlignment="0" applyProtection="0"/>
    <xf numFmtId="0" fontId="109" fillId="50" borderId="0" applyNumberFormat="0" applyBorder="0" applyAlignment="0" applyProtection="0"/>
    <xf numFmtId="0" fontId="10" fillId="18" borderId="0" applyNumberFormat="0" applyBorder="0" applyAlignment="0" applyProtection="0"/>
    <xf numFmtId="0" fontId="32" fillId="0" borderId="0" applyFill="0" applyProtection="0"/>
    <xf numFmtId="0" fontId="101" fillId="0" borderId="0"/>
    <xf numFmtId="0" fontId="108" fillId="44" borderId="0" applyNumberFormat="0" applyBorder="0" applyAlignment="0" applyProtection="0"/>
    <xf numFmtId="0" fontId="108" fillId="46" borderId="0" applyNumberFormat="0" applyBorder="0" applyAlignment="0" applyProtection="0"/>
    <xf numFmtId="9" fontId="10" fillId="0" borderId="0" applyFont="0" applyFill="0" applyBorder="0" applyAlignment="0" applyProtection="0"/>
    <xf numFmtId="0" fontId="10" fillId="18" borderId="0" applyNumberFormat="0" applyBorder="0" applyAlignment="0" applyProtection="0"/>
    <xf numFmtId="0" fontId="109" fillId="53" borderId="0" applyNumberFormat="0" applyBorder="0" applyAlignment="0" applyProtection="0"/>
    <xf numFmtId="0" fontId="113" fillId="0" borderId="17" applyNumberFormat="0" applyFill="0" applyAlignment="0" applyProtection="0"/>
    <xf numFmtId="0" fontId="109" fillId="49" borderId="0" applyNumberFormat="0" applyBorder="0" applyAlignment="0" applyProtection="0"/>
    <xf numFmtId="0" fontId="108" fillId="39" borderId="0" applyNumberFormat="0" applyBorder="0" applyAlignment="0" applyProtection="0"/>
    <xf numFmtId="0" fontId="112" fillId="0" borderId="16" applyNumberFormat="0" applyFill="0" applyAlignment="0" applyProtection="0"/>
    <xf numFmtId="0" fontId="108" fillId="48" borderId="0" applyNumberFormat="0" applyBorder="0" applyAlignment="0" applyProtection="0"/>
    <xf numFmtId="0" fontId="111" fillId="0" borderId="0" applyNumberFormat="0" applyFill="0" applyBorder="0" applyAlignment="0" applyProtection="0"/>
    <xf numFmtId="0" fontId="110" fillId="38" borderId="12" applyNumberFormat="0" applyAlignment="0" applyProtection="0"/>
    <xf numFmtId="0" fontId="117" fillId="0" borderId="19" applyNumberFormat="0" applyFill="0" applyAlignment="0" applyProtection="0"/>
    <xf numFmtId="0" fontId="126" fillId="45" borderId="12" applyNumberFormat="0" applyAlignment="0" applyProtection="0"/>
    <xf numFmtId="0" fontId="121" fillId="0" borderId="0"/>
    <xf numFmtId="0" fontId="116" fillId="0" borderId="0" applyNumberFormat="0" applyFill="0" applyBorder="0" applyAlignment="0" applyProtection="0"/>
    <xf numFmtId="0" fontId="125" fillId="47" borderId="0" applyNumberFormat="0" applyBorder="0" applyAlignment="0" applyProtection="0"/>
    <xf numFmtId="43" fontId="14" fillId="0" borderId="0" applyFont="0" applyFill="0" applyBorder="0" applyAlignment="0" applyProtection="0"/>
    <xf numFmtId="0" fontId="124" fillId="39" borderId="0" applyNumberFormat="0" applyBorder="0" applyAlignment="0" applyProtection="0"/>
    <xf numFmtId="0" fontId="120" fillId="0" borderId="0" applyNumberFormat="0" applyFill="0" applyBorder="0" applyAlignment="0" applyProtection="0"/>
    <xf numFmtId="0" fontId="115" fillId="57" borderId="13" applyNumberFormat="0" applyAlignment="0" applyProtection="0"/>
    <xf numFmtId="0" fontId="123" fillId="0" borderId="25" applyNumberFormat="0" applyFill="0" applyAlignment="0" applyProtection="0"/>
    <xf numFmtId="0" fontId="119" fillId="45" borderId="21" applyNumberFormat="0" applyAlignment="0" applyProtection="0"/>
    <xf numFmtId="0" fontId="114" fillId="0" borderId="0" applyNumberFormat="0" applyFill="0" applyBorder="0" applyAlignment="0" applyProtection="0"/>
    <xf numFmtId="0" fontId="122" fillId="0" borderId="0"/>
    <xf numFmtId="0" fontId="118" fillId="40" borderId="0" applyNumberFormat="0" applyBorder="0" applyAlignment="0" applyProtection="0"/>
    <xf numFmtId="0" fontId="114" fillId="0" borderId="18" applyNumberFormat="0" applyFill="0" applyAlignment="0" applyProtection="0"/>
    <xf numFmtId="0" fontId="14" fillId="0" borderId="0"/>
    <xf numFmtId="0" fontId="109" fillId="55" borderId="0" applyNumberFormat="0" applyBorder="0" applyAlignment="0" applyProtection="0"/>
    <xf numFmtId="0" fontId="108" fillId="36" borderId="0" applyNumberFormat="0" applyBorder="0" applyAlignment="0" applyProtection="0"/>
    <xf numFmtId="0" fontId="109" fillId="51" borderId="0" applyNumberFormat="0" applyBorder="0" applyAlignment="0" applyProtection="0"/>
    <xf numFmtId="0" fontId="109" fillId="50" borderId="0" applyNumberFormat="0" applyBorder="0" applyAlignment="0" applyProtection="0"/>
    <xf numFmtId="0" fontId="109" fillId="52" borderId="0" applyNumberFormat="0" applyBorder="0" applyAlignment="0" applyProtection="0"/>
    <xf numFmtId="0" fontId="109" fillId="56" borderId="0" applyNumberFormat="0" applyBorder="0" applyAlignment="0" applyProtection="0"/>
    <xf numFmtId="0" fontId="109" fillId="54" borderId="0" applyNumberFormat="0" applyBorder="0" applyAlignment="0" applyProtection="0"/>
    <xf numFmtId="0" fontId="108" fillId="41" borderId="20" applyNumberFormat="0" applyFont="0" applyAlignment="0" applyProtection="0"/>
    <xf numFmtId="0" fontId="108" fillId="43" borderId="0" applyNumberFormat="0" applyBorder="0" applyAlignment="0" applyProtection="0"/>
    <xf numFmtId="0" fontId="108" fillId="40" borderId="0" applyNumberFormat="0" applyBorder="0" applyAlignment="0" applyProtection="0"/>
    <xf numFmtId="0" fontId="10" fillId="0" borderId="0"/>
    <xf numFmtId="0" fontId="9" fillId="13"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142" fillId="0" borderId="0" applyNumberFormat="0" applyFill="0" applyBorder="0" applyAlignment="0" applyProtection="0">
      <alignment vertical="center"/>
    </xf>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9" fillId="0" borderId="0"/>
    <xf numFmtId="0" fontId="9" fillId="11" borderId="9" applyNumberFormat="0" applyFont="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7" borderId="0" applyNumberFormat="0" applyBorder="0" applyAlignment="0" applyProtection="0"/>
    <xf numFmtId="0" fontId="32" fillId="37"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0" borderId="0" applyNumberFormat="0" applyBorder="0" applyAlignment="0" applyProtection="0"/>
    <xf numFmtId="0" fontId="32" fillId="40"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38" borderId="0" applyNumberFormat="0" applyBorder="0" applyAlignment="0" applyProtection="0"/>
    <xf numFmtId="0" fontId="32" fillId="38" borderId="0" applyNumberFormat="0" applyBorder="0" applyAlignment="0" applyProtection="0"/>
    <xf numFmtId="0" fontId="32" fillId="37" borderId="0" applyNumberFormat="0" applyBorder="0" applyAlignment="0" applyProtection="0"/>
    <xf numFmtId="0" fontId="32" fillId="39" borderId="0" applyNumberFormat="0" applyBorder="0" applyAlignment="0" applyProtection="0"/>
    <xf numFmtId="0" fontId="32" fillId="40" borderId="0" applyNumberFormat="0" applyBorder="0" applyAlignment="0" applyProtection="0"/>
    <xf numFmtId="0" fontId="32" fillId="42" borderId="0" applyNumberFormat="0" applyBorder="0" applyAlignment="0" applyProtection="0"/>
    <xf numFmtId="0" fontId="32" fillId="36" borderId="0" applyNumberFormat="0" applyBorder="0" applyAlignment="0" applyProtection="0"/>
    <xf numFmtId="0" fontId="32" fillId="38" borderId="0" applyNumberFormat="0" applyBorder="0" applyAlignment="0" applyProtection="0"/>
    <xf numFmtId="49" fontId="47" fillId="0" borderId="11" applyNumberFormat="0" applyFont="0" applyFill="0" applyBorder="0" applyProtection="0">
      <alignment horizontal="left" vertical="center" indent="2"/>
    </xf>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3" borderId="0" applyNumberFormat="0" applyBorder="0" applyAlignment="0" applyProtection="0"/>
    <xf numFmtId="0" fontId="32" fillId="43"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3" borderId="0" applyNumberFormat="0" applyBorder="0" applyAlignment="0" applyProtection="0"/>
    <xf numFmtId="0" fontId="32" fillId="44" borderId="0" applyNumberFormat="0" applyBorder="0" applyAlignment="0" applyProtection="0"/>
    <xf numFmtId="0" fontId="32" fillId="46" borderId="0" applyNumberFormat="0" applyBorder="0" applyAlignment="0" applyProtection="0"/>
    <xf numFmtId="0" fontId="32" fillId="42" borderId="0" applyNumberFormat="0" applyBorder="0" applyAlignment="0" applyProtection="0"/>
    <xf numFmtId="0" fontId="32" fillId="43" borderId="0" applyNumberFormat="0" applyBorder="0" applyAlignment="0" applyProtection="0"/>
    <xf numFmtId="0" fontId="32" fillId="48"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36" borderId="0" applyNumberFormat="0" applyBorder="0" applyAlignment="0" applyProtection="0"/>
    <xf numFmtId="0" fontId="33" fillId="49" borderId="0" applyNumberFormat="0" applyBorder="0" applyAlignment="0" applyProtection="0"/>
    <xf numFmtId="0" fontId="33" fillId="36"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9"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55" borderId="0" applyNumberFormat="0" applyBorder="0" applyAlignment="0" applyProtection="0"/>
    <xf numFmtId="0" fontId="33" fillId="44" borderId="0" applyNumberFormat="0" applyBorder="0" applyAlignment="0" applyProtection="0"/>
    <xf numFmtId="0" fontId="33" fillId="55"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8" borderId="0" applyNumberFormat="0" applyBorder="0" applyAlignment="0" applyProtection="0"/>
    <xf numFmtId="0" fontId="33" fillId="46" borderId="0" applyNumberFormat="0" applyBorder="0" applyAlignment="0" applyProtection="0"/>
    <xf numFmtId="0" fontId="33" fillId="48"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46"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39" borderId="0" applyNumberFormat="0" applyBorder="0" applyAlignment="0" applyProtection="0"/>
    <xf numFmtId="0" fontId="33" fillId="50" borderId="0" applyNumberFormat="0" applyBorder="0" applyAlignment="0" applyProtection="0"/>
    <xf numFmtId="0" fontId="33" fillId="39"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36" borderId="0" applyNumberFormat="0" applyBorder="0" applyAlignment="0" applyProtection="0"/>
    <xf numFmtId="0" fontId="33" fillId="51" borderId="0" applyNumberFormat="0" applyBorder="0" applyAlignment="0" applyProtection="0"/>
    <xf numFmtId="0" fontId="33" fillId="36"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44"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44" borderId="0" applyNumberFormat="0" applyBorder="0" applyAlignment="0" applyProtection="0"/>
    <xf numFmtId="0" fontId="33" fillId="53" borderId="0" applyNumberFormat="0" applyBorder="0" applyAlignment="0" applyProtection="0"/>
    <xf numFmtId="0" fontId="33" fillId="44"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53" borderId="0" applyNumberFormat="0" applyBorder="0" applyAlignment="0" applyProtection="0"/>
    <xf numFmtId="0" fontId="33" fillId="49" borderId="0" applyNumberFormat="0" applyBorder="0" applyAlignment="0" applyProtection="0"/>
    <xf numFmtId="0" fontId="33" fillId="44" borderId="0" applyNumberFormat="0" applyBorder="0" applyAlignment="0" applyProtection="0"/>
    <xf numFmtId="0" fontId="33" fillId="46"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3" borderId="0" applyNumberFormat="0" applyBorder="0" applyAlignment="0" applyProtection="0"/>
    <xf numFmtId="0" fontId="33" fillId="50"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8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84" borderId="0" applyNumberFormat="0" applyBorder="0" applyAlignment="0" applyProtection="0"/>
    <xf numFmtId="0" fontId="33" fillId="54" borderId="0" applyNumberFormat="0" applyBorder="0" applyAlignment="0" applyProtection="0"/>
    <xf numFmtId="0" fontId="33" fillId="8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4"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48"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48" borderId="0" applyNumberFormat="0" applyBorder="0" applyAlignment="0" applyProtection="0"/>
    <xf numFmtId="0" fontId="33" fillId="52" borderId="0" applyNumberFormat="0" applyBorder="0" applyAlignment="0" applyProtection="0"/>
    <xf numFmtId="0" fontId="33" fillId="48"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2"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85"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85" borderId="0" applyNumberFormat="0" applyBorder="0" applyAlignment="0" applyProtection="0"/>
    <xf numFmtId="0" fontId="33" fillId="50" borderId="0" applyNumberFormat="0" applyBorder="0" applyAlignment="0" applyProtection="0"/>
    <xf numFmtId="0" fontId="33" fillId="85"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1"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6"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33" fillId="55" borderId="0" applyNumberFormat="0" applyBorder="0" applyAlignment="0" applyProtection="0"/>
    <xf numFmtId="0" fontId="48" fillId="59" borderId="0" applyBorder="0" applyAlignment="0"/>
    <xf numFmtId="0" fontId="47" fillId="59" borderId="0" applyBorder="0">
      <alignment horizontal="right" vertical="center"/>
    </xf>
    <xf numFmtId="0" fontId="47" fillId="86" borderId="0" applyBorder="0">
      <alignment horizontal="right" vertical="center"/>
    </xf>
    <xf numFmtId="0" fontId="47" fillId="86" borderId="0" applyBorder="0">
      <alignment horizontal="right" vertical="center"/>
    </xf>
    <xf numFmtId="0" fontId="46" fillId="86" borderId="11">
      <alignment horizontal="right" vertical="center"/>
    </xf>
    <xf numFmtId="0" fontId="138" fillId="86" borderId="11">
      <alignment horizontal="right" vertical="center"/>
    </xf>
    <xf numFmtId="0" fontId="46" fillId="58" borderId="11">
      <alignment horizontal="right" vertical="center"/>
    </xf>
    <xf numFmtId="0" fontId="46" fillId="58" borderId="11">
      <alignment horizontal="right" vertical="center"/>
    </xf>
    <xf numFmtId="0" fontId="46" fillId="58" borderId="36">
      <alignment horizontal="right" vertical="center"/>
    </xf>
    <xf numFmtId="0" fontId="46" fillId="58" borderId="37">
      <alignment horizontal="right" vertical="center"/>
    </xf>
    <xf numFmtId="0" fontId="46" fillId="58" borderId="38">
      <alignment horizontal="right" vertical="center"/>
    </xf>
    <xf numFmtId="0" fontId="33" fillId="54" borderId="0" applyNumberFormat="0" applyBorder="0" applyAlignment="0" applyProtection="0"/>
    <xf numFmtId="0" fontId="33" fillId="56" borderId="0" applyNumberFormat="0" applyBorder="0" applyAlignment="0" applyProtection="0"/>
    <xf numFmtId="0" fontId="33" fillId="52" borderId="0" applyNumberFormat="0" applyBorder="0" applyAlignment="0" applyProtection="0"/>
    <xf numFmtId="0" fontId="33" fillId="50" borderId="0" applyNumberFormat="0" applyBorder="0" applyAlignment="0" applyProtection="0"/>
    <xf numFmtId="0" fontId="33" fillId="51" borderId="0" applyNumberFormat="0" applyBorder="0" applyAlignment="0" applyProtection="0"/>
    <xf numFmtId="0" fontId="33" fillId="55" borderId="0" applyNumberFormat="0" applyBorder="0" applyAlignment="0" applyProtection="0"/>
    <xf numFmtId="0" fontId="42" fillId="45" borderId="21" applyNumberFormat="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4" fillId="39" borderId="0" applyNumberFormat="0" applyBorder="0" applyAlignment="0" applyProtection="0"/>
    <xf numFmtId="0" fontId="34" fillId="42"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22" fillId="6"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4" fillId="39" borderId="0" applyNumberFormat="0" applyBorder="0" applyAlignment="0" applyProtection="0"/>
    <xf numFmtId="0" fontId="35" fillId="45" borderId="12" applyNumberFormat="0" applyAlignment="0" applyProtection="0"/>
    <xf numFmtId="4" fontId="48" fillId="0" borderId="34" applyFill="0" applyBorder="0" applyProtection="0">
      <alignment horizontal="right" vertical="center"/>
    </xf>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130" fillId="87"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130" fillId="87" borderId="12" applyNumberFormat="0" applyAlignment="0" applyProtection="0"/>
    <xf numFmtId="0" fontId="35" fillId="45" borderId="12" applyNumberFormat="0" applyAlignment="0" applyProtection="0"/>
    <xf numFmtId="0" fontId="130" fillId="87"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5" fillId="45" borderId="12"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0" fontId="36" fillId="57" borderId="13" applyNumberFormat="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1" fontId="1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32"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168" fontId="14" fillId="0" borderId="0" applyFont="0" applyFill="0" applyBorder="0" applyAlignment="0" applyProtection="0"/>
    <xf numFmtId="168"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4" fillId="0" borderId="0" applyFont="0" applyFill="0" applyBorder="0" applyAlignment="0" applyProtection="0"/>
    <xf numFmtId="170" fontId="13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70" fontId="13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37"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81"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0" fontId="13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0" fontId="13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46" fillId="0" borderId="0" applyNumberFormat="0">
      <alignment horizontal="right"/>
    </xf>
    <xf numFmtId="44" fontId="14" fillId="0" borderId="0" applyFont="0" applyFill="0" applyBorder="0" applyAlignment="0" applyProtection="0"/>
    <xf numFmtId="44" fontId="14" fillId="0" borderId="0" applyFont="0" applyFill="0" applyBorder="0" applyAlignment="0" applyProtection="0"/>
    <xf numFmtId="0" fontId="47" fillId="58" borderId="15">
      <alignment horizontal="left" vertical="center" wrapText="1" indent="2"/>
    </xf>
    <xf numFmtId="0" fontId="47" fillId="86" borderId="37">
      <alignment horizontal="left" vertical="center"/>
    </xf>
    <xf numFmtId="0" fontId="46" fillId="0" borderId="39">
      <alignment horizontal="left" vertical="top" wrapText="1"/>
    </xf>
    <xf numFmtId="0" fontId="39" fillId="38" borderId="12" applyNumberFormat="0" applyAlignment="0" applyProtection="0"/>
    <xf numFmtId="0" fontId="139" fillId="0" borderId="35"/>
    <xf numFmtId="0" fontId="43" fillId="0" borderId="25" applyNumberFormat="0" applyFill="0" applyAlignment="0" applyProtection="0"/>
    <xf numFmtId="0" fontId="37" fillId="0" borderId="0" applyNumberFormat="0" applyFill="0" applyBorder="0" applyAlignment="0" applyProtection="0"/>
    <xf numFmtId="0" fontId="122" fillId="0" borderId="0">
      <alignment vertical="top"/>
    </xf>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171" fontId="14" fillId="0" borderId="0" applyFont="0" applyFill="0" applyBorder="0" applyAlignment="0" applyProtection="0"/>
    <xf numFmtId="176" fontId="14" fillId="0" borderId="0" applyFont="0" applyFill="0" applyBorder="0" applyAlignment="0" applyProtection="0"/>
    <xf numFmtId="176" fontId="14" fillId="0" borderId="0" applyFont="0" applyFill="0" applyBorder="0" applyAlignment="0" applyProtection="0"/>
    <xf numFmtId="171" fontId="14" fillId="0" borderId="0" applyFont="0" applyFill="0" applyBorder="0" applyAlignment="0" applyProtection="0"/>
    <xf numFmtId="180"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84" fontId="137"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9" fontId="14" fillId="0" borderId="0" applyFont="0" applyFill="0" applyBorder="0" applyAlignment="0" applyProtection="0"/>
    <xf numFmtId="176" fontId="14" fillId="0" borderId="0" applyFont="0" applyFill="0" applyBorder="0" applyAlignment="0" applyProtection="0"/>
    <xf numFmtId="171"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83" fontId="14" fillId="0" borderId="0" applyFont="0" applyFill="0" applyBorder="0" applyAlignment="0" applyProtection="0"/>
    <xf numFmtId="173" fontId="14" fillId="0" borderId="0" applyFont="0" applyFill="0" applyBorder="0" applyAlignment="0" applyProtection="0"/>
    <xf numFmtId="183" fontId="14" fillId="0" borderId="0" applyFont="0" applyFill="0" applyBorder="0" applyAlignment="0" applyProtection="0"/>
    <xf numFmtId="173" fontId="14" fillId="0" borderId="0" applyFont="0" applyFill="0" applyBorder="0" applyAlignment="0" applyProtection="0"/>
    <xf numFmtId="179"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80" fontId="14" fillId="0" borderId="0" applyFont="0" applyFill="0" applyBorder="0" applyAlignment="0" applyProtection="0"/>
    <xf numFmtId="171" fontId="14" fillId="0" borderId="0" applyFont="0" applyFill="0" applyBorder="0" applyAlignment="0" applyProtection="0"/>
    <xf numFmtId="184" fontId="137"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3" fontId="14" fillId="0" borderId="0" applyFont="0" applyFill="0" applyBorder="0" applyAlignment="0" applyProtection="0"/>
    <xf numFmtId="183" fontId="14" fillId="0" borderId="0" applyFont="0" applyFill="0" applyBorder="0" applyAlignment="0" applyProtection="0"/>
    <xf numFmtId="184" fontId="137" fillId="0" borderId="0" applyFont="0" applyFill="0" applyBorder="0" applyAlignment="0" applyProtection="0"/>
    <xf numFmtId="173"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83" fontId="14"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11" fontId="14" fillId="0" borderId="0" applyFont="0" applyFill="0" applyBorder="0" applyAlignment="0" applyProtection="0"/>
    <xf numFmtId="11" fontId="137" fillId="0" borderId="0" applyFont="0" applyFill="0" applyBorder="0" applyAlignment="0" applyProtection="0"/>
    <xf numFmtId="11" fontId="137" fillId="0" borderId="0" applyFont="0" applyFill="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40"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145" fillId="5"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36"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36" borderId="0" applyNumberFormat="0" applyBorder="0" applyAlignment="0" applyProtection="0"/>
    <xf numFmtId="0" fontId="38" fillId="40" borderId="0" applyNumberFormat="0" applyBorder="0" applyAlignment="0" applyProtection="0"/>
    <xf numFmtId="0" fontId="38" fillId="36"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21" fillId="5"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38" fillId="40" borderId="0" applyNumberFormat="0" applyBorder="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132" fillId="0" borderId="40"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132" fillId="0" borderId="40" applyNumberFormat="0" applyFill="0" applyAlignment="0" applyProtection="0"/>
    <xf numFmtId="0" fontId="49" fillId="0" borderId="16" applyNumberFormat="0" applyFill="0" applyAlignment="0" applyProtection="0"/>
    <xf numFmtId="0" fontId="132" fillId="0" borderId="40"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49" fillId="0" borderId="16"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133" fillId="0" borderId="41"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133" fillId="0" borderId="41" applyNumberFormat="0" applyFill="0" applyAlignment="0" applyProtection="0"/>
    <xf numFmtId="0" fontId="50" fillId="0" borderId="17" applyNumberFormat="0" applyFill="0" applyAlignment="0" applyProtection="0"/>
    <xf numFmtId="0" fontId="133" fillId="0" borderId="41"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0" fillId="0" borderId="17"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134" fillId="0" borderId="42"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134" fillId="0" borderId="42" applyNumberFormat="0" applyFill="0" applyAlignment="0" applyProtection="0"/>
    <xf numFmtId="0" fontId="51" fillId="0" borderId="18" applyNumberFormat="0" applyFill="0" applyAlignment="0" applyProtection="0"/>
    <xf numFmtId="0" fontId="134" fillId="0" borderId="42"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18" applyNumberForma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134"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34" fillId="0" borderId="0" applyNumberFormat="0" applyFill="0" applyBorder="0" applyAlignment="0" applyProtection="0"/>
    <xf numFmtId="0" fontId="51" fillId="0" borderId="0" applyNumberFormat="0" applyFill="0" applyBorder="0" applyAlignment="0" applyProtection="0"/>
    <xf numFmtId="0" fontId="134"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9" fillId="0" borderId="0" applyNumberFormat="0" applyFill="0" applyBorder="0" applyAlignment="0" applyProtection="0"/>
    <xf numFmtId="0" fontId="128" fillId="0" borderId="0" applyNumberFormat="0" applyFill="0" applyBorder="0" applyAlignment="0" applyProtection="0">
      <alignment vertical="top"/>
      <protection locked="0"/>
    </xf>
    <xf numFmtId="0" fontId="128" fillId="0" borderId="0" applyNumberFormat="0" applyFill="0" applyBorder="0" applyAlignment="0" applyProtection="0">
      <alignment vertical="top"/>
      <protection locked="0"/>
    </xf>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38" borderId="12" applyNumberFormat="0" applyAlignment="0" applyProtection="0"/>
    <xf numFmtId="0" fontId="39" fillId="47" borderId="12" applyNumberFormat="0" applyAlignment="0" applyProtection="0"/>
    <xf numFmtId="0" fontId="39" fillId="47" borderId="12" applyNumberFormat="0" applyAlignment="0" applyProtection="0"/>
    <xf numFmtId="0" fontId="146" fillId="8" borderId="5" applyNumberFormat="0" applyAlignment="0" applyProtection="0"/>
    <xf numFmtId="0" fontId="39" fillId="47"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47"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47" borderId="12" applyNumberFormat="0" applyAlignment="0" applyProtection="0"/>
    <xf numFmtId="0" fontId="39" fillId="38" borderId="12" applyNumberFormat="0" applyAlignment="0" applyProtection="0"/>
    <xf numFmtId="0" fontId="39" fillId="47"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39" fillId="38" borderId="12" applyNumberFormat="0" applyAlignment="0" applyProtection="0"/>
    <xf numFmtId="0" fontId="47" fillId="0" borderId="11">
      <alignment horizontal="right" vertical="center"/>
    </xf>
    <xf numFmtId="1" fontId="140" fillId="86" borderId="0" applyBorder="0">
      <alignment horizontal="right" vertical="center"/>
    </xf>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4" fillId="0" borderId="43"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4" fillId="0" borderId="43" applyNumberFormat="0" applyFill="0" applyAlignment="0" applyProtection="0"/>
    <xf numFmtId="0" fontId="40" fillId="0" borderId="19" applyNumberFormat="0" applyFill="0" applyAlignment="0" applyProtection="0"/>
    <xf numFmtId="0" fontId="44" fillId="0" borderId="43"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0" fontId="40" fillId="0" borderId="19" applyNumberFormat="0" applyFill="0" applyAlignment="0" applyProtection="0"/>
    <xf numFmtId="181" fontId="14" fillId="0" borderId="0" applyFont="0" applyFill="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135"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135" fillId="47" borderId="0" applyNumberFormat="0" applyBorder="0" applyAlignment="0" applyProtection="0"/>
    <xf numFmtId="0" fontId="41" fillId="47" borderId="0" applyNumberFormat="0" applyBorder="0" applyAlignment="0" applyProtection="0"/>
    <xf numFmtId="0" fontId="53"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135" fillId="47" borderId="0" applyNumberFormat="0" applyBorder="0" applyAlignment="0" applyProtection="0"/>
    <xf numFmtId="0" fontId="53"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65" fillId="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41" fillId="47" borderId="0" applyNumberFormat="0" applyBorder="0" applyAlignment="0" applyProtection="0"/>
    <xf numFmtId="0" fontId="14" fillId="0" borderId="0"/>
    <xf numFmtId="0" fontId="9" fillId="0" borderId="0"/>
    <xf numFmtId="0" fontId="32"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5" fontId="136"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5" fontId="136" fillId="0" borderId="0">
      <alignment vertical="center"/>
    </xf>
    <xf numFmtId="5" fontId="136" fillId="0" borderId="0">
      <alignment vertical="center"/>
    </xf>
    <xf numFmtId="5" fontId="136" fillId="0" borderId="0">
      <alignment vertical="center"/>
    </xf>
    <xf numFmtId="5" fontId="136" fillId="0" borderId="0">
      <alignment vertical="center"/>
    </xf>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5" fontId="136" fillId="0" borderId="0">
      <alignment vertical="center"/>
    </xf>
    <xf numFmtId="5" fontId="136" fillId="0" borderId="0">
      <alignment vertical="center"/>
    </xf>
    <xf numFmtId="5" fontId="136" fillId="0" borderId="0">
      <alignment vertical="center"/>
    </xf>
    <xf numFmtId="5" fontId="136"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5" fontId="136" fillId="0" borderId="0">
      <alignment vertical="center"/>
    </xf>
    <xf numFmtId="5" fontId="136" fillId="0" borderId="0">
      <alignment vertical="center"/>
    </xf>
    <xf numFmtId="5" fontId="136" fillId="0" borderId="0">
      <alignment vertical="center"/>
    </xf>
    <xf numFmtId="5" fontId="136" fillId="0" borderId="0">
      <alignment vertical="center"/>
    </xf>
    <xf numFmtId="0" fontId="9" fillId="0" borderId="0"/>
    <xf numFmtId="0" fontId="9" fillId="0" borderId="0"/>
    <xf numFmtId="168" fontId="136"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68" fontId="136" fillId="0" borderId="0">
      <alignment vertical="center"/>
    </xf>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32" fillId="0" borderId="0"/>
    <xf numFmtId="0" fontId="14"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168" fontId="136" fillId="0" borderId="0">
      <alignment vertical="center"/>
    </xf>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168" fontId="136" fillId="0" borderId="0">
      <alignment vertical="center"/>
    </xf>
    <xf numFmtId="0" fontId="9"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32" fillId="0" borderId="0"/>
    <xf numFmtId="0" fontId="9" fillId="0" borderId="0"/>
    <xf numFmtId="0" fontId="9"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32" fillId="0" borderId="0"/>
    <xf numFmtId="0" fontId="14" fillId="0" borderId="0"/>
    <xf numFmtId="0" fontId="129" fillId="0" borderId="0"/>
    <xf numFmtId="0" fontId="14"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32" fillId="0" borderId="0"/>
    <xf numFmtId="0" fontId="9" fillId="0" borderId="0"/>
    <xf numFmtId="0" fontId="14" fillId="0" borderId="0">
      <alignment vertical="top"/>
    </xf>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9" fillId="0" borderId="0"/>
    <xf numFmtId="0" fontId="9"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2" fillId="0" borderId="0"/>
    <xf numFmtId="0" fontId="9" fillId="0" borderId="0"/>
    <xf numFmtId="0" fontId="9" fillId="0" borderId="0"/>
    <xf numFmtId="0" fontId="9" fillId="0" borderId="0"/>
    <xf numFmtId="0" fontId="32"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1" fillId="0" borderId="0"/>
    <xf numFmtId="0" fontId="32"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1"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14" fillId="0" borderId="0"/>
    <xf numFmtId="182" fontId="136" fillId="0" borderId="0">
      <alignment vertical="center"/>
    </xf>
    <xf numFmtId="0" fontId="141" fillId="0" borderId="0"/>
    <xf numFmtId="182" fontId="136" fillId="0" borderId="0">
      <alignment vertical="center"/>
    </xf>
    <xf numFmtId="0" fontId="14" fillId="0" borderId="0"/>
    <xf numFmtId="0" fontId="14" fillId="0" borderId="0"/>
    <xf numFmtId="0" fontId="141" fillId="0" borderId="0"/>
    <xf numFmtId="0" fontId="14" fillId="0" borderId="0"/>
    <xf numFmtId="0" fontId="32" fillId="0" borderId="0"/>
    <xf numFmtId="0" fontId="32" fillId="0" borderId="0"/>
    <xf numFmtId="0" fontId="14" fillId="0" borderId="0"/>
    <xf numFmtId="0" fontId="14" fillId="0" borderId="0"/>
    <xf numFmtId="0" fontId="14" fillId="0" borderId="0"/>
    <xf numFmtId="0" fontId="14" fillId="0" borderId="0"/>
    <xf numFmtId="0" fontId="129"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29" fillId="0" borderId="0"/>
    <xf numFmtId="0" fontId="14" fillId="0" borderId="0"/>
    <xf numFmtId="0" fontId="14" fillId="0" borderId="0"/>
    <xf numFmtId="0" fontId="12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14" fillId="0" borderId="0"/>
    <xf numFmtId="0" fontId="9" fillId="0" borderId="0"/>
    <xf numFmtId="0" fontId="9" fillId="0" borderId="0"/>
    <xf numFmtId="0" fontId="32" fillId="0" borderId="0"/>
    <xf numFmtId="0" fontId="32"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27" fillId="0" borderId="0"/>
    <xf numFmtId="0" fontId="127"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7" fillId="0" borderId="0"/>
    <xf numFmtId="0" fontId="14" fillId="0" borderId="0"/>
    <xf numFmtId="0" fontId="14" fillId="0" borderId="0"/>
    <xf numFmtId="0" fontId="32" fillId="0" borderId="0"/>
    <xf numFmtId="0" fontId="14" fillId="0" borderId="0"/>
    <xf numFmtId="0" fontId="14" fillId="0" borderId="0"/>
    <xf numFmtId="0" fontId="32" fillId="0" borderId="0"/>
    <xf numFmtId="0" fontId="14" fillId="0" borderId="0"/>
    <xf numFmtId="0" fontId="129" fillId="0" borderId="0"/>
    <xf numFmtId="0" fontId="32" fillId="0" borderId="0"/>
    <xf numFmtId="0" fontId="14" fillId="0" borderId="0"/>
    <xf numFmtId="0" fontId="14"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129" fillId="0" borderId="0"/>
    <xf numFmtId="0" fontId="9" fillId="0" borderId="0"/>
    <xf numFmtId="0" fontId="9" fillId="0" borderId="0"/>
    <xf numFmtId="0" fontId="9" fillId="0" borderId="0"/>
    <xf numFmtId="0" fontId="9" fillId="0" borderId="0"/>
    <xf numFmtId="0" fontId="9" fillId="0" borderId="0"/>
    <xf numFmtId="0" fontId="9" fillId="0" borderId="0"/>
    <xf numFmtId="0" fontId="144" fillId="0" borderId="0"/>
    <xf numFmtId="0" fontId="14" fillId="0" borderId="0"/>
    <xf numFmtId="0" fontId="14" fillId="0" borderId="0"/>
    <xf numFmtId="0" fontId="129" fillId="0" borderId="0"/>
    <xf numFmtId="0" fontId="14" fillId="0" borderId="0"/>
    <xf numFmtId="0" fontId="14" fillId="0" borderId="0"/>
    <xf numFmtId="0" fontId="129" fillId="0" borderId="0"/>
    <xf numFmtId="0" fontId="14" fillId="0" borderId="0"/>
    <xf numFmtId="0" fontId="32" fillId="0" borderId="0"/>
    <xf numFmtId="0" fontId="9" fillId="0" borderId="0"/>
    <xf numFmtId="0" fontId="9" fillId="0" borderId="0"/>
    <xf numFmtId="0" fontId="9" fillId="0" borderId="0"/>
    <xf numFmtId="0" fontId="32"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9" fillId="0" borderId="0"/>
    <xf numFmtId="0" fontId="9" fillId="0" borderId="0"/>
    <xf numFmtId="0" fontId="14" fillId="0" borderId="0"/>
    <xf numFmtId="0" fontId="14" fillId="0" borderId="0"/>
    <xf numFmtId="0" fontId="32" fillId="0" borderId="0"/>
    <xf numFmtId="0" fontId="14" fillId="0" borderId="0"/>
    <xf numFmtId="0" fontId="9" fillId="0" borderId="0"/>
    <xf numFmtId="0" fontId="9" fillId="0" borderId="0"/>
    <xf numFmtId="0" fontId="14" fillId="0" borderId="0"/>
    <xf numFmtId="0" fontId="9" fillId="0" borderId="0"/>
    <xf numFmtId="0" fontId="9" fillId="0" borderId="0"/>
    <xf numFmtId="0" fontId="14" fillId="0" borderId="0"/>
    <xf numFmtId="0" fontId="143"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9" fillId="0" borderId="0"/>
    <xf numFmtId="0" fontId="9" fillId="0" borderId="0"/>
    <xf numFmtId="0" fontId="32"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14"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14" fillId="0" borderId="0"/>
    <xf numFmtId="0" fontId="9" fillId="0" borderId="0"/>
    <xf numFmtId="0" fontId="9" fillId="0" borderId="0"/>
    <xf numFmtId="0" fontId="14" fillId="0" borderId="0"/>
    <xf numFmtId="0" fontId="32" fillId="0" borderId="0"/>
    <xf numFmtId="0" fontId="14" fillId="0" borderId="0"/>
    <xf numFmtId="0" fontId="9" fillId="0" borderId="0"/>
    <xf numFmtId="0" fontId="9" fillId="0" borderId="0"/>
    <xf numFmtId="0" fontId="14" fillId="0" borderId="0"/>
    <xf numFmtId="0" fontId="14" fillId="0" borderId="0"/>
    <xf numFmtId="0" fontId="129" fillId="0" borderId="0"/>
    <xf numFmtId="0" fontId="32"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32" fillId="0" borderId="0"/>
    <xf numFmtId="0" fontId="14" fillId="0" borderId="0"/>
    <xf numFmtId="0" fontId="14" fillId="0" borderId="0"/>
    <xf numFmtId="0" fontId="9" fillId="0" borderId="0"/>
    <xf numFmtId="0" fontId="9" fillId="0" borderId="0"/>
    <xf numFmtId="0" fontId="9" fillId="0" borderId="0"/>
    <xf numFmtId="0" fontId="9" fillId="0" borderId="0"/>
    <xf numFmtId="0" fontId="32"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32" fillId="0" borderId="0"/>
    <xf numFmtId="0" fontId="9" fillId="0" borderId="0"/>
    <xf numFmtId="0" fontId="14" fillId="0" borderId="0"/>
    <xf numFmtId="0" fontId="14" fillId="0" borderId="0"/>
    <xf numFmtId="0" fontId="14" fillId="0" borderId="0"/>
    <xf numFmtId="0" fontId="14" fillId="0" borderId="0"/>
    <xf numFmtId="0" fontId="9" fillId="0" borderId="0"/>
    <xf numFmtId="0" fontId="9"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32"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9" fillId="0" borderId="0"/>
    <xf numFmtId="0" fontId="9"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applyNumberFormat="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1" fillId="0" borderId="0"/>
    <xf numFmtId="0" fontId="14" fillId="0" borderId="0"/>
    <xf numFmtId="0" fontId="32" fillId="0" borderId="0"/>
    <xf numFmtId="0" fontId="9" fillId="0" borderId="0"/>
    <xf numFmtId="0" fontId="9"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2"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4"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32" fillId="0" borderId="0"/>
    <xf numFmtId="0" fontId="47" fillId="0" borderId="11" applyNumberFormat="0" applyFill="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14" fillId="41" borderId="20" applyNumberFormat="0" applyFont="0" applyAlignment="0" applyProtection="0"/>
    <xf numFmtId="0" fontId="32" fillId="41" borderId="20" applyNumberFormat="0" applyFont="0" applyAlignment="0" applyProtection="0"/>
    <xf numFmtId="0" fontId="14" fillId="41" borderId="20" applyNumberFormat="0" applyFont="0" applyAlignment="0" applyProtection="0"/>
    <xf numFmtId="0" fontId="137" fillId="41" borderId="20" applyNumberFormat="0" applyFont="0" applyAlignment="0" applyProtection="0"/>
    <xf numFmtId="0" fontId="14" fillId="41" borderId="20" applyNumberFormat="0" applyFont="0" applyAlignment="0" applyProtection="0"/>
    <xf numFmtId="0" fontId="137" fillId="41" borderId="20" applyNumberFormat="0" applyFont="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172" fontId="14" fillId="0" borderId="0" applyFont="0" applyFill="0" applyBorder="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87"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87" borderId="21" applyNumberFormat="0" applyAlignment="0" applyProtection="0"/>
    <xf numFmtId="0" fontId="42" fillId="45" borderId="21" applyNumberFormat="0" applyAlignment="0" applyProtection="0"/>
    <xf numFmtId="0" fontId="42" fillId="87"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0" fontId="42" fillId="45" borderId="21" applyNumberFormat="0" applyAlignment="0" applyProtection="0"/>
    <xf numFmtId="185" fontId="47" fillId="88" borderId="11" applyNumberFormat="0" applyFont="0" applyBorder="0" applyAlignment="0" applyProtection="0">
      <alignment horizontal="right" vertical="center"/>
    </xf>
    <xf numFmtId="9" fontId="14" fillId="0" borderId="0" applyFont="0" applyFill="0" applyBorder="0" applyAlignment="0" applyProtection="0"/>
    <xf numFmtId="9" fontId="32" fillId="0" borderId="0" applyFont="0" applyFill="0" applyBorder="0" applyAlignment="0" applyProtection="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cellStyleXfs>
  <cellXfs count="480">
    <xf numFmtId="0" fontId="0" fillId="0" borderId="0" xfId="0"/>
    <xf numFmtId="0" fontId="86" fillId="0" borderId="0" xfId="383" applyFont="1" applyAlignment="1">
      <alignment horizontal="right"/>
    </xf>
    <xf numFmtId="0" fontId="74" fillId="0" borderId="0" xfId="0" applyFont="1" applyAlignment="1">
      <alignment horizontal="left" wrapText="1" indent="1"/>
    </xf>
    <xf numFmtId="166" fontId="28" fillId="0" borderId="0" xfId="224" applyNumberFormat="1" applyFont="1" applyBorder="1" applyAlignment="1">
      <alignment wrapText="1"/>
    </xf>
    <xf numFmtId="166" fontId="11" fillId="0" borderId="0" xfId="224" applyNumberFormat="1" applyBorder="1" applyAlignment="1">
      <alignment wrapText="1"/>
    </xf>
    <xf numFmtId="0" fontId="85" fillId="0" borderId="0" xfId="383">
      <alignment vertical="center"/>
    </xf>
    <xf numFmtId="0" fontId="85" fillId="0" borderId="0" xfId="383">
      <alignment vertical="center"/>
    </xf>
    <xf numFmtId="0" fontId="91" fillId="0" borderId="0" xfId="383" applyFont="1" applyAlignment="1"/>
    <xf numFmtId="0" fontId="86" fillId="0" borderId="0" xfId="383" applyFont="1" applyAlignment="1">
      <alignment horizontal="right"/>
    </xf>
    <xf numFmtId="0" fontId="86" fillId="0" borderId="0" xfId="383" applyFont="1" applyAlignment="1"/>
    <xf numFmtId="0" fontId="86" fillId="0" borderId="0" xfId="383" applyFont="1" applyAlignment="1"/>
    <xf numFmtId="0" fontId="11" fillId="0" borderId="0" xfId="39"/>
    <xf numFmtId="0" fontId="69" fillId="2" borderId="0" xfId="2" quotePrefix="1" applyFont="1" applyFill="1" applyBorder="1" applyAlignment="1">
      <alignment horizontal="left"/>
    </xf>
    <xf numFmtId="0" fontId="70" fillId="2" borderId="0" xfId="2" applyFont="1" applyFill="1" applyBorder="1"/>
    <xf numFmtId="0" fontId="68" fillId="3" borderId="1" xfId="2" applyFont="1" applyFill="1" applyBorder="1" applyAlignment="1">
      <alignment horizontal="left" vertical="center" wrapText="1"/>
    </xf>
    <xf numFmtId="1" fontId="68" fillId="3" borderId="1" xfId="2" applyNumberFormat="1" applyFont="1" applyFill="1" applyBorder="1" applyAlignment="1">
      <alignment horizontal="center"/>
    </xf>
    <xf numFmtId="0" fontId="68" fillId="3" borderId="0" xfId="2" applyFont="1" applyFill="1" applyBorder="1" applyAlignment="1">
      <alignment horizontal="left" vertical="center" wrapText="1"/>
    </xf>
    <xf numFmtId="0" fontId="71" fillId="0" borderId="0" xfId="2" applyFont="1" applyFill="1" applyAlignment="1">
      <alignment horizontal="left"/>
    </xf>
    <xf numFmtId="0" fontId="69" fillId="0" borderId="0" xfId="2" applyFont="1" applyFill="1"/>
    <xf numFmtId="2" fontId="68" fillId="3" borderId="0" xfId="2" applyNumberFormat="1" applyFont="1" applyFill="1" applyBorder="1" applyAlignment="1">
      <alignment horizontal="right"/>
    </xf>
    <xf numFmtId="0" fontId="88" fillId="0" borderId="0" xfId="383" applyFont="1" applyAlignment="1">
      <alignment horizontal="right"/>
    </xf>
    <xf numFmtId="0" fontId="89" fillId="0" borderId="0" xfId="383" applyFont="1" applyAlignment="1"/>
    <xf numFmtId="0" fontId="92" fillId="0" borderId="0" xfId="383" applyFont="1" applyAlignment="1">
      <alignment horizontal="left" indent="1"/>
    </xf>
    <xf numFmtId="0" fontId="94" fillId="0" borderId="0" xfId="383" applyFont="1" applyAlignment="1">
      <alignment horizontal="left" indent="2"/>
    </xf>
    <xf numFmtId="0" fontId="92" fillId="0" borderId="0" xfId="383" applyFont="1" applyAlignment="1">
      <alignment horizontal="left" wrapText="1" indent="1"/>
    </xf>
    <xf numFmtId="3" fontId="86" fillId="0" borderId="0" xfId="383" applyNumberFormat="1" applyFont="1" applyAlignment="1"/>
    <xf numFmtId="0" fontId="86" fillId="0" borderId="0" xfId="383" applyFont="1" applyAlignment="1">
      <alignment horizontal="left" indent="2"/>
    </xf>
    <xf numFmtId="0" fontId="85" fillId="0" borderId="0" xfId="383">
      <alignment vertical="center"/>
    </xf>
    <xf numFmtId="0" fontId="88" fillId="0" borderId="0" xfId="383" applyFont="1" applyAlignment="1">
      <alignment horizontal="right"/>
    </xf>
    <xf numFmtId="0" fontId="89" fillId="0" borderId="0" xfId="383" applyFont="1" applyAlignment="1"/>
    <xf numFmtId="0" fontId="92" fillId="0" borderId="0" xfId="383" applyFont="1" applyAlignment="1">
      <alignment horizontal="left" indent="1"/>
    </xf>
    <xf numFmtId="0" fontId="16" fillId="0" borderId="0" xfId="383" applyFont="1" applyAlignment="1">
      <alignment horizontal="left" indent="2"/>
    </xf>
    <xf numFmtId="0" fontId="94" fillId="0" borderId="0" xfId="383" applyFont="1" applyAlignment="1">
      <alignment horizontal="left" indent="2"/>
    </xf>
    <xf numFmtId="0" fontId="92" fillId="0" borderId="0" xfId="383" applyFont="1" applyAlignment="1">
      <alignment horizontal="left" wrapText="1" indent="1"/>
    </xf>
    <xf numFmtId="3" fontId="86" fillId="0" borderId="0" xfId="383" applyNumberFormat="1" applyFont="1" applyAlignment="1"/>
    <xf numFmtId="0" fontId="93" fillId="0" borderId="0" xfId="383" applyFont="1" applyAlignment="1">
      <alignment horizontal="left"/>
    </xf>
    <xf numFmtId="0" fontId="16" fillId="0" borderId="0" xfId="383" applyFont="1" applyAlignment="1"/>
    <xf numFmtId="0" fontId="86" fillId="0" borderId="0" xfId="383" applyFont="1" applyAlignment="1">
      <alignment horizontal="left" indent="2"/>
    </xf>
    <xf numFmtId="0" fontId="85" fillId="0" borderId="0" xfId="383">
      <alignment vertical="center"/>
    </xf>
    <xf numFmtId="0" fontId="86" fillId="0" borderId="0" xfId="383" applyFont="1" applyAlignment="1"/>
    <xf numFmtId="0" fontId="93" fillId="0" borderId="0" xfId="383" applyFont="1" applyAlignment="1"/>
    <xf numFmtId="0" fontId="94" fillId="0" borderId="0" xfId="383" applyFont="1" applyAlignment="1">
      <alignment horizontal="left" indent="2"/>
    </xf>
    <xf numFmtId="0" fontId="16" fillId="0" borderId="0" xfId="383" applyFont="1" applyAlignment="1"/>
    <xf numFmtId="0" fontId="96" fillId="0" borderId="0" xfId="383" applyFont="1" applyAlignment="1">
      <alignment horizontal="right"/>
    </xf>
    <xf numFmtId="0" fontId="16" fillId="0" borderId="0" xfId="383" applyFont="1" applyAlignment="1">
      <alignment horizontal="right"/>
    </xf>
    <xf numFmtId="0" fontId="94" fillId="0" borderId="0" xfId="383" applyFont="1" applyAlignment="1">
      <alignment horizontal="left" indent="2"/>
    </xf>
    <xf numFmtId="0" fontId="92" fillId="0" borderId="0" xfId="383" applyFont="1" applyAlignment="1">
      <alignment horizontal="left" wrapText="1" indent="1"/>
    </xf>
    <xf numFmtId="0" fontId="16" fillId="0" borderId="0" xfId="383" applyFont="1" applyAlignment="1"/>
    <xf numFmtId="3" fontId="16" fillId="0" borderId="0" xfId="383" applyNumberFormat="1" applyFont="1" applyAlignment="1"/>
    <xf numFmtId="0" fontId="88" fillId="0" borderId="0" xfId="383" applyFont="1" applyAlignment="1">
      <alignment horizontal="right"/>
    </xf>
    <xf numFmtId="0" fontId="93" fillId="0" borderId="0" xfId="383" applyFont="1" applyAlignment="1"/>
    <xf numFmtId="0" fontId="89" fillId="0" borderId="0" xfId="383" applyFont="1" applyAlignment="1">
      <alignment horizontal="left"/>
    </xf>
    <xf numFmtId="3" fontId="86" fillId="0" borderId="0" xfId="383" applyNumberFormat="1" applyFont="1" applyAlignment="1"/>
    <xf numFmtId="0" fontId="16" fillId="0" borderId="0" xfId="383" applyFont="1" applyAlignment="1">
      <alignment horizontal="left"/>
    </xf>
    <xf numFmtId="0" fontId="16" fillId="0" borderId="0" xfId="383" applyFont="1" applyAlignment="1">
      <alignment horizontal="left" wrapText="1"/>
    </xf>
    <xf numFmtId="0" fontId="85" fillId="0" borderId="0" xfId="383">
      <alignment vertical="center"/>
    </xf>
    <xf numFmtId="0" fontId="86" fillId="0" borderId="0" xfId="383" applyFont="1" applyAlignment="1"/>
    <xf numFmtId="0" fontId="86" fillId="0" borderId="0" xfId="383" applyFont="1" applyAlignment="1">
      <alignment horizontal="right"/>
    </xf>
    <xf numFmtId="0" fontId="88" fillId="0" borderId="0" xfId="383" applyFont="1" applyAlignment="1">
      <alignment horizontal="right"/>
    </xf>
    <xf numFmtId="0" fontId="89" fillId="0" borderId="26" xfId="383" applyFont="1" applyBorder="1" applyAlignment="1"/>
    <xf numFmtId="0" fontId="89" fillId="0" borderId="0" xfId="383" applyFont="1" applyAlignment="1"/>
    <xf numFmtId="0" fontId="92" fillId="0" borderId="0" xfId="383" applyFont="1" applyAlignment="1">
      <alignment horizontal="left" indent="1"/>
    </xf>
    <xf numFmtId="0" fontId="16" fillId="0" borderId="0" xfId="383" applyFont="1" applyAlignment="1">
      <alignment horizontal="left" indent="2"/>
    </xf>
    <xf numFmtId="0" fontId="93" fillId="0" borderId="0" xfId="383" applyFont="1" applyAlignment="1"/>
    <xf numFmtId="0" fontId="94" fillId="0" borderId="0" xfId="383" applyFont="1" applyAlignment="1">
      <alignment horizontal="left" indent="2"/>
    </xf>
    <xf numFmtId="0" fontId="95" fillId="0" borderId="0" xfId="383" applyFont="1" applyAlignment="1"/>
    <xf numFmtId="3" fontId="86" fillId="0" borderId="0" xfId="383" applyNumberFormat="1" applyFont="1" applyAlignment="1"/>
    <xf numFmtId="0" fontId="86" fillId="0" borderId="0" xfId="383" applyFont="1" applyAlignment="1">
      <alignment horizontal="left" indent="2"/>
    </xf>
    <xf numFmtId="0" fontId="89" fillId="0" borderId="0" xfId="383" applyFont="1" applyAlignment="1">
      <alignment wrapText="1"/>
    </xf>
    <xf numFmtId="0" fontId="85" fillId="0" borderId="0" xfId="383">
      <alignment vertical="center"/>
    </xf>
    <xf numFmtId="0" fontId="89" fillId="0" borderId="0" xfId="383" applyFont="1" applyAlignment="1"/>
    <xf numFmtId="0" fontId="86" fillId="0" borderId="0" xfId="383" applyFont="1" applyAlignment="1">
      <alignment horizontal="left" indent="2"/>
    </xf>
    <xf numFmtId="0" fontId="89" fillId="0" borderId="0" xfId="383" applyFont="1" applyAlignment="1">
      <alignment horizontal="left" wrapText="1"/>
    </xf>
    <xf numFmtId="0" fontId="85" fillId="0" borderId="0" xfId="383">
      <alignment vertical="center"/>
    </xf>
    <xf numFmtId="0" fontId="88" fillId="0" borderId="0" xfId="383" applyFont="1" applyAlignment="1">
      <alignment horizontal="right"/>
    </xf>
    <xf numFmtId="0" fontId="89" fillId="0" borderId="26" xfId="383" applyFont="1" applyBorder="1" applyAlignment="1"/>
    <xf numFmtId="0" fontId="89" fillId="0" borderId="0" xfId="383" applyFont="1" applyAlignment="1"/>
    <xf numFmtId="0" fontId="92" fillId="0" borderId="0" xfId="383" applyFont="1" applyAlignment="1">
      <alignment horizontal="left" indent="1"/>
    </xf>
    <xf numFmtId="0" fontId="89" fillId="0" borderId="0" xfId="383" applyFont="1" applyAlignment="1">
      <alignment horizontal="left"/>
    </xf>
    <xf numFmtId="3" fontId="14" fillId="0" borderId="0" xfId="0" applyNumberFormat="1" applyFont="1"/>
    <xf numFmtId="0" fontId="0" fillId="0" borderId="0" xfId="0" applyFill="1"/>
    <xf numFmtId="0" fontId="14" fillId="0" borderId="0" xfId="0" applyFont="1"/>
    <xf numFmtId="0" fontId="82" fillId="0" borderId="0" xfId="0" applyFont="1" applyAlignment="1">
      <alignment horizontal="right"/>
    </xf>
    <xf numFmtId="0" fontId="11" fillId="0" borderId="0" xfId="224"/>
    <xf numFmtId="0" fontId="31" fillId="12" borderId="0" xfId="21"/>
    <xf numFmtId="0" fontId="66" fillId="72" borderId="1" xfId="224" applyFont="1" applyFill="1" applyBorder="1" applyAlignment="1">
      <alignment vertical="center"/>
    </xf>
    <xf numFmtId="0" fontId="89" fillId="0" borderId="26" xfId="383" applyFont="1" applyBorder="1" applyAlignment="1"/>
    <xf numFmtId="0" fontId="88" fillId="0" borderId="0" xfId="383" applyFont="1" applyAlignment="1">
      <alignment horizontal="right"/>
    </xf>
    <xf numFmtId="0" fontId="86" fillId="0" borderId="0" xfId="383" applyFont="1" applyAlignment="1">
      <alignment horizontal="right"/>
    </xf>
    <xf numFmtId="0" fontId="92" fillId="0" borderId="0" xfId="383" applyFont="1" applyAlignment="1">
      <alignment horizontal="left" wrapText="1" indent="1"/>
    </xf>
    <xf numFmtId="0" fontId="16" fillId="0" borderId="0" xfId="383" applyFont="1" applyAlignment="1">
      <alignment horizontal="left" indent="2"/>
    </xf>
    <xf numFmtId="0" fontId="94" fillId="0" borderId="0" xfId="383" applyFont="1" applyAlignment="1">
      <alignment horizontal="left" indent="2"/>
    </xf>
    <xf numFmtId="3" fontId="86" fillId="0" borderId="0" xfId="383" applyNumberFormat="1" applyFont="1" applyAlignment="1"/>
    <xf numFmtId="3" fontId="86" fillId="0" borderId="0" xfId="383" applyNumberFormat="1" applyFont="1" applyAlignment="1"/>
    <xf numFmtId="0" fontId="86" fillId="0" borderId="0" xfId="383" applyFont="1" applyAlignment="1">
      <alignment horizontal="right"/>
    </xf>
    <xf numFmtId="0" fontId="16" fillId="0" borderId="0" xfId="383" applyFont="1" applyAlignment="1">
      <alignment horizontal="right"/>
    </xf>
    <xf numFmtId="0" fontId="86" fillId="0" borderId="0" xfId="383" applyFont="1" applyAlignment="1">
      <alignment horizontal="left" indent="2"/>
    </xf>
    <xf numFmtId="0" fontId="93" fillId="0" borderId="0" xfId="383" applyFont="1" applyAlignment="1"/>
    <xf numFmtId="0" fontId="89" fillId="0" borderId="0" xfId="383" applyFont="1" applyAlignment="1">
      <alignment horizontal="left"/>
    </xf>
    <xf numFmtId="0" fontId="14" fillId="0" borderId="0" xfId="0" applyFont="1" applyAlignment="1">
      <alignment horizontal="left"/>
    </xf>
    <xf numFmtId="0" fontId="72" fillId="0" borderId="0" xfId="0" applyFont="1"/>
    <xf numFmtId="0" fontId="13" fillId="0" borderId="0" xfId="0" applyFont="1"/>
    <xf numFmtId="0" fontId="72" fillId="0" borderId="0" xfId="0" applyFont="1" applyAlignment="1">
      <alignment horizontal="right"/>
    </xf>
    <xf numFmtId="0" fontId="45" fillId="0" borderId="0" xfId="0" applyFont="1" applyAlignment="1">
      <alignment horizontal="right"/>
    </xf>
    <xf numFmtId="0" fontId="13" fillId="0" borderId="0" xfId="0" applyFont="1" applyAlignment="1">
      <alignment horizontal="left"/>
    </xf>
    <xf numFmtId="1" fontId="66" fillId="73" borderId="1" xfId="252" applyNumberFormat="1" applyFont="1" applyFill="1" applyBorder="1" applyAlignment="1">
      <alignment vertical="center"/>
    </xf>
    <xf numFmtId="0" fontId="14" fillId="0" borderId="0" xfId="0" applyFont="1" applyAlignment="1">
      <alignment horizontal="left" indent="2"/>
    </xf>
    <xf numFmtId="0" fontId="72" fillId="0" borderId="0" xfId="0" applyFont="1" applyAlignment="1">
      <alignment horizontal="left" indent="2"/>
    </xf>
    <xf numFmtId="0" fontId="74" fillId="0" borderId="0" xfId="0" applyFont="1" applyAlignment="1">
      <alignment horizontal="left" indent="1"/>
    </xf>
    <xf numFmtId="0" fontId="73" fillId="0" borderId="0" xfId="0" applyFont="1" applyAlignment="1">
      <alignment horizontal="left" indent="2"/>
    </xf>
    <xf numFmtId="0" fontId="0" fillId="0" borderId="0" xfId="0"/>
    <xf numFmtId="0" fontId="94" fillId="0" borderId="0" xfId="383" applyFont="1" applyAlignment="1">
      <alignment horizontal="left" indent="2"/>
    </xf>
    <xf numFmtId="0" fontId="86" fillId="0" borderId="0" xfId="383" applyFont="1" applyAlignment="1"/>
    <xf numFmtId="0" fontId="66" fillId="0" borderId="1" xfId="224" applyFont="1" applyFill="1" applyBorder="1" applyAlignment="1">
      <alignment vertical="center"/>
    </xf>
    <xf numFmtId="1" fontId="66" fillId="0" borderId="1" xfId="224" applyNumberFormat="1" applyFont="1" applyFill="1" applyBorder="1" applyAlignment="1">
      <alignment vertical="center"/>
    </xf>
    <xf numFmtId="0" fontId="93" fillId="0" borderId="0" xfId="383" applyFont="1" applyAlignment="1">
      <alignment horizontal="left"/>
    </xf>
    <xf numFmtId="0" fontId="93" fillId="0" borderId="0" xfId="383" applyFont="1" applyAlignment="1"/>
    <xf numFmtId="0" fontId="89" fillId="0" borderId="26" xfId="383" applyFont="1" applyBorder="1" applyAlignment="1"/>
    <xf numFmtId="0" fontId="86" fillId="0" borderId="0" xfId="383" applyFont="1" applyAlignment="1">
      <alignment horizontal="right"/>
    </xf>
    <xf numFmtId="0" fontId="95" fillId="0" borderId="0" xfId="383" applyFont="1" applyAlignment="1"/>
    <xf numFmtId="2" fontId="11" fillId="0" borderId="0" xfId="224" applyNumberFormat="1" applyFill="1"/>
    <xf numFmtId="0" fontId="14" fillId="0" borderId="0" xfId="0" applyFont="1" applyAlignment="1">
      <alignment horizontal="left" wrapText="1"/>
    </xf>
    <xf numFmtId="0" fontId="14" fillId="0" borderId="0" xfId="0" applyFont="1" applyAlignment="1">
      <alignment horizontal="right"/>
    </xf>
    <xf numFmtId="0" fontId="75" fillId="0" borderId="0" xfId="0" applyFont="1"/>
    <xf numFmtId="0" fontId="80" fillId="0" borderId="0" xfId="0" applyFont="1"/>
    <xf numFmtId="0" fontId="13" fillId="0" borderId="26" xfId="0" applyFont="1" applyBorder="1"/>
    <xf numFmtId="0" fontId="0" fillId="0" borderId="0" xfId="0" applyAlignment="1">
      <alignment horizontal="left" indent="2"/>
    </xf>
    <xf numFmtId="3" fontId="72" fillId="0" borderId="0" xfId="0" applyNumberFormat="1" applyFont="1"/>
    <xf numFmtId="0" fontId="72" fillId="0" borderId="0" xfId="0" applyFont="1" applyAlignment="1">
      <alignment wrapText="1"/>
    </xf>
    <xf numFmtId="0" fontId="13" fillId="0" borderId="0" xfId="0" applyFont="1" applyAlignment="1">
      <alignment horizontal="left" wrapText="1"/>
    </xf>
    <xf numFmtId="0" fontId="11" fillId="0" borderId="0" xfId="224"/>
    <xf numFmtId="0" fontId="31" fillId="12" borderId="0" xfId="21"/>
    <xf numFmtId="0" fontId="66" fillId="72" borderId="1" xfId="224" applyFont="1" applyFill="1" applyBorder="1" applyAlignment="1">
      <alignment vertical="center"/>
    </xf>
    <xf numFmtId="0" fontId="89" fillId="0" borderId="0" xfId="383" applyFont="1" applyAlignment="1"/>
    <xf numFmtId="0" fontId="16" fillId="0" borderId="0" xfId="383" applyFont="1" applyAlignment="1">
      <alignment horizontal="left" indent="2"/>
    </xf>
    <xf numFmtId="0" fontId="92" fillId="0" borderId="0" xfId="383" applyFont="1" applyAlignment="1">
      <alignment horizontal="left" indent="1"/>
    </xf>
    <xf numFmtId="0" fontId="85" fillId="0" borderId="0" xfId="383">
      <alignment vertical="center"/>
    </xf>
    <xf numFmtId="0" fontId="16" fillId="0" borderId="0" xfId="383" applyFont="1" applyAlignment="1">
      <alignment horizontal="left" indent="2"/>
    </xf>
    <xf numFmtId="0" fontId="93" fillId="0" borderId="0" xfId="383" applyFont="1" applyAlignment="1"/>
    <xf numFmtId="0" fontId="92" fillId="0" borderId="0" xfId="383" applyFont="1" applyAlignment="1">
      <alignment horizontal="left" indent="1"/>
    </xf>
    <xf numFmtId="0" fontId="88" fillId="0" borderId="0" xfId="383" applyFont="1" applyAlignment="1">
      <alignment horizontal="right"/>
    </xf>
    <xf numFmtId="0" fontId="89" fillId="0" borderId="0" xfId="383" applyFont="1" applyAlignment="1"/>
    <xf numFmtId="0" fontId="86" fillId="0" borderId="0" xfId="383" applyFont="1" applyAlignment="1"/>
    <xf numFmtId="0" fontId="93" fillId="0" borderId="0" xfId="383" applyFont="1" applyAlignment="1">
      <alignment horizontal="left"/>
    </xf>
    <xf numFmtId="0" fontId="16" fillId="0" borderId="0" xfId="383" applyFont="1" applyAlignment="1">
      <alignment horizontal="left" indent="2"/>
    </xf>
    <xf numFmtId="0" fontId="84" fillId="0" borderId="0" xfId="0" applyFont="1"/>
    <xf numFmtId="0" fontId="89" fillId="0" borderId="26" xfId="383" applyFont="1" applyBorder="1" applyAlignment="1"/>
    <xf numFmtId="3" fontId="86" fillId="0" borderId="0" xfId="383" applyNumberFormat="1" applyFont="1" applyAlignment="1"/>
    <xf numFmtId="0" fontId="89" fillId="0" borderId="0" xfId="383" applyFont="1" applyAlignment="1">
      <alignment horizontal="left"/>
    </xf>
    <xf numFmtId="0" fontId="30" fillId="0" borderId="0" xfId="224" applyFont="1" applyBorder="1" applyAlignment="1">
      <alignment horizontal="center" vertical="center" wrapText="1"/>
    </xf>
    <xf numFmtId="0" fontId="89" fillId="0" borderId="26" xfId="383" applyFont="1" applyBorder="1" applyAlignment="1"/>
    <xf numFmtId="0" fontId="16" fillId="0" borderId="0" xfId="383" applyFont="1" applyAlignment="1">
      <alignment horizontal="left" indent="2"/>
    </xf>
    <xf numFmtId="0" fontId="92" fillId="0" borderId="0" xfId="383" applyFont="1" applyAlignment="1">
      <alignment horizontal="left" indent="1"/>
    </xf>
    <xf numFmtId="0" fontId="89" fillId="0" borderId="0" xfId="383" applyFont="1" applyAlignment="1">
      <alignment wrapText="1"/>
    </xf>
    <xf numFmtId="0" fontId="89" fillId="0" borderId="26" xfId="383" applyFont="1" applyBorder="1" applyAlignment="1"/>
    <xf numFmtId="0" fontId="13" fillId="0" borderId="0" xfId="0" applyFont="1" applyAlignment="1">
      <alignment wrapText="1"/>
    </xf>
    <xf numFmtId="0" fontId="86" fillId="0" borderId="0" xfId="383" applyFont="1" applyAlignment="1">
      <alignment horizontal="right"/>
    </xf>
    <xf numFmtId="2" fontId="11" fillId="0" borderId="0" xfId="224" applyNumberFormat="1"/>
    <xf numFmtId="0" fontId="11" fillId="0" borderId="0" xfId="224" applyFill="1"/>
    <xf numFmtId="0" fontId="86" fillId="0" borderId="0" xfId="383" applyFont="1" applyAlignment="1">
      <alignment horizontal="right"/>
    </xf>
    <xf numFmtId="0" fontId="11" fillId="0" borderId="0" xfId="224"/>
    <xf numFmtId="2" fontId="11" fillId="0" borderId="0" xfId="224" applyNumberFormat="1"/>
    <xf numFmtId="0" fontId="11" fillId="0" borderId="0" xfId="224"/>
    <xf numFmtId="2" fontId="11" fillId="0" borderId="0" xfId="224" applyNumberFormat="1"/>
    <xf numFmtId="0" fontId="11" fillId="0" borderId="0" xfId="224"/>
    <xf numFmtId="1" fontId="11" fillId="0" borderId="0" xfId="224" applyNumberFormat="1"/>
    <xf numFmtId="1" fontId="11" fillId="0" borderId="0" xfId="224" applyNumberFormat="1"/>
    <xf numFmtId="0" fontId="86" fillId="0" borderId="0" xfId="383" applyFont="1" applyAlignment="1"/>
    <xf numFmtId="0" fontId="92" fillId="0" borderId="0" xfId="383" applyFont="1" applyAlignment="1">
      <alignment horizontal="left" wrapText="1" indent="1"/>
    </xf>
    <xf numFmtId="0" fontId="92" fillId="0" borderId="0" xfId="383" applyFont="1" applyAlignment="1">
      <alignment horizontal="left" wrapText="1" indent="1"/>
    </xf>
    <xf numFmtId="0" fontId="89" fillId="0" borderId="26" xfId="383" applyFont="1" applyBorder="1" applyAlignment="1"/>
    <xf numFmtId="0" fontId="89" fillId="0" borderId="0" xfId="383" applyFont="1" applyAlignment="1"/>
    <xf numFmtId="0" fontId="88" fillId="0" borderId="0" xfId="383" applyFont="1" applyAlignment="1">
      <alignment horizontal="right"/>
    </xf>
    <xf numFmtId="0" fontId="86" fillId="0" borderId="0" xfId="383" applyFont="1" applyAlignment="1"/>
    <xf numFmtId="0" fontId="95" fillId="0" borderId="0" xfId="383" applyFont="1" applyAlignment="1"/>
    <xf numFmtId="0" fontId="11" fillId="0" borderId="0" xfId="224"/>
    <xf numFmtId="2" fontId="11" fillId="0" borderId="0" xfId="224" applyNumberFormat="1"/>
    <xf numFmtId="1" fontId="11" fillId="0" borderId="0" xfId="224" applyNumberFormat="1"/>
    <xf numFmtId="166" fontId="11" fillId="0" borderId="0" xfId="224" applyNumberFormat="1"/>
    <xf numFmtId="0" fontId="31" fillId="12" borderId="0" xfId="21"/>
    <xf numFmtId="167" fontId="31" fillId="12" borderId="0" xfId="21" applyNumberFormat="1"/>
    <xf numFmtId="167" fontId="11" fillId="0" borderId="0" xfId="224" applyNumberFormat="1"/>
    <xf numFmtId="0" fontId="66" fillId="72" borderId="1" xfId="224" applyFont="1" applyFill="1" applyBorder="1" applyAlignment="1">
      <alignment vertical="center"/>
    </xf>
    <xf numFmtId="1" fontId="66" fillId="73" borderId="1" xfId="224" applyNumberFormat="1" applyFont="1" applyFill="1" applyBorder="1" applyAlignment="1">
      <alignment vertical="center"/>
    </xf>
    <xf numFmtId="0" fontId="28" fillId="74" borderId="0" xfId="224" applyFont="1" applyFill="1"/>
    <xf numFmtId="2" fontId="28" fillId="0" borderId="0" xfId="224" applyNumberFormat="1" applyFont="1"/>
    <xf numFmtId="0" fontId="11" fillId="0" borderId="0" xfId="224" applyAlignment="1">
      <alignment horizontal="right"/>
    </xf>
    <xf numFmtId="0" fontId="94" fillId="0" borderId="0" xfId="383" applyFont="1" applyAlignment="1">
      <alignment horizontal="left" indent="2"/>
    </xf>
    <xf numFmtId="0" fontId="80" fillId="0" borderId="0" xfId="0" applyFont="1" applyAlignment="1">
      <alignment horizontal="left"/>
    </xf>
    <xf numFmtId="0" fontId="11" fillId="0" borderId="0" xfId="224"/>
    <xf numFmtId="2" fontId="11" fillId="0" borderId="0" xfId="224" applyNumberFormat="1"/>
    <xf numFmtId="165" fontId="11" fillId="0" borderId="0" xfId="224" applyNumberFormat="1"/>
    <xf numFmtId="0" fontId="31" fillId="12" borderId="0" xfId="21"/>
    <xf numFmtId="0" fontId="11" fillId="4" borderId="0" xfId="224" applyFill="1"/>
    <xf numFmtId="167" fontId="11" fillId="0" borderId="0" xfId="224" applyNumberFormat="1"/>
    <xf numFmtId="0" fontId="66" fillId="72" borderId="1" xfId="224" applyFont="1" applyFill="1" applyBorder="1" applyAlignment="1">
      <alignment vertical="center"/>
    </xf>
    <xf numFmtId="1" fontId="66" fillId="73" borderId="1" xfId="224" applyNumberFormat="1" applyFont="1" applyFill="1" applyBorder="1" applyAlignment="1">
      <alignment vertical="center"/>
    </xf>
    <xf numFmtId="0" fontId="28" fillId="74" borderId="0" xfId="224" applyFont="1" applyFill="1"/>
    <xf numFmtId="2" fontId="28" fillId="0" borderId="0" xfId="224" applyNumberFormat="1" applyFont="1"/>
    <xf numFmtId="0" fontId="67" fillId="0" borderId="0" xfId="224" applyFont="1"/>
    <xf numFmtId="0" fontId="22" fillId="6" borderId="0" xfId="12"/>
    <xf numFmtId="166" fontId="22" fillId="6" borderId="0" xfId="12" applyNumberFormat="1"/>
    <xf numFmtId="0" fontId="11" fillId="0" borderId="0" xfId="224" applyAlignment="1">
      <alignment horizontal="right"/>
    </xf>
    <xf numFmtId="0" fontId="31" fillId="0" borderId="0" xfId="21" applyFill="1"/>
    <xf numFmtId="1" fontId="66" fillId="73" borderId="1" xfId="252" applyNumberFormat="1" applyFont="1" applyFill="1" applyBorder="1" applyAlignment="1">
      <alignment vertical="center"/>
    </xf>
    <xf numFmtId="0" fontId="11" fillId="0" borderId="0" xfId="224"/>
    <xf numFmtId="2" fontId="11" fillId="0" borderId="0" xfId="224" applyNumberFormat="1"/>
    <xf numFmtId="1" fontId="11" fillId="0" borderId="0" xfId="224" applyNumberFormat="1"/>
    <xf numFmtId="0" fontId="31" fillId="12" borderId="0" xfId="21"/>
    <xf numFmtId="167" fontId="31" fillId="12" borderId="0" xfId="21" applyNumberFormat="1"/>
    <xf numFmtId="167" fontId="11" fillId="0" borderId="0" xfId="224" applyNumberFormat="1"/>
    <xf numFmtId="0" fontId="66" fillId="72" borderId="1" xfId="224" applyFont="1" applyFill="1" applyBorder="1" applyAlignment="1">
      <alignment vertical="center"/>
    </xf>
    <xf numFmtId="1" fontId="66" fillId="73" borderId="1" xfId="224" applyNumberFormat="1" applyFont="1" applyFill="1" applyBorder="1" applyAlignment="1">
      <alignment vertical="center"/>
    </xf>
    <xf numFmtId="0" fontId="22" fillId="6" borderId="0" xfId="12"/>
    <xf numFmtId="9" fontId="11" fillId="0" borderId="0" xfId="328" applyFont="1"/>
    <xf numFmtId="0" fontId="11" fillId="0" borderId="0" xfId="224" applyAlignment="1">
      <alignment horizontal="right"/>
    </xf>
    <xf numFmtId="9" fontId="28" fillId="0" borderId="0" xfId="328" applyFont="1"/>
    <xf numFmtId="1" fontId="66" fillId="73" borderId="1" xfId="252" applyNumberFormat="1" applyFont="1" applyFill="1" applyBorder="1" applyAlignment="1">
      <alignment vertical="center"/>
    </xf>
    <xf numFmtId="0" fontId="93" fillId="0" borderId="0" xfId="383" applyFont="1" applyAlignment="1"/>
    <xf numFmtId="0" fontId="11" fillId="0" borderId="0" xfId="224"/>
    <xf numFmtId="2" fontId="11" fillId="0" borderId="0" xfId="224" applyNumberFormat="1"/>
    <xf numFmtId="0" fontId="31" fillId="12" borderId="0" xfId="21"/>
    <xf numFmtId="0" fontId="66" fillId="72" borderId="1" xfId="224" applyFont="1" applyFill="1" applyBorder="1" applyAlignment="1">
      <alignment vertical="center"/>
    </xf>
    <xf numFmtId="1" fontId="66" fillId="73" borderId="1" xfId="224" applyNumberFormat="1" applyFont="1" applyFill="1" applyBorder="1" applyAlignment="1">
      <alignment vertical="center"/>
    </xf>
    <xf numFmtId="0" fontId="11" fillId="0" borderId="0" xfId="224"/>
    <xf numFmtId="2" fontId="11" fillId="0" borderId="0" xfId="224" applyNumberFormat="1"/>
    <xf numFmtId="1" fontId="11" fillId="0" borderId="0" xfId="224" applyNumberFormat="1"/>
    <xf numFmtId="166" fontId="11" fillId="0" borderId="0" xfId="224" applyNumberFormat="1"/>
    <xf numFmtId="0" fontId="31" fillId="12" borderId="0" xfId="21"/>
    <xf numFmtId="0" fontId="66" fillId="72" borderId="1" xfId="224" applyFont="1" applyFill="1" applyBorder="1" applyAlignment="1">
      <alignment vertical="center"/>
    </xf>
    <xf numFmtId="1" fontId="66" fillId="73" borderId="1" xfId="224" applyNumberFormat="1" applyFont="1" applyFill="1" applyBorder="1" applyAlignment="1">
      <alignment vertical="center"/>
    </xf>
    <xf numFmtId="0" fontId="28" fillId="74" borderId="0" xfId="224" applyFont="1" applyFill="1"/>
    <xf numFmtId="0" fontId="11" fillId="74" borderId="0" xfId="224" applyFill="1"/>
    <xf numFmtId="0" fontId="28" fillId="0" borderId="0" xfId="224" applyFont="1"/>
    <xf numFmtId="0" fontId="72" fillId="0" borderId="0" xfId="0" applyFont="1"/>
    <xf numFmtId="0" fontId="14" fillId="0" borderId="0" xfId="0" applyFont="1"/>
    <xf numFmtId="0" fontId="13" fillId="0" borderId="0" xfId="0" applyFont="1"/>
    <xf numFmtId="0" fontId="11" fillId="0" borderId="0" xfId="224" applyFill="1" applyBorder="1"/>
    <xf numFmtId="2" fontId="11" fillId="0" borderId="0" xfId="224" applyNumberFormat="1" applyFill="1" applyBorder="1"/>
    <xf numFmtId="2" fontId="11" fillId="0" borderId="0" xfId="224" applyNumberFormat="1" applyBorder="1"/>
    <xf numFmtId="0" fontId="66" fillId="0" borderId="0" xfId="224" applyFont="1" applyFill="1" applyBorder="1" applyAlignment="1">
      <alignment vertical="center"/>
    </xf>
    <xf numFmtId="1" fontId="66" fillId="0" borderId="0" xfId="224" applyNumberFormat="1" applyFont="1" applyFill="1" applyBorder="1" applyAlignment="1">
      <alignment vertical="center"/>
    </xf>
    <xf numFmtId="0" fontId="66" fillId="78" borderId="0" xfId="224" applyFont="1" applyFill="1" applyBorder="1" applyAlignment="1">
      <alignment vertical="center"/>
    </xf>
    <xf numFmtId="0" fontId="0" fillId="78" borderId="0" xfId="0" applyFill="1" applyBorder="1"/>
    <xf numFmtId="1" fontId="66" fillId="78" borderId="0" xfId="252" applyNumberFormat="1" applyFont="1" applyFill="1" applyBorder="1" applyAlignment="1">
      <alignment vertical="center"/>
    </xf>
    <xf numFmtId="165" fontId="11" fillId="78" borderId="0" xfId="224" applyNumberFormat="1" applyFill="1" applyBorder="1"/>
    <xf numFmtId="2" fontId="11" fillId="78" borderId="0" xfId="224" applyNumberFormat="1" applyFill="1" applyBorder="1"/>
    <xf numFmtId="0" fontId="0" fillId="0" borderId="0" xfId="0" applyFill="1" applyBorder="1"/>
    <xf numFmtId="0" fontId="31" fillId="0" borderId="0" xfId="21" applyFill="1" applyBorder="1"/>
    <xf numFmtId="2" fontId="0" fillId="0" borderId="0" xfId="0" applyNumberFormat="1"/>
    <xf numFmtId="0" fontId="10" fillId="0" borderId="0" xfId="224" applyFont="1" applyFill="1"/>
    <xf numFmtId="166" fontId="11" fillId="0" borderId="0" xfId="224" applyNumberFormat="1" applyFill="1"/>
    <xf numFmtId="0" fontId="10" fillId="0" borderId="0" xfId="224" applyFont="1"/>
    <xf numFmtId="0" fontId="30" fillId="0" borderId="27" xfId="224" applyFont="1" applyFill="1" applyBorder="1" applyAlignment="1">
      <alignment horizontal="center" vertical="center" wrapText="1"/>
    </xf>
    <xf numFmtId="0" fontId="30" fillId="0" borderId="31" xfId="224" applyFont="1" applyFill="1" applyBorder="1" applyAlignment="1">
      <alignment horizontal="center" vertical="center" wrapText="1"/>
    </xf>
    <xf numFmtId="0" fontId="30" fillId="0" borderId="28" xfId="224" applyFont="1" applyFill="1" applyBorder="1" applyAlignment="1">
      <alignment horizontal="center" vertical="center" wrapText="1"/>
    </xf>
    <xf numFmtId="166" fontId="11" fillId="0" borderId="0" xfId="224" applyNumberFormat="1" applyFill="1" applyBorder="1" applyAlignment="1">
      <alignment wrapText="1"/>
    </xf>
    <xf numFmtId="166" fontId="28" fillId="0" borderId="0" xfId="224" applyNumberFormat="1" applyFont="1" applyFill="1" applyBorder="1" applyAlignment="1">
      <alignment wrapText="1"/>
    </xf>
    <xf numFmtId="0" fontId="30" fillId="0" borderId="0" xfId="224" applyFont="1" applyFill="1" applyBorder="1" applyAlignment="1">
      <alignment horizontal="center" vertical="center" wrapText="1"/>
    </xf>
    <xf numFmtId="166" fontId="11" fillId="0" borderId="0" xfId="224" applyNumberFormat="1" applyFill="1" applyBorder="1" applyAlignment="1">
      <alignment horizontal="center" wrapText="1"/>
    </xf>
    <xf numFmtId="0" fontId="0" fillId="0" borderId="0" xfId="0" applyBorder="1"/>
    <xf numFmtId="0" fontId="11" fillId="0" borderId="0" xfId="224" applyBorder="1"/>
    <xf numFmtId="0" fontId="30" fillId="0" borderId="29" xfId="224" applyFont="1" applyFill="1" applyBorder="1" applyAlignment="1">
      <alignment horizontal="center" vertical="center" wrapText="1"/>
    </xf>
    <xf numFmtId="166" fontId="0" fillId="0" borderId="11" xfId="0" applyNumberFormat="1" applyFill="1" applyBorder="1"/>
    <xf numFmtId="166" fontId="11" fillId="0" borderId="11" xfId="224" applyNumberFormat="1" applyFill="1" applyBorder="1" applyAlignment="1">
      <alignment wrapText="1"/>
    </xf>
    <xf numFmtId="1" fontId="11" fillId="0" borderId="0" xfId="224" applyNumberFormat="1" applyFill="1"/>
    <xf numFmtId="1" fontId="11" fillId="0" borderId="0" xfId="224" applyNumberFormat="1" applyFill="1" applyBorder="1"/>
    <xf numFmtId="0" fontId="67" fillId="0" borderId="0" xfId="224" applyFont="1" applyFill="1"/>
    <xf numFmtId="1" fontId="66" fillId="0" borderId="1" xfId="252" applyNumberFormat="1" applyFont="1" applyFill="1" applyBorder="1" applyAlignment="1">
      <alignment vertical="center"/>
    </xf>
    <xf numFmtId="0" fontId="67" fillId="0" borderId="0" xfId="224" applyFont="1" applyFill="1" applyBorder="1"/>
    <xf numFmtId="1" fontId="66" fillId="0" borderId="0" xfId="252" applyNumberFormat="1" applyFont="1" applyFill="1" applyBorder="1" applyAlignment="1">
      <alignment vertical="center"/>
    </xf>
    <xf numFmtId="167" fontId="31" fillId="0" borderId="0" xfId="21" applyNumberFormat="1" applyFill="1"/>
    <xf numFmtId="167" fontId="11" fillId="0" borderId="0" xfId="224" applyNumberFormat="1" applyFill="1"/>
    <xf numFmtId="2" fontId="11" fillId="0" borderId="0" xfId="224" applyNumberFormat="1" applyFont="1" applyFill="1" applyBorder="1"/>
    <xf numFmtId="0" fontId="10" fillId="0" borderId="0" xfId="224" applyFont="1" applyFill="1" applyAlignment="1">
      <alignment wrapText="1"/>
    </xf>
    <xf numFmtId="2" fontId="28" fillId="0" borderId="0" xfId="224" applyNumberFormat="1" applyFont="1" applyFill="1" applyBorder="1"/>
    <xf numFmtId="1" fontId="66" fillId="73" borderId="1" xfId="224" applyNumberFormat="1" applyFont="1" applyFill="1" applyBorder="1" applyAlignment="1">
      <alignment horizontal="center" vertical="center"/>
    </xf>
    <xf numFmtId="165" fontId="11" fillId="0" borderId="0" xfId="224" applyNumberFormat="1" applyAlignment="1">
      <alignment horizontal="left"/>
    </xf>
    <xf numFmtId="165" fontId="11" fillId="0" borderId="0" xfId="224" applyNumberFormat="1" applyFill="1"/>
    <xf numFmtId="165" fontId="11" fillId="0" borderId="0" xfId="224" applyNumberFormat="1" applyFill="1" applyAlignment="1">
      <alignment horizontal="left"/>
    </xf>
    <xf numFmtId="0" fontId="11" fillId="0" borderId="0" xfId="224" applyFill="1" applyAlignment="1">
      <alignment horizontal="right"/>
    </xf>
    <xf numFmtId="0" fontId="10" fillId="0" borderId="0" xfId="224" applyFont="1" applyFill="1" applyAlignment="1">
      <alignment horizontal="right"/>
    </xf>
    <xf numFmtId="165" fontId="28" fillId="0" borderId="0" xfId="224" applyNumberFormat="1" applyFont="1" applyFill="1"/>
    <xf numFmtId="0" fontId="0" fillId="79" borderId="0" xfId="0" applyFill="1"/>
    <xf numFmtId="0" fontId="11" fillId="79" borderId="0" xfId="224" applyFill="1" applyAlignment="1">
      <alignment horizontal="right"/>
    </xf>
    <xf numFmtId="0" fontId="10" fillId="79" borderId="0" xfId="224" applyFont="1" applyFill="1" applyAlignment="1">
      <alignment horizontal="right"/>
    </xf>
    <xf numFmtId="0" fontId="11" fillId="79" borderId="0" xfId="224" applyFill="1"/>
    <xf numFmtId="165" fontId="11" fillId="79" borderId="0" xfId="224" applyNumberFormat="1" applyFill="1" applyAlignment="1">
      <alignment horizontal="right"/>
    </xf>
    <xf numFmtId="165" fontId="11" fillId="79" borderId="0" xfId="224" applyNumberFormat="1" applyFill="1"/>
    <xf numFmtId="1" fontId="66" fillId="80" borderId="0" xfId="252" applyNumberFormat="1" applyFont="1" applyFill="1" applyBorder="1" applyAlignment="1">
      <alignment vertical="center"/>
    </xf>
    <xf numFmtId="0" fontId="11" fillId="80" borderId="0" xfId="224" applyFill="1"/>
    <xf numFmtId="2" fontId="11" fillId="80" borderId="0" xfId="224" applyNumberFormat="1" applyFill="1"/>
    <xf numFmtId="2" fontId="11" fillId="80" borderId="0" xfId="224" applyNumberFormat="1" applyFont="1" applyFill="1"/>
    <xf numFmtId="0" fontId="14" fillId="77" borderId="0" xfId="0" applyFont="1" applyFill="1"/>
    <xf numFmtId="0" fontId="30" fillId="0" borderId="0" xfId="224" applyFont="1" applyBorder="1" applyAlignment="1">
      <alignment vertical="center" wrapText="1"/>
    </xf>
    <xf numFmtId="0" fontId="30" fillId="4" borderId="0" xfId="224" applyFont="1" applyFill="1" applyBorder="1" applyAlignment="1">
      <alignment vertical="center" wrapText="1"/>
    </xf>
    <xf numFmtId="0" fontId="30" fillId="0" borderId="0" xfId="224" applyFont="1" applyFill="1" applyBorder="1" applyAlignment="1">
      <alignment vertical="center" wrapText="1"/>
    </xf>
    <xf numFmtId="165" fontId="11" fillId="4" borderId="0" xfId="224" applyNumberFormat="1" applyFill="1" applyBorder="1" applyAlignment="1">
      <alignment wrapText="1"/>
    </xf>
    <xf numFmtId="0" fontId="0" fillId="4" borderId="0" xfId="0" applyFill="1" applyBorder="1"/>
    <xf numFmtId="166" fontId="0" fillId="0" borderId="0" xfId="0" applyNumberFormat="1" applyBorder="1"/>
    <xf numFmtId="0" fontId="10" fillId="4" borderId="0" xfId="224" applyFont="1" applyFill="1"/>
    <xf numFmtId="166" fontId="81" fillId="4" borderId="0" xfId="382" applyNumberFormat="1" applyFill="1"/>
    <xf numFmtId="0" fontId="14" fillId="82" borderId="0" xfId="0" applyFont="1" applyFill="1"/>
    <xf numFmtId="0" fontId="65" fillId="4" borderId="0" xfId="375" applyFill="1"/>
    <xf numFmtId="166" fontId="11" fillId="4" borderId="0" xfId="224" applyNumberFormat="1" applyFill="1"/>
    <xf numFmtId="166" fontId="11" fillId="4" borderId="0" xfId="224" applyNumberFormat="1" applyFill="1" applyBorder="1" applyAlignment="1">
      <alignment wrapText="1"/>
    </xf>
    <xf numFmtId="165" fontId="11" fillId="4" borderId="11" xfId="224" applyNumberFormat="1" applyFill="1" applyBorder="1" applyAlignment="1">
      <alignment wrapText="1"/>
    </xf>
    <xf numFmtId="0" fontId="0" fillId="4" borderId="11" xfId="0" applyFill="1" applyBorder="1"/>
    <xf numFmtId="166" fontId="11" fillId="4" borderId="11" xfId="224" applyNumberFormat="1" applyFill="1" applyBorder="1" applyAlignment="1">
      <alignment wrapText="1"/>
    </xf>
    <xf numFmtId="0" fontId="0" fillId="4" borderId="0" xfId="0" applyFill="1"/>
    <xf numFmtId="0" fontId="14" fillId="81" borderId="0" xfId="0" applyFont="1" applyFill="1"/>
    <xf numFmtId="0" fontId="102" fillId="0" borderId="0" xfId="0" applyFont="1" applyAlignment="1">
      <alignment wrapText="1"/>
    </xf>
    <xf numFmtId="0" fontId="11" fillId="78" borderId="0" xfId="224" applyFill="1" applyBorder="1"/>
    <xf numFmtId="0" fontId="31" fillId="78" borderId="0" xfId="21" applyFill="1" applyBorder="1"/>
    <xf numFmtId="0" fontId="28" fillId="78" borderId="0" xfId="224" applyFont="1" applyFill="1" applyBorder="1"/>
    <xf numFmtId="0" fontId="105" fillId="0" borderId="0" xfId="0" applyFont="1"/>
    <xf numFmtId="0" fontId="104" fillId="0" borderId="0" xfId="0" applyFont="1"/>
    <xf numFmtId="0" fontId="103" fillId="0" borderId="0" xfId="0" applyFont="1"/>
    <xf numFmtId="0" fontId="102" fillId="0" borderId="0" xfId="0" applyFont="1"/>
    <xf numFmtId="166" fontId="22" fillId="0" borderId="0" xfId="12" applyNumberFormat="1" applyFill="1"/>
    <xf numFmtId="2" fontId="0" fillId="0" borderId="0" xfId="0" applyNumberFormat="1" applyFill="1"/>
    <xf numFmtId="0" fontId="80" fillId="0" borderId="0" xfId="0" applyFont="1" applyAlignment="1">
      <alignment horizontal="left" wrapText="1"/>
    </xf>
    <xf numFmtId="0" fontId="28" fillId="0" borderId="0" xfId="224" applyFont="1" applyFill="1"/>
    <xf numFmtId="0" fontId="10" fillId="0" borderId="0" xfId="394"/>
    <xf numFmtId="0" fontId="31" fillId="12" borderId="0" xfId="21"/>
    <xf numFmtId="167" fontId="31" fillId="12" borderId="0" xfId="21" applyNumberFormat="1"/>
    <xf numFmtId="167" fontId="10" fillId="0" borderId="0" xfId="394" applyNumberFormat="1"/>
    <xf numFmtId="0" fontId="65" fillId="0" borderId="0" xfId="375" applyFill="1"/>
    <xf numFmtId="0" fontId="31" fillId="0" borderId="0" xfId="21" applyFill="1"/>
    <xf numFmtId="2" fontId="0" fillId="0" borderId="0" xfId="0" applyNumberFormat="1" applyFill="1" applyBorder="1"/>
    <xf numFmtId="165" fontId="0" fillId="0" borderId="0" xfId="0" applyNumberFormat="1" applyFill="1" applyBorder="1"/>
    <xf numFmtId="0" fontId="14" fillId="83" borderId="0" xfId="0" applyFont="1" applyFill="1" applyBorder="1"/>
    <xf numFmtId="1" fontId="10" fillId="0" borderId="0" xfId="415" applyNumberFormat="1" applyFill="1"/>
    <xf numFmtId="1" fontId="10" fillId="0" borderId="0" xfId="415" applyNumberFormat="1" applyFill="1" applyBorder="1"/>
    <xf numFmtId="0" fontId="0" fillId="76" borderId="0" xfId="0" applyFill="1" applyBorder="1"/>
    <xf numFmtId="1" fontId="10" fillId="0" borderId="0" xfId="415" applyNumberFormat="1" applyBorder="1"/>
    <xf numFmtId="1" fontId="28" fillId="0" borderId="0" xfId="415" applyNumberFormat="1" applyFont="1" applyBorder="1"/>
    <xf numFmtId="0" fontId="102" fillId="0" borderId="0" xfId="0" applyFont="1" applyBorder="1"/>
    <xf numFmtId="0" fontId="66" fillId="0" borderId="0" xfId="415" applyFont="1" applyFill="1" applyBorder="1" applyAlignment="1">
      <alignment vertical="center"/>
    </xf>
    <xf numFmtId="0" fontId="10" fillId="0" borderId="0" xfId="415"/>
    <xf numFmtId="2" fontId="10" fillId="0" borderId="0" xfId="415" applyNumberFormat="1"/>
    <xf numFmtId="1" fontId="10" fillId="0" borderId="0" xfId="415" applyNumberFormat="1"/>
    <xf numFmtId="0" fontId="31" fillId="12" borderId="0" xfId="21"/>
    <xf numFmtId="0" fontId="66" fillId="72" borderId="1" xfId="415" applyFont="1" applyFill="1" applyBorder="1" applyAlignment="1">
      <alignment vertical="center"/>
    </xf>
    <xf numFmtId="1" fontId="66" fillId="73" borderId="1" xfId="415" applyNumberFormat="1" applyFont="1" applyFill="1" applyBorder="1" applyAlignment="1">
      <alignment vertical="center"/>
    </xf>
    <xf numFmtId="2" fontId="10" fillId="75" borderId="0" xfId="415" applyNumberFormat="1" applyFill="1"/>
    <xf numFmtId="0" fontId="28" fillId="0" borderId="0" xfId="415" applyFont="1" applyFill="1" applyBorder="1"/>
    <xf numFmtId="0" fontId="102" fillId="0" borderId="0" xfId="0" applyFont="1" applyFill="1" applyBorder="1"/>
    <xf numFmtId="0" fontId="10" fillId="0" borderId="0" xfId="415"/>
    <xf numFmtId="1" fontId="10" fillId="0" borderId="0" xfId="415" applyNumberFormat="1"/>
    <xf numFmtId="1" fontId="28" fillId="0" borderId="0" xfId="415" applyNumberFormat="1" applyFont="1"/>
    <xf numFmtId="0" fontId="28" fillId="0" borderId="0" xfId="415" applyFont="1"/>
    <xf numFmtId="0" fontId="10" fillId="0" borderId="0" xfId="415"/>
    <xf numFmtId="0" fontId="31" fillId="12" borderId="0" xfId="21"/>
    <xf numFmtId="0" fontId="66" fillId="72" borderId="1" xfId="415" applyFont="1" applyFill="1" applyBorder="1" applyAlignment="1">
      <alignment vertical="center"/>
    </xf>
    <xf numFmtId="1" fontId="66" fillId="73" borderId="1" xfId="415" applyNumberFormat="1" applyFont="1" applyFill="1" applyBorder="1" applyAlignment="1">
      <alignment vertical="center"/>
    </xf>
    <xf numFmtId="0" fontId="10" fillId="0" borderId="0" xfId="415" applyBorder="1"/>
    <xf numFmtId="0" fontId="10" fillId="0" borderId="0" xfId="415" applyFill="1" applyBorder="1"/>
    <xf numFmtId="1" fontId="66" fillId="0" borderId="0" xfId="415" applyNumberFormat="1" applyFont="1" applyFill="1" applyBorder="1" applyAlignment="1">
      <alignment vertical="center"/>
    </xf>
    <xf numFmtId="0" fontId="10" fillId="0" borderId="0" xfId="415"/>
    <xf numFmtId="0" fontId="30" fillId="0" borderId="27" xfId="415" applyFont="1" applyBorder="1" applyAlignment="1">
      <alignment horizontal="center" vertical="center" wrapText="1"/>
    </xf>
    <xf numFmtId="2" fontId="10" fillId="0" borderId="0" xfId="415" applyNumberFormat="1"/>
    <xf numFmtId="2" fontId="10" fillId="0" borderId="27" xfId="415" applyNumberFormat="1" applyBorder="1" applyAlignment="1">
      <alignment wrapText="1"/>
    </xf>
    <xf numFmtId="2" fontId="28" fillId="0" borderId="27" xfId="415" applyNumberFormat="1" applyFont="1" applyBorder="1" applyAlignment="1">
      <alignment wrapText="1"/>
    </xf>
    <xf numFmtId="2" fontId="10" fillId="0" borderId="28" xfId="415" applyNumberFormat="1" applyBorder="1" applyAlignment="1">
      <alignment wrapText="1"/>
    </xf>
    <xf numFmtId="2" fontId="28" fillId="0" borderId="28" xfId="415" applyNumberFormat="1" applyFont="1" applyBorder="1" applyAlignment="1">
      <alignment wrapText="1"/>
    </xf>
    <xf numFmtId="2" fontId="10" fillId="0" borderId="11" xfId="415" applyNumberFormat="1" applyBorder="1"/>
    <xf numFmtId="0" fontId="28" fillId="0" borderId="11" xfId="415" applyFont="1" applyBorder="1"/>
    <xf numFmtId="2" fontId="28" fillId="0" borderId="11" xfId="415" applyNumberFormat="1" applyFont="1" applyBorder="1"/>
    <xf numFmtId="0" fontId="10" fillId="0" borderId="0" xfId="415"/>
    <xf numFmtId="2" fontId="10" fillId="0" borderId="0" xfId="415" applyNumberFormat="1"/>
    <xf numFmtId="165" fontId="10" fillId="0" borderId="0" xfId="415" applyNumberFormat="1"/>
    <xf numFmtId="0" fontId="31" fillId="12" borderId="0" xfId="21"/>
    <xf numFmtId="0" fontId="66" fillId="72" borderId="1" xfId="415" applyFont="1" applyFill="1" applyBorder="1" applyAlignment="1">
      <alignment vertical="center"/>
    </xf>
    <xf numFmtId="0" fontId="10" fillId="0" borderId="0" xfId="415"/>
    <xf numFmtId="0" fontId="31" fillId="12" borderId="0" xfId="21"/>
    <xf numFmtId="167" fontId="31" fillId="12" borderId="0" xfId="21" applyNumberFormat="1"/>
    <xf numFmtId="167" fontId="10" fillId="0" borderId="0" xfId="415" applyNumberFormat="1"/>
    <xf numFmtId="0" fontId="66" fillId="72" borderId="1" xfId="415" applyFont="1" applyFill="1" applyBorder="1" applyAlignment="1">
      <alignment vertical="center"/>
    </xf>
    <xf numFmtId="0" fontId="9" fillId="0" borderId="0" xfId="224" applyFont="1"/>
    <xf numFmtId="0" fontId="0" fillId="0" borderId="0" xfId="0"/>
    <xf numFmtId="0" fontId="8" fillId="0" borderId="0" xfId="224" applyFont="1"/>
    <xf numFmtId="0" fontId="14" fillId="0" borderId="0" xfId="0" applyFont="1"/>
    <xf numFmtId="10" fontId="0" fillId="0" borderId="0" xfId="0" applyNumberFormat="1"/>
    <xf numFmtId="167" fontId="7" fillId="0" borderId="0" xfId="415" applyNumberFormat="1" applyFont="1"/>
    <xf numFmtId="0" fontId="7" fillId="0" borderId="0" xfId="224" applyFont="1"/>
    <xf numFmtId="167" fontId="28" fillId="0" borderId="0" xfId="415" applyNumberFormat="1" applyFont="1" applyFill="1"/>
    <xf numFmtId="1" fontId="66" fillId="73" borderId="0" xfId="252" applyNumberFormat="1" applyFont="1" applyFill="1" applyBorder="1" applyAlignment="1">
      <alignment vertical="center"/>
    </xf>
    <xf numFmtId="2" fontId="28" fillId="0" borderId="0" xfId="224" applyNumberFormat="1" applyFont="1" applyFill="1"/>
    <xf numFmtId="0" fontId="28" fillId="12" borderId="0" xfId="21" applyFont="1"/>
    <xf numFmtId="0" fontId="66" fillId="72" borderId="0" xfId="224" applyFont="1" applyFill="1" applyBorder="1" applyAlignment="1">
      <alignment vertical="center"/>
    </xf>
    <xf numFmtId="0" fontId="148" fillId="72" borderId="1" xfId="224" applyFont="1" applyFill="1" applyBorder="1" applyAlignment="1">
      <alignment vertical="center"/>
    </xf>
    <xf numFmtId="0" fontId="14" fillId="0" borderId="0" xfId="0" applyFont="1"/>
    <xf numFmtId="0" fontId="6" fillId="0" borderId="0" xfId="415" applyFont="1"/>
    <xf numFmtId="0" fontId="28" fillId="0" borderId="0" xfId="21" applyFont="1" applyFill="1"/>
    <xf numFmtId="166" fontId="28" fillId="0" borderId="0" xfId="224" applyNumberFormat="1" applyFont="1" applyFill="1"/>
    <xf numFmtId="0" fontId="22" fillId="6" borderId="0" xfId="12" quotePrefix="1"/>
    <xf numFmtId="1" fontId="66" fillId="73" borderId="0" xfId="224" applyNumberFormat="1" applyFont="1" applyFill="1" applyBorder="1" applyAlignment="1">
      <alignment vertical="center"/>
    </xf>
    <xf numFmtId="186" fontId="28" fillId="0" borderId="0" xfId="224" applyNumberFormat="1" applyFont="1" applyFill="1"/>
    <xf numFmtId="0" fontId="106" fillId="0" borderId="0" xfId="0" applyFont="1"/>
    <xf numFmtId="2" fontId="102" fillId="0" borderId="0" xfId="0" applyNumberFormat="1" applyFont="1"/>
    <xf numFmtId="2" fontId="106" fillId="0" borderId="0" xfId="0" applyNumberFormat="1" applyFont="1"/>
    <xf numFmtId="0" fontId="149" fillId="78" borderId="0" xfId="415" applyFont="1" applyFill="1"/>
    <xf numFmtId="165" fontId="0" fillId="0" borderId="0" xfId="0" applyNumberFormat="1"/>
    <xf numFmtId="2" fontId="148" fillId="0" borderId="0" xfId="224" applyNumberFormat="1" applyFont="1" applyFill="1"/>
    <xf numFmtId="0" fontId="14" fillId="0" borderId="0" xfId="0" applyFont="1"/>
    <xf numFmtId="0" fontId="5" fillId="81" borderId="0" xfId="224" applyFont="1" applyFill="1"/>
    <xf numFmtId="0" fontId="4" fillId="0" borderId="0" xfId="224" applyFont="1"/>
    <xf numFmtId="0" fontId="14" fillId="0" borderId="0" xfId="0" applyFont="1"/>
    <xf numFmtId="0" fontId="31" fillId="4" borderId="0" xfId="21" applyFill="1"/>
    <xf numFmtId="0" fontId="66" fillId="4" borderId="1" xfId="224" applyFont="1" applyFill="1" applyBorder="1" applyAlignment="1">
      <alignment vertical="center"/>
    </xf>
    <xf numFmtId="1" fontId="66" fillId="4" borderId="1" xfId="252" applyNumberFormat="1" applyFont="1" applyFill="1" applyBorder="1" applyAlignment="1">
      <alignment vertical="center"/>
    </xf>
    <xf numFmtId="0" fontId="10" fillId="4" borderId="0" xfId="415" applyFill="1"/>
    <xf numFmtId="0" fontId="14" fillId="4" borderId="0" xfId="0" applyFont="1" applyFill="1"/>
    <xf numFmtId="0" fontId="3" fillId="0" borderId="0" xfId="415" applyFont="1"/>
    <xf numFmtId="0" fontId="0" fillId="83" borderId="0" xfId="0" applyFill="1"/>
    <xf numFmtId="1" fontId="66" fillId="83" borderId="1" xfId="252" applyNumberFormat="1" applyFont="1" applyFill="1" applyBorder="1" applyAlignment="1">
      <alignment vertical="center"/>
    </xf>
    <xf numFmtId="0" fontId="102" fillId="83" borderId="0" xfId="0" applyFont="1" applyFill="1"/>
    <xf numFmtId="0" fontId="14" fillId="83" borderId="0" xfId="0" applyFont="1" applyFill="1"/>
    <xf numFmtId="0" fontId="102" fillId="0" borderId="0" xfId="0" applyFont="1" applyFill="1"/>
    <xf numFmtId="0" fontId="14" fillId="0" borderId="0" xfId="0" applyFont="1" applyFill="1"/>
    <xf numFmtId="0" fontId="150" fillId="0" borderId="0" xfId="0" applyFont="1" applyFill="1"/>
    <xf numFmtId="0" fontId="13" fillId="0" borderId="11" xfId="0" applyFont="1" applyFill="1" applyBorder="1"/>
    <xf numFmtId="1" fontId="66" fillId="0" borderId="11" xfId="252" applyNumberFormat="1" applyFont="1" applyFill="1" applyBorder="1" applyAlignment="1">
      <alignment vertical="center"/>
    </xf>
    <xf numFmtId="0" fontId="106" fillId="0" borderId="11" xfId="0" applyFont="1" applyFill="1" applyBorder="1"/>
    <xf numFmtId="0" fontId="13" fillId="0" borderId="11" xfId="0" applyFont="1" applyBorder="1"/>
    <xf numFmtId="0" fontId="3" fillId="0" borderId="0" xfId="415" applyFont="1" applyFill="1"/>
    <xf numFmtId="0" fontId="3" fillId="0" borderId="0" xfId="224" applyFont="1" applyFill="1"/>
    <xf numFmtId="9" fontId="0" fillId="0" borderId="0" xfId="0" applyNumberFormat="1"/>
    <xf numFmtId="0" fontId="0" fillId="0" borderId="11" xfId="0" applyBorder="1"/>
    <xf numFmtId="0" fontId="66" fillId="4" borderId="1" xfId="415" applyFont="1" applyFill="1" applyBorder="1" applyAlignment="1">
      <alignment vertical="center"/>
    </xf>
    <xf numFmtId="0" fontId="3" fillId="4" borderId="0" xfId="415" applyFont="1" applyFill="1"/>
    <xf numFmtId="0" fontId="0" fillId="4" borderId="0" xfId="0" applyFont="1" applyFill="1"/>
    <xf numFmtId="0" fontId="2" fillId="0" borderId="0" xfId="224" applyFont="1"/>
    <xf numFmtId="1" fontId="66" fillId="4" borderId="1" xfId="224" applyNumberFormat="1" applyFont="1" applyFill="1" applyBorder="1" applyAlignment="1">
      <alignment vertical="center"/>
    </xf>
    <xf numFmtId="1" fontId="66" fillId="4" borderId="1" xfId="224" applyNumberFormat="1" applyFont="1" applyFill="1" applyBorder="1" applyAlignment="1">
      <alignment horizontal="center" vertical="center"/>
    </xf>
    <xf numFmtId="2" fontId="0" fillId="4" borderId="0" xfId="0" applyNumberFormat="1" applyFill="1"/>
    <xf numFmtId="1" fontId="148" fillId="4" borderId="0" xfId="224" applyNumberFormat="1" applyFont="1" applyFill="1" applyBorder="1" applyAlignment="1">
      <alignment vertical="center"/>
    </xf>
    <xf numFmtId="0" fontId="14" fillId="4" borderId="0" xfId="0" applyFont="1" applyFill="1" applyBorder="1" applyAlignment="1">
      <alignment horizontal="center"/>
    </xf>
    <xf numFmtId="0" fontId="0" fillId="4" borderId="0" xfId="0" applyFill="1" applyBorder="1" applyAlignment="1">
      <alignment horizontal="center"/>
    </xf>
    <xf numFmtId="0" fontId="30" fillId="0" borderId="0" xfId="224" applyFont="1" applyBorder="1" applyAlignment="1">
      <alignment horizontal="center" vertical="center" wrapText="1"/>
    </xf>
    <xf numFmtId="1" fontId="66" fillId="73" borderId="0" xfId="224" applyNumberFormat="1" applyFont="1" applyFill="1" applyBorder="1" applyAlignment="1">
      <alignment horizontal="center" vertical="center"/>
    </xf>
    <xf numFmtId="0" fontId="30" fillId="4" borderId="0" xfId="224" applyFont="1" applyFill="1" applyBorder="1" applyAlignment="1">
      <alignment horizontal="center" vertical="center" wrapText="1"/>
    </xf>
    <xf numFmtId="166" fontId="11" fillId="4" borderId="0" xfId="224" applyNumberFormat="1" applyFill="1" applyBorder="1" applyAlignment="1">
      <alignment horizontal="center" wrapText="1"/>
    </xf>
    <xf numFmtId="0" fontId="14" fillId="4" borderId="26" xfId="0" applyFont="1" applyFill="1" applyBorder="1" applyAlignment="1">
      <alignment horizontal="center"/>
    </xf>
    <xf numFmtId="0" fontId="0" fillId="4" borderId="26" xfId="0" applyFill="1" applyBorder="1" applyAlignment="1">
      <alignment horizontal="center"/>
    </xf>
    <xf numFmtId="0" fontId="30" fillId="0" borderId="0" xfId="224" applyFont="1" applyFill="1" applyBorder="1" applyAlignment="1">
      <alignment horizontal="center" vertical="center" wrapText="1"/>
    </xf>
    <xf numFmtId="0" fontId="30" fillId="0" borderId="28" xfId="224" applyFont="1" applyFill="1" applyBorder="1" applyAlignment="1">
      <alignment horizontal="center" vertical="center" wrapText="1"/>
    </xf>
    <xf numFmtId="0" fontId="30" fillId="0" borderId="31" xfId="224" applyFont="1" applyFill="1" applyBorder="1" applyAlignment="1">
      <alignment horizontal="center" vertical="center" wrapText="1"/>
    </xf>
    <xf numFmtId="1" fontId="66" fillId="0" borderId="0" xfId="224" applyNumberFormat="1" applyFont="1" applyFill="1" applyBorder="1" applyAlignment="1">
      <alignment horizontal="center" vertical="center"/>
    </xf>
    <xf numFmtId="1" fontId="66" fillId="0" borderId="11" xfId="224" applyNumberFormat="1" applyFont="1" applyFill="1" applyBorder="1" applyAlignment="1">
      <alignment horizontal="center" vertical="center"/>
    </xf>
    <xf numFmtId="0" fontId="30" fillId="0" borderId="32" xfId="224" applyFont="1" applyFill="1" applyBorder="1" applyAlignment="1">
      <alignment horizontal="center" vertical="center" wrapText="1"/>
    </xf>
    <xf numFmtId="166" fontId="11" fillId="4" borderId="11" xfId="224" applyNumberFormat="1" applyFill="1" applyBorder="1" applyAlignment="1">
      <alignment horizontal="center" wrapText="1"/>
    </xf>
    <xf numFmtId="0" fontId="30" fillId="4" borderId="11" xfId="224" applyFont="1" applyFill="1" applyBorder="1" applyAlignment="1">
      <alignment horizontal="center" vertical="center" wrapText="1"/>
    </xf>
    <xf numFmtId="0" fontId="30" fillId="0" borderId="11" xfId="224" applyFont="1" applyFill="1" applyBorder="1" applyAlignment="1">
      <alignment horizontal="center" vertical="center" wrapText="1"/>
    </xf>
    <xf numFmtId="0" fontId="30" fillId="0" borderId="29" xfId="224" applyFont="1" applyFill="1" applyBorder="1" applyAlignment="1">
      <alignment horizontal="center" vertical="center" wrapText="1"/>
    </xf>
    <xf numFmtId="0" fontId="30" fillId="0" borderId="30" xfId="224" applyFont="1" applyFill="1" applyBorder="1" applyAlignment="1">
      <alignment horizontal="center" vertical="center" wrapText="1"/>
    </xf>
    <xf numFmtId="0" fontId="30" fillId="0" borderId="28" xfId="415" applyFont="1" applyBorder="1" applyAlignment="1">
      <alignment horizontal="center" vertical="center" wrapText="1"/>
    </xf>
    <xf numFmtId="0" fontId="30" fillId="0" borderId="32" xfId="415" applyFont="1" applyBorder="1" applyAlignment="1">
      <alignment horizontal="center" vertical="center" wrapText="1"/>
    </xf>
    <xf numFmtId="0" fontId="30" fillId="0" borderId="29" xfId="415" applyFont="1" applyBorder="1" applyAlignment="1">
      <alignment horizontal="center" vertical="center" wrapText="1"/>
    </xf>
    <xf numFmtId="0" fontId="30" fillId="0" borderId="30" xfId="415" applyFont="1" applyBorder="1" applyAlignment="1">
      <alignment horizontal="center" vertical="center" wrapText="1"/>
    </xf>
    <xf numFmtId="0" fontId="30" fillId="0" borderId="31" xfId="415" applyFont="1" applyBorder="1" applyAlignment="1">
      <alignment horizontal="center" vertical="center" wrapText="1"/>
    </xf>
    <xf numFmtId="0" fontId="30" fillId="0" borderId="33" xfId="415" applyFont="1" applyBorder="1" applyAlignment="1">
      <alignment horizontal="center" vertical="center" wrapText="1"/>
    </xf>
    <xf numFmtId="0" fontId="30" fillId="0" borderId="11" xfId="415" applyFont="1" applyBorder="1" applyAlignment="1">
      <alignment horizontal="center" vertical="center" wrapText="1"/>
    </xf>
    <xf numFmtId="0" fontId="73" fillId="0" borderId="0" xfId="0" applyFont="1" applyAlignment="1">
      <alignment horizontal="left"/>
    </xf>
    <xf numFmtId="0" fontId="72" fillId="0" borderId="0" xfId="0" applyFont="1"/>
    <xf numFmtId="0" fontId="13" fillId="0" borderId="0" xfId="0" applyFont="1"/>
    <xf numFmtId="0" fontId="45" fillId="0" borderId="0" xfId="0" applyFont="1"/>
    <xf numFmtId="0" fontId="15" fillId="0" borderId="0" xfId="0" applyFont="1"/>
    <xf numFmtId="0" fontId="14" fillId="0" borderId="0" xfId="0" applyFont="1"/>
    <xf numFmtId="0" fontId="75" fillId="0" borderId="0" xfId="0" applyFont="1"/>
    <xf numFmtId="0" fontId="95" fillId="0" borderId="0" xfId="383" applyFont="1" applyAlignment="1"/>
    <xf numFmtId="0" fontId="86" fillId="0" borderId="0" xfId="383" applyFont="1" applyAlignment="1"/>
    <xf numFmtId="0" fontId="88" fillId="0" borderId="0" xfId="383" applyFont="1" applyAlignment="1"/>
    <xf numFmtId="0" fontId="87" fillId="0" borderId="0" xfId="383" applyFont="1" applyAlignment="1"/>
    <xf numFmtId="0" fontId="16" fillId="0" borderId="0" xfId="383" applyFont="1" applyAlignment="1"/>
    <xf numFmtId="0" fontId="90" fillId="0" borderId="0" xfId="383" applyFont="1" applyAlignment="1"/>
    <xf numFmtId="0" fontId="83" fillId="0" borderId="0" xfId="0" applyFont="1"/>
    <xf numFmtId="0" fontId="89" fillId="0" borderId="0" xfId="383" applyFont="1" applyAlignment="1"/>
    <xf numFmtId="2" fontId="1" fillId="0" borderId="0" xfId="224" applyNumberFormat="1" applyFont="1" applyFill="1" applyBorder="1"/>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topLeftCell="AT24" zoomScale="55" zoomScaleNormal="55" workbookViewId="0">
      <selection activeCell="BA40" sqref="BA40"/>
    </sheetView>
  </sheetViews>
  <sheetFormatPr defaultRowHeight="12.75"/>
  <cols>
    <col min="3" max="3" width="16.42578125" bestFit="1" customWidth="1"/>
    <col min="5" max="5" width="15.5703125" bestFit="1" customWidth="1"/>
    <col min="15" max="15" width="9.5703125" bestFit="1" customWidth="1"/>
    <col min="17" max="17" width="10.5703125" bestFit="1" customWidth="1"/>
    <col min="26" max="26" width="14.5703125" bestFit="1" customWidth="1"/>
    <col min="53" max="53" width="16.42578125" bestFit="1" customWidth="1"/>
  </cols>
  <sheetData>
    <row r="2" spans="3:60">
      <c r="Q2" s="408" t="s">
        <v>535</v>
      </c>
    </row>
    <row r="3" spans="3:60">
      <c r="Q3" s="408" t="s">
        <v>533</v>
      </c>
    </row>
    <row r="4" spans="3:60">
      <c r="E4" s="318" t="s">
        <v>540</v>
      </c>
      <c r="Q4" s="408" t="s">
        <v>530</v>
      </c>
    </row>
    <row r="6" spans="3:60" ht="15">
      <c r="C6" s="224"/>
      <c r="D6" s="224"/>
      <c r="E6" s="375" t="s">
        <v>58</v>
      </c>
      <c r="F6" s="224"/>
      <c r="G6" s="224"/>
      <c r="H6" s="224"/>
      <c r="I6" s="224"/>
      <c r="J6" s="224"/>
      <c r="K6" s="224"/>
      <c r="L6" s="224"/>
      <c r="N6" s="415">
        <v>2017</v>
      </c>
      <c r="O6" s="415"/>
      <c r="P6" s="415"/>
      <c r="Q6" s="415"/>
      <c r="R6" s="415"/>
      <c r="S6" s="415"/>
      <c r="T6" s="415"/>
      <c r="U6" s="415"/>
      <c r="W6" s="420" t="s">
        <v>532</v>
      </c>
      <c r="X6" s="80"/>
      <c r="Y6" s="80"/>
      <c r="Z6" s="80"/>
      <c r="AA6" s="80"/>
      <c r="AB6" s="80"/>
      <c r="AC6" s="80"/>
      <c r="AD6" s="80"/>
      <c r="AG6" s="422" t="s">
        <v>534</v>
      </c>
      <c r="AH6" s="422"/>
      <c r="AI6" s="422"/>
      <c r="AJ6" s="422"/>
      <c r="AK6" s="422"/>
      <c r="AL6" s="422"/>
      <c r="AM6" s="422"/>
      <c r="AN6" s="422"/>
    </row>
    <row r="7" spans="3:60" ht="15.75" thickBot="1">
      <c r="C7" s="229" t="s">
        <v>1</v>
      </c>
      <c r="D7" s="229" t="s">
        <v>5</v>
      </c>
      <c r="E7" s="229" t="s">
        <v>6</v>
      </c>
      <c r="F7" s="217" t="s">
        <v>59</v>
      </c>
      <c r="G7" s="217" t="s">
        <v>74</v>
      </c>
      <c r="H7" s="217" t="s">
        <v>75</v>
      </c>
      <c r="I7" s="217" t="s">
        <v>76</v>
      </c>
      <c r="J7" s="217" t="s">
        <v>77</v>
      </c>
      <c r="K7" s="217" t="s">
        <v>78</v>
      </c>
      <c r="L7" s="217" t="s">
        <v>327</v>
      </c>
      <c r="N7" s="415"/>
      <c r="O7" s="416" t="s">
        <v>59</v>
      </c>
      <c r="P7" s="416" t="s">
        <v>74</v>
      </c>
      <c r="Q7" s="416" t="s">
        <v>75</v>
      </c>
      <c r="R7" s="416" t="s">
        <v>76</v>
      </c>
      <c r="S7" s="416" t="s">
        <v>77</v>
      </c>
      <c r="T7" s="416" t="s">
        <v>78</v>
      </c>
      <c r="U7" s="416" t="s">
        <v>327</v>
      </c>
      <c r="W7" s="80"/>
      <c r="X7" s="268" t="s">
        <v>59</v>
      </c>
      <c r="Y7" s="268" t="s">
        <v>74</v>
      </c>
      <c r="Z7" s="268" t="s">
        <v>75</v>
      </c>
      <c r="AA7" s="268" t="s">
        <v>76</v>
      </c>
      <c r="AB7" s="268" t="s">
        <v>77</v>
      </c>
      <c r="AC7" s="268" t="s">
        <v>78</v>
      </c>
      <c r="AD7" s="268" t="s">
        <v>327</v>
      </c>
      <c r="AG7" s="422"/>
      <c r="AH7" s="423" t="s">
        <v>59</v>
      </c>
      <c r="AI7" s="423" t="s">
        <v>74</v>
      </c>
      <c r="AJ7" s="423" t="s">
        <v>75</v>
      </c>
      <c r="AK7" s="423" t="s">
        <v>76</v>
      </c>
      <c r="AL7" s="423" t="s">
        <v>77</v>
      </c>
      <c r="AM7" s="423" t="s">
        <v>78</v>
      </c>
      <c r="AN7" s="423" t="s">
        <v>327</v>
      </c>
      <c r="AZ7" s="375" t="s">
        <v>15</v>
      </c>
      <c r="BA7" s="376"/>
      <c r="BB7" s="377"/>
      <c r="BC7" s="377"/>
      <c r="BD7" s="377"/>
      <c r="BE7" s="377"/>
      <c r="BF7" s="377"/>
      <c r="BG7" s="380"/>
      <c r="BH7" s="380"/>
    </row>
    <row r="8" spans="3:60" ht="15.75" thickBot="1">
      <c r="C8" s="414" t="s">
        <v>543</v>
      </c>
      <c r="D8" t="s">
        <v>521</v>
      </c>
      <c r="E8" t="s">
        <v>133</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5" t="s">
        <v>528</v>
      </c>
      <c r="O8" s="415">
        <v>6</v>
      </c>
      <c r="P8" s="415">
        <v>3347</v>
      </c>
      <c r="Q8" s="415">
        <v>3563</v>
      </c>
      <c r="R8" s="415">
        <v>21</v>
      </c>
      <c r="S8" s="417">
        <f>216/2</f>
        <v>108</v>
      </c>
      <c r="T8" s="417">
        <f>216/2</f>
        <v>108</v>
      </c>
      <c r="U8" s="415">
        <v>1913</v>
      </c>
      <c r="W8" s="80" t="s">
        <v>528</v>
      </c>
      <c r="X8" s="419">
        <f>1254/3</f>
        <v>418</v>
      </c>
      <c r="Y8" s="80">
        <v>17067</v>
      </c>
      <c r="Z8" s="80">
        <v>8158</v>
      </c>
      <c r="AA8" s="80">
        <v>211</v>
      </c>
      <c r="AB8" s="419">
        <f>1254/3</f>
        <v>418</v>
      </c>
      <c r="AC8" s="419">
        <f>1254/3</f>
        <v>418</v>
      </c>
      <c r="AD8" s="80">
        <v>12087</v>
      </c>
      <c r="AG8" s="422" t="s">
        <v>528</v>
      </c>
      <c r="AH8" s="424">
        <f>X8*5</f>
        <v>2090</v>
      </c>
      <c r="AI8" s="424">
        <f t="shared" ref="AI8:AN8" si="1">Y8*5</f>
        <v>85335</v>
      </c>
      <c r="AJ8" s="424">
        <f t="shared" si="1"/>
        <v>40790</v>
      </c>
      <c r="AK8" s="424">
        <f t="shared" si="1"/>
        <v>1055</v>
      </c>
      <c r="AL8" s="424">
        <f t="shared" si="1"/>
        <v>2090</v>
      </c>
      <c r="AM8" s="424">
        <f t="shared" si="1"/>
        <v>2090</v>
      </c>
      <c r="AN8" s="424">
        <f t="shared" si="1"/>
        <v>60435</v>
      </c>
      <c r="AZ8" s="378" t="s">
        <v>11</v>
      </c>
      <c r="BA8" s="378" t="s">
        <v>1</v>
      </c>
      <c r="BB8" s="378" t="s">
        <v>2</v>
      </c>
      <c r="BC8" s="378" t="s">
        <v>16</v>
      </c>
      <c r="BD8" s="378" t="s">
        <v>17</v>
      </c>
      <c r="BE8" s="378" t="s">
        <v>18</v>
      </c>
      <c r="BF8" s="378" t="s">
        <v>19</v>
      </c>
      <c r="BG8" s="380"/>
      <c r="BH8" s="380"/>
    </row>
    <row r="9" spans="3:60" ht="15">
      <c r="C9" s="414" t="s">
        <v>544</v>
      </c>
      <c r="D9" s="380" t="s">
        <v>521</v>
      </c>
      <c r="E9" s="380" t="s">
        <v>133</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8" t="s">
        <v>529</v>
      </c>
      <c r="O9" s="415">
        <v>20</v>
      </c>
      <c r="P9" s="415">
        <v>4448</v>
      </c>
      <c r="Q9" s="415">
        <v>4617</v>
      </c>
      <c r="R9" s="417">
        <f>249/3</f>
        <v>83</v>
      </c>
      <c r="S9" s="417">
        <f t="shared" ref="S9:T9" si="8">249/3</f>
        <v>83</v>
      </c>
      <c r="T9" s="417">
        <f t="shared" si="8"/>
        <v>83</v>
      </c>
      <c r="U9" s="415">
        <v>1229</v>
      </c>
      <c r="W9" s="420" t="s">
        <v>529</v>
      </c>
      <c r="X9" s="80">
        <v>21</v>
      </c>
      <c r="Y9" s="80">
        <v>9035</v>
      </c>
      <c r="Z9" s="80">
        <v>2357</v>
      </c>
      <c r="AA9" s="421">
        <v>100</v>
      </c>
      <c r="AB9" s="419">
        <f>536/2</f>
        <v>268</v>
      </c>
      <c r="AC9" s="419">
        <f>536/2</f>
        <v>268</v>
      </c>
      <c r="AD9" s="80">
        <v>3124</v>
      </c>
      <c r="AG9" s="422" t="s">
        <v>529</v>
      </c>
      <c r="AH9" s="422">
        <f>X9*10</f>
        <v>210</v>
      </c>
      <c r="AI9" s="422">
        <f t="shared" ref="AI9:AN10" si="9">Y9*10</f>
        <v>90350</v>
      </c>
      <c r="AJ9" s="422">
        <f t="shared" si="9"/>
        <v>23570</v>
      </c>
      <c r="AK9" s="422">
        <f t="shared" si="9"/>
        <v>1000</v>
      </c>
      <c r="AL9" s="422">
        <f t="shared" si="9"/>
        <v>2680</v>
      </c>
      <c r="AM9" s="422">
        <f t="shared" si="9"/>
        <v>2680</v>
      </c>
      <c r="AN9" s="422">
        <f t="shared" si="9"/>
        <v>31240</v>
      </c>
      <c r="AZ9" s="377" t="s">
        <v>56</v>
      </c>
      <c r="BA9" s="414" t="s">
        <v>543</v>
      </c>
      <c r="BB9" s="377"/>
      <c r="BC9" s="384" t="s">
        <v>468</v>
      </c>
      <c r="BD9" s="377" t="s">
        <v>432</v>
      </c>
      <c r="BE9" s="377"/>
      <c r="BF9" s="377"/>
      <c r="BG9" s="380"/>
      <c r="BH9" s="380"/>
    </row>
    <row r="10" spans="3:60" ht="15">
      <c r="D10" t="s">
        <v>448</v>
      </c>
      <c r="W10" s="408" t="s">
        <v>531</v>
      </c>
      <c r="X10">
        <f>94+679</f>
        <v>773</v>
      </c>
      <c r="Y10">
        <v>8526</v>
      </c>
      <c r="Z10">
        <v>16807</v>
      </c>
      <c r="AA10">
        <v>883</v>
      </c>
      <c r="AB10">
        <v>603</v>
      </c>
      <c r="AC10" s="318">
        <v>5146</v>
      </c>
      <c r="AD10">
        <v>8715</v>
      </c>
      <c r="AG10" s="425" t="s">
        <v>531</v>
      </c>
      <c r="AH10" s="425">
        <f>X10*10</f>
        <v>7730</v>
      </c>
      <c r="AI10" s="425">
        <f t="shared" si="9"/>
        <v>85260</v>
      </c>
      <c r="AJ10" s="425">
        <f t="shared" si="9"/>
        <v>168070</v>
      </c>
      <c r="AK10" s="425">
        <f t="shared" si="9"/>
        <v>8830</v>
      </c>
      <c r="AL10" s="425">
        <f t="shared" si="9"/>
        <v>6030</v>
      </c>
      <c r="AM10" s="425">
        <f t="shared" si="9"/>
        <v>51460</v>
      </c>
      <c r="AN10" s="425">
        <f t="shared" si="9"/>
        <v>87150</v>
      </c>
      <c r="AZ10" s="377"/>
      <c r="BA10" s="414" t="s">
        <v>544</v>
      </c>
      <c r="BB10" s="377"/>
      <c r="BC10" s="377" t="s">
        <v>468</v>
      </c>
      <c r="BD10" s="377" t="s">
        <v>432</v>
      </c>
      <c r="BE10" s="377"/>
      <c r="BF10" s="377"/>
      <c r="BG10" s="380"/>
      <c r="BH10" s="380"/>
    </row>
    <row r="11" spans="3:60" ht="15">
      <c r="C11" s="414" t="s">
        <v>545</v>
      </c>
      <c r="D11" s="380" t="s">
        <v>521</v>
      </c>
      <c r="E11" s="380" t="s">
        <v>133</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8" t="s">
        <v>541</v>
      </c>
      <c r="BB11" s="377"/>
      <c r="BC11" s="377"/>
      <c r="BD11" s="377"/>
      <c r="BE11" s="377"/>
      <c r="BF11" s="377"/>
      <c r="BG11" s="380"/>
      <c r="BH11" s="380"/>
    </row>
    <row r="12" spans="3:60" ht="15">
      <c r="D12" s="380" t="s">
        <v>448</v>
      </c>
      <c r="AZ12" s="377"/>
      <c r="BA12" s="414" t="s">
        <v>545</v>
      </c>
      <c r="BB12" s="377"/>
      <c r="BC12" s="377" t="s">
        <v>468</v>
      </c>
      <c r="BD12" s="377" t="s">
        <v>432</v>
      </c>
      <c r="BE12" s="377"/>
      <c r="BF12" s="377"/>
      <c r="BG12" s="380"/>
      <c r="BH12" s="380"/>
    </row>
    <row r="13" spans="3:60" ht="15">
      <c r="C13" s="414" t="s">
        <v>546</v>
      </c>
      <c r="D13" s="380" t="s">
        <v>521</v>
      </c>
      <c r="E13" s="380" t="s">
        <v>430</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6" t="s">
        <v>541</v>
      </c>
      <c r="BB13" s="377"/>
      <c r="BC13" s="377"/>
      <c r="BD13" s="377"/>
      <c r="BE13" s="377"/>
      <c r="BF13" s="377"/>
      <c r="BG13" s="380"/>
      <c r="BH13" s="380"/>
    </row>
    <row r="14" spans="3:60" ht="15">
      <c r="C14" s="414" t="s">
        <v>547</v>
      </c>
      <c r="D14" s="380" t="s">
        <v>521</v>
      </c>
      <c r="E14" s="380" t="s">
        <v>430</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4" t="s">
        <v>546</v>
      </c>
      <c r="BB14" s="377"/>
      <c r="BC14" s="377" t="s">
        <v>468</v>
      </c>
      <c r="BD14" s="377" t="s">
        <v>432</v>
      </c>
      <c r="BE14" s="377"/>
      <c r="BF14" s="377"/>
      <c r="BG14" s="380"/>
      <c r="BH14" s="380"/>
    </row>
    <row r="15" spans="3:60" ht="15">
      <c r="C15" s="380"/>
      <c r="D15" s="380" t="s">
        <v>448</v>
      </c>
      <c r="E15" s="380"/>
      <c r="F15" s="380"/>
      <c r="G15" s="380"/>
      <c r="H15" s="380"/>
      <c r="I15" s="380"/>
      <c r="J15" s="380"/>
      <c r="K15" s="380"/>
      <c r="L15" s="380"/>
      <c r="AZ15" s="377"/>
      <c r="BA15" s="414" t="s">
        <v>547</v>
      </c>
      <c r="BB15" s="377"/>
      <c r="BC15" s="377" t="s">
        <v>468</v>
      </c>
      <c r="BD15" s="377" t="s">
        <v>432</v>
      </c>
      <c r="BE15" s="377"/>
      <c r="BF15" s="377"/>
      <c r="BG15" s="380"/>
      <c r="BH15" s="380"/>
    </row>
    <row r="16" spans="3:60" ht="15">
      <c r="C16" s="414" t="s">
        <v>548</v>
      </c>
      <c r="D16" s="380" t="s">
        <v>521</v>
      </c>
      <c r="E16" s="380" t="s">
        <v>430</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6" t="s">
        <v>541</v>
      </c>
      <c r="BB16" s="377"/>
      <c r="BC16" s="377"/>
      <c r="BD16" s="377"/>
      <c r="BE16" s="377"/>
      <c r="BF16" s="377"/>
      <c r="BG16" s="380"/>
      <c r="BH16" s="380"/>
    </row>
    <row r="17" spans="3:60" ht="15">
      <c r="C17" s="380"/>
      <c r="D17" s="380" t="s">
        <v>448</v>
      </c>
      <c r="E17" s="380"/>
      <c r="AZ17" s="377"/>
      <c r="BA17" s="414" t="s">
        <v>548</v>
      </c>
      <c r="BB17" s="377"/>
      <c r="BC17" s="377" t="s">
        <v>468</v>
      </c>
      <c r="BD17" s="377" t="s">
        <v>432</v>
      </c>
      <c r="BE17" s="377"/>
      <c r="BF17" s="377"/>
      <c r="BG17" s="374"/>
      <c r="BH17" s="380"/>
    </row>
    <row r="18" spans="3:60" ht="15">
      <c r="AZ18" s="377"/>
      <c r="BA18" s="377"/>
      <c r="BB18" s="377"/>
      <c r="BC18" s="377"/>
      <c r="BD18" s="377"/>
      <c r="BE18" s="377"/>
      <c r="BF18" s="377"/>
      <c r="BG18" s="374"/>
      <c r="BH18" s="380"/>
    </row>
    <row r="19" spans="3:60" ht="15">
      <c r="AZ19" s="377"/>
      <c r="BA19" s="377"/>
      <c r="BB19" s="377"/>
      <c r="BC19" s="377"/>
      <c r="BD19" s="377"/>
      <c r="BE19" s="377"/>
      <c r="BF19" s="377"/>
      <c r="BG19" s="374"/>
      <c r="BH19" s="380"/>
    </row>
    <row r="20" spans="3:60" ht="15">
      <c r="AZ20" s="377"/>
      <c r="BA20" s="377"/>
      <c r="BB20" s="377"/>
      <c r="BC20" s="377"/>
      <c r="BD20" s="377"/>
      <c r="BE20" s="377"/>
      <c r="BF20" s="377"/>
      <c r="BG20" s="374"/>
      <c r="BH20" s="380"/>
    </row>
    <row r="21" spans="3:60" ht="15">
      <c r="AZ21" s="377"/>
      <c r="BA21" s="377"/>
      <c r="BB21" s="377"/>
      <c r="BC21" s="377"/>
      <c r="BD21" s="377"/>
      <c r="BE21" s="377"/>
      <c r="BF21" s="377"/>
      <c r="BG21" s="374"/>
      <c r="BH21" s="380"/>
    </row>
    <row r="22" spans="3:60" ht="15">
      <c r="E22" s="408" t="s">
        <v>549</v>
      </c>
      <c r="AZ22" s="377"/>
      <c r="BA22" s="377"/>
      <c r="BB22" s="377"/>
      <c r="BC22" s="377"/>
      <c r="BD22" s="377"/>
      <c r="BE22" s="377"/>
      <c r="BF22" s="377"/>
      <c r="BG22" s="374"/>
      <c r="BH22" s="380"/>
    </row>
    <row r="23" spans="3:60" ht="15">
      <c r="AZ23" s="377"/>
      <c r="BA23" s="377"/>
      <c r="BB23" s="377"/>
      <c r="BC23" s="377"/>
      <c r="BD23" s="377"/>
      <c r="BE23" s="377"/>
      <c r="BF23" s="377"/>
      <c r="BG23" s="374"/>
      <c r="BH23" s="380"/>
    </row>
    <row r="24" spans="3:60" ht="15">
      <c r="C24" s="193"/>
      <c r="D24" s="193"/>
      <c r="E24" s="409" t="s">
        <v>560</v>
      </c>
      <c r="F24" s="193"/>
      <c r="G24" s="193"/>
      <c r="H24" s="193"/>
      <c r="I24" s="193"/>
      <c r="J24" s="193"/>
      <c r="K24" s="193"/>
      <c r="L24" s="193"/>
      <c r="AZ24" s="377"/>
      <c r="BA24" s="377"/>
      <c r="BB24" s="377"/>
      <c r="BC24" s="377"/>
      <c r="BD24" s="377"/>
      <c r="BE24" s="377"/>
      <c r="BF24" s="377"/>
      <c r="BG24" s="374"/>
      <c r="BH24" s="380"/>
    </row>
    <row r="25" spans="3:60" ht="15.75" thickBot="1">
      <c r="C25" s="410"/>
      <c r="D25" s="410"/>
      <c r="E25" s="430" t="s">
        <v>0</v>
      </c>
      <c r="F25" s="411" t="s">
        <v>59</v>
      </c>
      <c r="G25" s="411" t="s">
        <v>74</v>
      </c>
      <c r="H25" s="411" t="s">
        <v>75</v>
      </c>
      <c r="I25" s="411" t="s">
        <v>76</v>
      </c>
      <c r="J25" s="411" t="s">
        <v>77</v>
      </c>
      <c r="K25" s="411" t="s">
        <v>78</v>
      </c>
      <c r="L25" s="411" t="s">
        <v>327</v>
      </c>
      <c r="O25" s="387" t="s">
        <v>561</v>
      </c>
      <c r="AZ25" s="377"/>
      <c r="BA25" s="377"/>
      <c r="BB25" s="377"/>
      <c r="BC25" s="377"/>
      <c r="BD25" s="377"/>
      <c r="BE25" s="377"/>
      <c r="BF25" s="377"/>
      <c r="BG25" s="374"/>
      <c r="BH25" s="380"/>
    </row>
    <row r="26" spans="3:60" ht="15">
      <c r="C26" s="431"/>
      <c r="D26" s="309"/>
      <c r="E26" s="309" t="s">
        <v>522</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8"/>
      <c r="AZ26" s="377"/>
      <c r="BA26" s="377"/>
      <c r="BB26" s="377"/>
      <c r="BC26" s="377"/>
      <c r="BD26" s="377"/>
      <c r="BE26" s="377"/>
      <c r="BF26" s="377"/>
      <c r="BG26" s="374"/>
      <c r="BH26" s="380"/>
    </row>
    <row r="27" spans="3:60" ht="15">
      <c r="C27" s="431"/>
      <c r="D27" s="309"/>
      <c r="E27" s="309" t="s">
        <v>523</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5">
      <c r="C28" s="309"/>
      <c r="D28" s="309"/>
      <c r="E28" s="432" t="s">
        <v>541</v>
      </c>
      <c r="F28" s="309"/>
      <c r="G28" s="309"/>
      <c r="H28" s="309"/>
      <c r="I28" s="309"/>
      <c r="J28" s="309"/>
      <c r="K28" s="309"/>
      <c r="L28" s="309"/>
      <c r="AZ28" s="376" t="s">
        <v>444</v>
      </c>
      <c r="BA28" s="376"/>
      <c r="BB28" s="377"/>
      <c r="BC28" s="377"/>
      <c r="BD28" s="377"/>
      <c r="BE28" s="377"/>
      <c r="BF28" s="377"/>
      <c r="BG28" s="377"/>
      <c r="BH28" s="380"/>
    </row>
    <row r="29" spans="3:60" ht="15.75" thickBot="1">
      <c r="C29" s="431"/>
      <c r="D29" s="309"/>
      <c r="E29" s="309" t="s">
        <v>524</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c r="C30" s="309"/>
      <c r="D30" s="309"/>
      <c r="E30" s="432" t="s">
        <v>541</v>
      </c>
      <c r="F30" s="309"/>
      <c r="G30" s="309"/>
      <c r="H30" s="309"/>
      <c r="I30" s="309"/>
      <c r="J30" s="309"/>
      <c r="K30" s="309"/>
      <c r="L30" s="309"/>
      <c r="AZ30" s="408" t="s">
        <v>436</v>
      </c>
      <c r="BA30" s="380" t="s">
        <v>521</v>
      </c>
      <c r="BH30" s="380"/>
    </row>
    <row r="31" spans="3:60" ht="15">
      <c r="C31" s="431"/>
      <c r="D31" s="309"/>
      <c r="E31" s="309" t="s">
        <v>525</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BH31" s="380"/>
    </row>
    <row r="32" spans="3:60" ht="15">
      <c r="C32" s="431"/>
      <c r="D32" s="309"/>
      <c r="E32" s="309" t="s">
        <v>526</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BH32" s="380"/>
    </row>
    <row r="33" spans="3:60">
      <c r="C33" s="309"/>
      <c r="D33" s="309"/>
      <c r="E33" s="432" t="s">
        <v>541</v>
      </c>
      <c r="F33" s="309"/>
      <c r="G33" s="309"/>
      <c r="H33" s="309"/>
      <c r="I33" s="309"/>
      <c r="J33" s="309"/>
      <c r="K33" s="309"/>
      <c r="L33" s="309"/>
      <c r="BH33" s="380"/>
    </row>
    <row r="34" spans="3:60" ht="15">
      <c r="C34" s="431"/>
      <c r="D34" s="309"/>
      <c r="E34" s="309" t="s">
        <v>527</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BH34" s="380"/>
    </row>
    <row r="35" spans="3:60">
      <c r="C35" s="380"/>
      <c r="D35" s="380"/>
      <c r="E35" s="380"/>
      <c r="F35" s="380"/>
      <c r="G35" s="380"/>
      <c r="H35" s="380"/>
      <c r="I35" s="380"/>
      <c r="J35" s="380"/>
      <c r="K35" s="380"/>
      <c r="L35" s="380"/>
      <c r="BH35" s="380"/>
    </row>
    <row r="36" spans="3:60">
      <c r="BH36" s="380"/>
    </row>
    <row r="37" spans="3:60">
      <c r="W37" s="425"/>
      <c r="X37">
        <v>2017</v>
      </c>
      <c r="Y37">
        <v>2018</v>
      </c>
      <c r="Z37">
        <v>2019</v>
      </c>
      <c r="AA37">
        <v>2020</v>
      </c>
      <c r="AB37">
        <v>2021</v>
      </c>
      <c r="AD37" s="425" t="s">
        <v>538</v>
      </c>
      <c r="BH37" s="380"/>
    </row>
    <row r="38" spans="3:60">
      <c r="W38" s="425" t="s">
        <v>536</v>
      </c>
      <c r="X38">
        <v>15382</v>
      </c>
      <c r="Y38">
        <v>33713</v>
      </c>
      <c r="Z38">
        <v>41522</v>
      </c>
      <c r="AA38">
        <v>34045</v>
      </c>
      <c r="AB38">
        <v>36241</v>
      </c>
      <c r="AD38" s="425">
        <f>SUM(X38:AB38)/SUM(X38:AB39)</f>
        <v>0.62046613143302254</v>
      </c>
      <c r="BH38" s="380"/>
    </row>
    <row r="39" spans="3:60">
      <c r="W39" s="425" t="s">
        <v>537</v>
      </c>
      <c r="X39">
        <v>4314</v>
      </c>
      <c r="Y39">
        <v>9367</v>
      </c>
      <c r="Z39">
        <v>14643</v>
      </c>
      <c r="AA39">
        <v>20308</v>
      </c>
      <c r="AB39">
        <v>49791</v>
      </c>
      <c r="AD39" s="425">
        <f>1-AD38</f>
        <v>0.37953386856697746</v>
      </c>
    </row>
    <row r="44" spans="3:60" ht="409.5">
      <c r="Z44" s="311" t="s">
        <v>539</v>
      </c>
    </row>
    <row r="45" spans="3:60">
      <c r="C45" s="408" t="s">
        <v>542</v>
      </c>
    </row>
    <row r="47" spans="3:60" ht="15">
      <c r="C47" s="375" t="s">
        <v>469</v>
      </c>
      <c r="D47" s="374"/>
      <c r="E47" s="374"/>
      <c r="F47" s="374"/>
      <c r="G47" s="374"/>
      <c r="H47" s="374"/>
      <c r="I47" s="374"/>
      <c r="J47" s="374"/>
    </row>
    <row r="48" spans="3:60" ht="15.75" thickBot="1">
      <c r="C48" s="378" t="s">
        <v>1</v>
      </c>
      <c r="D48" s="355" t="s">
        <v>59</v>
      </c>
      <c r="E48" s="355" t="s">
        <v>74</v>
      </c>
      <c r="F48" s="355" t="s">
        <v>75</v>
      </c>
      <c r="G48" s="355" t="s">
        <v>76</v>
      </c>
      <c r="H48" s="355" t="s">
        <v>77</v>
      </c>
      <c r="I48" s="355" t="s">
        <v>78</v>
      </c>
      <c r="J48" s="355" t="s">
        <v>327</v>
      </c>
    </row>
    <row r="49" spans="3:20" ht="15">
      <c r="C49" s="414" t="s">
        <v>543</v>
      </c>
      <c r="D49" s="226">
        <v>20</v>
      </c>
      <c r="E49" s="226">
        <v>20</v>
      </c>
      <c r="F49" s="226">
        <v>20</v>
      </c>
      <c r="G49" s="226">
        <v>20</v>
      </c>
      <c r="H49" s="226">
        <v>20</v>
      </c>
      <c r="I49" s="226">
        <v>20</v>
      </c>
      <c r="J49" s="226">
        <v>20</v>
      </c>
    </row>
    <row r="50" spans="3:20" ht="15">
      <c r="C50" s="414" t="s">
        <v>544</v>
      </c>
      <c r="D50" s="226">
        <v>20</v>
      </c>
      <c r="E50" s="226">
        <v>20</v>
      </c>
      <c r="F50" s="226">
        <v>20</v>
      </c>
      <c r="G50" s="226">
        <v>20</v>
      </c>
      <c r="H50" s="226">
        <v>20</v>
      </c>
      <c r="I50" s="226">
        <v>20</v>
      </c>
      <c r="J50" s="226">
        <v>20</v>
      </c>
    </row>
    <row r="51" spans="3:20" ht="15">
      <c r="C51" s="408" t="s">
        <v>541</v>
      </c>
      <c r="D51" s="226"/>
      <c r="E51" s="226"/>
      <c r="F51" s="226"/>
      <c r="G51" s="226"/>
      <c r="H51" s="226"/>
      <c r="I51" s="226"/>
      <c r="J51" s="226"/>
    </row>
    <row r="52" spans="3:20" ht="15">
      <c r="C52" s="414" t="s">
        <v>545</v>
      </c>
      <c r="D52" s="226">
        <v>20</v>
      </c>
      <c r="E52" s="226">
        <v>20</v>
      </c>
      <c r="F52" s="226">
        <v>20</v>
      </c>
      <c r="G52" s="226">
        <v>20</v>
      </c>
      <c r="H52" s="226">
        <v>20</v>
      </c>
      <c r="I52" s="226">
        <v>20</v>
      </c>
      <c r="J52" s="226">
        <v>20</v>
      </c>
    </row>
    <row r="53" spans="3:20" ht="15">
      <c r="C53" s="426" t="s">
        <v>541</v>
      </c>
      <c r="D53" s="226"/>
      <c r="E53" s="226"/>
      <c r="F53" s="226"/>
      <c r="G53" s="226"/>
      <c r="H53" s="226"/>
      <c r="I53" s="226"/>
      <c r="J53" s="226"/>
    </row>
    <row r="54" spans="3:20" ht="15">
      <c r="C54" s="414" t="s">
        <v>546</v>
      </c>
      <c r="D54" s="226">
        <v>22</v>
      </c>
      <c r="E54" s="226">
        <f t="shared" ref="E54:J57" si="30">D54</f>
        <v>22</v>
      </c>
      <c r="F54" s="226">
        <f t="shared" si="30"/>
        <v>22</v>
      </c>
      <c r="G54" s="226">
        <f t="shared" si="30"/>
        <v>22</v>
      </c>
      <c r="H54" s="226">
        <f t="shared" si="30"/>
        <v>22</v>
      </c>
      <c r="I54" s="226">
        <f t="shared" si="30"/>
        <v>22</v>
      </c>
      <c r="J54" s="226">
        <f t="shared" si="30"/>
        <v>22</v>
      </c>
    </row>
    <row r="55" spans="3:20" ht="15">
      <c r="C55" s="414" t="s">
        <v>547</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5">
      <c r="C56" s="426" t="s">
        <v>541</v>
      </c>
      <c r="D56" s="226"/>
      <c r="E56" s="226"/>
      <c r="F56" s="226"/>
      <c r="G56" s="226"/>
      <c r="H56" s="226"/>
      <c r="I56" s="226"/>
      <c r="J56" s="226"/>
    </row>
    <row r="57" spans="3:20" ht="15">
      <c r="C57" s="414" t="s">
        <v>548</v>
      </c>
      <c r="D57" s="226">
        <v>22</v>
      </c>
      <c r="E57" s="226">
        <f t="shared" si="30"/>
        <v>22</v>
      </c>
      <c r="F57" s="226">
        <f t="shared" si="30"/>
        <v>22</v>
      </c>
      <c r="G57" s="226">
        <f t="shared" si="30"/>
        <v>22</v>
      </c>
      <c r="H57" s="226">
        <f t="shared" si="30"/>
        <v>22</v>
      </c>
      <c r="I57" s="226">
        <f t="shared" si="30"/>
        <v>22</v>
      </c>
      <c r="J57" s="226">
        <f t="shared" si="30"/>
        <v>22</v>
      </c>
    </row>
    <row r="58" spans="3:20" ht="15">
      <c r="C58" s="380"/>
      <c r="D58" s="226"/>
      <c r="E58" s="226"/>
      <c r="F58" s="226"/>
      <c r="G58" s="226"/>
      <c r="H58" s="226"/>
      <c r="I58" s="226"/>
      <c r="J58" s="226"/>
    </row>
    <row r="59" spans="3:20" ht="15">
      <c r="C59" s="374"/>
      <c r="D59" s="226"/>
      <c r="E59" s="226"/>
      <c r="F59" s="226"/>
      <c r="G59" s="226"/>
      <c r="H59" s="226"/>
      <c r="I59" s="226"/>
      <c r="J59" s="226"/>
    </row>
    <row r="60" spans="3:20" ht="15">
      <c r="C60" s="393"/>
      <c r="D60" s="226"/>
      <c r="E60" s="226"/>
      <c r="F60" s="226"/>
      <c r="G60" s="226"/>
      <c r="H60" s="226"/>
      <c r="I60" s="226"/>
      <c r="J60" s="226"/>
    </row>
    <row r="61" spans="3:20" ht="15">
      <c r="C61" s="393"/>
      <c r="D61" s="226"/>
      <c r="E61" s="226"/>
      <c r="F61" s="226"/>
      <c r="G61" s="226"/>
      <c r="H61" s="226"/>
      <c r="I61" s="226"/>
      <c r="J61" s="226"/>
    </row>
    <row r="62" spans="3:20" ht="15">
      <c r="C62" s="374"/>
      <c r="D62" s="226"/>
      <c r="E62" s="226"/>
      <c r="F62" s="226"/>
      <c r="G62" s="226"/>
      <c r="H62" s="226"/>
      <c r="I62" s="226"/>
      <c r="J62" s="226"/>
      <c r="T62">
        <f>6.065/1.08</f>
        <v>5.6157407407407405</v>
      </c>
    </row>
    <row r="64" spans="3:20">
      <c r="O64" s="429" t="s">
        <v>557</v>
      </c>
      <c r="P64" s="429"/>
      <c r="Q64" s="429"/>
    </row>
    <row r="65" spans="3:17">
      <c r="O65" s="429" t="s">
        <v>556</v>
      </c>
      <c r="P65" s="429"/>
      <c r="Q65" s="429" t="s">
        <v>555</v>
      </c>
    </row>
    <row r="66" spans="3:17">
      <c r="O66" s="429">
        <f xml:space="preserve"> 30/277777777.77778</f>
        <v>1.0799999999999914E-7</v>
      </c>
      <c r="P66" s="429"/>
      <c r="Q66" s="429">
        <f>5/8244023</f>
        <v>6.0650000612565009E-7</v>
      </c>
    </row>
    <row r="67" spans="3:17">
      <c r="F67" s="408" t="s">
        <v>550</v>
      </c>
    </row>
    <row r="70" spans="3:17" ht="15">
      <c r="C70" s="224"/>
      <c r="D70" s="224"/>
      <c r="E70" s="375" t="s">
        <v>159</v>
      </c>
      <c r="F70" s="224"/>
      <c r="G70" s="224"/>
      <c r="H70" s="224"/>
      <c r="I70" s="224"/>
      <c r="J70" s="224"/>
      <c r="K70" s="224"/>
      <c r="L70" s="224"/>
      <c r="N70" s="399" t="s">
        <v>551</v>
      </c>
    </row>
    <row r="71" spans="3:17" ht="15.75" thickBot="1">
      <c r="C71" s="229"/>
      <c r="D71" s="229"/>
      <c r="E71" s="378" t="s">
        <v>1</v>
      </c>
      <c r="F71" s="217" t="s">
        <v>59</v>
      </c>
      <c r="G71" s="217" t="s">
        <v>74</v>
      </c>
      <c r="H71" s="217" t="s">
        <v>75</v>
      </c>
      <c r="I71" s="217" t="s">
        <v>76</v>
      </c>
      <c r="J71" s="217" t="s">
        <v>77</v>
      </c>
      <c r="K71" s="217" t="s">
        <v>78</v>
      </c>
      <c r="L71" s="217" t="s">
        <v>327</v>
      </c>
    </row>
    <row r="72" spans="3:17" ht="15">
      <c r="C72" s="414"/>
      <c r="D72" s="380"/>
      <c r="E72" s="414" t="s">
        <v>543</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5">
      <c r="C73" s="414"/>
      <c r="D73" s="380"/>
      <c r="E73" s="414" t="s">
        <v>544</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554</v>
      </c>
    </row>
    <row r="74" spans="3:17">
      <c r="C74" s="380"/>
      <c r="D74" s="380"/>
      <c r="E74" s="408" t="s">
        <v>541</v>
      </c>
      <c r="F74" s="380"/>
      <c r="G74" s="380"/>
      <c r="H74" s="380"/>
      <c r="I74" s="380"/>
      <c r="J74" s="380"/>
      <c r="K74" s="380"/>
      <c r="L74" s="380"/>
    </row>
    <row r="75" spans="3:17" ht="15">
      <c r="C75" s="414"/>
      <c r="D75" s="380"/>
      <c r="E75" s="414" t="s">
        <v>545</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553</v>
      </c>
    </row>
    <row r="76" spans="3:17" ht="15">
      <c r="C76" s="380"/>
      <c r="D76" s="380"/>
      <c r="E76" s="426" t="s">
        <v>541</v>
      </c>
      <c r="F76" s="380"/>
      <c r="G76" s="380"/>
      <c r="H76" s="380"/>
      <c r="I76" s="380"/>
      <c r="J76" s="380"/>
      <c r="K76" s="380"/>
      <c r="L76" s="380"/>
    </row>
    <row r="77" spans="3:17" ht="15">
      <c r="C77" s="414"/>
      <c r="D77" s="380"/>
      <c r="E77" s="414" t="s">
        <v>546</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5">
      <c r="C78" s="414"/>
      <c r="D78" s="380"/>
      <c r="E78" s="414" t="s">
        <v>547</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5">
      <c r="C79" s="380"/>
      <c r="D79" s="380"/>
      <c r="E79" s="426" t="s">
        <v>541</v>
      </c>
      <c r="F79" s="380"/>
      <c r="G79" s="380"/>
      <c r="H79" s="380"/>
      <c r="I79" s="380"/>
      <c r="J79" s="380"/>
      <c r="K79" s="380"/>
      <c r="L79" s="380"/>
    </row>
    <row r="80" spans="3:17" ht="15">
      <c r="C80" s="414"/>
      <c r="D80" s="380"/>
      <c r="E80" s="414" t="s">
        <v>548</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5">
      <c r="C91" s="224"/>
      <c r="D91" s="224"/>
      <c r="E91" s="375" t="s">
        <v>559</v>
      </c>
      <c r="F91" s="224"/>
      <c r="G91" s="224"/>
      <c r="H91" s="224"/>
      <c r="I91" s="224"/>
      <c r="J91" s="224"/>
      <c r="K91" s="224"/>
      <c r="L91" s="224"/>
    </row>
    <row r="92" spans="3:15" ht="15.75" thickBot="1">
      <c r="C92" s="229" t="s">
        <v>1</v>
      </c>
      <c r="D92" s="229" t="s">
        <v>5</v>
      </c>
      <c r="E92" s="229" t="s">
        <v>6</v>
      </c>
      <c r="F92" s="217" t="s">
        <v>59</v>
      </c>
      <c r="G92" s="217" t="s">
        <v>74</v>
      </c>
      <c r="H92" s="217" t="s">
        <v>75</v>
      </c>
      <c r="I92" s="217" t="s">
        <v>76</v>
      </c>
      <c r="J92" s="217" t="s">
        <v>77</v>
      </c>
      <c r="K92" s="217" t="s">
        <v>78</v>
      </c>
      <c r="L92" s="217" t="s">
        <v>327</v>
      </c>
    </row>
    <row r="93" spans="3:15" ht="15">
      <c r="C93" s="414" t="s">
        <v>543</v>
      </c>
      <c r="D93" s="380" t="s">
        <v>521</v>
      </c>
      <c r="E93" s="380" t="s">
        <v>133</v>
      </c>
      <c r="F93" s="380"/>
      <c r="G93" s="380"/>
      <c r="H93" s="380"/>
      <c r="I93" s="380"/>
      <c r="J93" s="380"/>
      <c r="K93" s="380"/>
      <c r="L93" s="380"/>
      <c r="O93" s="408" t="s">
        <v>558</v>
      </c>
    </row>
    <row r="94" spans="3:15" ht="15">
      <c r="C94" s="414" t="s">
        <v>544</v>
      </c>
      <c r="D94" s="380" t="s">
        <v>521</v>
      </c>
      <c r="E94" s="380" t="s">
        <v>133</v>
      </c>
      <c r="F94" s="428">
        <v>0.9</v>
      </c>
      <c r="G94" s="428">
        <v>0.9</v>
      </c>
      <c r="H94" s="428">
        <v>0.9</v>
      </c>
      <c r="I94" s="428">
        <v>0.9</v>
      </c>
      <c r="J94" s="428">
        <v>0.9</v>
      </c>
      <c r="K94" s="428">
        <v>0.9</v>
      </c>
      <c r="L94" s="428">
        <v>0.9</v>
      </c>
    </row>
    <row r="95" spans="3:15">
      <c r="C95" s="380"/>
      <c r="D95" s="380" t="s">
        <v>448</v>
      </c>
      <c r="E95" s="380"/>
      <c r="F95" s="428"/>
      <c r="G95" s="428"/>
      <c r="H95" s="428"/>
      <c r="I95" s="428"/>
      <c r="J95" s="428"/>
      <c r="K95" s="428"/>
      <c r="L95" s="428"/>
    </row>
    <row r="96" spans="3:15" ht="15">
      <c r="C96" s="414" t="s">
        <v>545</v>
      </c>
      <c r="D96" s="380" t="s">
        <v>521</v>
      </c>
      <c r="E96" s="380" t="s">
        <v>133</v>
      </c>
      <c r="F96" s="428">
        <v>0.5</v>
      </c>
      <c r="G96" s="428">
        <v>0.5</v>
      </c>
      <c r="H96" s="428">
        <v>0.5</v>
      </c>
      <c r="I96" s="428">
        <v>0.5</v>
      </c>
      <c r="J96" s="428">
        <v>0.5</v>
      </c>
      <c r="K96" s="428">
        <v>0.5</v>
      </c>
      <c r="L96" s="428">
        <v>0.5</v>
      </c>
    </row>
    <row r="97" spans="3:12">
      <c r="C97" s="380"/>
      <c r="D97" s="380" t="s">
        <v>448</v>
      </c>
      <c r="E97" s="380"/>
    </row>
    <row r="98" spans="3:12" ht="15">
      <c r="C98" s="414" t="s">
        <v>546</v>
      </c>
      <c r="D98" s="380" t="s">
        <v>521</v>
      </c>
      <c r="E98" s="380" t="s">
        <v>430</v>
      </c>
      <c r="F98" s="380"/>
      <c r="G98" s="380"/>
      <c r="H98" s="380"/>
      <c r="I98" s="380"/>
      <c r="J98" s="380"/>
      <c r="K98" s="380"/>
      <c r="L98" s="380"/>
    </row>
    <row r="99" spans="3:12" ht="15">
      <c r="C99" s="414" t="s">
        <v>547</v>
      </c>
      <c r="D99" s="380" t="s">
        <v>521</v>
      </c>
      <c r="E99" s="380" t="s">
        <v>430</v>
      </c>
      <c r="F99" s="428">
        <v>0.9</v>
      </c>
      <c r="G99" s="428">
        <v>0.9</v>
      </c>
      <c r="H99" s="428">
        <v>0.9</v>
      </c>
      <c r="I99" s="428">
        <v>0.9</v>
      </c>
      <c r="J99" s="428">
        <v>0.9</v>
      </c>
      <c r="K99" s="428">
        <v>0.9</v>
      </c>
      <c r="L99" s="428">
        <v>0.9</v>
      </c>
    </row>
    <row r="100" spans="3:12">
      <c r="C100" s="380"/>
      <c r="D100" s="380" t="s">
        <v>448</v>
      </c>
      <c r="E100" s="380"/>
    </row>
    <row r="101" spans="3:12" ht="15">
      <c r="C101" s="414" t="s">
        <v>548</v>
      </c>
      <c r="D101" s="380" t="s">
        <v>521</v>
      </c>
      <c r="E101" s="380" t="s">
        <v>430</v>
      </c>
      <c r="F101" s="428">
        <v>0.5</v>
      </c>
      <c r="G101" s="428">
        <v>0.5</v>
      </c>
      <c r="H101" s="428">
        <v>0.5</v>
      </c>
      <c r="I101" s="428">
        <v>0.5</v>
      </c>
      <c r="J101" s="428">
        <v>0.5</v>
      </c>
      <c r="K101" s="428">
        <v>0.5</v>
      </c>
      <c r="L101" s="428">
        <v>0.5</v>
      </c>
    </row>
    <row r="102" spans="3:12">
      <c r="C102" s="380"/>
      <c r="D102" s="380" t="s">
        <v>448</v>
      </c>
      <c r="E102" s="380"/>
      <c r="F102" s="428"/>
      <c r="G102" s="428"/>
      <c r="H102" s="428"/>
      <c r="I102" s="428"/>
      <c r="J102" s="428"/>
      <c r="K102" s="428"/>
      <c r="L102" s="4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5546875" bestFit="1" customWidth="1"/>
    <col min="148" max="166" width="0" hidden="1" customWidth="1"/>
  </cols>
  <sheetData>
    <row r="1" spans="1:167" ht="15">
      <c r="A1" s="465"/>
      <c r="B1" s="465"/>
      <c r="C1" s="234"/>
      <c r="D1" s="234"/>
      <c r="E1" s="234"/>
      <c r="F1" s="234"/>
      <c r="G1" s="234"/>
      <c r="H1" s="234"/>
      <c r="I1" s="234"/>
      <c r="J1" s="234"/>
      <c r="K1" s="234"/>
      <c r="L1" s="234"/>
      <c r="M1" s="234"/>
      <c r="N1" s="234"/>
      <c r="O1" s="234"/>
      <c r="P1" s="234"/>
      <c r="Q1" s="234"/>
      <c r="R1" s="234"/>
      <c r="S1" s="234"/>
      <c r="T1" s="234"/>
      <c r="U1" s="234"/>
      <c r="V1" s="234"/>
      <c r="W1" s="234"/>
      <c r="Y1" s="465"/>
      <c r="Z1" s="465"/>
      <c r="AA1" s="234"/>
      <c r="AB1" s="234"/>
      <c r="AC1" s="234"/>
      <c r="AD1" s="234"/>
      <c r="AE1" s="234"/>
      <c r="AF1" s="234"/>
      <c r="AG1" s="234"/>
      <c r="AH1" s="234"/>
      <c r="AI1" s="234"/>
      <c r="AJ1" s="234"/>
      <c r="AK1" s="234"/>
      <c r="AL1" s="234"/>
      <c r="AM1" s="234"/>
      <c r="AN1" s="234"/>
      <c r="AO1" s="234"/>
      <c r="AP1" s="234"/>
      <c r="AQ1" s="234"/>
      <c r="AR1" s="234"/>
      <c r="AS1" s="234"/>
      <c r="AT1" s="234"/>
      <c r="AU1" s="234"/>
      <c r="AW1" s="465"/>
      <c r="AX1" s="465"/>
      <c r="AY1" s="234"/>
      <c r="AZ1" s="234"/>
      <c r="BA1" s="234"/>
      <c r="BB1" s="234"/>
      <c r="BC1" s="234"/>
      <c r="BD1" s="234"/>
      <c r="BE1" s="234"/>
      <c r="BF1" s="234"/>
      <c r="BG1" s="234"/>
      <c r="BH1" s="234"/>
      <c r="BI1" s="234"/>
      <c r="BJ1" s="234"/>
      <c r="BK1" s="234"/>
      <c r="BL1" s="234"/>
      <c r="BM1" s="234"/>
      <c r="BN1" s="234"/>
      <c r="BO1" s="234"/>
      <c r="BP1" s="234"/>
      <c r="BQ1" s="234"/>
      <c r="BR1" s="234"/>
      <c r="BS1" s="234"/>
      <c r="BU1" s="465"/>
      <c r="BV1" s="465"/>
      <c r="BW1" s="234"/>
      <c r="BX1" s="234"/>
      <c r="BY1" s="234"/>
      <c r="BZ1" s="234"/>
      <c r="CA1" s="234"/>
      <c r="CB1" s="234"/>
      <c r="CC1" s="234"/>
      <c r="CD1" s="234"/>
      <c r="CE1" s="234"/>
      <c r="CF1" s="234"/>
      <c r="CG1" s="234"/>
      <c r="CH1" s="234"/>
      <c r="CI1" s="234"/>
      <c r="CJ1" s="234"/>
      <c r="CK1" s="234"/>
      <c r="CL1" s="234"/>
      <c r="CM1" s="234"/>
      <c r="CN1" s="234"/>
      <c r="CO1" s="234"/>
      <c r="CP1" s="234"/>
      <c r="CQ1" s="234"/>
      <c r="CS1" s="465"/>
      <c r="CT1" s="465"/>
      <c r="CU1" s="234"/>
      <c r="CV1" s="234"/>
      <c r="CW1" s="234"/>
      <c r="CX1" s="234"/>
      <c r="CY1" s="234"/>
      <c r="CZ1" s="234"/>
      <c r="DA1" s="234"/>
      <c r="DB1" s="234"/>
      <c r="DC1" s="234"/>
      <c r="DD1" s="234"/>
      <c r="DE1" s="234"/>
      <c r="DF1" s="234"/>
      <c r="DG1" s="234"/>
      <c r="DH1" s="234"/>
      <c r="DI1" s="234"/>
      <c r="DJ1" s="234"/>
      <c r="DK1" s="234"/>
      <c r="DL1" s="234"/>
      <c r="DM1" s="234"/>
      <c r="DN1" s="234"/>
      <c r="DO1" s="234"/>
      <c r="DQ1" s="465"/>
      <c r="DR1" s="465"/>
      <c r="DS1" s="234"/>
      <c r="DT1" s="234"/>
      <c r="DU1" s="234"/>
      <c r="DV1" s="234"/>
      <c r="DW1" s="234"/>
      <c r="DX1" s="234"/>
      <c r="DY1" s="234"/>
      <c r="DZ1" s="234"/>
      <c r="EA1" s="234"/>
      <c r="EB1" s="234"/>
      <c r="EC1" s="234"/>
      <c r="ED1" s="234"/>
      <c r="EE1" s="234"/>
      <c r="EF1" s="234"/>
      <c r="EG1" s="234"/>
      <c r="EH1" s="234"/>
      <c r="EI1" s="234"/>
      <c r="EJ1" s="234"/>
      <c r="EK1" s="234"/>
      <c r="EL1" s="234"/>
      <c r="EM1" s="234"/>
      <c r="EO1" s="465"/>
      <c r="EP1" s="465"/>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65"/>
      <c r="B2" s="465"/>
      <c r="C2" s="234"/>
      <c r="D2" s="234"/>
      <c r="E2" s="234"/>
      <c r="F2" s="234"/>
      <c r="G2" s="234"/>
      <c r="H2" s="234"/>
      <c r="I2" s="234"/>
      <c r="J2" s="234"/>
      <c r="K2" s="234"/>
      <c r="L2" s="234"/>
      <c r="M2" s="234"/>
      <c r="N2" s="234"/>
      <c r="O2" s="234"/>
      <c r="P2" s="234"/>
      <c r="Q2" s="234"/>
      <c r="R2" s="234"/>
      <c r="S2" s="234"/>
      <c r="T2" s="234"/>
      <c r="U2" s="234"/>
      <c r="V2" s="234"/>
      <c r="W2" s="234"/>
      <c r="Y2" s="465"/>
      <c r="Z2" s="465"/>
      <c r="AA2" s="234"/>
      <c r="AB2" s="234"/>
      <c r="AC2" s="234"/>
      <c r="AD2" s="234"/>
      <c r="AE2" s="234"/>
      <c r="AF2" s="234"/>
      <c r="AG2" s="234"/>
      <c r="AH2" s="234"/>
      <c r="AI2" s="234"/>
      <c r="AJ2" s="234"/>
      <c r="AK2" s="234"/>
      <c r="AL2" s="234"/>
      <c r="AM2" s="234"/>
      <c r="AN2" s="234"/>
      <c r="AO2" s="234"/>
      <c r="AP2" s="234"/>
      <c r="AQ2" s="234"/>
      <c r="AR2" s="234"/>
      <c r="AS2" s="234"/>
      <c r="AT2" s="234"/>
      <c r="AU2" s="234"/>
      <c r="AW2" s="465"/>
      <c r="AX2" s="465"/>
      <c r="AY2" s="234"/>
      <c r="AZ2" s="234"/>
      <c r="BA2" s="234"/>
      <c r="BB2" s="234"/>
      <c r="BC2" s="234"/>
      <c r="BD2" s="234"/>
      <c r="BE2" s="234"/>
      <c r="BF2" s="234"/>
      <c r="BG2" s="234"/>
      <c r="BH2" s="234"/>
      <c r="BI2" s="234"/>
      <c r="BJ2" s="234"/>
      <c r="BK2" s="234"/>
      <c r="BL2" s="234"/>
      <c r="BM2" s="234"/>
      <c r="BN2" s="234"/>
      <c r="BO2" s="234"/>
      <c r="BP2" s="234"/>
      <c r="BQ2" s="234"/>
      <c r="BR2" s="234"/>
      <c r="BS2" s="234"/>
      <c r="BU2" s="465"/>
      <c r="BV2" s="465"/>
      <c r="BW2" s="234"/>
      <c r="BX2" s="234"/>
      <c r="BY2" s="234"/>
      <c r="BZ2" s="234"/>
      <c r="CA2" s="234"/>
      <c r="CB2" s="234"/>
      <c r="CC2" s="234"/>
      <c r="CD2" s="234"/>
      <c r="CE2" s="234"/>
      <c r="CF2" s="234"/>
      <c r="CG2" s="234"/>
      <c r="CH2" s="234"/>
      <c r="CI2" s="234"/>
      <c r="CJ2" s="234"/>
      <c r="CK2" s="234"/>
      <c r="CL2" s="234"/>
      <c r="CM2" s="234"/>
      <c r="CN2" s="234"/>
      <c r="CO2" s="234"/>
      <c r="CP2" s="234"/>
      <c r="CQ2" s="234"/>
      <c r="CS2" s="465"/>
      <c r="CT2" s="465"/>
      <c r="CU2" s="234"/>
      <c r="CV2" s="234"/>
      <c r="CW2" s="234"/>
      <c r="CX2" s="234"/>
      <c r="CY2" s="234"/>
      <c r="CZ2" s="234"/>
      <c r="DA2" s="234"/>
      <c r="DB2" s="234"/>
      <c r="DC2" s="234"/>
      <c r="DD2" s="234"/>
      <c r="DE2" s="234"/>
      <c r="DF2" s="234"/>
      <c r="DG2" s="234"/>
      <c r="DH2" s="234"/>
      <c r="DI2" s="234"/>
      <c r="DJ2" s="234"/>
      <c r="DK2" s="234"/>
      <c r="DL2" s="234"/>
      <c r="DM2" s="234"/>
      <c r="DN2" s="234"/>
      <c r="DO2" s="234"/>
      <c r="DQ2" s="465"/>
      <c r="DR2" s="465"/>
      <c r="DS2" s="234"/>
      <c r="DT2" s="234"/>
      <c r="DU2" s="234"/>
      <c r="DV2" s="234"/>
      <c r="DW2" s="234"/>
      <c r="DX2" s="234"/>
      <c r="DY2" s="234"/>
      <c r="DZ2" s="234"/>
      <c r="EA2" s="234"/>
      <c r="EB2" s="234"/>
      <c r="EC2" s="234"/>
      <c r="ED2" s="234"/>
      <c r="EE2" s="234"/>
      <c r="EF2" s="234"/>
      <c r="EG2" s="234"/>
      <c r="EH2" s="234"/>
      <c r="EI2" s="234"/>
      <c r="EJ2" s="234"/>
      <c r="EK2" s="234"/>
      <c r="EL2" s="234"/>
      <c r="EM2" s="234"/>
      <c r="EO2" s="465"/>
      <c r="EP2" s="465"/>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65"/>
      <c r="B3" s="465"/>
      <c r="C3" s="234"/>
      <c r="D3" s="234"/>
      <c r="E3" s="234"/>
      <c r="F3" s="234"/>
      <c r="G3" s="234"/>
      <c r="H3" s="234"/>
      <c r="I3" s="234"/>
      <c r="J3" s="234"/>
      <c r="K3" s="234"/>
      <c r="L3" s="234"/>
      <c r="M3" s="234"/>
      <c r="N3" s="234"/>
      <c r="O3" s="234"/>
      <c r="P3" s="234"/>
      <c r="Q3" s="234"/>
      <c r="R3" s="234"/>
      <c r="S3" s="234"/>
      <c r="T3" s="234"/>
      <c r="U3" s="234"/>
      <c r="V3" s="234"/>
      <c r="W3" s="234"/>
      <c r="Y3" s="465"/>
      <c r="Z3" s="465"/>
      <c r="AA3" s="234"/>
      <c r="AB3" s="234"/>
      <c r="AC3" s="234"/>
      <c r="AD3" s="234"/>
      <c r="AE3" s="234"/>
      <c r="AF3" s="234"/>
      <c r="AG3" s="234"/>
      <c r="AH3" s="234"/>
      <c r="AI3" s="234"/>
      <c r="AJ3" s="234"/>
      <c r="AK3" s="234"/>
      <c r="AL3" s="234"/>
      <c r="AM3" s="234"/>
      <c r="AN3" s="234"/>
      <c r="AO3" s="234"/>
      <c r="AP3" s="234"/>
      <c r="AQ3" s="234"/>
      <c r="AR3" s="234"/>
      <c r="AS3" s="234"/>
      <c r="AT3" s="234"/>
      <c r="AU3" s="234"/>
      <c r="AW3" s="465"/>
      <c r="AX3" s="465"/>
      <c r="AY3" s="234"/>
      <c r="AZ3" s="234"/>
      <c r="BA3" s="234"/>
      <c r="BB3" s="234"/>
      <c r="BC3" s="234"/>
      <c r="BD3" s="234"/>
      <c r="BE3" s="234"/>
      <c r="BF3" s="234"/>
      <c r="BG3" s="234"/>
      <c r="BH3" s="234"/>
      <c r="BI3" s="234"/>
      <c r="BJ3" s="234"/>
      <c r="BK3" s="234"/>
      <c r="BL3" s="234"/>
      <c r="BM3" s="234"/>
      <c r="BN3" s="234"/>
      <c r="BO3" s="234"/>
      <c r="BP3" s="234"/>
      <c r="BQ3" s="234"/>
      <c r="BR3" s="234"/>
      <c r="BS3" s="234"/>
      <c r="BU3" s="465"/>
      <c r="BV3" s="465"/>
      <c r="BW3" s="234"/>
      <c r="BX3" s="234"/>
      <c r="BY3" s="234"/>
      <c r="BZ3" s="234"/>
      <c r="CA3" s="234"/>
      <c r="CB3" s="234"/>
      <c r="CC3" s="234"/>
      <c r="CD3" s="234"/>
      <c r="CE3" s="234"/>
      <c r="CF3" s="234"/>
      <c r="CG3" s="234"/>
      <c r="CH3" s="234"/>
      <c r="CI3" s="234"/>
      <c r="CJ3" s="234"/>
      <c r="CK3" s="234"/>
      <c r="CL3" s="234"/>
      <c r="CM3" s="234"/>
      <c r="CN3" s="234"/>
      <c r="CO3" s="234"/>
      <c r="CP3" s="234"/>
      <c r="CQ3" s="234"/>
      <c r="CS3" s="465"/>
      <c r="CT3" s="465"/>
      <c r="CU3" s="234"/>
      <c r="CV3" s="234"/>
      <c r="CW3" s="234"/>
      <c r="CX3" s="234"/>
      <c r="CY3" s="234"/>
      <c r="CZ3" s="234"/>
      <c r="DA3" s="234"/>
      <c r="DB3" s="234"/>
      <c r="DC3" s="234"/>
      <c r="DD3" s="234"/>
      <c r="DE3" s="234"/>
      <c r="DF3" s="234"/>
      <c r="DG3" s="234"/>
      <c r="DH3" s="234"/>
      <c r="DI3" s="234"/>
      <c r="DJ3" s="234"/>
      <c r="DK3" s="234"/>
      <c r="DL3" s="234"/>
      <c r="DM3" s="234"/>
      <c r="DN3" s="234"/>
      <c r="DO3" s="234"/>
      <c r="DQ3" s="465"/>
      <c r="DR3" s="465"/>
      <c r="DS3" s="234"/>
      <c r="DT3" s="234"/>
      <c r="DU3" s="234"/>
      <c r="DV3" s="234"/>
      <c r="DW3" s="234"/>
      <c r="DX3" s="234"/>
      <c r="DY3" s="234"/>
      <c r="DZ3" s="234"/>
      <c r="EA3" s="234"/>
      <c r="EB3" s="234"/>
      <c r="EC3" s="234"/>
      <c r="ED3" s="234"/>
      <c r="EE3" s="234"/>
      <c r="EF3" s="234"/>
      <c r="EG3" s="234"/>
      <c r="EH3" s="234"/>
      <c r="EI3" s="234"/>
      <c r="EJ3" s="234"/>
      <c r="EK3" s="234"/>
      <c r="EL3" s="234"/>
      <c r="EM3" s="234"/>
      <c r="EO3" s="465"/>
      <c r="EP3" s="465"/>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65"/>
      <c r="B4" s="465"/>
      <c r="C4" s="234"/>
      <c r="D4" s="234"/>
      <c r="E4" s="234"/>
      <c r="F4" s="234"/>
      <c r="G4" s="234"/>
      <c r="H4" s="234"/>
      <c r="I4" s="234"/>
      <c r="J4" s="234"/>
      <c r="K4" s="234"/>
      <c r="L4" s="234"/>
      <c r="M4" s="234"/>
      <c r="N4" s="234"/>
      <c r="O4" s="234"/>
      <c r="P4" s="234"/>
      <c r="Q4" s="234"/>
      <c r="R4" s="234"/>
      <c r="S4" s="234"/>
      <c r="T4" s="234"/>
      <c r="U4" s="234"/>
      <c r="V4" s="234"/>
      <c r="W4" s="234"/>
      <c r="Y4" s="465"/>
      <c r="Z4" s="465"/>
      <c r="AA4" s="234"/>
      <c r="AB4" s="234"/>
      <c r="AC4" s="234"/>
      <c r="AD4" s="234"/>
      <c r="AE4" s="234"/>
      <c r="AF4" s="234"/>
      <c r="AG4" s="234"/>
      <c r="AH4" s="234"/>
      <c r="AI4" s="234"/>
      <c r="AJ4" s="234"/>
      <c r="AK4" s="234"/>
      <c r="AL4" s="234"/>
      <c r="AM4" s="234"/>
      <c r="AN4" s="234"/>
      <c r="AO4" s="234"/>
      <c r="AP4" s="234"/>
      <c r="AQ4" s="234"/>
      <c r="AR4" s="234"/>
      <c r="AS4" s="234"/>
      <c r="AT4" s="234"/>
      <c r="AU4" s="234"/>
      <c r="AW4" s="465"/>
      <c r="AX4" s="465"/>
      <c r="AY4" s="234"/>
      <c r="AZ4" s="234"/>
      <c r="BA4" s="234"/>
      <c r="BB4" s="234"/>
      <c r="BC4" s="234"/>
      <c r="BD4" s="234"/>
      <c r="BE4" s="234"/>
      <c r="BF4" s="234"/>
      <c r="BG4" s="234"/>
      <c r="BH4" s="234"/>
      <c r="BI4" s="234"/>
      <c r="BJ4" s="234"/>
      <c r="BK4" s="234"/>
      <c r="BL4" s="234"/>
      <c r="BM4" s="234"/>
      <c r="BN4" s="234"/>
      <c r="BO4" s="234"/>
      <c r="BP4" s="234"/>
      <c r="BQ4" s="234"/>
      <c r="BR4" s="234"/>
      <c r="BS4" s="234"/>
      <c r="BU4" s="465"/>
      <c r="BV4" s="465"/>
      <c r="BW4" s="234"/>
      <c r="BX4" s="234"/>
      <c r="BY4" s="234"/>
      <c r="BZ4" s="234"/>
      <c r="CA4" s="234"/>
      <c r="CB4" s="234"/>
      <c r="CC4" s="234"/>
      <c r="CD4" s="234"/>
      <c r="CE4" s="234"/>
      <c r="CF4" s="234"/>
      <c r="CG4" s="234"/>
      <c r="CH4" s="234"/>
      <c r="CI4" s="234"/>
      <c r="CJ4" s="234"/>
      <c r="CK4" s="234"/>
      <c r="CL4" s="234"/>
      <c r="CM4" s="234"/>
      <c r="CN4" s="234"/>
      <c r="CO4" s="234"/>
      <c r="CP4" s="234"/>
      <c r="CQ4" s="234"/>
      <c r="CS4" s="465"/>
      <c r="CT4" s="465"/>
      <c r="CU4" s="234"/>
      <c r="CV4" s="234"/>
      <c r="CW4" s="234"/>
      <c r="CX4" s="234"/>
      <c r="CY4" s="234"/>
      <c r="CZ4" s="234"/>
      <c r="DA4" s="234"/>
      <c r="DB4" s="234"/>
      <c r="DC4" s="234"/>
      <c r="DD4" s="234"/>
      <c r="DE4" s="234"/>
      <c r="DF4" s="234"/>
      <c r="DG4" s="234"/>
      <c r="DH4" s="234"/>
      <c r="DI4" s="234"/>
      <c r="DJ4" s="234"/>
      <c r="DK4" s="234"/>
      <c r="DL4" s="234"/>
      <c r="DM4" s="234"/>
      <c r="DN4" s="234"/>
      <c r="DO4" s="234"/>
      <c r="DQ4" s="465"/>
      <c r="DR4" s="465"/>
      <c r="DS4" s="234"/>
      <c r="DT4" s="234"/>
      <c r="DU4" s="234"/>
      <c r="DV4" s="234"/>
      <c r="DW4" s="234"/>
      <c r="DX4" s="234"/>
      <c r="DY4" s="234"/>
      <c r="DZ4" s="234"/>
      <c r="EA4" s="234"/>
      <c r="EB4" s="234"/>
      <c r="EC4" s="234"/>
      <c r="ED4" s="234"/>
      <c r="EE4" s="234"/>
      <c r="EF4" s="234"/>
      <c r="EG4" s="234"/>
      <c r="EH4" s="234"/>
      <c r="EI4" s="234"/>
      <c r="EJ4" s="234"/>
      <c r="EK4" s="234"/>
      <c r="EL4" s="234"/>
      <c r="EM4" s="234"/>
      <c r="EO4" s="465"/>
      <c r="EP4" s="465"/>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8" t="s">
        <v>80</v>
      </c>
      <c r="B5" s="468"/>
      <c r="C5" s="102"/>
      <c r="D5" s="102"/>
      <c r="E5" s="102"/>
      <c r="F5" s="102"/>
      <c r="G5" s="102"/>
      <c r="H5" s="102"/>
      <c r="I5" s="102"/>
      <c r="J5" s="102"/>
      <c r="K5" s="234"/>
      <c r="L5" s="102"/>
      <c r="M5" s="102"/>
      <c r="N5" s="102"/>
      <c r="O5" s="102"/>
      <c r="P5" s="234"/>
      <c r="Q5" s="102"/>
      <c r="R5" s="234"/>
      <c r="S5" s="234"/>
      <c r="T5" s="102"/>
      <c r="U5" s="234"/>
      <c r="V5" s="234"/>
      <c r="W5" s="102" t="s">
        <v>99</v>
      </c>
      <c r="Y5" s="468" t="s">
        <v>80</v>
      </c>
      <c r="Z5" s="468"/>
      <c r="AA5" s="102"/>
      <c r="AB5" s="102"/>
      <c r="AC5" s="102"/>
      <c r="AD5" s="102"/>
      <c r="AE5" s="102"/>
      <c r="AF5" s="102"/>
      <c r="AG5" s="102"/>
      <c r="AH5" s="102"/>
      <c r="AI5" s="234"/>
      <c r="AJ5" s="102"/>
      <c r="AK5" s="102"/>
      <c r="AL5" s="102"/>
      <c r="AM5" s="102"/>
      <c r="AN5" s="234"/>
      <c r="AO5" s="102"/>
      <c r="AP5" s="234"/>
      <c r="AQ5" s="234"/>
      <c r="AR5" s="102"/>
      <c r="AS5" s="234"/>
      <c r="AT5" s="234"/>
      <c r="AU5" s="102" t="s">
        <v>99</v>
      </c>
      <c r="AW5" s="468" t="s">
        <v>80</v>
      </c>
      <c r="AX5" s="468"/>
      <c r="AY5" s="102"/>
      <c r="AZ5" s="102"/>
      <c r="BA5" s="102"/>
      <c r="BB5" s="102"/>
      <c r="BC5" s="102"/>
      <c r="BD5" s="102"/>
      <c r="BE5" s="102"/>
      <c r="BF5" s="102"/>
      <c r="BG5" s="234"/>
      <c r="BH5" s="102"/>
      <c r="BI5" s="102"/>
      <c r="BJ5" s="102"/>
      <c r="BK5" s="102"/>
      <c r="BL5" s="234"/>
      <c r="BM5" s="102"/>
      <c r="BN5" s="234"/>
      <c r="BO5" s="234"/>
      <c r="BP5" s="102"/>
      <c r="BQ5" s="234"/>
      <c r="BR5" s="234"/>
      <c r="BS5" s="102" t="s">
        <v>99</v>
      </c>
      <c r="BU5" s="468" t="s">
        <v>80</v>
      </c>
      <c r="BV5" s="468"/>
      <c r="BW5" s="102"/>
      <c r="BX5" s="102"/>
      <c r="BY5" s="102"/>
      <c r="BZ5" s="102"/>
      <c r="CA5" s="102"/>
      <c r="CB5" s="102"/>
      <c r="CC5" s="102"/>
      <c r="CD5" s="102"/>
      <c r="CE5" s="234"/>
      <c r="CF5" s="102"/>
      <c r="CG5" s="102"/>
      <c r="CH5" s="102"/>
      <c r="CI5" s="102"/>
      <c r="CJ5" s="234"/>
      <c r="CK5" s="102"/>
      <c r="CL5" s="234"/>
      <c r="CM5" s="234"/>
      <c r="CN5" s="102"/>
      <c r="CO5" s="234"/>
      <c r="CP5" s="234"/>
      <c r="CQ5" s="102" t="s">
        <v>99</v>
      </c>
      <c r="CS5" s="468" t="s">
        <v>80</v>
      </c>
      <c r="CT5" s="468"/>
      <c r="CU5" s="102"/>
      <c r="CV5" s="102"/>
      <c r="CW5" s="102"/>
      <c r="CX5" s="102"/>
      <c r="CY5" s="102"/>
      <c r="CZ5" s="102"/>
      <c r="DA5" s="102"/>
      <c r="DB5" s="102"/>
      <c r="DC5" s="234"/>
      <c r="DD5" s="102"/>
      <c r="DE5" s="102"/>
      <c r="DF5" s="102"/>
      <c r="DG5" s="102"/>
      <c r="DH5" s="234"/>
      <c r="DI5" s="102"/>
      <c r="DJ5" s="234"/>
      <c r="DK5" s="234"/>
      <c r="DL5" s="102"/>
      <c r="DM5" s="234"/>
      <c r="DN5" s="234"/>
      <c r="DO5" s="102" t="s">
        <v>99</v>
      </c>
      <c r="DQ5" s="468" t="s">
        <v>80</v>
      </c>
      <c r="DR5" s="468"/>
      <c r="DS5" s="102"/>
      <c r="DT5" s="102"/>
      <c r="DU5" s="102"/>
      <c r="DV5" s="102"/>
      <c r="DW5" s="102"/>
      <c r="DX5" s="102"/>
      <c r="DY5" s="102"/>
      <c r="DZ5" s="102"/>
      <c r="EA5" s="234"/>
      <c r="EB5" s="102"/>
      <c r="EC5" s="102"/>
      <c r="ED5" s="102"/>
      <c r="EE5" s="102"/>
      <c r="EF5" s="234"/>
      <c r="EG5" s="102"/>
      <c r="EH5" s="234"/>
      <c r="EI5" s="234"/>
      <c r="EJ5" s="102"/>
      <c r="EK5" s="234"/>
      <c r="EL5" s="234"/>
      <c r="EM5" s="102" t="s">
        <v>99</v>
      </c>
      <c r="EO5" s="468" t="s">
        <v>80</v>
      </c>
      <c r="EP5" s="468"/>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65"/>
      <c r="B6" s="465"/>
      <c r="C6" s="234"/>
      <c r="D6" s="234"/>
      <c r="E6" s="234"/>
      <c r="F6" s="234"/>
      <c r="G6" s="234"/>
      <c r="H6" s="234"/>
      <c r="I6" s="234"/>
      <c r="J6" s="234"/>
      <c r="K6" s="234"/>
      <c r="L6" s="234"/>
      <c r="M6" s="234"/>
      <c r="N6" s="234"/>
      <c r="O6" s="234"/>
      <c r="P6" s="234"/>
      <c r="Q6" s="234"/>
      <c r="R6" s="234"/>
      <c r="S6" s="234"/>
      <c r="T6" s="234"/>
      <c r="U6" s="234"/>
      <c r="V6" s="234"/>
      <c r="W6" s="234"/>
      <c r="Y6" s="465"/>
      <c r="Z6" s="465"/>
      <c r="AA6" s="234"/>
      <c r="AB6" s="234"/>
      <c r="AC6" s="234"/>
      <c r="AD6" s="234"/>
      <c r="AE6" s="234"/>
      <c r="AF6" s="234"/>
      <c r="AG6" s="234"/>
      <c r="AH6" s="234"/>
      <c r="AI6" s="234"/>
      <c r="AJ6" s="234"/>
      <c r="AK6" s="234"/>
      <c r="AL6" s="234"/>
      <c r="AM6" s="234"/>
      <c r="AN6" s="234"/>
      <c r="AO6" s="234"/>
      <c r="AP6" s="234"/>
      <c r="AQ6" s="234"/>
      <c r="AR6" s="234"/>
      <c r="AS6" s="234"/>
      <c r="AT6" s="234"/>
      <c r="AU6" s="234"/>
      <c r="AW6" s="465"/>
      <c r="AX6" s="465"/>
      <c r="AY6" s="234"/>
      <c r="AZ6" s="234"/>
      <c r="BA6" s="234"/>
      <c r="BB6" s="234"/>
      <c r="BC6" s="234"/>
      <c r="BD6" s="234"/>
      <c r="BE6" s="234"/>
      <c r="BF6" s="234"/>
      <c r="BG6" s="234"/>
      <c r="BH6" s="234"/>
      <c r="BI6" s="234"/>
      <c r="BJ6" s="234"/>
      <c r="BK6" s="234"/>
      <c r="BL6" s="234"/>
      <c r="BM6" s="234"/>
      <c r="BN6" s="234"/>
      <c r="BO6" s="234"/>
      <c r="BP6" s="234"/>
      <c r="BQ6" s="234"/>
      <c r="BR6" s="234"/>
      <c r="BS6" s="234"/>
      <c r="BU6" s="465"/>
      <c r="BV6" s="465"/>
      <c r="BW6" s="234"/>
      <c r="BX6" s="234"/>
      <c r="BY6" s="234"/>
      <c r="BZ6" s="234"/>
      <c r="CA6" s="234"/>
      <c r="CB6" s="234"/>
      <c r="CC6" s="234"/>
      <c r="CD6" s="234"/>
      <c r="CE6" s="234"/>
      <c r="CF6" s="234"/>
      <c r="CG6" s="234"/>
      <c r="CH6" s="234"/>
      <c r="CI6" s="234"/>
      <c r="CJ6" s="234"/>
      <c r="CK6" s="234"/>
      <c r="CL6" s="234"/>
      <c r="CM6" s="234"/>
      <c r="CN6" s="234"/>
      <c r="CO6" s="234"/>
      <c r="CP6" s="234"/>
      <c r="CQ6" s="234"/>
      <c r="CS6" s="465"/>
      <c r="CT6" s="465"/>
      <c r="CU6" s="234"/>
      <c r="CV6" s="234"/>
      <c r="CW6" s="234"/>
      <c r="CX6" s="234"/>
      <c r="CY6" s="234"/>
      <c r="CZ6" s="234"/>
      <c r="DA6" s="234"/>
      <c r="DB6" s="234"/>
      <c r="DC6" s="234"/>
      <c r="DD6" s="234"/>
      <c r="DE6" s="234"/>
      <c r="DF6" s="234"/>
      <c r="DG6" s="234"/>
      <c r="DH6" s="234"/>
      <c r="DI6" s="234"/>
      <c r="DJ6" s="234"/>
      <c r="DK6" s="234"/>
      <c r="DL6" s="234"/>
      <c r="DM6" s="234"/>
      <c r="DN6" s="234"/>
      <c r="DO6" s="234"/>
      <c r="DQ6" s="465"/>
      <c r="DR6" s="465"/>
      <c r="DS6" s="234"/>
      <c r="DT6" s="234"/>
      <c r="DU6" s="234"/>
      <c r="DV6" s="234"/>
      <c r="DW6" s="234"/>
      <c r="DX6" s="234"/>
      <c r="DY6" s="234"/>
      <c r="DZ6" s="234"/>
      <c r="EA6" s="234"/>
      <c r="EB6" s="234"/>
      <c r="EC6" s="234"/>
      <c r="ED6" s="234"/>
      <c r="EE6" s="234"/>
      <c r="EF6" s="234"/>
      <c r="EG6" s="234"/>
      <c r="EH6" s="234"/>
      <c r="EI6" s="234"/>
      <c r="EJ6" s="234"/>
      <c r="EK6" s="234"/>
      <c r="EL6" s="234"/>
      <c r="EM6" s="234"/>
      <c r="EO6" s="465"/>
      <c r="EP6" s="465"/>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7" t="s">
        <v>330</v>
      </c>
      <c r="B7" s="467"/>
      <c r="C7" s="102"/>
      <c r="D7" s="102"/>
      <c r="E7" s="102"/>
      <c r="F7" s="102"/>
      <c r="G7" s="102"/>
      <c r="H7" s="102"/>
      <c r="I7" s="102"/>
      <c r="J7" s="102"/>
      <c r="K7" s="102"/>
      <c r="L7" s="102"/>
      <c r="M7" s="102"/>
      <c r="N7" s="102"/>
      <c r="O7" s="102"/>
      <c r="P7" s="102"/>
      <c r="Q7" s="102"/>
      <c r="R7" s="102"/>
      <c r="S7" s="102"/>
      <c r="T7" s="102"/>
      <c r="U7" s="102"/>
      <c r="V7" s="102"/>
      <c r="W7" s="102"/>
      <c r="Y7" s="467" t="s">
        <v>100</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102</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103</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104</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105</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106</v>
      </c>
      <c r="EP7" s="467"/>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7" t="s">
        <v>337</v>
      </c>
      <c r="B8" s="467"/>
      <c r="C8" s="103"/>
      <c r="D8" s="103"/>
      <c r="E8" s="103"/>
      <c r="F8" s="103"/>
      <c r="G8" s="103"/>
      <c r="H8" s="103"/>
      <c r="I8" s="103"/>
      <c r="J8" s="103"/>
      <c r="K8" s="103"/>
      <c r="L8" s="103"/>
      <c r="M8" s="103"/>
      <c r="N8" s="103"/>
      <c r="O8" s="103"/>
      <c r="P8" s="103"/>
      <c r="Q8" s="103"/>
      <c r="R8" s="103"/>
      <c r="S8" s="103"/>
      <c r="T8" s="103"/>
      <c r="U8" s="103"/>
      <c r="V8" s="103"/>
      <c r="W8" s="103"/>
      <c r="Y8" s="467" t="s">
        <v>337</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337</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337</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337</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337</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337</v>
      </c>
      <c r="EP8" s="467"/>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65"/>
      <c r="B9" s="465"/>
      <c r="C9" s="234"/>
      <c r="D9" s="234"/>
      <c r="E9" s="234"/>
      <c r="F9" s="234"/>
      <c r="G9" s="234"/>
      <c r="H9" s="234"/>
      <c r="I9" s="234"/>
      <c r="J9" s="234"/>
      <c r="K9" s="234"/>
      <c r="L9" s="234"/>
      <c r="M9" s="234"/>
      <c r="N9" s="234"/>
      <c r="O9" s="234"/>
      <c r="P9" s="234"/>
      <c r="Q9" s="234"/>
      <c r="R9" s="234"/>
      <c r="S9" s="234"/>
      <c r="T9" s="234"/>
      <c r="U9" s="234"/>
      <c r="V9" s="234"/>
      <c r="W9" s="234"/>
      <c r="Y9" s="465"/>
      <c r="Z9" s="465"/>
      <c r="AA9" s="234"/>
      <c r="AB9" s="234"/>
      <c r="AC9" s="234"/>
      <c r="AD9" s="234"/>
      <c r="AE9" s="234"/>
      <c r="AF9" s="234"/>
      <c r="AG9" s="234"/>
      <c r="AH9" s="234"/>
      <c r="AI9" s="234"/>
      <c r="AJ9" s="234"/>
      <c r="AK9" s="234"/>
      <c r="AL9" s="234"/>
      <c r="AM9" s="234"/>
      <c r="AN9" s="234"/>
      <c r="AO9" s="234"/>
      <c r="AP9" s="234"/>
      <c r="AQ9" s="234"/>
      <c r="AR9" s="234"/>
      <c r="AS9" s="234"/>
      <c r="AT9" s="234"/>
      <c r="AU9" s="234"/>
      <c r="AW9" s="465"/>
      <c r="AX9" s="465"/>
      <c r="AY9" s="234"/>
      <c r="AZ9" s="234"/>
      <c r="BA9" s="234"/>
      <c r="BB9" s="234"/>
      <c r="BC9" s="234"/>
      <c r="BD9" s="234"/>
      <c r="BE9" s="234"/>
      <c r="BF9" s="234"/>
      <c r="BG9" s="234"/>
      <c r="BH9" s="234"/>
      <c r="BI9" s="234"/>
      <c r="BJ9" s="234"/>
      <c r="BK9" s="234"/>
      <c r="BL9" s="234"/>
      <c r="BM9" s="234"/>
      <c r="BN9" s="234"/>
      <c r="BO9" s="234"/>
      <c r="BP9" s="234"/>
      <c r="BQ9" s="234"/>
      <c r="BR9" s="234"/>
      <c r="BS9" s="234"/>
      <c r="BU9" s="465"/>
      <c r="BV9" s="465"/>
      <c r="BW9" s="234"/>
      <c r="BX9" s="234"/>
      <c r="BY9" s="234"/>
      <c r="BZ9" s="234"/>
      <c r="CA9" s="234"/>
      <c r="CB9" s="234"/>
      <c r="CC9" s="234"/>
      <c r="CD9" s="234"/>
      <c r="CE9" s="234"/>
      <c r="CF9" s="234"/>
      <c r="CG9" s="234"/>
      <c r="CH9" s="234"/>
      <c r="CI9" s="234"/>
      <c r="CJ9" s="234"/>
      <c r="CK9" s="234"/>
      <c r="CL9" s="234"/>
      <c r="CM9" s="234"/>
      <c r="CN9" s="234"/>
      <c r="CO9" s="234"/>
      <c r="CP9" s="234"/>
      <c r="CQ9" s="234"/>
      <c r="CS9" s="465"/>
      <c r="CT9" s="465"/>
      <c r="CU9" s="234"/>
      <c r="CV9" s="234"/>
      <c r="CW9" s="234"/>
      <c r="CX9" s="234"/>
      <c r="CY9" s="234"/>
      <c r="CZ9" s="234"/>
      <c r="DA9" s="234"/>
      <c r="DB9" s="234"/>
      <c r="DC9" s="234"/>
      <c r="DD9" s="234"/>
      <c r="DE9" s="234"/>
      <c r="DF9" s="234"/>
      <c r="DG9" s="234"/>
      <c r="DH9" s="234"/>
      <c r="DI9" s="234"/>
      <c r="DJ9" s="234"/>
      <c r="DK9" s="234"/>
      <c r="DL9" s="234"/>
      <c r="DM9" s="234"/>
      <c r="DN9" s="234"/>
      <c r="DO9" s="234"/>
      <c r="DQ9" s="465"/>
      <c r="DR9" s="465"/>
      <c r="DS9" s="234"/>
      <c r="DT9" s="234"/>
      <c r="DU9" s="234"/>
      <c r="DV9" s="234"/>
      <c r="DW9" s="234"/>
      <c r="DX9" s="234"/>
      <c r="DY9" s="234"/>
      <c r="DZ9" s="234"/>
      <c r="EA9" s="234"/>
      <c r="EB9" s="234"/>
      <c r="EC9" s="234"/>
      <c r="ED9" s="234"/>
      <c r="EE9" s="234"/>
      <c r="EF9" s="234"/>
      <c r="EG9" s="234"/>
      <c r="EH9" s="234"/>
      <c r="EI9" s="234"/>
      <c r="EJ9" s="234"/>
      <c r="EK9" s="234"/>
      <c r="EL9" s="234"/>
      <c r="EM9" s="234"/>
      <c r="EO9" s="465"/>
      <c r="EP9" s="465"/>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65"/>
      <c r="B10" s="465"/>
      <c r="C10" s="234"/>
      <c r="D10" s="234"/>
      <c r="E10" s="234"/>
      <c r="F10" s="234"/>
      <c r="G10" s="234"/>
      <c r="H10" s="234"/>
      <c r="I10" s="234"/>
      <c r="J10" s="234"/>
      <c r="K10" s="234"/>
      <c r="L10" s="234"/>
      <c r="M10" s="234"/>
      <c r="N10" s="234"/>
      <c r="O10" s="234"/>
      <c r="P10" s="234"/>
      <c r="Q10" s="234"/>
      <c r="R10" s="234"/>
      <c r="S10" s="234"/>
      <c r="T10" s="234"/>
      <c r="U10" s="234"/>
      <c r="V10" s="234"/>
      <c r="W10" s="234"/>
      <c r="Y10" s="465"/>
      <c r="Z10" s="465"/>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5"/>
      <c r="AX10" s="465"/>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5"/>
      <c r="BV10" s="465"/>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5"/>
      <c r="CT10" s="465"/>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5"/>
      <c r="DR10" s="465"/>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5"/>
      <c r="EP10" s="465"/>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6"/>
      <c r="B12" s="466"/>
      <c r="C12" s="234"/>
      <c r="D12" s="234"/>
      <c r="E12" s="234"/>
      <c r="F12" s="234"/>
      <c r="G12" s="234"/>
      <c r="H12" s="234"/>
      <c r="I12" s="234"/>
      <c r="J12" s="234"/>
      <c r="K12" s="234"/>
      <c r="L12" s="234"/>
      <c r="M12" s="234"/>
      <c r="N12" s="234"/>
      <c r="O12" s="234"/>
      <c r="P12" s="234"/>
      <c r="Q12" s="234"/>
      <c r="R12" s="234"/>
      <c r="S12" s="234"/>
      <c r="T12" s="234"/>
      <c r="U12" s="234"/>
      <c r="V12" s="234"/>
      <c r="W12" s="234"/>
      <c r="Y12" s="466"/>
      <c r="Z12" s="46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6"/>
      <c r="AX12" s="46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6"/>
      <c r="BV12" s="46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6"/>
      <c r="CT12" s="46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6"/>
      <c r="DR12" s="46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6"/>
      <c r="EP12" s="46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338</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338</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338</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338</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338</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338</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338</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333</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333</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333</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333</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333</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333</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333</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5">
      <c r="A16" s="234"/>
      <c r="B16" s="107" t="s">
        <v>334</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334</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334</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334</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334</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334</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334</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5">
      <c r="A17" s="465"/>
      <c r="B17" s="465"/>
      <c r="C17" s="234"/>
      <c r="D17" s="234"/>
      <c r="E17" s="234"/>
      <c r="F17" s="234"/>
      <c r="G17" s="234"/>
      <c r="H17" s="234"/>
      <c r="I17" s="234"/>
      <c r="J17" s="234"/>
      <c r="K17" s="234"/>
      <c r="L17" s="234"/>
      <c r="M17" s="234"/>
      <c r="N17" s="234"/>
      <c r="O17" s="234"/>
      <c r="P17" s="234"/>
      <c r="Q17" s="234"/>
      <c r="R17" s="234"/>
      <c r="S17" s="234"/>
      <c r="T17" s="234"/>
      <c r="U17" s="234"/>
      <c r="V17" s="234"/>
      <c r="W17" s="234"/>
      <c r="Y17" s="465"/>
      <c r="Z17" s="465"/>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5"/>
      <c r="AX17" s="465"/>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5"/>
      <c r="BV17" s="465"/>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5"/>
      <c r="CT17" s="465"/>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5"/>
      <c r="DR17" s="465"/>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5"/>
      <c r="EP17" s="465"/>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333</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333</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333</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333</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333</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333</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333</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5">
      <c r="A20" s="234"/>
      <c r="B20" s="107" t="s">
        <v>334</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334</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334</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334</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334</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334</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334</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5">
      <c r="A21" s="465"/>
      <c r="B21" s="465"/>
      <c r="C21" s="234"/>
      <c r="D21" s="234"/>
      <c r="E21" s="234"/>
      <c r="F21" s="234"/>
      <c r="G21" s="234"/>
      <c r="H21" s="234"/>
      <c r="I21" s="234"/>
      <c r="J21" s="234"/>
      <c r="K21" s="234"/>
      <c r="L21" s="234"/>
      <c r="M21" s="234"/>
      <c r="N21" s="234"/>
      <c r="O21" s="234"/>
      <c r="P21" s="234"/>
      <c r="Q21" s="234"/>
      <c r="R21" s="234"/>
      <c r="S21" s="234"/>
      <c r="T21" s="234"/>
      <c r="U21" s="234"/>
      <c r="V21" s="234"/>
      <c r="W21" s="234"/>
      <c r="Y21" s="465"/>
      <c r="Z21" s="465"/>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5"/>
      <c r="AX21" s="465"/>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5"/>
      <c r="BV21" s="465"/>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5"/>
      <c r="CT21" s="465"/>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5"/>
      <c r="DR21" s="465"/>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5"/>
      <c r="EP21" s="465"/>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65"/>
      <c r="B22" s="465"/>
      <c r="C22" s="234"/>
      <c r="D22" s="234"/>
      <c r="E22" s="234"/>
      <c r="F22" s="234"/>
      <c r="G22" s="234"/>
      <c r="H22" s="234"/>
      <c r="I22" s="234"/>
      <c r="J22" s="234"/>
      <c r="K22" s="234"/>
      <c r="L22" s="234"/>
      <c r="M22" s="234"/>
      <c r="N22" s="234"/>
      <c r="O22" s="234"/>
      <c r="P22" s="234"/>
      <c r="Q22" s="234"/>
      <c r="R22" s="234"/>
      <c r="S22" s="234"/>
      <c r="T22" s="234"/>
      <c r="U22" s="234"/>
      <c r="V22" s="234"/>
      <c r="W22" s="234"/>
      <c r="Y22" s="465"/>
      <c r="Z22" s="465"/>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5"/>
      <c r="AX22" s="465"/>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5"/>
      <c r="BV22" s="465"/>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5"/>
      <c r="CT22" s="465"/>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5"/>
      <c r="DR22" s="465"/>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5"/>
      <c r="EP22" s="465"/>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339</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339</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339</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339</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339</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339</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339</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333</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334</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334</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334</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334</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334</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334</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334</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5">
      <c r="A27" s="466"/>
      <c r="B27" s="466"/>
      <c r="C27" s="234"/>
      <c r="D27" s="234"/>
      <c r="E27" s="234"/>
      <c r="F27" s="234"/>
      <c r="G27" s="234"/>
      <c r="H27" s="234"/>
      <c r="I27" s="234"/>
      <c r="J27" s="234"/>
      <c r="K27" s="234"/>
      <c r="L27" s="234"/>
      <c r="M27" s="234"/>
      <c r="N27" s="234"/>
      <c r="O27" s="234"/>
      <c r="P27" s="234"/>
      <c r="Q27" s="234"/>
      <c r="R27" s="234"/>
      <c r="S27" s="234"/>
      <c r="T27" s="234"/>
      <c r="U27" s="234"/>
      <c r="V27" s="234"/>
      <c r="W27" s="234"/>
      <c r="Y27" s="466"/>
      <c r="Z27" s="466"/>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6"/>
      <c r="AX27" s="466"/>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6"/>
      <c r="BV27" s="466"/>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6"/>
      <c r="CT27" s="466"/>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6"/>
      <c r="DR27" s="466"/>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6"/>
      <c r="EP27" s="466"/>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333</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333</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333</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333</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333</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333</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333</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5">
      <c r="A30" s="236"/>
      <c r="B30" s="107" t="s">
        <v>334</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334</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334</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334</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334</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334</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334</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5">
      <c r="A31" s="466"/>
      <c r="B31" s="466"/>
      <c r="C31" s="234"/>
      <c r="D31" s="234"/>
      <c r="E31" s="234"/>
      <c r="F31" s="234"/>
      <c r="G31" s="234"/>
      <c r="H31" s="234"/>
      <c r="I31" s="234"/>
      <c r="J31" s="234"/>
      <c r="K31" s="234"/>
      <c r="L31" s="234"/>
      <c r="M31" s="234"/>
      <c r="N31" s="234"/>
      <c r="O31" s="234"/>
      <c r="P31" s="234"/>
      <c r="Q31" s="234"/>
      <c r="R31" s="234"/>
      <c r="S31" s="234"/>
      <c r="T31" s="234"/>
      <c r="U31" s="234"/>
      <c r="V31" s="234"/>
      <c r="W31" s="234"/>
      <c r="Y31" s="466"/>
      <c r="Z31" s="466"/>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6"/>
      <c r="AX31" s="466"/>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6"/>
      <c r="BV31" s="466"/>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6"/>
      <c r="CT31" s="466"/>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6"/>
      <c r="DR31" s="466"/>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6"/>
      <c r="EP31" s="466"/>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114</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114</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114</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114</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5">
      <c r="A33" s="465"/>
      <c r="B33" s="465"/>
      <c r="C33" s="234"/>
      <c r="D33" s="234"/>
      <c r="E33" s="234"/>
      <c r="F33" s="234"/>
      <c r="G33" s="234"/>
      <c r="H33" s="234"/>
      <c r="I33" s="234"/>
      <c r="J33" s="234"/>
      <c r="K33" s="234"/>
      <c r="L33" s="234"/>
      <c r="M33" s="234"/>
      <c r="N33" s="234"/>
      <c r="O33" s="234"/>
      <c r="P33" s="234"/>
      <c r="Q33" s="234"/>
      <c r="R33" s="234"/>
      <c r="S33" s="234"/>
      <c r="T33" s="234"/>
      <c r="U33" s="234"/>
      <c r="V33" s="234"/>
      <c r="W33" s="234"/>
      <c r="Y33" s="465"/>
      <c r="Z33" s="465"/>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5"/>
      <c r="AX33" s="465"/>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5"/>
      <c r="BV33" s="465"/>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5"/>
      <c r="CT33" s="465"/>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5"/>
      <c r="DR33" s="465"/>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5"/>
      <c r="EP33" s="465"/>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64" t="s">
        <v>336</v>
      </c>
      <c r="B34" s="464"/>
      <c r="C34" s="234"/>
      <c r="D34" s="234"/>
      <c r="E34" s="234"/>
      <c r="F34" s="234"/>
      <c r="G34" s="234"/>
      <c r="H34" s="234"/>
      <c r="I34" s="234"/>
      <c r="J34" s="234"/>
      <c r="K34" s="234"/>
      <c r="L34" s="234"/>
      <c r="M34" s="234"/>
      <c r="N34" s="234"/>
      <c r="O34" s="234"/>
      <c r="P34" s="234"/>
      <c r="Q34" s="234"/>
      <c r="R34" s="234"/>
      <c r="S34" s="234"/>
      <c r="T34" s="234"/>
      <c r="U34" s="234"/>
      <c r="V34" s="234"/>
      <c r="W34" s="234"/>
      <c r="Y34" s="464" t="s">
        <v>336</v>
      </c>
      <c r="Z34" s="464"/>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64" t="s">
        <v>336</v>
      </c>
      <c r="AX34" s="464"/>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64" t="s">
        <v>336</v>
      </c>
      <c r="BV34" s="464"/>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64" t="s">
        <v>336</v>
      </c>
      <c r="CT34" s="464"/>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64" t="s">
        <v>336</v>
      </c>
      <c r="DR34" s="464"/>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64" t="s">
        <v>336</v>
      </c>
      <c r="EP34" s="464"/>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65"/>
      <c r="B1" s="465"/>
      <c r="C1" s="234"/>
      <c r="D1" s="234"/>
      <c r="E1" s="234"/>
      <c r="F1" s="234"/>
      <c r="G1" s="234"/>
      <c r="H1" s="234"/>
      <c r="I1" s="234"/>
      <c r="J1" s="234"/>
      <c r="K1" s="234"/>
      <c r="L1" s="234"/>
      <c r="M1" s="234"/>
      <c r="N1" s="234"/>
      <c r="O1" s="234"/>
      <c r="P1" s="234"/>
      <c r="Q1" s="234"/>
      <c r="R1" s="234"/>
      <c r="S1" s="234"/>
      <c r="T1" s="234"/>
      <c r="U1" s="234"/>
      <c r="V1" s="234"/>
      <c r="W1" s="234"/>
      <c r="Y1" s="465"/>
      <c r="Z1" s="465"/>
      <c r="AA1" s="234"/>
      <c r="AB1" s="234"/>
      <c r="AC1" s="234"/>
      <c r="AD1" s="234"/>
      <c r="AE1" s="234"/>
      <c r="AF1" s="234"/>
      <c r="AG1" s="234"/>
      <c r="AH1" s="234"/>
      <c r="AI1" s="234"/>
      <c r="AJ1" s="234"/>
      <c r="AK1" s="234"/>
      <c r="AL1" s="234"/>
      <c r="AM1" s="234"/>
      <c r="AN1" s="234"/>
      <c r="AO1" s="234"/>
      <c r="AP1" s="234"/>
      <c r="AQ1" s="234"/>
      <c r="AR1" s="234"/>
      <c r="AS1" s="234"/>
      <c r="AT1" s="234"/>
      <c r="AU1" s="234"/>
      <c r="AW1" s="465"/>
      <c r="AX1" s="465"/>
      <c r="AY1" s="234"/>
      <c r="AZ1" s="234"/>
      <c r="BA1" s="234"/>
      <c r="BB1" s="234"/>
      <c r="BC1" s="234"/>
      <c r="BD1" s="234"/>
      <c r="BE1" s="234"/>
      <c r="BF1" s="234"/>
      <c r="BG1" s="234"/>
      <c r="BH1" s="234"/>
      <c r="BI1" s="234"/>
      <c r="BJ1" s="234"/>
      <c r="BK1" s="234"/>
      <c r="BL1" s="234"/>
      <c r="BM1" s="234"/>
      <c r="BN1" s="234"/>
      <c r="BO1" s="234"/>
      <c r="BP1" s="234"/>
      <c r="BQ1" s="234"/>
      <c r="BR1" s="234"/>
      <c r="BS1" s="234"/>
      <c r="BU1" s="465"/>
      <c r="BV1" s="465"/>
      <c r="BW1" s="234"/>
      <c r="BX1" s="234"/>
      <c r="BY1" s="234"/>
      <c r="BZ1" s="234"/>
      <c r="CA1" s="234"/>
      <c r="CB1" s="234"/>
      <c r="CC1" s="234"/>
      <c r="CD1" s="234"/>
      <c r="CE1" s="234"/>
      <c r="CF1" s="234"/>
      <c r="CG1" s="234"/>
      <c r="CH1" s="234"/>
      <c r="CI1" s="234"/>
      <c r="CJ1" s="234"/>
      <c r="CK1" s="234"/>
      <c r="CL1" s="234"/>
      <c r="CM1" s="234"/>
      <c r="CN1" s="234"/>
      <c r="CO1" s="234"/>
      <c r="CP1" s="234"/>
      <c r="CQ1" s="234"/>
      <c r="CS1" s="465"/>
      <c r="CT1" s="465"/>
      <c r="CU1" s="234"/>
      <c r="CV1" s="234"/>
      <c r="CW1" s="234"/>
      <c r="CX1" s="234"/>
      <c r="CY1" s="234"/>
      <c r="CZ1" s="234"/>
      <c r="DA1" s="234"/>
      <c r="DB1" s="234"/>
      <c r="DC1" s="234"/>
      <c r="DD1" s="234"/>
      <c r="DE1" s="234"/>
      <c r="DF1" s="234"/>
      <c r="DG1" s="234"/>
      <c r="DH1" s="234"/>
      <c r="DI1" s="234"/>
      <c r="DJ1" s="234"/>
      <c r="DK1" s="234"/>
      <c r="DL1" s="234"/>
      <c r="DM1" s="234"/>
      <c r="DN1" s="234"/>
      <c r="DO1" s="234"/>
      <c r="DQ1" s="465"/>
      <c r="DR1" s="465"/>
      <c r="DS1" s="234"/>
      <c r="DT1" s="234"/>
      <c r="DU1" s="234"/>
      <c r="DV1" s="234"/>
      <c r="DW1" s="234"/>
      <c r="DX1" s="234"/>
      <c r="DY1" s="234"/>
      <c r="DZ1" s="234"/>
      <c r="EA1" s="234"/>
      <c r="EB1" s="234"/>
      <c r="EC1" s="234"/>
      <c r="ED1" s="234"/>
      <c r="EE1" s="234"/>
      <c r="EF1" s="234"/>
      <c r="EG1" s="234"/>
      <c r="EH1" s="234"/>
      <c r="EI1" s="234"/>
      <c r="EJ1" s="234"/>
      <c r="EK1" s="234"/>
      <c r="EL1" s="234"/>
      <c r="EM1" s="234"/>
      <c r="EO1" s="465"/>
      <c r="EP1" s="465"/>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65"/>
      <c r="B2" s="465"/>
      <c r="C2" s="234"/>
      <c r="D2" s="234"/>
      <c r="E2" s="234"/>
      <c r="F2" s="234"/>
      <c r="G2" s="234"/>
      <c r="H2" s="234"/>
      <c r="I2" s="234"/>
      <c r="J2" s="234"/>
      <c r="K2" s="234"/>
      <c r="L2" s="234"/>
      <c r="M2" s="234"/>
      <c r="N2" s="234"/>
      <c r="O2" s="234"/>
      <c r="P2" s="234"/>
      <c r="Q2" s="234"/>
      <c r="R2" s="234"/>
      <c r="S2" s="234"/>
      <c r="T2" s="234"/>
      <c r="U2" s="234"/>
      <c r="V2" s="234"/>
      <c r="W2" s="234"/>
      <c r="Y2" s="465"/>
      <c r="Z2" s="465"/>
      <c r="AA2" s="234"/>
      <c r="AB2" s="234"/>
      <c r="AC2" s="234"/>
      <c r="AD2" s="234"/>
      <c r="AE2" s="234"/>
      <c r="AF2" s="234"/>
      <c r="AG2" s="234"/>
      <c r="AH2" s="234"/>
      <c r="AI2" s="234"/>
      <c r="AJ2" s="234"/>
      <c r="AK2" s="234"/>
      <c r="AL2" s="234"/>
      <c r="AM2" s="234"/>
      <c r="AN2" s="234"/>
      <c r="AO2" s="234"/>
      <c r="AP2" s="234"/>
      <c r="AQ2" s="234"/>
      <c r="AR2" s="234"/>
      <c r="AS2" s="234"/>
      <c r="AT2" s="234"/>
      <c r="AU2" s="234"/>
      <c r="AW2" s="465"/>
      <c r="AX2" s="465"/>
      <c r="AY2" s="234"/>
      <c r="AZ2" s="234"/>
      <c r="BA2" s="234"/>
      <c r="BB2" s="234"/>
      <c r="BC2" s="234"/>
      <c r="BD2" s="234"/>
      <c r="BE2" s="234"/>
      <c r="BF2" s="234"/>
      <c r="BG2" s="234"/>
      <c r="BH2" s="234"/>
      <c r="BI2" s="234"/>
      <c r="BJ2" s="234"/>
      <c r="BK2" s="234"/>
      <c r="BL2" s="234"/>
      <c r="BM2" s="234"/>
      <c r="BN2" s="234"/>
      <c r="BO2" s="234"/>
      <c r="BP2" s="234"/>
      <c r="BQ2" s="234"/>
      <c r="BR2" s="234"/>
      <c r="BS2" s="234"/>
      <c r="BU2" s="465"/>
      <c r="BV2" s="465"/>
      <c r="BW2" s="234"/>
      <c r="BX2" s="234"/>
      <c r="BY2" s="234"/>
      <c r="BZ2" s="234"/>
      <c r="CA2" s="234"/>
      <c r="CB2" s="234"/>
      <c r="CC2" s="234"/>
      <c r="CD2" s="234"/>
      <c r="CE2" s="234"/>
      <c r="CF2" s="234"/>
      <c r="CG2" s="234"/>
      <c r="CH2" s="234"/>
      <c r="CI2" s="234"/>
      <c r="CJ2" s="234"/>
      <c r="CK2" s="234"/>
      <c r="CL2" s="234"/>
      <c r="CM2" s="234"/>
      <c r="CN2" s="234"/>
      <c r="CO2" s="234"/>
      <c r="CP2" s="234"/>
      <c r="CQ2" s="234"/>
      <c r="CS2" s="465"/>
      <c r="CT2" s="465"/>
      <c r="CU2" s="234"/>
      <c r="CV2" s="234"/>
      <c r="CW2" s="234"/>
      <c r="CX2" s="234"/>
      <c r="CY2" s="234"/>
      <c r="CZ2" s="234"/>
      <c r="DA2" s="234"/>
      <c r="DB2" s="234"/>
      <c r="DC2" s="234"/>
      <c r="DD2" s="234"/>
      <c r="DE2" s="234"/>
      <c r="DF2" s="234"/>
      <c r="DG2" s="234"/>
      <c r="DH2" s="234"/>
      <c r="DI2" s="234"/>
      <c r="DJ2" s="234"/>
      <c r="DK2" s="234"/>
      <c r="DL2" s="234"/>
      <c r="DM2" s="234"/>
      <c r="DN2" s="234"/>
      <c r="DO2" s="234"/>
      <c r="DQ2" s="465"/>
      <c r="DR2" s="465"/>
      <c r="DS2" s="234"/>
      <c r="DT2" s="234"/>
      <c r="DU2" s="234"/>
      <c r="DV2" s="234"/>
      <c r="DW2" s="234"/>
      <c r="DX2" s="234"/>
      <c r="DY2" s="234"/>
      <c r="DZ2" s="234"/>
      <c r="EA2" s="234"/>
      <c r="EB2" s="234"/>
      <c r="EC2" s="234"/>
      <c r="ED2" s="234"/>
      <c r="EE2" s="234"/>
      <c r="EF2" s="234"/>
      <c r="EG2" s="234"/>
      <c r="EH2" s="234"/>
      <c r="EI2" s="234"/>
      <c r="EJ2" s="234"/>
      <c r="EK2" s="234"/>
      <c r="EL2" s="234"/>
      <c r="EM2" s="234"/>
      <c r="EO2" s="465"/>
      <c r="EP2" s="465"/>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65"/>
      <c r="B3" s="465"/>
      <c r="C3" s="234"/>
      <c r="D3" s="234"/>
      <c r="E3" s="234"/>
      <c r="F3" s="234"/>
      <c r="G3" s="234"/>
      <c r="H3" s="234"/>
      <c r="I3" s="234"/>
      <c r="J3" s="234"/>
      <c r="K3" s="234"/>
      <c r="L3" s="234"/>
      <c r="M3" s="234"/>
      <c r="N3" s="234"/>
      <c r="O3" s="234"/>
      <c r="P3" s="234"/>
      <c r="Q3" s="234"/>
      <c r="R3" s="234"/>
      <c r="S3" s="234"/>
      <c r="T3" s="234"/>
      <c r="U3" s="234"/>
      <c r="V3" s="234"/>
      <c r="W3" s="234"/>
      <c r="Y3" s="465"/>
      <c r="Z3" s="465"/>
      <c r="AA3" s="234"/>
      <c r="AB3" s="234"/>
      <c r="AC3" s="234"/>
      <c r="AD3" s="234"/>
      <c r="AE3" s="234"/>
      <c r="AF3" s="234"/>
      <c r="AG3" s="234"/>
      <c r="AH3" s="234"/>
      <c r="AI3" s="234"/>
      <c r="AJ3" s="234"/>
      <c r="AK3" s="234"/>
      <c r="AL3" s="234"/>
      <c r="AM3" s="234"/>
      <c r="AN3" s="234"/>
      <c r="AO3" s="234"/>
      <c r="AP3" s="234"/>
      <c r="AQ3" s="234"/>
      <c r="AR3" s="234"/>
      <c r="AS3" s="234"/>
      <c r="AT3" s="234"/>
      <c r="AU3" s="234"/>
      <c r="AW3" s="465"/>
      <c r="AX3" s="465"/>
      <c r="AY3" s="234"/>
      <c r="AZ3" s="234"/>
      <c r="BA3" s="234"/>
      <c r="BB3" s="234"/>
      <c r="BC3" s="234"/>
      <c r="BD3" s="234"/>
      <c r="BE3" s="234"/>
      <c r="BF3" s="234"/>
      <c r="BG3" s="234"/>
      <c r="BH3" s="234"/>
      <c r="BI3" s="234"/>
      <c r="BJ3" s="234"/>
      <c r="BK3" s="234"/>
      <c r="BL3" s="234"/>
      <c r="BM3" s="234"/>
      <c r="BN3" s="234"/>
      <c r="BO3" s="234"/>
      <c r="BP3" s="234"/>
      <c r="BQ3" s="234"/>
      <c r="BR3" s="234"/>
      <c r="BS3" s="234"/>
      <c r="BU3" s="465"/>
      <c r="BV3" s="465"/>
      <c r="BW3" s="234"/>
      <c r="BX3" s="234"/>
      <c r="BY3" s="234"/>
      <c r="BZ3" s="234"/>
      <c r="CA3" s="234"/>
      <c r="CB3" s="234"/>
      <c r="CC3" s="234"/>
      <c r="CD3" s="234"/>
      <c r="CE3" s="234"/>
      <c r="CF3" s="234"/>
      <c r="CG3" s="234"/>
      <c r="CH3" s="234"/>
      <c r="CI3" s="234"/>
      <c r="CJ3" s="234"/>
      <c r="CK3" s="234"/>
      <c r="CL3" s="234"/>
      <c r="CM3" s="234"/>
      <c r="CN3" s="234"/>
      <c r="CO3" s="234"/>
      <c r="CP3" s="234"/>
      <c r="CQ3" s="234"/>
      <c r="CS3" s="465"/>
      <c r="CT3" s="465"/>
      <c r="CU3" s="234"/>
      <c r="CV3" s="234"/>
      <c r="CW3" s="234"/>
      <c r="CX3" s="234"/>
      <c r="CY3" s="234"/>
      <c r="CZ3" s="234"/>
      <c r="DA3" s="234"/>
      <c r="DB3" s="234"/>
      <c r="DC3" s="234"/>
      <c r="DD3" s="234"/>
      <c r="DE3" s="234"/>
      <c r="DF3" s="234"/>
      <c r="DG3" s="234"/>
      <c r="DH3" s="234"/>
      <c r="DI3" s="234"/>
      <c r="DJ3" s="234"/>
      <c r="DK3" s="234"/>
      <c r="DL3" s="234"/>
      <c r="DM3" s="234"/>
      <c r="DN3" s="234"/>
      <c r="DO3" s="234"/>
      <c r="DQ3" s="465"/>
      <c r="DR3" s="465"/>
      <c r="DS3" s="234"/>
      <c r="DT3" s="234"/>
      <c r="DU3" s="234"/>
      <c r="DV3" s="234"/>
      <c r="DW3" s="234"/>
      <c r="DX3" s="234"/>
      <c r="DY3" s="234"/>
      <c r="DZ3" s="234"/>
      <c r="EA3" s="234"/>
      <c r="EB3" s="234"/>
      <c r="EC3" s="234"/>
      <c r="ED3" s="234"/>
      <c r="EE3" s="234"/>
      <c r="EF3" s="234"/>
      <c r="EG3" s="234"/>
      <c r="EH3" s="234"/>
      <c r="EI3" s="234"/>
      <c r="EJ3" s="234"/>
      <c r="EK3" s="234"/>
      <c r="EL3" s="234"/>
      <c r="EM3" s="234"/>
      <c r="EO3" s="465"/>
      <c r="EP3" s="465"/>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65"/>
      <c r="B4" s="465"/>
      <c r="C4" s="234"/>
      <c r="D4" s="234"/>
      <c r="E4" s="234"/>
      <c r="F4" s="234"/>
      <c r="G4" s="234"/>
      <c r="H4" s="234"/>
      <c r="I4" s="234"/>
      <c r="J4" s="234"/>
      <c r="K4" s="234"/>
      <c r="L4" s="234"/>
      <c r="M4" s="234"/>
      <c r="N4" s="234"/>
      <c r="O4" s="234"/>
      <c r="P4" s="234"/>
      <c r="Q4" s="234"/>
      <c r="R4" s="234"/>
      <c r="S4" s="234"/>
      <c r="T4" s="234"/>
      <c r="U4" s="234"/>
      <c r="V4" s="234"/>
      <c r="W4" s="234"/>
      <c r="Y4" s="465"/>
      <c r="Z4" s="465"/>
      <c r="AA4" s="234"/>
      <c r="AB4" s="234"/>
      <c r="AC4" s="234"/>
      <c r="AD4" s="234"/>
      <c r="AE4" s="234"/>
      <c r="AF4" s="234"/>
      <c r="AG4" s="234"/>
      <c r="AH4" s="234"/>
      <c r="AI4" s="234"/>
      <c r="AJ4" s="234"/>
      <c r="AK4" s="234"/>
      <c r="AL4" s="234"/>
      <c r="AM4" s="234"/>
      <c r="AN4" s="234"/>
      <c r="AO4" s="234"/>
      <c r="AP4" s="234"/>
      <c r="AQ4" s="234"/>
      <c r="AR4" s="234"/>
      <c r="AS4" s="234"/>
      <c r="AT4" s="234"/>
      <c r="AU4" s="234"/>
      <c r="AW4" s="465"/>
      <c r="AX4" s="465"/>
      <c r="AY4" s="234"/>
      <c r="AZ4" s="234"/>
      <c r="BA4" s="234"/>
      <c r="BB4" s="234"/>
      <c r="BC4" s="234"/>
      <c r="BD4" s="234"/>
      <c r="BE4" s="234"/>
      <c r="BF4" s="234"/>
      <c r="BG4" s="234"/>
      <c r="BH4" s="234"/>
      <c r="BI4" s="234"/>
      <c r="BJ4" s="234"/>
      <c r="BK4" s="234"/>
      <c r="BL4" s="234"/>
      <c r="BM4" s="234"/>
      <c r="BN4" s="234"/>
      <c r="BO4" s="234"/>
      <c r="BP4" s="234"/>
      <c r="BQ4" s="234"/>
      <c r="BR4" s="234"/>
      <c r="BS4" s="234"/>
      <c r="BU4" s="465"/>
      <c r="BV4" s="465"/>
      <c r="BW4" s="234"/>
      <c r="BX4" s="234"/>
      <c r="BY4" s="234"/>
      <c r="BZ4" s="234"/>
      <c r="CA4" s="234"/>
      <c r="CB4" s="234"/>
      <c r="CC4" s="234"/>
      <c r="CD4" s="234"/>
      <c r="CE4" s="234"/>
      <c r="CF4" s="234"/>
      <c r="CG4" s="234"/>
      <c r="CH4" s="234"/>
      <c r="CI4" s="234"/>
      <c r="CJ4" s="234"/>
      <c r="CK4" s="234"/>
      <c r="CL4" s="234"/>
      <c r="CM4" s="234"/>
      <c r="CN4" s="234"/>
      <c r="CO4" s="234"/>
      <c r="CP4" s="234"/>
      <c r="CQ4" s="234"/>
      <c r="CS4" s="465"/>
      <c r="CT4" s="465"/>
      <c r="CU4" s="234"/>
      <c r="CV4" s="234"/>
      <c r="CW4" s="234"/>
      <c r="CX4" s="234"/>
      <c r="CY4" s="234"/>
      <c r="CZ4" s="234"/>
      <c r="DA4" s="234"/>
      <c r="DB4" s="234"/>
      <c r="DC4" s="234"/>
      <c r="DD4" s="234"/>
      <c r="DE4" s="234"/>
      <c r="DF4" s="234"/>
      <c r="DG4" s="234"/>
      <c r="DH4" s="234"/>
      <c r="DI4" s="234"/>
      <c r="DJ4" s="234"/>
      <c r="DK4" s="234"/>
      <c r="DL4" s="234"/>
      <c r="DM4" s="234"/>
      <c r="DN4" s="234"/>
      <c r="DO4" s="234"/>
      <c r="DQ4" s="465"/>
      <c r="DR4" s="465"/>
      <c r="DS4" s="234"/>
      <c r="DT4" s="234"/>
      <c r="DU4" s="234"/>
      <c r="DV4" s="234"/>
      <c r="DW4" s="234"/>
      <c r="DX4" s="234"/>
      <c r="DY4" s="234"/>
      <c r="DZ4" s="234"/>
      <c r="EA4" s="234"/>
      <c r="EB4" s="234"/>
      <c r="EC4" s="234"/>
      <c r="ED4" s="234"/>
      <c r="EE4" s="234"/>
      <c r="EF4" s="234"/>
      <c r="EG4" s="234"/>
      <c r="EH4" s="234"/>
      <c r="EI4" s="234"/>
      <c r="EJ4" s="234"/>
      <c r="EK4" s="234"/>
      <c r="EL4" s="234"/>
      <c r="EM4" s="234"/>
      <c r="EO4" s="465"/>
      <c r="EP4" s="465"/>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8" t="s">
        <v>80</v>
      </c>
      <c r="B5" s="468"/>
      <c r="C5" s="102"/>
      <c r="D5" s="102"/>
      <c r="E5" s="102"/>
      <c r="F5" s="102"/>
      <c r="G5" s="102"/>
      <c r="H5" s="102"/>
      <c r="I5" s="102"/>
      <c r="J5" s="102"/>
      <c r="K5" s="234"/>
      <c r="L5" s="102"/>
      <c r="M5" s="102"/>
      <c r="N5" s="102"/>
      <c r="O5" s="102"/>
      <c r="P5" s="234"/>
      <c r="Q5" s="102"/>
      <c r="R5" s="234"/>
      <c r="S5" s="234"/>
      <c r="T5" s="102"/>
      <c r="U5" s="234"/>
      <c r="V5" s="234"/>
      <c r="W5" s="102" t="s">
        <v>99</v>
      </c>
      <c r="Y5" s="468" t="s">
        <v>80</v>
      </c>
      <c r="Z5" s="468"/>
      <c r="AA5" s="102"/>
      <c r="AB5" s="102"/>
      <c r="AC5" s="102"/>
      <c r="AD5" s="102"/>
      <c r="AE5" s="102"/>
      <c r="AF5" s="102"/>
      <c r="AG5" s="102"/>
      <c r="AH5" s="102"/>
      <c r="AI5" s="234"/>
      <c r="AJ5" s="102"/>
      <c r="AK5" s="102"/>
      <c r="AL5" s="102"/>
      <c r="AM5" s="102"/>
      <c r="AN5" s="234"/>
      <c r="AO5" s="102"/>
      <c r="AP5" s="234"/>
      <c r="AQ5" s="234"/>
      <c r="AR5" s="102"/>
      <c r="AS5" s="234"/>
      <c r="AT5" s="234"/>
      <c r="AU5" s="102" t="s">
        <v>99</v>
      </c>
      <c r="AW5" s="468" t="s">
        <v>80</v>
      </c>
      <c r="AX5" s="468"/>
      <c r="AY5" s="102"/>
      <c r="AZ5" s="102"/>
      <c r="BA5" s="102"/>
      <c r="BB5" s="102"/>
      <c r="BC5" s="102"/>
      <c r="BD5" s="102"/>
      <c r="BE5" s="102"/>
      <c r="BF5" s="102"/>
      <c r="BG5" s="234"/>
      <c r="BH5" s="102"/>
      <c r="BI5" s="102"/>
      <c r="BJ5" s="102"/>
      <c r="BK5" s="102"/>
      <c r="BL5" s="234"/>
      <c r="BM5" s="102"/>
      <c r="BN5" s="234"/>
      <c r="BO5" s="234"/>
      <c r="BP5" s="102"/>
      <c r="BQ5" s="234"/>
      <c r="BR5" s="234"/>
      <c r="BS5" s="102" t="s">
        <v>99</v>
      </c>
      <c r="BU5" s="468" t="s">
        <v>80</v>
      </c>
      <c r="BV5" s="468"/>
      <c r="BW5" s="102"/>
      <c r="BX5" s="102"/>
      <c r="BY5" s="102"/>
      <c r="BZ5" s="102"/>
      <c r="CA5" s="102"/>
      <c r="CB5" s="102"/>
      <c r="CC5" s="102"/>
      <c r="CD5" s="102"/>
      <c r="CE5" s="234"/>
      <c r="CF5" s="102"/>
      <c r="CG5" s="102"/>
      <c r="CH5" s="102"/>
      <c r="CI5" s="102"/>
      <c r="CJ5" s="234"/>
      <c r="CK5" s="102"/>
      <c r="CL5" s="234"/>
      <c r="CM5" s="234"/>
      <c r="CN5" s="102"/>
      <c r="CO5" s="234"/>
      <c r="CP5" s="234"/>
      <c r="CQ5" s="102" t="s">
        <v>99</v>
      </c>
      <c r="CS5" s="468" t="s">
        <v>80</v>
      </c>
      <c r="CT5" s="468"/>
      <c r="CU5" s="102"/>
      <c r="CV5" s="102"/>
      <c r="CW5" s="102"/>
      <c r="CX5" s="102"/>
      <c r="CY5" s="102"/>
      <c r="CZ5" s="102"/>
      <c r="DA5" s="102"/>
      <c r="DB5" s="102"/>
      <c r="DC5" s="234"/>
      <c r="DD5" s="102"/>
      <c r="DE5" s="102"/>
      <c r="DF5" s="102"/>
      <c r="DG5" s="102"/>
      <c r="DH5" s="234"/>
      <c r="DI5" s="102"/>
      <c r="DJ5" s="234"/>
      <c r="DK5" s="234"/>
      <c r="DL5" s="102"/>
      <c r="DM5" s="234"/>
      <c r="DN5" s="234"/>
      <c r="DO5" s="102" t="s">
        <v>99</v>
      </c>
      <c r="DQ5" s="468" t="s">
        <v>80</v>
      </c>
      <c r="DR5" s="468"/>
      <c r="DS5" s="102"/>
      <c r="DT5" s="102"/>
      <c r="DU5" s="102"/>
      <c r="DV5" s="102"/>
      <c r="DW5" s="102"/>
      <c r="DX5" s="102"/>
      <c r="DY5" s="102"/>
      <c r="DZ5" s="102"/>
      <c r="EA5" s="234"/>
      <c r="EB5" s="102"/>
      <c r="EC5" s="102"/>
      <c r="ED5" s="102"/>
      <c r="EE5" s="102"/>
      <c r="EF5" s="234"/>
      <c r="EG5" s="102"/>
      <c r="EH5" s="234"/>
      <c r="EI5" s="234"/>
      <c r="EJ5" s="102"/>
      <c r="EK5" s="234"/>
      <c r="EL5" s="234"/>
      <c r="EM5" s="102" t="s">
        <v>99</v>
      </c>
      <c r="EO5" s="468" t="s">
        <v>80</v>
      </c>
      <c r="EP5" s="468"/>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65"/>
      <c r="B6" s="465"/>
      <c r="C6" s="234"/>
      <c r="D6" s="234"/>
      <c r="E6" s="234"/>
      <c r="F6" s="234"/>
      <c r="G6" s="234"/>
      <c r="H6" s="234"/>
      <c r="I6" s="234"/>
      <c r="J6" s="234"/>
      <c r="K6" s="234"/>
      <c r="L6" s="234"/>
      <c r="M6" s="234"/>
      <c r="N6" s="234"/>
      <c r="O6" s="234"/>
      <c r="P6" s="234"/>
      <c r="Q6" s="234"/>
      <c r="R6" s="234"/>
      <c r="S6" s="234"/>
      <c r="T6" s="234"/>
      <c r="U6" s="234"/>
      <c r="V6" s="234"/>
      <c r="W6" s="234"/>
      <c r="Y6" s="465"/>
      <c r="Z6" s="465"/>
      <c r="AA6" s="234"/>
      <c r="AB6" s="234"/>
      <c r="AC6" s="234"/>
      <c r="AD6" s="234"/>
      <c r="AE6" s="234"/>
      <c r="AF6" s="234"/>
      <c r="AG6" s="234"/>
      <c r="AH6" s="234"/>
      <c r="AI6" s="234"/>
      <c r="AJ6" s="234"/>
      <c r="AK6" s="234"/>
      <c r="AL6" s="234"/>
      <c r="AM6" s="234"/>
      <c r="AN6" s="234"/>
      <c r="AO6" s="234"/>
      <c r="AP6" s="234"/>
      <c r="AQ6" s="234"/>
      <c r="AR6" s="234"/>
      <c r="AS6" s="234"/>
      <c r="AT6" s="234"/>
      <c r="AU6" s="234"/>
      <c r="AW6" s="465"/>
      <c r="AX6" s="465"/>
      <c r="AY6" s="234"/>
      <c r="AZ6" s="234"/>
      <c r="BA6" s="234"/>
      <c r="BB6" s="234"/>
      <c r="BC6" s="234"/>
      <c r="BD6" s="234"/>
      <c r="BE6" s="234"/>
      <c r="BF6" s="234"/>
      <c r="BG6" s="234"/>
      <c r="BH6" s="234"/>
      <c r="BI6" s="234"/>
      <c r="BJ6" s="234"/>
      <c r="BK6" s="234"/>
      <c r="BL6" s="234"/>
      <c r="BM6" s="234"/>
      <c r="BN6" s="234"/>
      <c r="BO6" s="234"/>
      <c r="BP6" s="234"/>
      <c r="BQ6" s="234"/>
      <c r="BR6" s="234"/>
      <c r="BS6" s="234"/>
      <c r="BU6" s="465"/>
      <c r="BV6" s="465"/>
      <c r="BW6" s="234"/>
      <c r="BX6" s="234"/>
      <c r="BY6" s="234"/>
      <c r="BZ6" s="234"/>
      <c r="CA6" s="234"/>
      <c r="CB6" s="234"/>
      <c r="CC6" s="234"/>
      <c r="CD6" s="234"/>
      <c r="CE6" s="234"/>
      <c r="CF6" s="234"/>
      <c r="CG6" s="234"/>
      <c r="CH6" s="234"/>
      <c r="CI6" s="234"/>
      <c r="CJ6" s="234"/>
      <c r="CK6" s="234"/>
      <c r="CL6" s="234"/>
      <c r="CM6" s="234"/>
      <c r="CN6" s="234"/>
      <c r="CO6" s="234"/>
      <c r="CP6" s="234"/>
      <c r="CQ6" s="234"/>
      <c r="CS6" s="465"/>
      <c r="CT6" s="465"/>
      <c r="CU6" s="234"/>
      <c r="CV6" s="234"/>
      <c r="CW6" s="234"/>
      <c r="CX6" s="234"/>
      <c r="CY6" s="234"/>
      <c r="CZ6" s="234"/>
      <c r="DA6" s="234"/>
      <c r="DB6" s="234"/>
      <c r="DC6" s="234"/>
      <c r="DD6" s="234"/>
      <c r="DE6" s="234"/>
      <c r="DF6" s="234"/>
      <c r="DG6" s="234"/>
      <c r="DH6" s="234"/>
      <c r="DI6" s="234"/>
      <c r="DJ6" s="234"/>
      <c r="DK6" s="234"/>
      <c r="DL6" s="234"/>
      <c r="DM6" s="234"/>
      <c r="DN6" s="234"/>
      <c r="DO6" s="234"/>
      <c r="DQ6" s="465"/>
      <c r="DR6" s="465"/>
      <c r="DS6" s="234"/>
      <c r="DT6" s="234"/>
      <c r="DU6" s="234"/>
      <c r="DV6" s="234"/>
      <c r="DW6" s="234"/>
      <c r="DX6" s="234"/>
      <c r="DY6" s="234"/>
      <c r="DZ6" s="234"/>
      <c r="EA6" s="234"/>
      <c r="EB6" s="234"/>
      <c r="EC6" s="234"/>
      <c r="ED6" s="234"/>
      <c r="EE6" s="234"/>
      <c r="EF6" s="234"/>
      <c r="EG6" s="234"/>
      <c r="EH6" s="234"/>
      <c r="EI6" s="234"/>
      <c r="EJ6" s="234"/>
      <c r="EK6" s="234"/>
      <c r="EL6" s="234"/>
      <c r="EM6" s="234"/>
      <c r="EO6" s="465"/>
      <c r="EP6" s="465"/>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7" t="s">
        <v>330</v>
      </c>
      <c r="B7" s="467"/>
      <c r="C7" s="102"/>
      <c r="D7" s="102"/>
      <c r="E7" s="102"/>
      <c r="F7" s="102"/>
      <c r="G7" s="102"/>
      <c r="H7" s="102"/>
      <c r="I7" s="102"/>
      <c r="J7" s="102"/>
      <c r="K7" s="102"/>
      <c r="L7" s="102"/>
      <c r="M7" s="102"/>
      <c r="N7" s="102"/>
      <c r="O7" s="102"/>
      <c r="P7" s="102"/>
      <c r="Q7" s="102"/>
      <c r="R7" s="102"/>
      <c r="S7" s="102"/>
      <c r="T7" s="102"/>
      <c r="U7" s="102"/>
      <c r="V7" s="102"/>
      <c r="W7" s="102"/>
      <c r="Y7" s="467" t="s">
        <v>100</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102</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103</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104</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105</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106</v>
      </c>
      <c r="EP7" s="467"/>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7" t="s">
        <v>355</v>
      </c>
      <c r="B8" s="467"/>
      <c r="C8" s="103"/>
      <c r="D8" s="103"/>
      <c r="E8" s="103"/>
      <c r="F8" s="103"/>
      <c r="G8" s="103"/>
      <c r="H8" s="103"/>
      <c r="I8" s="103"/>
      <c r="J8" s="103"/>
      <c r="K8" s="103"/>
      <c r="L8" s="103"/>
      <c r="M8" s="103"/>
      <c r="N8" s="103"/>
      <c r="O8" s="103"/>
      <c r="P8" s="103"/>
      <c r="Q8" s="103"/>
      <c r="R8" s="103"/>
      <c r="S8" s="103"/>
      <c r="T8" s="103"/>
      <c r="U8" s="103"/>
      <c r="V8" s="103"/>
      <c r="W8" s="103"/>
      <c r="Y8" s="467" t="s">
        <v>355</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355</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355</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355</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355</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355</v>
      </c>
      <c r="EP8" s="467"/>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65"/>
      <c r="B9" s="465"/>
      <c r="C9" s="234"/>
      <c r="D9" s="234"/>
      <c r="E9" s="234"/>
      <c r="F9" s="234"/>
      <c r="G9" s="234"/>
      <c r="H9" s="234"/>
      <c r="I9" s="234"/>
      <c r="J9" s="234"/>
      <c r="K9" s="234"/>
      <c r="L9" s="234"/>
      <c r="M9" s="234"/>
      <c r="N9" s="234"/>
      <c r="O9" s="234"/>
      <c r="P9" s="234"/>
      <c r="Q9" s="234"/>
      <c r="R9" s="234"/>
      <c r="S9" s="234"/>
      <c r="T9" s="234"/>
      <c r="U9" s="234"/>
      <c r="V9" s="234"/>
      <c r="W9" s="234"/>
      <c r="Y9" s="465"/>
      <c r="Z9" s="465"/>
      <c r="AA9" s="234"/>
      <c r="AB9" s="234"/>
      <c r="AC9" s="234"/>
      <c r="AD9" s="234"/>
      <c r="AE9" s="234"/>
      <c r="AF9" s="234"/>
      <c r="AG9" s="234"/>
      <c r="AH9" s="234"/>
      <c r="AI9" s="234"/>
      <c r="AJ9" s="234"/>
      <c r="AK9" s="234"/>
      <c r="AL9" s="234"/>
      <c r="AM9" s="234"/>
      <c r="AN9" s="234"/>
      <c r="AO9" s="234"/>
      <c r="AP9" s="234"/>
      <c r="AQ9" s="234"/>
      <c r="AR9" s="234"/>
      <c r="AS9" s="234"/>
      <c r="AT9" s="234"/>
      <c r="AU9" s="234"/>
      <c r="AW9" s="465"/>
      <c r="AX9" s="465"/>
      <c r="AY9" s="234"/>
      <c r="AZ9" s="234"/>
      <c r="BA9" s="234"/>
      <c r="BB9" s="234"/>
      <c r="BC9" s="234"/>
      <c r="BD9" s="234"/>
      <c r="BE9" s="234"/>
      <c r="BF9" s="234"/>
      <c r="BG9" s="234"/>
      <c r="BH9" s="234"/>
      <c r="BI9" s="234"/>
      <c r="BJ9" s="234"/>
      <c r="BK9" s="234"/>
      <c r="BL9" s="234"/>
      <c r="BM9" s="234"/>
      <c r="BN9" s="234"/>
      <c r="BO9" s="234"/>
      <c r="BP9" s="234"/>
      <c r="BQ9" s="234"/>
      <c r="BR9" s="234"/>
      <c r="BS9" s="234"/>
      <c r="BU9" s="465"/>
      <c r="BV9" s="465"/>
      <c r="BW9" s="234"/>
      <c r="BX9" s="234"/>
      <c r="BY9" s="234"/>
      <c r="BZ9" s="234"/>
      <c r="CA9" s="234"/>
      <c r="CB9" s="234"/>
      <c r="CC9" s="234"/>
      <c r="CD9" s="234"/>
      <c r="CE9" s="234"/>
      <c r="CF9" s="234"/>
      <c r="CG9" s="234"/>
      <c r="CH9" s="234"/>
      <c r="CI9" s="234"/>
      <c r="CJ9" s="234"/>
      <c r="CK9" s="234"/>
      <c r="CL9" s="234"/>
      <c r="CM9" s="234"/>
      <c r="CN9" s="234"/>
      <c r="CO9" s="234"/>
      <c r="CP9" s="234"/>
      <c r="CQ9" s="234"/>
      <c r="CS9" s="465"/>
      <c r="CT9" s="465"/>
      <c r="CU9" s="234"/>
      <c r="CV9" s="234"/>
      <c r="CW9" s="234"/>
      <c r="CX9" s="234"/>
      <c r="CY9" s="234"/>
      <c r="CZ9" s="234"/>
      <c r="DA9" s="234"/>
      <c r="DB9" s="234"/>
      <c r="DC9" s="234"/>
      <c r="DD9" s="234"/>
      <c r="DE9" s="234"/>
      <c r="DF9" s="234"/>
      <c r="DG9" s="234"/>
      <c r="DH9" s="234"/>
      <c r="DI9" s="234"/>
      <c r="DJ9" s="234"/>
      <c r="DK9" s="234"/>
      <c r="DL9" s="234"/>
      <c r="DM9" s="234"/>
      <c r="DN9" s="234"/>
      <c r="DO9" s="234"/>
      <c r="DQ9" s="465"/>
      <c r="DR9" s="465"/>
      <c r="DS9" s="234"/>
      <c r="DT9" s="234"/>
      <c r="DU9" s="234"/>
      <c r="DV9" s="234"/>
      <c r="DW9" s="234"/>
      <c r="DX9" s="234"/>
      <c r="DY9" s="234"/>
      <c r="DZ9" s="234"/>
      <c r="EA9" s="234"/>
      <c r="EB9" s="234"/>
      <c r="EC9" s="234"/>
      <c r="ED9" s="234"/>
      <c r="EE9" s="234"/>
      <c r="EF9" s="234"/>
      <c r="EG9" s="234"/>
      <c r="EH9" s="234"/>
      <c r="EI9" s="234"/>
      <c r="EJ9" s="234"/>
      <c r="EK9" s="234"/>
      <c r="EL9" s="234"/>
      <c r="EM9" s="234"/>
      <c r="EO9" s="465"/>
      <c r="EP9" s="465"/>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65"/>
      <c r="B10" s="465"/>
      <c r="C10" s="234"/>
      <c r="D10" s="234"/>
      <c r="E10" s="234"/>
      <c r="F10" s="234"/>
      <c r="G10" s="234"/>
      <c r="H10" s="234"/>
      <c r="I10" s="234"/>
      <c r="J10" s="234"/>
      <c r="K10" s="234"/>
      <c r="L10" s="234"/>
      <c r="M10" s="234"/>
      <c r="N10" s="234"/>
      <c r="O10" s="234"/>
      <c r="P10" s="234"/>
      <c r="Q10" s="234"/>
      <c r="R10" s="234"/>
      <c r="S10" s="234"/>
      <c r="T10" s="234"/>
      <c r="U10" s="234"/>
      <c r="V10" s="234"/>
      <c r="W10" s="234"/>
      <c r="Y10" s="465"/>
      <c r="Z10" s="465"/>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5"/>
      <c r="AX10" s="465"/>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5"/>
      <c r="BV10" s="465"/>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5"/>
      <c r="CT10" s="465"/>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5"/>
      <c r="DR10" s="465"/>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5"/>
      <c r="EP10" s="465"/>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6"/>
      <c r="B12" s="466"/>
      <c r="C12" s="234"/>
      <c r="D12" s="234"/>
      <c r="E12" s="234"/>
      <c r="F12" s="234"/>
      <c r="G12" s="234"/>
      <c r="H12" s="234"/>
      <c r="I12" s="234"/>
      <c r="J12" s="234"/>
      <c r="K12" s="234"/>
      <c r="L12" s="234"/>
      <c r="M12" s="234"/>
      <c r="N12" s="234"/>
      <c r="O12" s="234"/>
      <c r="P12" s="234"/>
      <c r="Q12" s="234"/>
      <c r="R12" s="234"/>
      <c r="S12" s="234"/>
      <c r="T12" s="234"/>
      <c r="U12" s="234"/>
      <c r="V12" s="234"/>
      <c r="W12" s="234"/>
      <c r="Y12" s="466"/>
      <c r="Z12" s="46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6"/>
      <c r="AX12" s="46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6"/>
      <c r="BV12" s="46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6"/>
      <c r="CT12" s="46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6"/>
      <c r="DR12" s="46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6"/>
      <c r="EP12" s="46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356</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356</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356</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356</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356</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356</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356</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5">
      <c r="A14" s="234"/>
      <c r="B14" s="107" t="s">
        <v>357</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357</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357</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357</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357</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357</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357</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5">
      <c r="A15" s="234"/>
      <c r="B15" s="107" t="s">
        <v>358</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358</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358</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358</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358</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358</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358</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5">
      <c r="A16" s="465"/>
      <c r="B16" s="465"/>
      <c r="C16" s="234"/>
      <c r="D16" s="234"/>
      <c r="E16" s="234"/>
      <c r="F16" s="234"/>
      <c r="G16" s="234"/>
      <c r="H16" s="234"/>
      <c r="I16" s="234"/>
      <c r="J16" s="234"/>
      <c r="K16" s="234"/>
      <c r="L16" s="234"/>
      <c r="M16" s="234"/>
      <c r="N16" s="234"/>
      <c r="O16" s="234"/>
      <c r="P16" s="234"/>
      <c r="Q16" s="234"/>
      <c r="R16" s="234"/>
      <c r="S16" s="234"/>
      <c r="T16" s="234"/>
      <c r="U16" s="234"/>
      <c r="V16" s="234"/>
      <c r="W16" s="234"/>
      <c r="Y16" s="465"/>
      <c r="Z16" s="465"/>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65"/>
      <c r="AX16" s="465"/>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65"/>
      <c r="BV16" s="465"/>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65"/>
      <c r="CT16" s="465"/>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65"/>
      <c r="DR16" s="465"/>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65"/>
      <c r="EP16" s="465"/>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5">
      <c r="A17" s="469"/>
      <c r="B17" s="469"/>
      <c r="C17" s="234"/>
      <c r="D17" s="234"/>
      <c r="E17" s="234"/>
      <c r="F17" s="234"/>
      <c r="G17" s="234"/>
      <c r="H17" s="234"/>
      <c r="I17" s="234"/>
      <c r="J17" s="234"/>
      <c r="K17" s="234"/>
      <c r="L17" s="234"/>
      <c r="M17" s="234"/>
      <c r="N17" s="234"/>
      <c r="O17" s="234"/>
      <c r="P17" s="234"/>
      <c r="Q17" s="234"/>
      <c r="R17" s="234"/>
      <c r="S17" s="234"/>
      <c r="T17" s="234"/>
      <c r="U17" s="234"/>
      <c r="V17" s="234"/>
      <c r="W17" s="234"/>
      <c r="Y17" s="469"/>
      <c r="Z17" s="469"/>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9"/>
      <c r="AX17" s="469"/>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9"/>
      <c r="BV17" s="469"/>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9"/>
      <c r="CT17" s="469"/>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9"/>
      <c r="DR17" s="469"/>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9"/>
      <c r="EP17" s="469"/>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2.25">
      <c r="A18" s="236"/>
      <c r="B18" s="155" t="s">
        <v>359</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359</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359</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359</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359</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359</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359</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5">
      <c r="A19" s="236"/>
      <c r="B19" s="107" t="s">
        <v>357</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357</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357</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357</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357</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357</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357</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5">
      <c r="A20" s="236"/>
      <c r="B20" s="107" t="s">
        <v>358</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358</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358</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358</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358</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358</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358</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5">
      <c r="A21" s="466"/>
      <c r="B21" s="466"/>
      <c r="C21" s="234"/>
      <c r="D21" s="234"/>
      <c r="E21" s="234"/>
      <c r="F21" s="234"/>
      <c r="G21" s="234"/>
      <c r="H21" s="234"/>
      <c r="I21" s="234"/>
      <c r="J21" s="234"/>
      <c r="K21" s="234"/>
      <c r="L21" s="234"/>
      <c r="M21" s="234"/>
      <c r="N21" s="234"/>
      <c r="O21" s="234"/>
      <c r="P21" s="234"/>
      <c r="Q21" s="234"/>
      <c r="R21" s="234"/>
      <c r="S21" s="234"/>
      <c r="T21" s="234"/>
      <c r="U21" s="234"/>
      <c r="V21" s="234"/>
      <c r="W21" s="234"/>
      <c r="Y21" s="466"/>
      <c r="Z21" s="466"/>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6"/>
      <c r="AX21" s="466"/>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6"/>
      <c r="BV21" s="466"/>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6"/>
      <c r="CT21" s="466"/>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6"/>
      <c r="DR21" s="466"/>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6"/>
      <c r="EP21" s="466"/>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2.75">
      <c r="A22" s="234"/>
      <c r="B22" s="321" t="s">
        <v>360</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360</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360</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360</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360</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360</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360</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2.75">
      <c r="A23" s="234"/>
      <c r="B23" s="321" t="s">
        <v>361</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361</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361</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361</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361</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361</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361</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5">
      <c r="A24" s="465"/>
      <c r="B24" s="465"/>
      <c r="C24" s="234"/>
      <c r="D24" s="234"/>
      <c r="E24" s="234"/>
      <c r="F24" s="234"/>
      <c r="G24" s="234"/>
      <c r="H24" s="234"/>
      <c r="I24" s="234"/>
      <c r="J24" s="234"/>
      <c r="K24" s="234"/>
      <c r="L24" s="234"/>
      <c r="M24" s="234"/>
      <c r="N24" s="234"/>
      <c r="O24" s="234"/>
      <c r="P24" s="234"/>
      <c r="Q24" s="234"/>
      <c r="R24" s="234"/>
      <c r="S24" s="234"/>
      <c r="T24" s="234"/>
      <c r="U24" s="234"/>
      <c r="V24" s="234"/>
      <c r="W24" s="234"/>
      <c r="Y24" s="465"/>
      <c r="Z24" s="465"/>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65"/>
      <c r="AX24" s="465"/>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65"/>
      <c r="BV24" s="465"/>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65"/>
      <c r="CT24" s="465"/>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65"/>
      <c r="DR24" s="465"/>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65"/>
      <c r="EP24" s="465"/>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469" t="s">
        <v>362</v>
      </c>
      <c r="B25" s="469"/>
      <c r="C25" s="234"/>
      <c r="D25" s="234"/>
      <c r="E25" s="234"/>
      <c r="F25" s="234"/>
      <c r="G25" s="234"/>
      <c r="H25" s="234"/>
      <c r="I25" s="234"/>
      <c r="J25" s="234"/>
      <c r="K25" s="234"/>
      <c r="L25" s="234"/>
      <c r="M25" s="234"/>
      <c r="N25" s="234"/>
      <c r="O25" s="234"/>
      <c r="P25" s="234"/>
      <c r="Q25" s="234"/>
      <c r="R25" s="234"/>
      <c r="S25" s="234"/>
      <c r="T25" s="234"/>
      <c r="U25" s="234"/>
      <c r="V25" s="234"/>
      <c r="W25" s="234"/>
      <c r="Y25" s="469" t="s">
        <v>362</v>
      </c>
      <c r="Z25" s="469"/>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9" t="s">
        <v>362</v>
      </c>
      <c r="AX25" s="469"/>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9" t="s">
        <v>362</v>
      </c>
      <c r="BV25" s="469"/>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9" t="s">
        <v>362</v>
      </c>
      <c r="CT25" s="469"/>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9" t="s">
        <v>362</v>
      </c>
      <c r="DR25" s="469"/>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9" t="s">
        <v>362</v>
      </c>
      <c r="EP25" s="469"/>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5">
      <c r="A26" s="465"/>
      <c r="B26" s="465"/>
      <c r="C26" s="234"/>
      <c r="D26" s="234"/>
      <c r="E26" s="234"/>
      <c r="F26" s="234"/>
      <c r="G26" s="234"/>
      <c r="H26" s="234"/>
      <c r="I26" s="234"/>
      <c r="J26" s="234"/>
      <c r="K26" s="234"/>
      <c r="L26" s="234"/>
      <c r="M26" s="234"/>
      <c r="N26" s="234"/>
      <c r="O26" s="234"/>
      <c r="P26" s="234"/>
      <c r="Q26" s="234"/>
      <c r="R26" s="234"/>
      <c r="S26" s="234"/>
      <c r="T26" s="234"/>
      <c r="U26" s="234"/>
      <c r="V26" s="234"/>
      <c r="W26" s="234"/>
      <c r="Y26" s="465"/>
      <c r="Z26" s="465"/>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65"/>
      <c r="AX26" s="465"/>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65"/>
      <c r="BV26" s="465"/>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65"/>
      <c r="CT26" s="465"/>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65"/>
      <c r="DR26" s="465"/>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65"/>
      <c r="EP26" s="465"/>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64" t="s">
        <v>363</v>
      </c>
      <c r="B27" s="464"/>
      <c r="C27" s="235"/>
      <c r="D27" s="235"/>
      <c r="E27" s="235"/>
      <c r="F27" s="235"/>
      <c r="G27" s="235"/>
      <c r="H27" s="235"/>
      <c r="I27" s="235"/>
      <c r="J27" s="235"/>
      <c r="K27" s="235"/>
      <c r="L27" s="235"/>
      <c r="M27" s="235"/>
      <c r="N27" s="235"/>
      <c r="O27" s="235"/>
      <c r="P27" s="235"/>
      <c r="Q27" s="235"/>
      <c r="R27" s="235"/>
      <c r="S27" s="235"/>
      <c r="T27" s="235"/>
      <c r="U27" s="235"/>
      <c r="V27" s="235"/>
      <c r="W27" s="235"/>
      <c r="Y27" s="464" t="s">
        <v>363</v>
      </c>
      <c r="Z27" s="464"/>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64" t="s">
        <v>363</v>
      </c>
      <c r="AX27" s="464"/>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64" t="s">
        <v>363</v>
      </c>
      <c r="BV27" s="464"/>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64" t="s">
        <v>363</v>
      </c>
      <c r="CT27" s="464"/>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64" t="s">
        <v>363</v>
      </c>
      <c r="DR27" s="464"/>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64" t="s">
        <v>363</v>
      </c>
      <c r="EP27" s="464"/>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BU1:BV1"/>
    <mergeCell ref="BU2:BV2"/>
    <mergeCell ref="BU3:BV3"/>
    <mergeCell ref="BU4:BV4"/>
    <mergeCell ref="BU5:BV5"/>
    <mergeCell ref="BU6:BV6"/>
    <mergeCell ref="BU7:BV7"/>
    <mergeCell ref="BU8:BV8"/>
    <mergeCell ref="BU9:BV9"/>
    <mergeCell ref="AW24:AX24"/>
    <mergeCell ref="AW25:AX25"/>
    <mergeCell ref="AW26:AX26"/>
    <mergeCell ref="AW7:AX7"/>
    <mergeCell ref="AW8:AX8"/>
    <mergeCell ref="AW9:AX9"/>
    <mergeCell ref="AW10:AX10"/>
    <mergeCell ref="AW11:AX11"/>
    <mergeCell ref="AW12:AX12"/>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75"/>
  <cols>
    <col min="2" max="2" width="44.85546875" bestFit="1" customWidth="1"/>
    <col min="4" max="22" width="0" hidden="1" customWidth="1"/>
    <col min="26" max="26" width="45.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65"/>
      <c r="B1" s="465"/>
      <c r="C1" s="234"/>
      <c r="D1" s="234"/>
      <c r="E1" s="234"/>
      <c r="F1" s="234"/>
      <c r="G1" s="234"/>
      <c r="H1" s="234"/>
      <c r="I1" s="234"/>
      <c r="J1" s="234"/>
      <c r="K1" s="234"/>
      <c r="L1" s="234"/>
      <c r="M1" s="234"/>
      <c r="N1" s="234"/>
      <c r="O1" s="234"/>
      <c r="P1" s="234"/>
      <c r="Q1" s="234"/>
      <c r="R1" s="234"/>
      <c r="S1" s="234"/>
      <c r="T1" s="234"/>
      <c r="U1" s="234"/>
      <c r="V1" s="234"/>
      <c r="W1" s="234"/>
      <c r="Y1" s="465"/>
      <c r="Z1" s="465"/>
      <c r="AA1" s="234"/>
      <c r="AB1" s="234"/>
      <c r="AC1" s="234"/>
      <c r="AD1" s="234"/>
      <c r="AE1" s="234"/>
      <c r="AF1" s="234"/>
      <c r="AG1" s="234"/>
      <c r="AH1" s="234"/>
      <c r="AI1" s="234"/>
      <c r="AJ1" s="234"/>
      <c r="AK1" s="234"/>
      <c r="AL1" s="234"/>
      <c r="AM1" s="234"/>
      <c r="AN1" s="234"/>
      <c r="AO1" s="234"/>
      <c r="AP1" s="234"/>
      <c r="AQ1" s="234"/>
      <c r="AR1" s="234"/>
      <c r="AS1" s="234"/>
      <c r="AT1" s="234"/>
      <c r="AU1" s="234"/>
      <c r="AW1" s="465"/>
      <c r="AX1" s="465"/>
      <c r="AY1" s="234"/>
      <c r="AZ1" s="234"/>
      <c r="BA1" s="234"/>
      <c r="BB1" s="234"/>
      <c r="BC1" s="234"/>
      <c r="BD1" s="234"/>
      <c r="BE1" s="234"/>
      <c r="BF1" s="234"/>
      <c r="BG1" s="234"/>
      <c r="BH1" s="234"/>
      <c r="BI1" s="234"/>
      <c r="BJ1" s="234"/>
      <c r="BK1" s="234"/>
      <c r="BL1" s="234"/>
      <c r="BM1" s="234"/>
      <c r="BN1" s="234"/>
      <c r="BO1" s="234"/>
      <c r="BP1" s="234"/>
      <c r="BQ1" s="234"/>
      <c r="BR1" s="234"/>
      <c r="BS1" s="234"/>
      <c r="BU1" s="465"/>
      <c r="BV1" s="465"/>
      <c r="BW1" s="234"/>
      <c r="BX1" s="234"/>
      <c r="BY1" s="234"/>
      <c r="BZ1" s="234"/>
      <c r="CA1" s="234"/>
      <c r="CB1" s="234"/>
      <c r="CC1" s="234"/>
      <c r="CD1" s="234"/>
      <c r="CE1" s="234"/>
      <c r="CF1" s="234"/>
      <c r="CG1" s="234"/>
      <c r="CH1" s="234"/>
      <c r="CI1" s="234"/>
      <c r="CJ1" s="234"/>
      <c r="CK1" s="234"/>
      <c r="CL1" s="234"/>
      <c r="CM1" s="234"/>
      <c r="CN1" s="234"/>
      <c r="CO1" s="234"/>
      <c r="CP1" s="234"/>
      <c r="CQ1" s="234"/>
      <c r="CS1" s="465"/>
      <c r="CT1" s="465"/>
      <c r="CU1" s="234"/>
      <c r="CV1" s="234"/>
      <c r="CW1" s="234"/>
      <c r="CX1" s="234"/>
      <c r="CY1" s="234"/>
      <c r="CZ1" s="234"/>
      <c r="DA1" s="234"/>
      <c r="DB1" s="234"/>
      <c r="DC1" s="234"/>
      <c r="DD1" s="234"/>
      <c r="DE1" s="234"/>
      <c r="DF1" s="234"/>
      <c r="DG1" s="234"/>
      <c r="DH1" s="234"/>
      <c r="DI1" s="234"/>
      <c r="DJ1" s="234"/>
      <c r="DK1" s="234"/>
      <c r="DL1" s="234"/>
      <c r="DM1" s="234"/>
      <c r="DN1" s="234"/>
      <c r="DO1" s="234"/>
      <c r="DQ1" s="465"/>
      <c r="DR1" s="465"/>
      <c r="DS1" s="234"/>
      <c r="DT1" s="234"/>
      <c r="DU1" s="234"/>
      <c r="DV1" s="234"/>
      <c r="DW1" s="234"/>
      <c r="DX1" s="234"/>
      <c r="DY1" s="234"/>
      <c r="DZ1" s="234"/>
      <c r="EA1" s="234"/>
      <c r="EB1" s="234"/>
      <c r="EC1" s="234"/>
      <c r="ED1" s="234"/>
      <c r="EE1" s="234"/>
      <c r="EF1" s="234"/>
      <c r="EG1" s="234"/>
      <c r="EH1" s="234"/>
      <c r="EI1" s="234"/>
      <c r="EJ1" s="234"/>
      <c r="EK1" s="234"/>
      <c r="EL1" s="234"/>
      <c r="EM1" s="234"/>
      <c r="EO1" s="465"/>
      <c r="EP1" s="465"/>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65"/>
      <c r="B2" s="465"/>
      <c r="C2" s="234"/>
      <c r="D2" s="234"/>
      <c r="E2" s="234"/>
      <c r="F2" s="234"/>
      <c r="G2" s="234"/>
      <c r="H2" s="234"/>
      <c r="I2" s="234"/>
      <c r="J2" s="234"/>
      <c r="K2" s="234"/>
      <c r="L2" s="234"/>
      <c r="M2" s="234"/>
      <c r="N2" s="234"/>
      <c r="O2" s="234"/>
      <c r="P2" s="234"/>
      <c r="Q2" s="234"/>
      <c r="R2" s="234"/>
      <c r="S2" s="234"/>
      <c r="T2" s="234"/>
      <c r="U2" s="234"/>
      <c r="V2" s="234"/>
      <c r="W2" s="234"/>
      <c r="Y2" s="465"/>
      <c r="Z2" s="465"/>
      <c r="AA2" s="234"/>
      <c r="AB2" s="234"/>
      <c r="AC2" s="234"/>
      <c r="AD2" s="234"/>
      <c r="AE2" s="234"/>
      <c r="AF2" s="234"/>
      <c r="AG2" s="234"/>
      <c r="AH2" s="234"/>
      <c r="AI2" s="234"/>
      <c r="AJ2" s="234"/>
      <c r="AK2" s="234"/>
      <c r="AL2" s="234"/>
      <c r="AM2" s="234"/>
      <c r="AN2" s="234"/>
      <c r="AO2" s="234"/>
      <c r="AP2" s="234"/>
      <c r="AQ2" s="234"/>
      <c r="AR2" s="234"/>
      <c r="AS2" s="234"/>
      <c r="AT2" s="234"/>
      <c r="AU2" s="234"/>
      <c r="AW2" s="465"/>
      <c r="AX2" s="465"/>
      <c r="AY2" s="234"/>
      <c r="AZ2" s="234"/>
      <c r="BA2" s="234"/>
      <c r="BB2" s="234"/>
      <c r="BC2" s="234"/>
      <c r="BD2" s="234"/>
      <c r="BE2" s="234"/>
      <c r="BF2" s="234"/>
      <c r="BG2" s="234"/>
      <c r="BH2" s="234"/>
      <c r="BI2" s="234"/>
      <c r="BJ2" s="234"/>
      <c r="BK2" s="234"/>
      <c r="BL2" s="234"/>
      <c r="BM2" s="234"/>
      <c r="BN2" s="234"/>
      <c r="BO2" s="234"/>
      <c r="BP2" s="234"/>
      <c r="BQ2" s="234"/>
      <c r="BR2" s="234"/>
      <c r="BS2" s="234"/>
      <c r="BU2" s="465"/>
      <c r="BV2" s="465"/>
      <c r="BW2" s="234"/>
      <c r="BX2" s="234"/>
      <c r="BY2" s="234"/>
      <c r="BZ2" s="234"/>
      <c r="CA2" s="234"/>
      <c r="CB2" s="234"/>
      <c r="CC2" s="234"/>
      <c r="CD2" s="234"/>
      <c r="CE2" s="234"/>
      <c r="CF2" s="234"/>
      <c r="CG2" s="234"/>
      <c r="CH2" s="234"/>
      <c r="CI2" s="234"/>
      <c r="CJ2" s="234"/>
      <c r="CK2" s="234"/>
      <c r="CL2" s="234"/>
      <c r="CM2" s="234"/>
      <c r="CN2" s="234"/>
      <c r="CO2" s="234"/>
      <c r="CP2" s="234"/>
      <c r="CQ2" s="234"/>
      <c r="CS2" s="465"/>
      <c r="CT2" s="465"/>
      <c r="CU2" s="234"/>
      <c r="CV2" s="234"/>
      <c r="CW2" s="234"/>
      <c r="CX2" s="234"/>
      <c r="CY2" s="234"/>
      <c r="CZ2" s="234"/>
      <c r="DA2" s="234"/>
      <c r="DB2" s="234"/>
      <c r="DC2" s="234"/>
      <c r="DD2" s="234"/>
      <c r="DE2" s="234"/>
      <c r="DF2" s="234"/>
      <c r="DG2" s="234"/>
      <c r="DH2" s="234"/>
      <c r="DI2" s="234"/>
      <c r="DJ2" s="234"/>
      <c r="DK2" s="234"/>
      <c r="DL2" s="234"/>
      <c r="DM2" s="234"/>
      <c r="DN2" s="234"/>
      <c r="DO2" s="234"/>
      <c r="DQ2" s="465"/>
      <c r="DR2" s="465"/>
      <c r="DS2" s="234"/>
      <c r="DT2" s="234"/>
      <c r="DU2" s="234"/>
      <c r="DV2" s="234"/>
      <c r="DW2" s="234"/>
      <c r="DX2" s="234"/>
      <c r="DY2" s="234"/>
      <c r="DZ2" s="234"/>
      <c r="EA2" s="234"/>
      <c r="EB2" s="234"/>
      <c r="EC2" s="234"/>
      <c r="ED2" s="234"/>
      <c r="EE2" s="234"/>
      <c r="EF2" s="234"/>
      <c r="EG2" s="234"/>
      <c r="EH2" s="234"/>
      <c r="EI2" s="234"/>
      <c r="EJ2" s="234"/>
      <c r="EK2" s="234"/>
      <c r="EL2" s="234"/>
      <c r="EM2" s="234"/>
      <c r="EO2" s="465"/>
      <c r="EP2" s="465"/>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65"/>
      <c r="B3" s="465"/>
      <c r="C3" s="234"/>
      <c r="D3" s="234"/>
      <c r="E3" s="234"/>
      <c r="F3" s="234"/>
      <c r="G3" s="234"/>
      <c r="H3" s="234"/>
      <c r="I3" s="234"/>
      <c r="J3" s="234"/>
      <c r="K3" s="234"/>
      <c r="L3" s="234"/>
      <c r="M3" s="234"/>
      <c r="N3" s="234"/>
      <c r="O3" s="234"/>
      <c r="P3" s="234"/>
      <c r="Q3" s="234"/>
      <c r="R3" s="234"/>
      <c r="S3" s="234"/>
      <c r="T3" s="234"/>
      <c r="U3" s="234"/>
      <c r="V3" s="234"/>
      <c r="W3" s="234"/>
      <c r="Y3" s="465"/>
      <c r="Z3" s="465"/>
      <c r="AA3" s="234"/>
      <c r="AB3" s="234"/>
      <c r="AC3" s="234"/>
      <c r="AD3" s="234"/>
      <c r="AE3" s="234"/>
      <c r="AF3" s="234"/>
      <c r="AG3" s="234"/>
      <c r="AH3" s="234"/>
      <c r="AI3" s="234"/>
      <c r="AJ3" s="234"/>
      <c r="AK3" s="234"/>
      <c r="AL3" s="234"/>
      <c r="AM3" s="234"/>
      <c r="AN3" s="234"/>
      <c r="AO3" s="234"/>
      <c r="AP3" s="234"/>
      <c r="AQ3" s="234"/>
      <c r="AR3" s="234"/>
      <c r="AS3" s="234"/>
      <c r="AT3" s="234"/>
      <c r="AU3" s="234"/>
      <c r="AW3" s="465"/>
      <c r="AX3" s="465"/>
      <c r="AY3" s="234"/>
      <c r="AZ3" s="234"/>
      <c r="BA3" s="234"/>
      <c r="BB3" s="234"/>
      <c r="BC3" s="234"/>
      <c r="BD3" s="234"/>
      <c r="BE3" s="234"/>
      <c r="BF3" s="234"/>
      <c r="BG3" s="234"/>
      <c r="BH3" s="234"/>
      <c r="BI3" s="234"/>
      <c r="BJ3" s="234"/>
      <c r="BK3" s="234"/>
      <c r="BL3" s="234"/>
      <c r="BM3" s="234"/>
      <c r="BN3" s="234"/>
      <c r="BO3" s="234"/>
      <c r="BP3" s="234"/>
      <c r="BQ3" s="234"/>
      <c r="BR3" s="234"/>
      <c r="BS3" s="234"/>
      <c r="BU3" s="465"/>
      <c r="BV3" s="465"/>
      <c r="BW3" s="234"/>
      <c r="BX3" s="234"/>
      <c r="BY3" s="234"/>
      <c r="BZ3" s="234"/>
      <c r="CA3" s="234"/>
      <c r="CB3" s="234"/>
      <c r="CC3" s="234"/>
      <c r="CD3" s="234"/>
      <c r="CE3" s="234"/>
      <c r="CF3" s="234"/>
      <c r="CG3" s="234"/>
      <c r="CH3" s="234"/>
      <c r="CI3" s="234"/>
      <c r="CJ3" s="234"/>
      <c r="CK3" s="234"/>
      <c r="CL3" s="234"/>
      <c r="CM3" s="234"/>
      <c r="CN3" s="234"/>
      <c r="CO3" s="234"/>
      <c r="CP3" s="234"/>
      <c r="CQ3" s="234"/>
      <c r="CS3" s="465"/>
      <c r="CT3" s="465"/>
      <c r="CU3" s="234"/>
      <c r="CV3" s="234"/>
      <c r="CW3" s="234"/>
      <c r="CX3" s="234"/>
      <c r="CY3" s="234"/>
      <c r="CZ3" s="234"/>
      <c r="DA3" s="234"/>
      <c r="DB3" s="234"/>
      <c r="DC3" s="234"/>
      <c r="DD3" s="234"/>
      <c r="DE3" s="234"/>
      <c r="DF3" s="234"/>
      <c r="DG3" s="234"/>
      <c r="DH3" s="234"/>
      <c r="DI3" s="234"/>
      <c r="DJ3" s="234"/>
      <c r="DK3" s="234"/>
      <c r="DL3" s="234"/>
      <c r="DM3" s="234"/>
      <c r="DN3" s="234"/>
      <c r="DO3" s="234"/>
      <c r="DQ3" s="465"/>
      <c r="DR3" s="465"/>
      <c r="DS3" s="234"/>
      <c r="DT3" s="234"/>
      <c r="DU3" s="234"/>
      <c r="DV3" s="234"/>
      <c r="DW3" s="234"/>
      <c r="DX3" s="234"/>
      <c r="DY3" s="234"/>
      <c r="DZ3" s="234"/>
      <c r="EA3" s="234"/>
      <c r="EB3" s="234"/>
      <c r="EC3" s="234"/>
      <c r="ED3" s="234"/>
      <c r="EE3" s="234"/>
      <c r="EF3" s="234"/>
      <c r="EG3" s="234"/>
      <c r="EH3" s="234"/>
      <c r="EI3" s="234"/>
      <c r="EJ3" s="234"/>
      <c r="EK3" s="234"/>
      <c r="EL3" s="234"/>
      <c r="EM3" s="234"/>
      <c r="EO3" s="465"/>
      <c r="EP3" s="465"/>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65"/>
      <c r="B4" s="465"/>
      <c r="C4" s="234"/>
      <c r="D4" s="234"/>
      <c r="E4" s="234"/>
      <c r="F4" s="234"/>
      <c r="G4" s="234"/>
      <c r="H4" s="234"/>
      <c r="I4" s="234"/>
      <c r="J4" s="234"/>
      <c r="K4" s="234"/>
      <c r="L4" s="234"/>
      <c r="M4" s="234"/>
      <c r="N4" s="234"/>
      <c r="O4" s="234"/>
      <c r="P4" s="234"/>
      <c r="Q4" s="234"/>
      <c r="R4" s="234"/>
      <c r="S4" s="234"/>
      <c r="T4" s="234"/>
      <c r="U4" s="234"/>
      <c r="V4" s="234"/>
      <c r="W4" s="234"/>
      <c r="Y4" s="465"/>
      <c r="Z4" s="465"/>
      <c r="AA4" s="234"/>
      <c r="AB4" s="234"/>
      <c r="AC4" s="234"/>
      <c r="AD4" s="234"/>
      <c r="AE4" s="234"/>
      <c r="AF4" s="234"/>
      <c r="AG4" s="234"/>
      <c r="AH4" s="234"/>
      <c r="AI4" s="234"/>
      <c r="AJ4" s="234"/>
      <c r="AK4" s="234"/>
      <c r="AL4" s="234"/>
      <c r="AM4" s="234"/>
      <c r="AN4" s="234"/>
      <c r="AO4" s="234"/>
      <c r="AP4" s="234"/>
      <c r="AQ4" s="234"/>
      <c r="AR4" s="234"/>
      <c r="AS4" s="234"/>
      <c r="AT4" s="234"/>
      <c r="AU4" s="234"/>
      <c r="AW4" s="465"/>
      <c r="AX4" s="465"/>
      <c r="AY4" s="234"/>
      <c r="AZ4" s="234"/>
      <c r="BA4" s="234"/>
      <c r="BB4" s="234"/>
      <c r="BC4" s="234"/>
      <c r="BD4" s="234"/>
      <c r="BE4" s="234"/>
      <c r="BF4" s="234"/>
      <c r="BG4" s="234"/>
      <c r="BH4" s="234"/>
      <c r="BI4" s="234"/>
      <c r="BJ4" s="234"/>
      <c r="BK4" s="234"/>
      <c r="BL4" s="234"/>
      <c r="BM4" s="234"/>
      <c r="BN4" s="234"/>
      <c r="BO4" s="234"/>
      <c r="BP4" s="234"/>
      <c r="BQ4" s="234"/>
      <c r="BR4" s="234"/>
      <c r="BS4" s="234"/>
      <c r="BU4" s="465"/>
      <c r="BV4" s="465"/>
      <c r="BW4" s="234"/>
      <c r="BX4" s="234"/>
      <c r="BY4" s="234"/>
      <c r="BZ4" s="234"/>
      <c r="CA4" s="234"/>
      <c r="CB4" s="234"/>
      <c r="CC4" s="234"/>
      <c r="CD4" s="234"/>
      <c r="CE4" s="234"/>
      <c r="CF4" s="234"/>
      <c r="CG4" s="234"/>
      <c r="CH4" s="234"/>
      <c r="CI4" s="234"/>
      <c r="CJ4" s="234"/>
      <c r="CK4" s="234"/>
      <c r="CL4" s="234"/>
      <c r="CM4" s="234"/>
      <c r="CN4" s="234"/>
      <c r="CO4" s="234"/>
      <c r="CP4" s="234"/>
      <c r="CQ4" s="234"/>
      <c r="CS4" s="465"/>
      <c r="CT4" s="465"/>
      <c r="CU4" s="234"/>
      <c r="CV4" s="234"/>
      <c r="CW4" s="234"/>
      <c r="CX4" s="234"/>
      <c r="CY4" s="234"/>
      <c r="CZ4" s="234"/>
      <c r="DA4" s="234"/>
      <c r="DB4" s="234"/>
      <c r="DC4" s="234"/>
      <c r="DD4" s="234"/>
      <c r="DE4" s="234"/>
      <c r="DF4" s="234"/>
      <c r="DG4" s="234"/>
      <c r="DH4" s="234"/>
      <c r="DI4" s="234"/>
      <c r="DJ4" s="234"/>
      <c r="DK4" s="234"/>
      <c r="DL4" s="234"/>
      <c r="DM4" s="234"/>
      <c r="DN4" s="234"/>
      <c r="DO4" s="234"/>
      <c r="DQ4" s="465"/>
      <c r="DR4" s="465"/>
      <c r="DS4" s="234"/>
      <c r="DT4" s="234"/>
      <c r="DU4" s="234"/>
      <c r="DV4" s="234"/>
      <c r="DW4" s="234"/>
      <c r="DX4" s="234"/>
      <c r="DY4" s="234"/>
      <c r="DZ4" s="234"/>
      <c r="EA4" s="234"/>
      <c r="EB4" s="234"/>
      <c r="EC4" s="234"/>
      <c r="ED4" s="234"/>
      <c r="EE4" s="234"/>
      <c r="EF4" s="234"/>
      <c r="EG4" s="234"/>
      <c r="EH4" s="234"/>
      <c r="EI4" s="234"/>
      <c r="EJ4" s="234"/>
      <c r="EK4" s="234"/>
      <c r="EL4" s="234"/>
      <c r="EM4" s="234"/>
      <c r="EO4" s="465"/>
      <c r="EP4" s="465"/>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8" t="s">
        <v>80</v>
      </c>
      <c r="B5" s="468"/>
      <c r="C5" s="102"/>
      <c r="D5" s="102"/>
      <c r="E5" s="102"/>
      <c r="F5" s="102"/>
      <c r="G5" s="102"/>
      <c r="H5" s="102"/>
      <c r="I5" s="102"/>
      <c r="J5" s="102"/>
      <c r="K5" s="234"/>
      <c r="L5" s="102"/>
      <c r="M5" s="102"/>
      <c r="N5" s="102"/>
      <c r="O5" s="102"/>
      <c r="P5" s="234"/>
      <c r="Q5" s="102"/>
      <c r="R5" s="234"/>
      <c r="S5" s="234"/>
      <c r="T5" s="102"/>
      <c r="U5" s="234"/>
      <c r="V5" s="234"/>
      <c r="W5" s="102" t="s">
        <v>99</v>
      </c>
      <c r="Y5" s="468" t="s">
        <v>80</v>
      </c>
      <c r="Z5" s="468"/>
      <c r="AA5" s="102"/>
      <c r="AB5" s="102"/>
      <c r="AC5" s="102"/>
      <c r="AD5" s="102"/>
      <c r="AE5" s="102"/>
      <c r="AF5" s="102"/>
      <c r="AG5" s="102"/>
      <c r="AH5" s="102"/>
      <c r="AI5" s="234"/>
      <c r="AJ5" s="102"/>
      <c r="AK5" s="102"/>
      <c r="AL5" s="102"/>
      <c r="AM5" s="102"/>
      <c r="AN5" s="234"/>
      <c r="AO5" s="102"/>
      <c r="AP5" s="234"/>
      <c r="AQ5" s="234"/>
      <c r="AR5" s="102"/>
      <c r="AS5" s="234"/>
      <c r="AT5" s="234"/>
      <c r="AU5" s="102" t="s">
        <v>99</v>
      </c>
      <c r="AW5" s="468" t="s">
        <v>80</v>
      </c>
      <c r="AX5" s="468"/>
      <c r="AY5" s="102"/>
      <c r="AZ5" s="102"/>
      <c r="BA5" s="102"/>
      <c r="BB5" s="102"/>
      <c r="BC5" s="102"/>
      <c r="BD5" s="102"/>
      <c r="BE5" s="102"/>
      <c r="BF5" s="102"/>
      <c r="BG5" s="234"/>
      <c r="BH5" s="102"/>
      <c r="BI5" s="102"/>
      <c r="BJ5" s="102"/>
      <c r="BK5" s="102"/>
      <c r="BL5" s="234"/>
      <c r="BM5" s="102"/>
      <c r="BN5" s="234"/>
      <c r="BO5" s="234"/>
      <c r="BP5" s="102"/>
      <c r="BQ5" s="234"/>
      <c r="BR5" s="234"/>
      <c r="BS5" s="102" t="s">
        <v>99</v>
      </c>
      <c r="BU5" s="468" t="s">
        <v>80</v>
      </c>
      <c r="BV5" s="468"/>
      <c r="BW5" s="102"/>
      <c r="BX5" s="102"/>
      <c r="BY5" s="102"/>
      <c r="BZ5" s="102"/>
      <c r="CA5" s="102"/>
      <c r="CB5" s="102"/>
      <c r="CC5" s="102"/>
      <c r="CD5" s="102"/>
      <c r="CE5" s="234"/>
      <c r="CF5" s="102"/>
      <c r="CG5" s="102"/>
      <c r="CH5" s="102"/>
      <c r="CI5" s="102"/>
      <c r="CJ5" s="234"/>
      <c r="CK5" s="102"/>
      <c r="CL5" s="234"/>
      <c r="CM5" s="234"/>
      <c r="CN5" s="102"/>
      <c r="CO5" s="234"/>
      <c r="CP5" s="234"/>
      <c r="CQ5" s="102" t="s">
        <v>99</v>
      </c>
      <c r="CS5" s="468" t="s">
        <v>80</v>
      </c>
      <c r="CT5" s="468"/>
      <c r="CU5" s="102"/>
      <c r="CV5" s="102"/>
      <c r="CW5" s="102"/>
      <c r="CX5" s="102"/>
      <c r="CY5" s="102"/>
      <c r="CZ5" s="102"/>
      <c r="DA5" s="102"/>
      <c r="DB5" s="102"/>
      <c r="DC5" s="234"/>
      <c r="DD5" s="102"/>
      <c r="DE5" s="102"/>
      <c r="DF5" s="102"/>
      <c r="DG5" s="102"/>
      <c r="DH5" s="234"/>
      <c r="DI5" s="102"/>
      <c r="DJ5" s="234"/>
      <c r="DK5" s="234"/>
      <c r="DL5" s="102"/>
      <c r="DM5" s="234"/>
      <c r="DN5" s="234"/>
      <c r="DO5" s="102" t="s">
        <v>99</v>
      </c>
      <c r="DQ5" s="468" t="s">
        <v>80</v>
      </c>
      <c r="DR5" s="468"/>
      <c r="DS5" s="102"/>
      <c r="DT5" s="102"/>
      <c r="DU5" s="102"/>
      <c r="DV5" s="102"/>
      <c r="DW5" s="102"/>
      <c r="DX5" s="102"/>
      <c r="DY5" s="102"/>
      <c r="DZ5" s="102"/>
      <c r="EA5" s="234"/>
      <c r="EB5" s="102"/>
      <c r="EC5" s="102"/>
      <c r="ED5" s="102"/>
      <c r="EE5" s="102"/>
      <c r="EF5" s="234"/>
      <c r="EG5" s="102"/>
      <c r="EH5" s="234"/>
      <c r="EI5" s="234"/>
      <c r="EJ5" s="102"/>
      <c r="EK5" s="234"/>
      <c r="EL5" s="234"/>
      <c r="EM5" s="102" t="s">
        <v>99</v>
      </c>
      <c r="EO5" s="468" t="s">
        <v>80</v>
      </c>
      <c r="EP5" s="468"/>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65"/>
      <c r="B6" s="465"/>
      <c r="C6" s="234"/>
      <c r="D6" s="234"/>
      <c r="E6" s="234"/>
      <c r="F6" s="234"/>
      <c r="G6" s="234"/>
      <c r="H6" s="234"/>
      <c r="I6" s="234"/>
      <c r="J6" s="234"/>
      <c r="K6" s="234"/>
      <c r="L6" s="234"/>
      <c r="M6" s="234"/>
      <c r="N6" s="234"/>
      <c r="O6" s="234"/>
      <c r="P6" s="234"/>
      <c r="Q6" s="234"/>
      <c r="R6" s="234"/>
      <c r="S6" s="234"/>
      <c r="T6" s="234"/>
      <c r="U6" s="234"/>
      <c r="V6" s="234"/>
      <c r="W6" s="234"/>
      <c r="Y6" s="465"/>
      <c r="Z6" s="465"/>
      <c r="AA6" s="234"/>
      <c r="AB6" s="234"/>
      <c r="AC6" s="234"/>
      <c r="AD6" s="234"/>
      <c r="AE6" s="234"/>
      <c r="AF6" s="234"/>
      <c r="AG6" s="234"/>
      <c r="AH6" s="234"/>
      <c r="AI6" s="234"/>
      <c r="AJ6" s="234"/>
      <c r="AK6" s="234"/>
      <c r="AL6" s="234"/>
      <c r="AM6" s="234"/>
      <c r="AN6" s="234"/>
      <c r="AO6" s="234"/>
      <c r="AP6" s="234"/>
      <c r="AQ6" s="234"/>
      <c r="AR6" s="234"/>
      <c r="AS6" s="234"/>
      <c r="AT6" s="234"/>
      <c r="AU6" s="234"/>
      <c r="AW6" s="465"/>
      <c r="AX6" s="465"/>
      <c r="AY6" s="234"/>
      <c r="AZ6" s="234"/>
      <c r="BA6" s="234"/>
      <c r="BB6" s="234"/>
      <c r="BC6" s="234"/>
      <c r="BD6" s="234"/>
      <c r="BE6" s="234"/>
      <c r="BF6" s="234"/>
      <c r="BG6" s="234"/>
      <c r="BH6" s="234"/>
      <c r="BI6" s="234"/>
      <c r="BJ6" s="234"/>
      <c r="BK6" s="234"/>
      <c r="BL6" s="234"/>
      <c r="BM6" s="234"/>
      <c r="BN6" s="234"/>
      <c r="BO6" s="234"/>
      <c r="BP6" s="234"/>
      <c r="BQ6" s="234"/>
      <c r="BR6" s="234"/>
      <c r="BS6" s="234"/>
      <c r="BU6" s="465"/>
      <c r="BV6" s="465"/>
      <c r="BW6" s="234"/>
      <c r="BX6" s="234"/>
      <c r="BY6" s="234"/>
      <c r="BZ6" s="234"/>
      <c r="CA6" s="234"/>
      <c r="CB6" s="234"/>
      <c r="CC6" s="234"/>
      <c r="CD6" s="234"/>
      <c r="CE6" s="234"/>
      <c r="CF6" s="234"/>
      <c r="CG6" s="234"/>
      <c r="CH6" s="234"/>
      <c r="CI6" s="234"/>
      <c r="CJ6" s="234"/>
      <c r="CK6" s="234"/>
      <c r="CL6" s="234"/>
      <c r="CM6" s="234"/>
      <c r="CN6" s="234"/>
      <c r="CO6" s="234"/>
      <c r="CP6" s="234"/>
      <c r="CQ6" s="234"/>
      <c r="CS6" s="465"/>
      <c r="CT6" s="465"/>
      <c r="CU6" s="234"/>
      <c r="CV6" s="234"/>
      <c r="CW6" s="234"/>
      <c r="CX6" s="234"/>
      <c r="CY6" s="234"/>
      <c r="CZ6" s="234"/>
      <c r="DA6" s="234"/>
      <c r="DB6" s="234"/>
      <c r="DC6" s="234"/>
      <c r="DD6" s="234"/>
      <c r="DE6" s="234"/>
      <c r="DF6" s="234"/>
      <c r="DG6" s="234"/>
      <c r="DH6" s="234"/>
      <c r="DI6" s="234"/>
      <c r="DJ6" s="234"/>
      <c r="DK6" s="234"/>
      <c r="DL6" s="234"/>
      <c r="DM6" s="234"/>
      <c r="DN6" s="234"/>
      <c r="DO6" s="234"/>
      <c r="DQ6" s="465"/>
      <c r="DR6" s="465"/>
      <c r="DS6" s="234"/>
      <c r="DT6" s="234"/>
      <c r="DU6" s="234"/>
      <c r="DV6" s="234"/>
      <c r="DW6" s="234"/>
      <c r="DX6" s="234"/>
      <c r="DY6" s="234"/>
      <c r="DZ6" s="234"/>
      <c r="EA6" s="234"/>
      <c r="EB6" s="234"/>
      <c r="EC6" s="234"/>
      <c r="ED6" s="234"/>
      <c r="EE6" s="234"/>
      <c r="EF6" s="234"/>
      <c r="EG6" s="234"/>
      <c r="EH6" s="234"/>
      <c r="EI6" s="234"/>
      <c r="EJ6" s="234"/>
      <c r="EK6" s="234"/>
      <c r="EL6" s="234"/>
      <c r="EM6" s="234"/>
      <c r="EO6" s="465"/>
      <c r="EP6" s="465"/>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7" t="s">
        <v>330</v>
      </c>
      <c r="B7" s="467"/>
      <c r="C7" s="102"/>
      <c r="D7" s="102"/>
      <c r="E7" s="102"/>
      <c r="F7" s="102"/>
      <c r="G7" s="102"/>
      <c r="H7" s="102"/>
      <c r="I7" s="102"/>
      <c r="J7" s="102"/>
      <c r="K7" s="102"/>
      <c r="L7" s="102"/>
      <c r="M7" s="102"/>
      <c r="N7" s="102"/>
      <c r="O7" s="102"/>
      <c r="P7" s="102"/>
      <c r="Q7" s="102"/>
      <c r="R7" s="102"/>
      <c r="S7" s="102"/>
      <c r="T7" s="102"/>
      <c r="U7" s="102"/>
      <c r="V7" s="102"/>
      <c r="W7" s="102"/>
      <c r="Y7" s="467" t="s">
        <v>100</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102</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103</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104</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105</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106</v>
      </c>
      <c r="EP7" s="467"/>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7" t="s">
        <v>331</v>
      </c>
      <c r="B8" s="467"/>
      <c r="C8" s="103"/>
      <c r="D8" s="103"/>
      <c r="E8" s="103"/>
      <c r="F8" s="103"/>
      <c r="G8" s="103"/>
      <c r="H8" s="103"/>
      <c r="I8" s="103"/>
      <c r="J8" s="103"/>
      <c r="K8" s="103"/>
      <c r="L8" s="103"/>
      <c r="M8" s="103"/>
      <c r="N8" s="103"/>
      <c r="O8" s="103"/>
      <c r="P8" s="103"/>
      <c r="Q8" s="103"/>
      <c r="R8" s="103"/>
      <c r="S8" s="103"/>
      <c r="T8" s="103"/>
      <c r="U8" s="103"/>
      <c r="V8" s="103"/>
      <c r="W8" s="103"/>
      <c r="Y8" s="467" t="s">
        <v>331</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331</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331</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331</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331</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331</v>
      </c>
      <c r="EP8" s="467"/>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65"/>
      <c r="B9" s="465"/>
      <c r="C9" s="234"/>
      <c r="D9" s="234"/>
      <c r="E9" s="234"/>
      <c r="F9" s="234"/>
      <c r="G9" s="234"/>
      <c r="H9" s="234"/>
      <c r="I9" s="234"/>
      <c r="J9" s="234"/>
      <c r="K9" s="234"/>
      <c r="L9" s="234"/>
      <c r="M9" s="234"/>
      <c r="N9" s="234"/>
      <c r="O9" s="234"/>
      <c r="P9" s="234"/>
      <c r="Q9" s="234"/>
      <c r="R9" s="234"/>
      <c r="S9" s="234"/>
      <c r="T9" s="234"/>
      <c r="U9" s="234"/>
      <c r="V9" s="234"/>
      <c r="W9" s="234"/>
      <c r="Y9" s="465"/>
      <c r="Z9" s="465"/>
      <c r="AA9" s="234"/>
      <c r="AB9" s="234"/>
      <c r="AC9" s="234"/>
      <c r="AD9" s="234"/>
      <c r="AE9" s="234"/>
      <c r="AF9" s="234"/>
      <c r="AG9" s="234"/>
      <c r="AH9" s="234"/>
      <c r="AI9" s="234"/>
      <c r="AJ9" s="234"/>
      <c r="AK9" s="234"/>
      <c r="AL9" s="234"/>
      <c r="AM9" s="234"/>
      <c r="AN9" s="234"/>
      <c r="AO9" s="234"/>
      <c r="AP9" s="234"/>
      <c r="AQ9" s="234"/>
      <c r="AR9" s="234"/>
      <c r="AS9" s="234"/>
      <c r="AT9" s="234"/>
      <c r="AU9" s="234"/>
      <c r="AW9" s="465"/>
      <c r="AX9" s="465"/>
      <c r="AY9" s="234"/>
      <c r="AZ9" s="234"/>
      <c r="BA9" s="234"/>
      <c r="BB9" s="234"/>
      <c r="BC9" s="234"/>
      <c r="BD9" s="234"/>
      <c r="BE9" s="234"/>
      <c r="BF9" s="234"/>
      <c r="BG9" s="234"/>
      <c r="BH9" s="234"/>
      <c r="BI9" s="234"/>
      <c r="BJ9" s="234"/>
      <c r="BK9" s="234"/>
      <c r="BL9" s="234"/>
      <c r="BM9" s="234"/>
      <c r="BN9" s="234"/>
      <c r="BO9" s="234"/>
      <c r="BP9" s="234"/>
      <c r="BQ9" s="234"/>
      <c r="BR9" s="234"/>
      <c r="BS9" s="234"/>
      <c r="BU9" s="465"/>
      <c r="BV9" s="465"/>
      <c r="BW9" s="234"/>
      <c r="BX9" s="234"/>
      <c r="BY9" s="234"/>
      <c r="BZ9" s="234"/>
      <c r="CA9" s="234"/>
      <c r="CB9" s="234"/>
      <c r="CC9" s="234"/>
      <c r="CD9" s="234"/>
      <c r="CE9" s="234"/>
      <c r="CF9" s="234"/>
      <c r="CG9" s="234"/>
      <c r="CH9" s="234"/>
      <c r="CI9" s="234"/>
      <c r="CJ9" s="234"/>
      <c r="CK9" s="234"/>
      <c r="CL9" s="234"/>
      <c r="CM9" s="234"/>
      <c r="CN9" s="234"/>
      <c r="CO9" s="234"/>
      <c r="CP9" s="234"/>
      <c r="CQ9" s="234"/>
      <c r="CS9" s="465"/>
      <c r="CT9" s="465"/>
      <c r="CU9" s="234"/>
      <c r="CV9" s="234"/>
      <c r="CW9" s="234"/>
      <c r="CX9" s="234"/>
      <c r="CY9" s="234"/>
      <c r="CZ9" s="234"/>
      <c r="DA9" s="234"/>
      <c r="DB9" s="234"/>
      <c r="DC9" s="234"/>
      <c r="DD9" s="234"/>
      <c r="DE9" s="234"/>
      <c r="DF9" s="234"/>
      <c r="DG9" s="234"/>
      <c r="DH9" s="234"/>
      <c r="DI9" s="234"/>
      <c r="DJ9" s="234"/>
      <c r="DK9" s="234"/>
      <c r="DL9" s="234"/>
      <c r="DM9" s="234"/>
      <c r="DN9" s="234"/>
      <c r="DO9" s="234"/>
      <c r="DQ9" s="465"/>
      <c r="DR9" s="465"/>
      <c r="DS9" s="234"/>
      <c r="DT9" s="234"/>
      <c r="DU9" s="234"/>
      <c r="DV9" s="234"/>
      <c r="DW9" s="234"/>
      <c r="DX9" s="234"/>
      <c r="DY9" s="234"/>
      <c r="DZ9" s="234"/>
      <c r="EA9" s="234"/>
      <c r="EB9" s="234"/>
      <c r="EC9" s="234"/>
      <c r="ED9" s="234"/>
      <c r="EE9" s="234"/>
      <c r="EF9" s="234"/>
      <c r="EG9" s="234"/>
      <c r="EH9" s="234"/>
      <c r="EI9" s="234"/>
      <c r="EJ9" s="234"/>
      <c r="EK9" s="234"/>
      <c r="EL9" s="234"/>
      <c r="EM9" s="234"/>
      <c r="EO9" s="465"/>
      <c r="EP9" s="465"/>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65"/>
      <c r="B10" s="465"/>
      <c r="C10" s="234"/>
      <c r="D10" s="234"/>
      <c r="E10" s="234"/>
      <c r="F10" s="234"/>
      <c r="G10" s="234"/>
      <c r="H10" s="234"/>
      <c r="I10" s="234"/>
      <c r="J10" s="234"/>
      <c r="K10" s="234"/>
      <c r="L10" s="234"/>
      <c r="M10" s="234"/>
      <c r="N10" s="234"/>
      <c r="O10" s="234"/>
      <c r="P10" s="234"/>
      <c r="Q10" s="234"/>
      <c r="R10" s="234"/>
      <c r="S10" s="234"/>
      <c r="T10" s="234"/>
      <c r="U10" s="234"/>
      <c r="V10" s="234"/>
      <c r="W10" s="234"/>
      <c r="Y10" s="465"/>
      <c r="Z10" s="465"/>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65"/>
      <c r="AX10" s="465"/>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65"/>
      <c r="BV10" s="465"/>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65"/>
      <c r="CT10" s="465"/>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65"/>
      <c r="DR10" s="465"/>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65"/>
      <c r="EP10" s="465"/>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6"/>
      <c r="B12" s="466"/>
      <c r="C12" s="234"/>
      <c r="D12" s="234"/>
      <c r="E12" s="234"/>
      <c r="F12" s="234"/>
      <c r="G12" s="234"/>
      <c r="H12" s="234"/>
      <c r="I12" s="234"/>
      <c r="J12" s="234"/>
      <c r="K12" s="234"/>
      <c r="L12" s="234"/>
      <c r="M12" s="234"/>
      <c r="N12" s="234"/>
      <c r="O12" s="234"/>
      <c r="P12" s="234"/>
      <c r="Q12" s="234"/>
      <c r="R12" s="234"/>
      <c r="S12" s="234"/>
      <c r="T12" s="234"/>
      <c r="U12" s="234"/>
      <c r="V12" s="234"/>
      <c r="W12" s="234"/>
      <c r="Y12" s="466"/>
      <c r="Z12" s="466"/>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6"/>
      <c r="AX12" s="466"/>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6"/>
      <c r="BV12" s="466"/>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6"/>
      <c r="CT12" s="466"/>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6"/>
      <c r="DR12" s="466"/>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6"/>
      <c r="EP12" s="466"/>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332</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332</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332</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332</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332</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332</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332</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333</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333</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333</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333</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333</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333</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333</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5">
      <c r="A16" s="234"/>
      <c r="B16" s="107" t="s">
        <v>334</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334</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334</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334</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334</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334</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334</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5">
      <c r="A17" s="465"/>
      <c r="B17" s="465"/>
      <c r="C17" s="234"/>
      <c r="D17" s="234"/>
      <c r="E17" s="234"/>
      <c r="F17" s="234"/>
      <c r="G17" s="234"/>
      <c r="H17" s="234"/>
      <c r="I17" s="234"/>
      <c r="J17" s="234"/>
      <c r="K17" s="234"/>
      <c r="L17" s="234"/>
      <c r="M17" s="234"/>
      <c r="N17" s="234"/>
      <c r="O17" s="234"/>
      <c r="P17" s="234"/>
      <c r="Q17" s="234"/>
      <c r="R17" s="234"/>
      <c r="S17" s="234"/>
      <c r="T17" s="234"/>
      <c r="U17" s="234"/>
      <c r="V17" s="234"/>
      <c r="W17" s="234"/>
      <c r="Y17" s="465"/>
      <c r="Z17" s="465"/>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5"/>
      <c r="AX17" s="465"/>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5"/>
      <c r="BV17" s="465"/>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5"/>
      <c r="CT17" s="465"/>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5"/>
      <c r="DR17" s="465"/>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5"/>
      <c r="EP17" s="465"/>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333</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333</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333</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333</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333</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333</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333</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5">
      <c r="A20" s="234"/>
      <c r="B20" s="107" t="s">
        <v>334</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334</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334</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334</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334</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334</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334</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5">
      <c r="A21" s="465"/>
      <c r="B21" s="465"/>
      <c r="C21" s="234"/>
      <c r="D21" s="234"/>
      <c r="E21" s="234"/>
      <c r="F21" s="234"/>
      <c r="G21" s="234"/>
      <c r="H21" s="234"/>
      <c r="I21" s="234"/>
      <c r="J21" s="234"/>
      <c r="K21" s="234"/>
      <c r="L21" s="234"/>
      <c r="M21" s="234"/>
      <c r="N21" s="234"/>
      <c r="O21" s="234"/>
      <c r="P21" s="234"/>
      <c r="Q21" s="234"/>
      <c r="R21" s="234"/>
      <c r="S21" s="234"/>
      <c r="T21" s="234"/>
      <c r="U21" s="234"/>
      <c r="V21" s="234"/>
      <c r="W21" s="234"/>
      <c r="Y21" s="465"/>
      <c r="Z21" s="465"/>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5"/>
      <c r="AX21" s="465"/>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5"/>
      <c r="BV21" s="465"/>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5"/>
      <c r="CT21" s="465"/>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5"/>
      <c r="DR21" s="465"/>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5"/>
      <c r="EP21" s="465"/>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65"/>
      <c r="B22" s="465"/>
      <c r="C22" s="234"/>
      <c r="D22" s="234"/>
      <c r="E22" s="234"/>
      <c r="F22" s="234"/>
      <c r="G22" s="234"/>
      <c r="H22" s="234"/>
      <c r="I22" s="234"/>
      <c r="J22" s="234"/>
      <c r="K22" s="234"/>
      <c r="L22" s="234"/>
      <c r="M22" s="234"/>
      <c r="N22" s="234"/>
      <c r="O22" s="234"/>
      <c r="P22" s="234"/>
      <c r="Q22" s="234"/>
      <c r="R22" s="234"/>
      <c r="S22" s="234"/>
      <c r="T22" s="234"/>
      <c r="U22" s="234"/>
      <c r="V22" s="234"/>
      <c r="W22" s="234"/>
      <c r="Y22" s="465"/>
      <c r="Z22" s="465"/>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65"/>
      <c r="AX22" s="465"/>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65"/>
      <c r="BV22" s="465"/>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65"/>
      <c r="CT22" s="465"/>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65"/>
      <c r="DR22" s="465"/>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65"/>
      <c r="EP22" s="465"/>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335</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335</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335</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335</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335</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335</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335</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333</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334</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334</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334</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334</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334</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334</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334</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5">
      <c r="A27" s="466"/>
      <c r="B27" s="466"/>
      <c r="C27" s="234"/>
      <c r="D27" s="234"/>
      <c r="E27" s="234"/>
      <c r="F27" s="234"/>
      <c r="G27" s="234"/>
      <c r="H27" s="234"/>
      <c r="I27" s="234"/>
      <c r="J27" s="234"/>
      <c r="K27" s="234"/>
      <c r="L27" s="234"/>
      <c r="M27" s="234"/>
      <c r="N27" s="234"/>
      <c r="O27" s="234"/>
      <c r="P27" s="234"/>
      <c r="Q27" s="234"/>
      <c r="R27" s="234"/>
      <c r="S27" s="234"/>
      <c r="T27" s="234"/>
      <c r="U27" s="234"/>
      <c r="V27" s="234"/>
      <c r="W27" s="234"/>
      <c r="Y27" s="466"/>
      <c r="Z27" s="466"/>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6"/>
      <c r="AX27" s="466"/>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6"/>
      <c r="BV27" s="466"/>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6"/>
      <c r="CT27" s="466"/>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6"/>
      <c r="DR27" s="466"/>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6"/>
      <c r="EP27" s="466"/>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333</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333</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333</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333</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333</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333</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333</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5">
      <c r="A30" s="236"/>
      <c r="B30" s="107" t="s">
        <v>334</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334</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334</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334</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334</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334</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334</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5">
      <c r="A31" s="466"/>
      <c r="B31" s="466"/>
      <c r="C31" s="234"/>
      <c r="D31" s="234"/>
      <c r="E31" s="234"/>
      <c r="F31" s="234"/>
      <c r="G31" s="234"/>
      <c r="H31" s="234"/>
      <c r="I31" s="234"/>
      <c r="J31" s="234"/>
      <c r="K31" s="234"/>
      <c r="L31" s="234"/>
      <c r="M31" s="234"/>
      <c r="N31" s="234"/>
      <c r="O31" s="234"/>
      <c r="P31" s="234"/>
      <c r="Q31" s="234"/>
      <c r="R31" s="234"/>
      <c r="S31" s="234"/>
      <c r="T31" s="234"/>
      <c r="U31" s="234"/>
      <c r="V31" s="234"/>
      <c r="W31" s="234"/>
      <c r="Y31" s="466"/>
      <c r="Z31" s="466"/>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6"/>
      <c r="AX31" s="466"/>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6"/>
      <c r="BV31" s="466"/>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6"/>
      <c r="CT31" s="466"/>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6"/>
      <c r="DR31" s="466"/>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6"/>
      <c r="EP31" s="466"/>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114</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114</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114</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114</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5">
      <c r="A33" s="465"/>
      <c r="B33" s="465"/>
      <c r="C33" s="234"/>
      <c r="D33" s="234"/>
      <c r="E33" s="234"/>
      <c r="F33" s="234"/>
      <c r="G33" s="234"/>
      <c r="H33" s="234"/>
      <c r="I33" s="234"/>
      <c r="J33" s="234"/>
      <c r="K33" s="234"/>
      <c r="L33" s="234"/>
      <c r="M33" s="234"/>
      <c r="N33" s="234"/>
      <c r="O33" s="234"/>
      <c r="P33" s="234"/>
      <c r="Q33" s="234"/>
      <c r="R33" s="234"/>
      <c r="S33" s="234"/>
      <c r="T33" s="234"/>
      <c r="U33" s="234"/>
      <c r="V33" s="234"/>
      <c r="W33" s="234"/>
      <c r="Y33" s="465"/>
      <c r="Z33" s="465"/>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65"/>
      <c r="AX33" s="465"/>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65"/>
      <c r="BV33" s="465"/>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65"/>
      <c r="CT33" s="465"/>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65"/>
      <c r="DR33" s="465"/>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65"/>
      <c r="EP33" s="465"/>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64" t="s">
        <v>336</v>
      </c>
      <c r="B34" s="464"/>
      <c r="C34" s="234"/>
      <c r="D34" s="234"/>
      <c r="E34" s="234"/>
      <c r="F34" s="234"/>
      <c r="G34" s="234"/>
      <c r="H34" s="234"/>
      <c r="I34" s="234"/>
      <c r="J34" s="234"/>
      <c r="K34" s="234"/>
      <c r="L34" s="234"/>
      <c r="M34" s="234"/>
      <c r="N34" s="234"/>
      <c r="O34" s="234"/>
      <c r="P34" s="234"/>
      <c r="Q34" s="234"/>
      <c r="R34" s="234"/>
      <c r="S34" s="234"/>
      <c r="T34" s="234"/>
      <c r="U34" s="234"/>
      <c r="V34" s="234"/>
      <c r="W34" s="234"/>
      <c r="Y34" s="464" t="s">
        <v>336</v>
      </c>
      <c r="Z34" s="464"/>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64" t="s">
        <v>336</v>
      </c>
      <c r="AX34" s="464"/>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64" t="s">
        <v>336</v>
      </c>
      <c r="BV34" s="464"/>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64" t="s">
        <v>336</v>
      </c>
      <c r="CT34" s="464"/>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64" t="s">
        <v>336</v>
      </c>
      <c r="DR34" s="464"/>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64" t="s">
        <v>336</v>
      </c>
      <c r="EP34" s="464"/>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BU1:BV1"/>
    <mergeCell ref="BU2:BV2"/>
    <mergeCell ref="BU3:BV3"/>
    <mergeCell ref="BU4:BV4"/>
    <mergeCell ref="BU5:BV5"/>
    <mergeCell ref="BU6:BV6"/>
    <mergeCell ref="BU7:BV7"/>
    <mergeCell ref="BU8:BV8"/>
    <mergeCell ref="BU9:BV9"/>
    <mergeCell ref="AW27:AX27"/>
    <mergeCell ref="AW31:AX31"/>
    <mergeCell ref="AW33:AX33"/>
    <mergeCell ref="AW7:AX7"/>
    <mergeCell ref="AW8:AX8"/>
    <mergeCell ref="AW9:AX9"/>
    <mergeCell ref="AW10:AX10"/>
    <mergeCell ref="AW11:AX11"/>
    <mergeCell ref="AW12:AX12"/>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zoomScale="55" zoomScaleNormal="85" workbookViewId="0">
      <selection activeCell="K36" sqref="K36"/>
    </sheetView>
  </sheetViews>
  <sheetFormatPr defaultRowHeight="12.75"/>
  <cols>
    <col min="1" max="1" width="20" bestFit="1" customWidth="1"/>
    <col min="2" max="2" width="28.5703125" bestFit="1" customWidth="1"/>
    <col min="3" max="3" width="26.85546875" bestFit="1" customWidth="1"/>
    <col min="4" max="4" width="37.28515625" bestFit="1" customWidth="1"/>
    <col min="5" max="5" width="16.42578125" bestFit="1" customWidth="1"/>
    <col min="6" max="7" width="13.7109375" bestFit="1" customWidth="1"/>
    <col min="11" max="11" width="16.42578125" bestFit="1" customWidth="1"/>
    <col min="12" max="12" width="11.7109375" bestFit="1" customWidth="1"/>
    <col min="17" max="17" width="20" bestFit="1" customWidth="1"/>
  </cols>
  <sheetData>
    <row r="1" spans="1:24" s="80" customFormat="1" ht="15.75" thickBot="1">
      <c r="A1" s="322" t="s">
        <v>353</v>
      </c>
      <c r="B1" s="267">
        <v>1</v>
      </c>
      <c r="C1" s="267" t="s">
        <v>138</v>
      </c>
      <c r="D1" s="268" t="s">
        <v>59</v>
      </c>
      <c r="E1" s="268" t="s">
        <v>74</v>
      </c>
      <c r="F1" s="268" t="s">
        <v>75</v>
      </c>
      <c r="G1" s="268" t="s">
        <v>76</v>
      </c>
      <c r="H1" s="268" t="s">
        <v>77</v>
      </c>
      <c r="I1" s="268" t="s">
        <v>78</v>
      </c>
      <c r="J1" s="268" t="s">
        <v>79</v>
      </c>
      <c r="K1" s="327"/>
      <c r="L1" s="158"/>
      <c r="M1" s="322"/>
      <c r="N1" s="158"/>
      <c r="O1" s="158"/>
      <c r="P1" s="158"/>
      <c r="Q1" s="158"/>
      <c r="R1" s="158"/>
      <c r="S1" s="158"/>
    </row>
    <row r="2" spans="1:24" ht="15">
      <c r="A2" s="205"/>
      <c r="B2" s="205" t="s">
        <v>139</v>
      </c>
      <c r="C2" s="205" t="s">
        <v>140</v>
      </c>
      <c r="D2" s="205"/>
      <c r="E2" s="205"/>
      <c r="F2" s="205"/>
      <c r="G2" s="205"/>
      <c r="H2" s="205"/>
      <c r="I2" s="205"/>
      <c r="J2" s="205"/>
      <c r="K2" s="205"/>
      <c r="L2" s="205"/>
      <c r="M2" s="233"/>
      <c r="N2" s="205"/>
      <c r="O2" s="205"/>
      <c r="P2" s="205"/>
      <c r="Q2" s="205"/>
      <c r="R2" s="205"/>
      <c r="S2" s="205"/>
    </row>
    <row r="3" spans="1:24" s="110" customFormat="1" ht="15">
      <c r="A3" s="224"/>
      <c r="B3" s="252" t="s">
        <v>364</v>
      </c>
      <c r="C3" s="224"/>
      <c r="D3" s="224"/>
      <c r="E3" s="224"/>
      <c r="F3" s="224"/>
      <c r="G3" s="224"/>
      <c r="H3" s="224"/>
      <c r="I3" s="224"/>
      <c r="J3" s="224"/>
      <c r="K3" s="224"/>
      <c r="L3" s="224"/>
      <c r="M3" s="224"/>
      <c r="N3" s="224"/>
      <c r="O3" s="224"/>
      <c r="P3" s="224"/>
      <c r="Q3" s="224"/>
      <c r="R3" s="224"/>
      <c r="S3" s="224"/>
    </row>
    <row r="4" spans="1:24" ht="15">
      <c r="A4" s="205"/>
      <c r="B4" s="215" t="s">
        <v>155</v>
      </c>
      <c r="C4" s="215" t="s">
        <v>161</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5">
      <c r="A5" s="205"/>
      <c r="B5" s="215" t="s">
        <v>152</v>
      </c>
      <c r="C5" s="215" t="s">
        <v>161</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5">
      <c r="A6" s="205"/>
      <c r="B6" s="205" t="s">
        <v>156</v>
      </c>
      <c r="C6" s="252" t="s">
        <v>354</v>
      </c>
      <c r="D6" s="207"/>
      <c r="E6" s="207"/>
      <c r="F6" s="207"/>
      <c r="G6" s="207"/>
      <c r="H6" s="207"/>
      <c r="I6" s="207"/>
      <c r="J6" s="207"/>
      <c r="K6" s="207"/>
      <c r="L6" s="205"/>
    </row>
    <row r="7" spans="1:24" ht="15">
      <c r="A7" s="205"/>
      <c r="B7" s="215" t="s">
        <v>155</v>
      </c>
      <c r="C7" s="215" t="s">
        <v>161</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5">
      <c r="A8" s="205"/>
      <c r="B8" s="215" t="s">
        <v>152</v>
      </c>
      <c r="C8" s="215" t="s">
        <v>161</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5">
      <c r="A9" s="205"/>
      <c r="B9" s="205"/>
      <c r="C9" s="205"/>
      <c r="D9" s="207"/>
      <c r="E9" s="207"/>
      <c r="F9" s="207"/>
      <c r="G9" s="207"/>
      <c r="H9" s="207"/>
      <c r="I9" s="207"/>
      <c r="J9" s="207"/>
      <c r="K9" s="207"/>
      <c r="L9" s="207"/>
      <c r="M9" s="207"/>
      <c r="N9" s="207"/>
      <c r="O9" s="205"/>
    </row>
    <row r="10" spans="1:24" ht="15">
      <c r="A10" s="205"/>
      <c r="B10" s="205"/>
      <c r="C10" s="205"/>
      <c r="D10" s="207"/>
      <c r="E10" s="207"/>
      <c r="F10" s="207"/>
      <c r="G10" s="207"/>
      <c r="H10" s="207"/>
      <c r="I10" s="207"/>
      <c r="J10" s="207"/>
      <c r="K10" s="207"/>
      <c r="L10" s="207"/>
      <c r="M10" s="207"/>
      <c r="N10" s="207"/>
      <c r="O10" s="205"/>
      <c r="X10" s="205"/>
    </row>
    <row r="11" spans="1:24" ht="15">
      <c r="A11" s="205"/>
      <c r="D11" s="207"/>
      <c r="E11" s="207"/>
      <c r="F11" s="207"/>
      <c r="G11" s="207"/>
      <c r="H11" s="207"/>
      <c r="I11" s="207"/>
      <c r="J11" s="207"/>
      <c r="K11" s="207"/>
      <c r="L11" s="207"/>
      <c r="M11" s="207"/>
      <c r="N11" s="207"/>
      <c r="O11" s="205"/>
      <c r="X11" s="205"/>
    </row>
    <row r="12" spans="1:24" ht="1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5">
      <c r="A13" s="205"/>
      <c r="B13" s="215"/>
      <c r="C13" s="205"/>
      <c r="D13" s="207"/>
      <c r="E13" s="207"/>
      <c r="F13" s="207"/>
      <c r="G13" s="207"/>
      <c r="H13" s="207"/>
      <c r="I13" s="207"/>
      <c r="J13" s="207"/>
      <c r="K13" s="207"/>
      <c r="L13" s="207"/>
      <c r="M13" s="207"/>
      <c r="N13" s="207"/>
      <c r="O13" s="205"/>
      <c r="P13" s="205"/>
    </row>
    <row r="14" spans="1:24" ht="15">
      <c r="A14" s="205"/>
      <c r="B14" s="215"/>
      <c r="C14" s="205"/>
      <c r="D14" s="207"/>
      <c r="E14" s="207"/>
      <c r="F14" s="207"/>
      <c r="G14" s="207"/>
      <c r="H14" s="207"/>
      <c r="I14" s="207"/>
      <c r="J14" s="207"/>
      <c r="K14" s="207"/>
      <c r="L14" s="207"/>
      <c r="M14" s="207"/>
      <c r="N14" s="207"/>
      <c r="O14" s="205"/>
      <c r="P14" s="205"/>
    </row>
    <row r="15" spans="1:24" ht="15">
      <c r="A15" s="110"/>
      <c r="C15" s="205"/>
      <c r="D15" s="205"/>
      <c r="E15" s="205"/>
      <c r="F15" s="205"/>
      <c r="G15" s="205"/>
      <c r="H15" s="205"/>
      <c r="I15" s="205"/>
      <c r="J15" s="205"/>
      <c r="K15" s="205"/>
      <c r="L15" s="205"/>
      <c r="M15" s="205"/>
      <c r="N15" s="205"/>
      <c r="O15" s="205"/>
      <c r="P15" s="205"/>
      <c r="Q15" s="205"/>
    </row>
    <row r="16" spans="1:24" ht="15">
      <c r="A16" s="110"/>
      <c r="B16" s="252" t="s">
        <v>368</v>
      </c>
      <c r="C16" s="205"/>
      <c r="D16" s="208" t="s">
        <v>159</v>
      </c>
      <c r="E16" s="208"/>
      <c r="F16" s="205"/>
      <c r="G16" s="205"/>
      <c r="H16" s="205"/>
      <c r="I16" s="205"/>
      <c r="J16" s="205"/>
      <c r="K16" s="205"/>
      <c r="L16" s="205"/>
      <c r="M16" s="205"/>
      <c r="N16" s="205"/>
      <c r="O16" s="205"/>
      <c r="P16" s="205"/>
      <c r="Q16" s="205"/>
    </row>
    <row r="17" spans="1:25" ht="15.75" thickBot="1">
      <c r="A17" s="110"/>
      <c r="B17" s="211" t="s">
        <v>1</v>
      </c>
      <c r="C17" s="211" t="s">
        <v>5</v>
      </c>
      <c r="D17" s="211" t="s">
        <v>6</v>
      </c>
      <c r="E17" s="230" t="s">
        <v>59</v>
      </c>
      <c r="F17" s="212" t="s">
        <v>74</v>
      </c>
      <c r="G17" s="212" t="s">
        <v>75</v>
      </c>
      <c r="H17" s="212" t="s">
        <v>76</v>
      </c>
      <c r="I17" s="212" t="s">
        <v>77</v>
      </c>
      <c r="J17" s="212" t="s">
        <v>78</v>
      </c>
      <c r="K17" s="212" t="s">
        <v>327</v>
      </c>
      <c r="L17" s="213"/>
      <c r="M17" s="205"/>
      <c r="O17" s="241"/>
      <c r="P17" s="241"/>
      <c r="Q17" s="241"/>
      <c r="R17" s="241"/>
    </row>
    <row r="18" spans="1:25" ht="15">
      <c r="A18" s="110"/>
      <c r="B18" s="252" t="s">
        <v>367</v>
      </c>
      <c r="C18" s="224" t="s">
        <v>29</v>
      </c>
      <c r="D18" s="252" t="s">
        <v>365</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479" t="s">
        <v>564</v>
      </c>
      <c r="P18" s="238"/>
      <c r="Q18" s="238"/>
      <c r="R18" s="238"/>
      <c r="S18" s="205"/>
      <c r="T18" s="205"/>
      <c r="U18" s="205"/>
    </row>
    <row r="19" spans="1:25" ht="15">
      <c r="A19" s="110"/>
      <c r="B19" s="252" t="s">
        <v>366</v>
      </c>
      <c r="C19" s="205" t="s">
        <v>29</v>
      </c>
      <c r="D19" s="205" t="s">
        <v>166</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5">
      <c r="A20" s="110"/>
      <c r="B20" s="205"/>
      <c r="C20" s="205"/>
      <c r="D20" s="205"/>
      <c r="E20" s="320"/>
      <c r="F20" s="120"/>
      <c r="G20" s="120"/>
      <c r="H20" s="120"/>
      <c r="I20" s="120"/>
      <c r="J20" s="120"/>
      <c r="K20" s="120"/>
      <c r="L20" s="319"/>
      <c r="M20" s="205"/>
      <c r="O20" s="238"/>
      <c r="P20" s="238"/>
      <c r="Q20" s="238"/>
      <c r="R20" s="238"/>
      <c r="S20" s="205"/>
      <c r="T20" s="205"/>
      <c r="U20" s="205"/>
    </row>
    <row r="21" spans="1:25" ht="15">
      <c r="A21" s="110"/>
      <c r="B21" s="205"/>
      <c r="C21" s="205"/>
      <c r="D21" s="205"/>
      <c r="E21" s="320"/>
      <c r="F21" s="120"/>
      <c r="G21" s="120"/>
      <c r="H21" s="120"/>
      <c r="I21" s="120"/>
      <c r="J21" s="120"/>
      <c r="K21" s="120"/>
      <c r="L21" s="319"/>
      <c r="M21" s="205"/>
      <c r="O21" s="238"/>
      <c r="P21" s="238"/>
      <c r="Q21" s="238"/>
      <c r="R21" s="238"/>
      <c r="S21" s="205"/>
      <c r="T21" s="205"/>
      <c r="U21" s="205"/>
    </row>
    <row r="22" spans="1:25" ht="15">
      <c r="A22" s="110"/>
      <c r="B22" s="205"/>
      <c r="C22" s="205"/>
      <c r="D22" s="205"/>
      <c r="E22" s="320"/>
      <c r="F22" s="120"/>
      <c r="G22" s="120"/>
      <c r="H22" s="120"/>
      <c r="I22" s="120"/>
      <c r="J22" s="120"/>
      <c r="K22" s="120"/>
      <c r="L22" s="319"/>
      <c r="M22" s="205"/>
      <c r="O22" s="238"/>
      <c r="P22" s="238"/>
      <c r="Q22" s="238"/>
      <c r="R22" s="238"/>
      <c r="S22" s="205"/>
      <c r="T22" s="205"/>
      <c r="U22" s="205"/>
    </row>
    <row r="23" spans="1:25" ht="15">
      <c r="A23" s="110"/>
      <c r="B23" s="252" t="s">
        <v>369</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5">
      <c r="A24" s="110"/>
      <c r="B24" s="208" t="s">
        <v>134</v>
      </c>
      <c r="C24" s="205"/>
      <c r="D24" s="205"/>
      <c r="E24" s="205"/>
      <c r="F24" s="205"/>
      <c r="G24" s="205"/>
      <c r="H24" s="205"/>
      <c r="I24" s="205"/>
      <c r="J24" s="205"/>
      <c r="K24" s="205"/>
      <c r="L24" s="409"/>
      <c r="M24" s="193"/>
      <c r="N24" s="193"/>
      <c r="O24" s="193"/>
      <c r="P24" s="193"/>
      <c r="Q24" s="193"/>
      <c r="R24" s="193"/>
      <c r="S24" s="193"/>
      <c r="T24" s="205"/>
      <c r="U24" s="205"/>
      <c r="V24" s="205"/>
      <c r="W24" s="205"/>
      <c r="X24" s="205"/>
      <c r="Y24" s="205"/>
    </row>
    <row r="25" spans="1:25" ht="15.75" thickBot="1">
      <c r="A25" s="110"/>
      <c r="B25" s="211" t="s">
        <v>0</v>
      </c>
      <c r="C25" s="230" t="s">
        <v>59</v>
      </c>
      <c r="D25" s="212" t="s">
        <v>74</v>
      </c>
      <c r="E25" s="212" t="s">
        <v>75</v>
      </c>
      <c r="F25" s="212" t="s">
        <v>76</v>
      </c>
      <c r="G25" s="212" t="s">
        <v>77</v>
      </c>
      <c r="H25" s="212" t="s">
        <v>78</v>
      </c>
      <c r="I25" s="276" t="s">
        <v>327</v>
      </c>
      <c r="K25" s="241"/>
      <c r="L25" s="410" t="s">
        <v>0</v>
      </c>
      <c r="M25" s="434" t="s">
        <v>59</v>
      </c>
      <c r="N25" s="434" t="s">
        <v>74</v>
      </c>
      <c r="O25" s="434" t="s">
        <v>75</v>
      </c>
      <c r="P25" s="434" t="s">
        <v>76</v>
      </c>
      <c r="Q25" s="434" t="s">
        <v>77</v>
      </c>
      <c r="R25" s="434" t="s">
        <v>78</v>
      </c>
      <c r="S25" s="435" t="s">
        <v>327</v>
      </c>
      <c r="U25" s="437" t="s">
        <v>563</v>
      </c>
    </row>
    <row r="26" spans="1:25" ht="15">
      <c r="A26" s="110"/>
      <c r="B26" s="252" t="s">
        <v>365</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300" t="s">
        <v>365</v>
      </c>
      <c r="M26" s="436">
        <f>C26</f>
        <v>0</v>
      </c>
      <c r="N26" s="436">
        <f t="shared" ref="N26:S27" si="5">D26</f>
        <v>3.9000000000000003E-3</v>
      </c>
      <c r="O26" s="436">
        <f t="shared" si="5"/>
        <v>7.8000000000000005E-3</v>
      </c>
      <c r="P26" s="436">
        <f t="shared" si="5"/>
        <v>3.9000000000000003E-3</v>
      </c>
      <c r="Q26" s="436">
        <f t="shared" si="5"/>
        <v>7.8000000000000005E-3</v>
      </c>
      <c r="R26" s="436">
        <f t="shared" si="5"/>
        <v>1.1699999999999999E-2</v>
      </c>
      <c r="S26" s="436">
        <f t="shared" si="5"/>
        <v>3.9000000000000003E-3</v>
      </c>
    </row>
    <row r="27" spans="1:25" ht="15">
      <c r="A27" s="110"/>
      <c r="B27" s="224" t="s">
        <v>166</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193" t="s">
        <v>166</v>
      </c>
      <c r="M27" s="436">
        <f>C27</f>
        <v>0.4551</v>
      </c>
      <c r="N27" s="436">
        <f t="shared" si="5"/>
        <v>0.84870000000000001</v>
      </c>
      <c r="O27" s="436">
        <f t="shared" si="5"/>
        <v>2.3247</v>
      </c>
      <c r="P27" s="436">
        <f t="shared" si="5"/>
        <v>1.1930999999999998</v>
      </c>
      <c r="Q27" s="436">
        <f t="shared" si="5"/>
        <v>1.9434</v>
      </c>
      <c r="R27" s="436">
        <f t="shared" si="5"/>
        <v>2.9150999999999998</v>
      </c>
      <c r="S27" s="436">
        <f t="shared" si="5"/>
        <v>1.4390999999999998</v>
      </c>
    </row>
    <row r="28" spans="1:25" ht="15">
      <c r="A28" s="110"/>
      <c r="B28" s="205"/>
      <c r="C28" s="249"/>
      <c r="D28" s="206"/>
      <c r="E28" s="206"/>
      <c r="F28" s="206"/>
      <c r="G28" s="206"/>
      <c r="H28" s="206"/>
      <c r="I28" s="206"/>
      <c r="K28" s="238"/>
      <c r="L28" s="238"/>
      <c r="M28" s="238"/>
      <c r="N28" s="275"/>
    </row>
    <row r="29" spans="1:25">
      <c r="A29" s="110"/>
      <c r="C29" s="249"/>
    </row>
    <row r="30" spans="1:25" s="247" customFormat="1" ht="15">
      <c r="C30" s="329"/>
      <c r="D30" s="248"/>
      <c r="E30" s="237"/>
      <c r="F30" s="237"/>
      <c r="G30" s="237"/>
      <c r="H30" s="237"/>
      <c r="I30" s="237"/>
      <c r="J30" s="237"/>
      <c r="K30" s="237"/>
      <c r="L30" s="237"/>
      <c r="M30" s="237"/>
      <c r="N30" s="237"/>
      <c r="O30" s="237"/>
    </row>
    <row r="31" spans="1:25" s="247" customFormat="1" ht="15">
      <c r="D31" s="240"/>
      <c r="E31" s="241"/>
      <c r="F31" s="241"/>
      <c r="G31" s="241"/>
      <c r="H31" s="241"/>
      <c r="I31" s="241"/>
      <c r="J31" s="241"/>
      <c r="K31" s="241"/>
      <c r="L31" s="241"/>
      <c r="M31" s="241"/>
      <c r="N31" s="241"/>
      <c r="O31" s="241"/>
    </row>
    <row r="32" spans="1:25" ht="15">
      <c r="A32" s="110"/>
      <c r="D32" s="205"/>
      <c r="E32" s="214"/>
      <c r="F32" s="214"/>
      <c r="G32" s="214"/>
      <c r="H32" s="216"/>
      <c r="I32" s="214"/>
      <c r="J32" s="214"/>
      <c r="K32" s="214"/>
      <c r="L32" s="214"/>
      <c r="M32" s="214"/>
      <c r="N32" s="214"/>
      <c r="O32" s="214"/>
    </row>
    <row r="33" spans="1:15" ht="15">
      <c r="A33" s="110"/>
      <c r="B33" s="208" t="s">
        <v>15</v>
      </c>
      <c r="C33" s="209"/>
      <c r="D33" s="210"/>
      <c r="E33" s="210"/>
      <c r="F33" s="210"/>
      <c r="G33" s="210"/>
      <c r="H33" s="210"/>
      <c r="J33" s="214"/>
      <c r="K33" s="214"/>
      <c r="L33" s="214"/>
      <c r="M33" s="214"/>
      <c r="N33" s="214"/>
      <c r="O33" s="214"/>
    </row>
    <row r="34" spans="1:15" ht="15.75" thickBot="1">
      <c r="A34" s="110"/>
      <c r="B34" s="211" t="s">
        <v>11</v>
      </c>
      <c r="C34" s="211" t="s">
        <v>1</v>
      </c>
      <c r="D34" s="211" t="s">
        <v>2</v>
      </c>
      <c r="E34" s="211" t="s">
        <v>16</v>
      </c>
      <c r="F34" s="211" t="s">
        <v>17</v>
      </c>
      <c r="G34" s="211" t="s">
        <v>18</v>
      </c>
      <c r="H34" s="211" t="s">
        <v>19</v>
      </c>
    </row>
    <row r="35" spans="1:15" ht="15">
      <c r="A35" s="110"/>
      <c r="B35" s="205" t="s">
        <v>56</v>
      </c>
      <c r="C35" s="252" t="s">
        <v>366</v>
      </c>
      <c r="D35" s="205" t="s">
        <v>162</v>
      </c>
      <c r="E35" s="205" t="s">
        <v>146</v>
      </c>
      <c r="F35" s="205" t="s">
        <v>147</v>
      </c>
      <c r="G35" s="205"/>
      <c r="H35" s="205"/>
    </row>
    <row r="36" spans="1:15" ht="15">
      <c r="A36" s="110"/>
      <c r="B36" s="205"/>
      <c r="C36" s="252" t="s">
        <v>367</v>
      </c>
      <c r="D36" s="205" t="s">
        <v>163</v>
      </c>
      <c r="E36" s="205" t="s">
        <v>153</v>
      </c>
      <c r="F36" s="205" t="s">
        <v>154</v>
      </c>
      <c r="G36" s="205"/>
      <c r="H36" s="205"/>
    </row>
    <row r="37" spans="1:15" ht="15">
      <c r="A37" s="110"/>
      <c r="B37" s="205"/>
      <c r="C37" s="205"/>
      <c r="D37" s="205"/>
      <c r="E37" s="205"/>
      <c r="F37" s="205"/>
      <c r="G37" s="205"/>
      <c r="H37" s="205"/>
    </row>
    <row r="38" spans="1:15" ht="15">
      <c r="A38" s="110"/>
      <c r="B38" s="376" t="s">
        <v>444</v>
      </c>
      <c r="C38" s="209"/>
      <c r="D38" s="210"/>
      <c r="E38" s="210"/>
      <c r="F38" s="210"/>
      <c r="G38" s="210"/>
      <c r="H38" s="210"/>
      <c r="I38" s="210"/>
    </row>
    <row r="39" spans="1:15" ht="15.75" thickBot="1">
      <c r="A39" s="110"/>
      <c r="B39" s="211" t="s">
        <v>7</v>
      </c>
      <c r="C39" s="211" t="s">
        <v>0</v>
      </c>
      <c r="D39" s="211" t="s">
        <v>3</v>
      </c>
      <c r="E39" s="211" t="s">
        <v>4</v>
      </c>
      <c r="F39" s="211" t="s">
        <v>8</v>
      </c>
      <c r="G39" s="211" t="s">
        <v>9</v>
      </c>
      <c r="H39" s="211" t="s">
        <v>10</v>
      </c>
      <c r="I39" s="211" t="s">
        <v>12</v>
      </c>
    </row>
    <row r="40" spans="1:15" ht="15">
      <c r="A40" s="110"/>
      <c r="B40" s="205" t="s">
        <v>55</v>
      </c>
      <c r="C40" s="205" t="s">
        <v>166</v>
      </c>
      <c r="D40" s="205" t="s">
        <v>167</v>
      </c>
      <c r="E40" s="205" t="s">
        <v>146</v>
      </c>
      <c r="F40" s="205"/>
      <c r="G40" s="205"/>
      <c r="H40" s="205"/>
      <c r="I40" s="205"/>
    </row>
    <row r="41" spans="1:15" ht="15">
      <c r="A41" s="110"/>
      <c r="B41" s="205"/>
      <c r="C41" s="252" t="s">
        <v>365</v>
      </c>
      <c r="D41" s="205" t="s">
        <v>164</v>
      </c>
      <c r="E41" s="205" t="s">
        <v>153</v>
      </c>
      <c r="F41" s="205"/>
      <c r="G41" s="205"/>
      <c r="H41" s="205"/>
      <c r="I41" s="205"/>
    </row>
    <row r="42" spans="1:15" ht="15">
      <c r="A42" s="110"/>
      <c r="B42" s="205"/>
      <c r="C42" s="205"/>
      <c r="D42" s="205"/>
      <c r="E42" s="205"/>
      <c r="F42" s="205"/>
      <c r="G42" s="205"/>
      <c r="H42" s="205"/>
      <c r="I42" s="205"/>
    </row>
    <row r="43" spans="1:15" ht="15">
      <c r="A43" s="110"/>
      <c r="B43" s="205"/>
      <c r="C43" s="205"/>
      <c r="D43" s="205"/>
      <c r="E43" s="205"/>
      <c r="F43" s="205"/>
      <c r="G43" s="205"/>
      <c r="H43" s="205"/>
      <c r="I43" s="205"/>
    </row>
    <row r="44" spans="1:15">
      <c r="A44" s="110"/>
    </row>
    <row r="48" spans="1:15" ht="15">
      <c r="B48" s="213" t="s">
        <v>491</v>
      </c>
      <c r="C48" s="224"/>
      <c r="D48" s="389" t="s">
        <v>508</v>
      </c>
      <c r="E48" s="394"/>
      <c r="F48" s="224"/>
      <c r="G48" s="224"/>
      <c r="H48" s="224"/>
      <c r="I48" s="224"/>
      <c r="J48" s="224"/>
      <c r="K48" s="224"/>
      <c r="M48" s="405" t="s">
        <v>513</v>
      </c>
    </row>
    <row r="49" spans="2:11" ht="15.75" thickBot="1">
      <c r="B49" s="229" t="s">
        <v>1</v>
      </c>
      <c r="C49" s="229" t="s">
        <v>5</v>
      </c>
      <c r="D49" s="229" t="s">
        <v>6</v>
      </c>
      <c r="E49" s="230" t="s">
        <v>59</v>
      </c>
      <c r="F49" s="230" t="s">
        <v>74</v>
      </c>
      <c r="G49" s="230" t="s">
        <v>75</v>
      </c>
      <c r="H49" s="230" t="s">
        <v>76</v>
      </c>
      <c r="I49" s="230" t="s">
        <v>77</v>
      </c>
      <c r="J49" s="230" t="s">
        <v>78</v>
      </c>
      <c r="K49" s="230" t="s">
        <v>327</v>
      </c>
    </row>
    <row r="50" spans="2:11" ht="15">
      <c r="B50" s="252" t="s">
        <v>367</v>
      </c>
      <c r="C50" s="224" t="s">
        <v>29</v>
      </c>
      <c r="D50" s="252" t="s">
        <v>365</v>
      </c>
      <c r="E50" s="395">
        <v>1E-3</v>
      </c>
      <c r="F50" s="395">
        <v>1E-3</v>
      </c>
      <c r="G50" s="395">
        <v>1E-3</v>
      </c>
      <c r="H50" s="395">
        <v>1E-3</v>
      </c>
      <c r="I50" s="395">
        <v>1E-3</v>
      </c>
      <c r="J50" s="395">
        <v>1E-3</v>
      </c>
      <c r="K50" s="395">
        <v>1E-3</v>
      </c>
    </row>
    <row r="51" spans="2:11" ht="15">
      <c r="B51" s="252" t="s">
        <v>366</v>
      </c>
      <c r="C51" s="224" t="s">
        <v>29</v>
      </c>
      <c r="D51" s="224" t="s">
        <v>166</v>
      </c>
      <c r="E51" s="395">
        <v>1E-3</v>
      </c>
      <c r="F51" s="395">
        <v>1E-3</v>
      </c>
      <c r="G51" s="395">
        <v>1E-3</v>
      </c>
      <c r="H51" s="395">
        <v>1E-3</v>
      </c>
      <c r="I51" s="395">
        <v>1E-3</v>
      </c>
      <c r="J51" s="395">
        <v>1E-3</v>
      </c>
      <c r="K51" s="395">
        <v>1E-3</v>
      </c>
    </row>
    <row r="52" spans="2:11" ht="15">
      <c r="B52" s="252"/>
      <c r="C52" s="252"/>
      <c r="D52" s="252"/>
      <c r="E52" s="395"/>
      <c r="F52" s="395"/>
      <c r="G52" s="395"/>
      <c r="H52" s="395"/>
      <c r="I52" s="395"/>
      <c r="J52" s="395"/>
      <c r="K52" s="395"/>
    </row>
    <row r="53" spans="2:11" ht="15">
      <c r="B53" s="252"/>
      <c r="C53" s="252"/>
      <c r="D53" s="252"/>
      <c r="E53" s="395"/>
      <c r="F53" s="395"/>
      <c r="G53" s="395"/>
      <c r="H53" s="395"/>
      <c r="I53" s="395"/>
      <c r="J53" s="395"/>
      <c r="K53" s="395"/>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5">
      <c r="B57" s="396" t="s">
        <v>492</v>
      </c>
      <c r="C57" s="224"/>
      <c r="D57" s="389" t="s">
        <v>509</v>
      </c>
      <c r="E57" s="328"/>
      <c r="F57" s="224"/>
      <c r="G57" s="224"/>
      <c r="H57" s="224"/>
      <c r="I57" s="224"/>
      <c r="J57" s="224"/>
      <c r="K57" s="224"/>
    </row>
    <row r="58" spans="2:11" ht="15.75" thickBot="1">
      <c r="B58" s="229" t="s">
        <v>1</v>
      </c>
      <c r="C58" s="229" t="s">
        <v>5</v>
      </c>
      <c r="D58" s="229" t="s">
        <v>6</v>
      </c>
      <c r="E58" s="230" t="s">
        <v>59</v>
      </c>
      <c r="F58" s="230" t="s">
        <v>74</v>
      </c>
      <c r="G58" s="230" t="s">
        <v>75</v>
      </c>
      <c r="H58" s="230" t="s">
        <v>76</v>
      </c>
      <c r="I58" s="230" t="s">
        <v>77</v>
      </c>
      <c r="J58" s="230" t="s">
        <v>78</v>
      </c>
      <c r="K58" s="230" t="s">
        <v>327</v>
      </c>
    </row>
    <row r="59" spans="2:11" ht="15">
      <c r="B59" s="252" t="s">
        <v>367</v>
      </c>
      <c r="C59" s="224" t="s">
        <v>29</v>
      </c>
      <c r="D59" s="252" t="s">
        <v>365</v>
      </c>
      <c r="E59" s="388">
        <v>1000</v>
      </c>
      <c r="F59" s="388">
        <v>1000</v>
      </c>
      <c r="G59" s="388">
        <v>1000</v>
      </c>
      <c r="H59" s="388">
        <v>1000</v>
      </c>
      <c r="I59" s="388">
        <v>1000</v>
      </c>
      <c r="J59" s="388">
        <v>1000</v>
      </c>
      <c r="K59" s="388">
        <v>1000</v>
      </c>
    </row>
    <row r="60" spans="2:11" ht="15">
      <c r="B60" s="252" t="s">
        <v>366</v>
      </c>
      <c r="C60" s="224" t="s">
        <v>29</v>
      </c>
      <c r="D60" s="224" t="s">
        <v>166</v>
      </c>
      <c r="E60" s="388">
        <v>1000</v>
      </c>
      <c r="F60" s="388">
        <v>1000</v>
      </c>
      <c r="G60" s="388">
        <v>1000</v>
      </c>
      <c r="H60" s="388">
        <v>1000</v>
      </c>
      <c r="I60" s="388">
        <v>1000</v>
      </c>
      <c r="J60" s="388">
        <v>1000</v>
      </c>
      <c r="K60" s="388">
        <v>1000</v>
      </c>
    </row>
    <row r="61" spans="2:11" ht="15">
      <c r="B61" s="252"/>
      <c r="C61" s="252"/>
      <c r="D61" s="252"/>
      <c r="E61" s="388"/>
      <c r="F61" s="388"/>
      <c r="G61" s="388"/>
      <c r="H61" s="388"/>
      <c r="I61" s="388"/>
      <c r="J61" s="388"/>
      <c r="K61" s="388"/>
    </row>
    <row r="62" spans="2:11" ht="15">
      <c r="B62" s="252"/>
      <c r="C62" s="252"/>
      <c r="D62" s="252"/>
      <c r="E62" s="388"/>
      <c r="F62" s="388"/>
      <c r="G62" s="388"/>
      <c r="H62" s="388"/>
      <c r="I62" s="388"/>
      <c r="J62" s="388"/>
      <c r="K62" s="388"/>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5">
      <c r="B66" s="396" t="s">
        <v>481</v>
      </c>
      <c r="C66" s="224"/>
      <c r="D66" s="389" t="s">
        <v>510</v>
      </c>
      <c r="E66" s="328"/>
      <c r="F66" s="224"/>
      <c r="G66" s="224"/>
      <c r="H66" s="224"/>
      <c r="I66" s="224"/>
      <c r="J66" s="224"/>
      <c r="K66" s="224"/>
    </row>
    <row r="67" spans="2:15" ht="15.75" thickBot="1">
      <c r="B67" s="229" t="s">
        <v>1</v>
      </c>
      <c r="C67" s="229" t="s">
        <v>5</v>
      </c>
      <c r="D67" s="229" t="s">
        <v>6</v>
      </c>
      <c r="E67" s="230" t="s">
        <v>59</v>
      </c>
      <c r="F67" s="230" t="s">
        <v>74</v>
      </c>
      <c r="G67" s="230" t="s">
        <v>75</v>
      </c>
      <c r="H67" s="230" t="s">
        <v>76</v>
      </c>
      <c r="I67" s="230" t="s">
        <v>77</v>
      </c>
      <c r="J67" s="230" t="s">
        <v>78</v>
      </c>
      <c r="K67" s="230" t="s">
        <v>327</v>
      </c>
      <c r="O67" s="399" t="s">
        <v>495</v>
      </c>
    </row>
    <row r="68" spans="2:15" ht="15">
      <c r="B68" s="252" t="s">
        <v>367</v>
      </c>
      <c r="C68" s="224" t="s">
        <v>29</v>
      </c>
      <c r="D68" s="252" t="s">
        <v>365</v>
      </c>
      <c r="E68" s="249">
        <v>200</v>
      </c>
      <c r="F68" s="249">
        <v>200</v>
      </c>
      <c r="G68" s="249">
        <v>200</v>
      </c>
      <c r="H68" s="249">
        <v>200</v>
      </c>
      <c r="I68" s="249">
        <v>200</v>
      </c>
      <c r="J68" s="249">
        <v>200</v>
      </c>
      <c r="K68" s="249">
        <v>200</v>
      </c>
    </row>
    <row r="69" spans="2:15" ht="15">
      <c r="B69" s="252" t="s">
        <v>366</v>
      </c>
      <c r="C69" s="224" t="s">
        <v>29</v>
      </c>
      <c r="D69" s="224" t="s">
        <v>166</v>
      </c>
      <c r="E69" s="249">
        <v>200</v>
      </c>
      <c r="F69" s="249">
        <v>200</v>
      </c>
      <c r="G69" s="249">
        <v>200</v>
      </c>
      <c r="H69" s="249">
        <v>200</v>
      </c>
      <c r="I69" s="249">
        <v>200</v>
      </c>
      <c r="J69" s="249">
        <v>200</v>
      </c>
      <c r="K69" s="249">
        <v>200</v>
      </c>
    </row>
    <row r="70" spans="2:15" ht="15">
      <c r="B70" s="252"/>
      <c r="C70" s="252"/>
      <c r="D70" s="252"/>
      <c r="E70" s="388"/>
      <c r="F70" s="388"/>
      <c r="G70" s="388"/>
      <c r="H70" s="388"/>
      <c r="I70" s="388"/>
      <c r="J70" s="388"/>
      <c r="K70" s="388"/>
    </row>
    <row r="71" spans="2:15" ht="15">
      <c r="B71" s="252"/>
      <c r="C71" s="252"/>
      <c r="D71" s="252"/>
      <c r="E71" s="388"/>
      <c r="F71" s="388"/>
      <c r="G71" s="388"/>
      <c r="H71" s="388"/>
      <c r="I71" s="388"/>
      <c r="J71" s="388"/>
      <c r="K71" s="388"/>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5">
      <c r="B75" s="213" t="s">
        <v>499</v>
      </c>
      <c r="C75" s="224"/>
      <c r="D75" s="389" t="s">
        <v>511</v>
      </c>
      <c r="E75" s="328"/>
      <c r="F75" s="224"/>
      <c r="G75" s="224"/>
      <c r="H75" s="224"/>
      <c r="I75" s="224"/>
      <c r="J75" s="224"/>
      <c r="K75" s="224"/>
    </row>
    <row r="76" spans="2:15" ht="15.75" thickBot="1">
      <c r="B76" s="229" t="s">
        <v>1</v>
      </c>
      <c r="C76" s="229" t="s">
        <v>5</v>
      </c>
      <c r="D76" s="229" t="s">
        <v>6</v>
      </c>
      <c r="E76" s="230" t="s">
        <v>59</v>
      </c>
      <c r="F76" s="230" t="s">
        <v>74</v>
      </c>
      <c r="G76" s="230" t="s">
        <v>75</v>
      </c>
      <c r="H76" s="230" t="s">
        <v>76</v>
      </c>
      <c r="I76" s="230" t="s">
        <v>77</v>
      </c>
      <c r="J76" s="230" t="s">
        <v>78</v>
      </c>
      <c r="K76" s="230" t="s">
        <v>327</v>
      </c>
    </row>
    <row r="77" spans="2:15" ht="15">
      <c r="B77" s="252" t="s">
        <v>367</v>
      </c>
      <c r="C77" s="224" t="s">
        <v>29</v>
      </c>
      <c r="D77" s="252" t="s">
        <v>365</v>
      </c>
      <c r="E77" s="398">
        <f>C26/E50/E59/E68*1000</f>
        <v>0</v>
      </c>
      <c r="F77" s="398">
        <f t="shared" ref="F77:K77" si="7">D26/F50/F59/F68*1000</f>
        <v>1.95E-2</v>
      </c>
      <c r="G77" s="398">
        <f t="shared" si="7"/>
        <v>3.9E-2</v>
      </c>
      <c r="H77" s="398">
        <f t="shared" si="7"/>
        <v>1.95E-2</v>
      </c>
      <c r="I77" s="398">
        <f t="shared" si="7"/>
        <v>3.9E-2</v>
      </c>
      <c r="J77" s="398">
        <f t="shared" si="7"/>
        <v>5.8499999999999983E-2</v>
      </c>
      <c r="K77" s="398">
        <f t="shared" si="7"/>
        <v>1.95E-2</v>
      </c>
    </row>
    <row r="78" spans="2:15" ht="15">
      <c r="B78" s="252" t="s">
        <v>366</v>
      </c>
      <c r="C78" s="224" t="s">
        <v>29</v>
      </c>
      <c r="D78" s="224" t="s">
        <v>166</v>
      </c>
      <c r="E78" s="398">
        <f>C27/E51/E60/E69*1000</f>
        <v>2.2755000000000001</v>
      </c>
      <c r="F78" s="398">
        <f t="shared" ref="F78:K78" si="8">D27/F51/F60/F69*1000</f>
        <v>4.2435</v>
      </c>
      <c r="G78" s="398">
        <f t="shared" si="8"/>
        <v>11.6235</v>
      </c>
      <c r="H78" s="398">
        <f t="shared" si="8"/>
        <v>5.9654999999999996</v>
      </c>
      <c r="I78" s="398">
        <f t="shared" si="8"/>
        <v>9.7169999999999987</v>
      </c>
      <c r="J78" s="398">
        <f t="shared" si="8"/>
        <v>14.575499999999998</v>
      </c>
      <c r="K78" s="398">
        <f t="shared" si="8"/>
        <v>7.1954999999999982</v>
      </c>
    </row>
    <row r="79" spans="2:15" ht="15">
      <c r="B79" s="252"/>
      <c r="C79" s="252"/>
      <c r="D79" s="252"/>
      <c r="E79" s="398"/>
      <c r="F79" s="398"/>
      <c r="G79" s="398"/>
      <c r="H79" s="398"/>
      <c r="I79" s="398"/>
      <c r="J79" s="398"/>
      <c r="K79" s="398"/>
    </row>
    <row r="80" spans="2:15" ht="15">
      <c r="B80" s="252"/>
      <c r="C80" s="252"/>
      <c r="D80" s="252"/>
      <c r="E80" s="398"/>
      <c r="F80" s="398"/>
      <c r="G80" s="398"/>
      <c r="H80" s="398"/>
      <c r="I80" s="398"/>
      <c r="J80" s="398"/>
      <c r="K80" s="398"/>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5">
      <c r="B86" s="213"/>
      <c r="C86" s="224"/>
      <c r="D86" s="389" t="s">
        <v>512</v>
      </c>
      <c r="E86" s="328"/>
      <c r="F86" s="224"/>
      <c r="G86" s="224"/>
      <c r="H86" s="224"/>
      <c r="I86" s="224"/>
      <c r="J86" s="224"/>
      <c r="K86" s="224"/>
    </row>
    <row r="87" spans="2:11" ht="15.75" thickBot="1">
      <c r="B87" s="229" t="s">
        <v>1</v>
      </c>
      <c r="C87" s="229" t="s">
        <v>5</v>
      </c>
      <c r="D87" s="229" t="s">
        <v>6</v>
      </c>
      <c r="E87" s="230" t="s">
        <v>59</v>
      </c>
      <c r="F87" s="230" t="s">
        <v>74</v>
      </c>
      <c r="G87" s="230" t="s">
        <v>75</v>
      </c>
      <c r="H87" s="230" t="s">
        <v>76</v>
      </c>
      <c r="I87" s="230" t="s">
        <v>77</v>
      </c>
      <c r="J87" s="230" t="s">
        <v>78</v>
      </c>
      <c r="K87" s="230" t="s">
        <v>327</v>
      </c>
    </row>
    <row r="88" spans="2:11" ht="15">
      <c r="B88" s="252" t="s">
        <v>367</v>
      </c>
      <c r="C88" s="224" t="s">
        <v>29</v>
      </c>
      <c r="D88" s="252" t="s">
        <v>365</v>
      </c>
      <c r="E88" s="388">
        <v>30</v>
      </c>
      <c r="F88" s="388">
        <v>30</v>
      </c>
      <c r="G88" s="388">
        <v>30</v>
      </c>
      <c r="H88" s="388">
        <v>30</v>
      </c>
      <c r="I88" s="388">
        <v>30</v>
      </c>
      <c r="J88" s="388">
        <v>30</v>
      </c>
      <c r="K88" s="388">
        <v>30</v>
      </c>
    </row>
    <row r="89" spans="2:11" ht="15">
      <c r="B89" s="252" t="s">
        <v>366</v>
      </c>
      <c r="C89" s="224" t="s">
        <v>29</v>
      </c>
      <c r="D89" s="224" t="s">
        <v>166</v>
      </c>
      <c r="E89" s="388">
        <v>30</v>
      </c>
      <c r="F89" s="388">
        <v>30</v>
      </c>
      <c r="G89" s="388">
        <v>30</v>
      </c>
      <c r="H89" s="388">
        <v>30</v>
      </c>
      <c r="I89" s="388">
        <v>30</v>
      </c>
      <c r="J89" s="388">
        <v>30</v>
      </c>
      <c r="K89" s="388">
        <v>30</v>
      </c>
    </row>
    <row r="90" spans="2:11" ht="15">
      <c r="B90" s="252"/>
      <c r="C90" s="252"/>
      <c r="D90" s="252"/>
      <c r="E90" s="388"/>
      <c r="F90" s="388"/>
      <c r="G90" s="388"/>
      <c r="H90" s="388"/>
      <c r="I90" s="388"/>
      <c r="J90" s="388"/>
      <c r="K90" s="388"/>
    </row>
    <row r="91" spans="2:11" ht="15">
      <c r="B91" s="252"/>
      <c r="C91" s="252"/>
      <c r="D91" s="252"/>
      <c r="E91" s="388"/>
      <c r="F91" s="388"/>
      <c r="G91" s="388"/>
      <c r="H91" s="388"/>
      <c r="I91" s="388"/>
      <c r="J91" s="388"/>
      <c r="K91" s="388"/>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5">
      <c r="B98" s="213" t="s">
        <v>504</v>
      </c>
      <c r="C98" s="224"/>
      <c r="D98" s="389" t="s">
        <v>514</v>
      </c>
      <c r="E98" s="328"/>
      <c r="F98" s="224"/>
      <c r="G98" s="224"/>
      <c r="H98" s="224"/>
      <c r="I98" s="224"/>
      <c r="J98" s="224"/>
      <c r="K98" s="224"/>
    </row>
    <row r="99" spans="2:15" ht="15.75" thickBot="1">
      <c r="B99" s="229" t="s">
        <v>1</v>
      </c>
      <c r="C99" s="229" t="s">
        <v>5</v>
      </c>
      <c r="D99" s="229" t="s">
        <v>6</v>
      </c>
      <c r="E99" s="230" t="s">
        <v>59</v>
      </c>
      <c r="F99" s="230" t="s">
        <v>74</v>
      </c>
      <c r="G99" s="230" t="s">
        <v>75</v>
      </c>
      <c r="H99" s="230" t="s">
        <v>76</v>
      </c>
      <c r="I99" s="230" t="s">
        <v>77</v>
      </c>
      <c r="J99" s="230" t="s">
        <v>78</v>
      </c>
      <c r="K99" s="230" t="s">
        <v>327</v>
      </c>
    </row>
    <row r="100" spans="2:15" ht="15">
      <c r="B100" s="252" t="s">
        <v>367</v>
      </c>
      <c r="C100" s="224" t="s">
        <v>29</v>
      </c>
      <c r="D100" s="252" t="s">
        <v>365</v>
      </c>
      <c r="E100" s="388">
        <f>10254/SUM(E77:K78)</f>
        <v>183.79308490616771</v>
      </c>
      <c r="F100" s="388">
        <f>E100</f>
        <v>183.79308490616771</v>
      </c>
      <c r="G100" s="388">
        <f t="shared" ref="G100:K100" si="9">F100</f>
        <v>183.79308490616771</v>
      </c>
      <c r="H100" s="388">
        <f t="shared" si="9"/>
        <v>183.79308490616771</v>
      </c>
      <c r="I100" s="388">
        <f t="shared" si="9"/>
        <v>183.79308490616771</v>
      </c>
      <c r="J100" s="388">
        <f t="shared" si="9"/>
        <v>183.79308490616771</v>
      </c>
      <c r="K100" s="388">
        <f t="shared" si="9"/>
        <v>183.79308490616771</v>
      </c>
      <c r="O100" s="318" t="s">
        <v>496</v>
      </c>
    </row>
    <row r="101" spans="2:15" ht="15">
      <c r="B101" s="252" t="s">
        <v>366</v>
      </c>
      <c r="C101" s="224" t="s">
        <v>29</v>
      </c>
      <c r="D101" s="224" t="s">
        <v>166</v>
      </c>
      <c r="E101" s="388">
        <f>E100</f>
        <v>183.79308490616771</v>
      </c>
      <c r="F101" s="388">
        <f t="shared" ref="F101:K101" si="10">F100</f>
        <v>183.79308490616771</v>
      </c>
      <c r="G101" s="388">
        <f t="shared" si="10"/>
        <v>183.79308490616771</v>
      </c>
      <c r="H101" s="388">
        <f t="shared" si="10"/>
        <v>183.79308490616771</v>
      </c>
      <c r="I101" s="388">
        <f t="shared" si="10"/>
        <v>183.79308490616771</v>
      </c>
      <c r="J101" s="388">
        <f t="shared" si="10"/>
        <v>183.79308490616771</v>
      </c>
      <c r="K101" s="388">
        <f t="shared" si="10"/>
        <v>183.79308490616771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75"/>
  <cols>
    <col min="2" max="3" width="16" bestFit="1" customWidth="1"/>
    <col min="4" max="4" width="27.5703125" bestFit="1" customWidth="1"/>
    <col min="11" max="11" width="9.5703125" bestFit="1" customWidth="1"/>
    <col min="12" max="12" width="23.140625" bestFit="1" customWidth="1"/>
    <col min="13" max="13" width="10.5703125" bestFit="1" customWidth="1"/>
  </cols>
  <sheetData>
    <row r="2" spans="2:11" ht="15">
      <c r="B2" s="84" t="s">
        <v>15</v>
      </c>
      <c r="C2" s="84"/>
      <c r="D2" s="83"/>
      <c r="E2" s="83"/>
      <c r="F2" s="83"/>
      <c r="G2" s="83"/>
      <c r="H2" s="83"/>
      <c r="I2" s="83"/>
      <c r="J2" s="83"/>
    </row>
    <row r="3" spans="2:11" ht="15.75" thickBot="1">
      <c r="B3" s="85" t="s">
        <v>11</v>
      </c>
      <c r="C3" s="85" t="s">
        <v>1</v>
      </c>
      <c r="D3" s="85" t="s">
        <v>2</v>
      </c>
      <c r="E3" s="85" t="s">
        <v>16</v>
      </c>
      <c r="F3" s="85" t="s">
        <v>17</v>
      </c>
      <c r="G3" s="85" t="s">
        <v>18</v>
      </c>
      <c r="H3" s="85" t="s">
        <v>19</v>
      </c>
      <c r="I3" s="83"/>
      <c r="J3" s="83"/>
    </row>
    <row r="4" spans="2:11" ht="15">
      <c r="B4" s="408" t="s">
        <v>43</v>
      </c>
      <c r="C4" s="83" t="s">
        <v>44</v>
      </c>
      <c r="D4" s="83" t="s">
        <v>45</v>
      </c>
      <c r="E4" s="83" t="s">
        <v>46</v>
      </c>
      <c r="F4" s="83" t="s">
        <v>47</v>
      </c>
      <c r="G4" s="83" t="s">
        <v>48</v>
      </c>
      <c r="H4" s="83"/>
      <c r="I4" s="83"/>
      <c r="J4" s="83"/>
    </row>
    <row r="5" spans="2:11" ht="15">
      <c r="B5" s="83" t="s">
        <v>43</v>
      </c>
      <c r="C5" s="83" t="s">
        <v>49</v>
      </c>
      <c r="D5" s="83" t="s">
        <v>50</v>
      </c>
      <c r="E5" s="83" t="s">
        <v>46</v>
      </c>
      <c r="F5" s="83" t="s">
        <v>47</v>
      </c>
      <c r="G5" s="83"/>
      <c r="H5" s="83"/>
      <c r="I5" s="83"/>
      <c r="J5" s="83"/>
    </row>
    <row r="6" spans="2:11" ht="15">
      <c r="B6" s="83"/>
      <c r="C6" s="83" t="s">
        <v>51</v>
      </c>
      <c r="D6" s="83" t="s">
        <v>52</v>
      </c>
      <c r="E6" s="83" t="s">
        <v>46</v>
      </c>
      <c r="F6" s="83" t="s">
        <v>47</v>
      </c>
      <c r="H6" s="83"/>
      <c r="J6" s="83"/>
      <c r="K6" s="252" t="s">
        <v>443</v>
      </c>
    </row>
    <row r="7" spans="2:11" ht="15">
      <c r="B7" s="83"/>
      <c r="C7" s="83" t="s">
        <v>53</v>
      </c>
      <c r="D7" s="83" t="s">
        <v>54</v>
      </c>
      <c r="E7" s="83" t="s">
        <v>46</v>
      </c>
      <c r="F7" s="83" t="s">
        <v>47</v>
      </c>
      <c r="G7" s="83"/>
      <c r="H7" s="83"/>
      <c r="J7" s="83"/>
    </row>
    <row r="8" spans="2:11" ht="15">
      <c r="B8" s="83"/>
      <c r="C8" s="252" t="s">
        <v>371</v>
      </c>
      <c r="D8" s="252" t="s">
        <v>372</v>
      </c>
      <c r="E8" s="224" t="s">
        <v>46</v>
      </c>
      <c r="F8" s="224" t="s">
        <v>47</v>
      </c>
      <c r="G8" s="83"/>
      <c r="H8" s="83"/>
      <c r="J8" s="83"/>
    </row>
    <row r="9" spans="2:11" s="110" customFormat="1" ht="15">
      <c r="B9" s="224"/>
      <c r="C9" s="252" t="s">
        <v>445</v>
      </c>
      <c r="D9" s="252" t="s">
        <v>446</v>
      </c>
      <c r="E9" s="224" t="s">
        <v>46</v>
      </c>
      <c r="F9" s="224" t="s">
        <v>47</v>
      </c>
      <c r="G9" s="224"/>
      <c r="H9" s="224"/>
      <c r="J9" s="224"/>
    </row>
    <row r="10" spans="2:11" s="110" customFormat="1" ht="15">
      <c r="B10" s="224"/>
      <c r="C10" s="252" t="s">
        <v>370</v>
      </c>
      <c r="D10" s="252" t="s">
        <v>373</v>
      </c>
      <c r="E10" s="224" t="s">
        <v>46</v>
      </c>
      <c r="F10" s="224" t="s">
        <v>47</v>
      </c>
      <c r="G10" s="224"/>
      <c r="H10" s="224"/>
      <c r="J10" s="224"/>
    </row>
    <row r="11" spans="2:11" s="110" customFormat="1" ht="15">
      <c r="B11" s="224"/>
      <c r="C11" s="224"/>
      <c r="D11" s="224"/>
      <c r="E11" s="224"/>
      <c r="F11" s="224"/>
      <c r="G11" s="224"/>
      <c r="H11" s="224"/>
      <c r="J11" s="224"/>
    </row>
    <row r="12" spans="2:11" s="110" customFormat="1" ht="15">
      <c r="B12" s="224"/>
      <c r="C12" s="224"/>
      <c r="D12" s="224"/>
      <c r="E12" s="224"/>
      <c r="F12" s="224"/>
      <c r="G12" s="224"/>
      <c r="H12" s="224"/>
      <c r="J12" s="224"/>
    </row>
    <row r="13" spans="2:11" ht="15">
      <c r="B13" s="83"/>
      <c r="C13" s="83"/>
      <c r="D13" s="84" t="s">
        <v>13</v>
      </c>
      <c r="E13" s="83"/>
    </row>
    <row r="14" spans="2:11" ht="15.75" thickBot="1">
      <c r="B14" s="85" t="s">
        <v>1</v>
      </c>
      <c r="C14" s="85" t="s">
        <v>5</v>
      </c>
      <c r="D14" s="85" t="s">
        <v>6</v>
      </c>
      <c r="E14" s="390" t="s">
        <v>473</v>
      </c>
      <c r="F14" s="391" t="s">
        <v>14</v>
      </c>
      <c r="G14" s="391" t="s">
        <v>474</v>
      </c>
      <c r="H14" s="391" t="s">
        <v>391</v>
      </c>
    </row>
    <row r="15" spans="2:11" ht="15">
      <c r="B15" s="83" t="s">
        <v>49</v>
      </c>
      <c r="C15" s="83" t="s">
        <v>21</v>
      </c>
      <c r="D15" s="83" t="s">
        <v>27</v>
      </c>
      <c r="E15">
        <v>30</v>
      </c>
      <c r="F15" s="233">
        <v>1</v>
      </c>
      <c r="G15">
        <v>1</v>
      </c>
      <c r="H15">
        <v>1</v>
      </c>
    </row>
    <row r="16" spans="2:11" ht="15">
      <c r="B16" s="83" t="s">
        <v>51</v>
      </c>
      <c r="C16" s="83" t="s">
        <v>24</v>
      </c>
      <c r="D16" s="83" t="s">
        <v>31</v>
      </c>
      <c r="E16" s="380">
        <v>30</v>
      </c>
      <c r="F16" s="233">
        <v>1</v>
      </c>
      <c r="G16" s="380">
        <v>1</v>
      </c>
      <c r="H16" s="380">
        <v>1</v>
      </c>
    </row>
    <row r="17" spans="2:8" ht="15">
      <c r="B17" s="83" t="s">
        <v>53</v>
      </c>
      <c r="C17" s="83" t="s">
        <v>23</v>
      </c>
      <c r="D17" s="83" t="s">
        <v>30</v>
      </c>
      <c r="E17" s="380">
        <v>30</v>
      </c>
      <c r="F17" s="233">
        <v>1</v>
      </c>
      <c r="G17" s="380">
        <v>1</v>
      </c>
      <c r="H17" s="380">
        <v>1</v>
      </c>
    </row>
    <row r="18" spans="2:8" ht="15">
      <c r="B18" s="252" t="s">
        <v>371</v>
      </c>
      <c r="C18" s="158" t="s">
        <v>22</v>
      </c>
      <c r="D18" s="158" t="s">
        <v>29</v>
      </c>
      <c r="E18" s="380">
        <v>30</v>
      </c>
      <c r="F18" s="322">
        <v>1</v>
      </c>
      <c r="G18" s="380">
        <v>1</v>
      </c>
      <c r="H18" s="380">
        <v>1</v>
      </c>
    </row>
    <row r="19" spans="2:8" ht="15">
      <c r="B19" s="250" t="s">
        <v>370</v>
      </c>
      <c r="C19" s="158" t="s">
        <v>23</v>
      </c>
      <c r="D19" s="158" t="s">
        <v>343</v>
      </c>
      <c r="E19" s="380">
        <v>30</v>
      </c>
      <c r="F19" s="322">
        <v>1</v>
      </c>
      <c r="G19" s="380">
        <v>1</v>
      </c>
      <c r="H19" s="380">
        <v>1</v>
      </c>
    </row>
    <row r="20" spans="2:8" ht="15">
      <c r="B20" s="252" t="s">
        <v>445</v>
      </c>
      <c r="C20" s="158" t="s">
        <v>447</v>
      </c>
      <c r="D20" s="252" t="s">
        <v>448</v>
      </c>
      <c r="E20" s="380">
        <v>30</v>
      </c>
      <c r="F20" s="322">
        <v>1</v>
      </c>
      <c r="G20" s="380">
        <v>1</v>
      </c>
      <c r="H20" s="380">
        <v>1</v>
      </c>
    </row>
    <row r="21" spans="2:8" ht="15">
      <c r="B21" s="427" t="s">
        <v>44</v>
      </c>
      <c r="C21" s="158" t="s">
        <v>552</v>
      </c>
      <c r="D21" s="380" t="s">
        <v>521</v>
      </c>
      <c r="E21" s="380">
        <v>30</v>
      </c>
      <c r="F21" s="322">
        <v>1</v>
      </c>
      <c r="G21" s="380">
        <v>1</v>
      </c>
      <c r="H21" s="380">
        <v>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75"/>
  <cols>
    <col min="8" max="8" width="10.140625" bestFit="1" customWidth="1"/>
  </cols>
  <sheetData>
    <row r="3" spans="2:14" ht="18.75">
      <c r="B3" s="12" t="s">
        <v>25</v>
      </c>
      <c r="C3" s="13"/>
      <c r="D3" s="13"/>
      <c r="E3" s="13"/>
      <c r="F3" s="13"/>
      <c r="G3" s="11"/>
      <c r="H3" s="11"/>
      <c r="I3" s="11"/>
      <c r="J3" s="11"/>
      <c r="K3" s="11"/>
      <c r="L3" s="11"/>
      <c r="M3" s="11"/>
      <c r="N3" s="11"/>
    </row>
    <row r="4" spans="2:14" ht="18.75">
      <c r="B4" s="17" t="s">
        <v>26</v>
      </c>
      <c r="C4" s="18"/>
      <c r="D4" s="11"/>
      <c r="E4" s="11"/>
      <c r="F4" s="11"/>
      <c r="G4" s="11"/>
      <c r="H4" s="11"/>
      <c r="I4" s="11"/>
      <c r="J4" s="11"/>
      <c r="K4" s="11"/>
      <c r="L4" s="11"/>
      <c r="M4" s="11"/>
      <c r="N4" s="11"/>
    </row>
    <row r="5" spans="2:14" ht="26.25" thickBot="1">
      <c r="B5" s="14" t="s">
        <v>0</v>
      </c>
      <c r="C5" s="15" t="s">
        <v>27</v>
      </c>
      <c r="D5" s="15" t="s">
        <v>28</v>
      </c>
      <c r="E5" s="15" t="s">
        <v>29</v>
      </c>
      <c r="F5" s="15" t="s">
        <v>30</v>
      </c>
      <c r="G5" s="15" t="s">
        <v>31</v>
      </c>
      <c r="H5" s="15" t="s">
        <v>448</v>
      </c>
      <c r="I5" s="11"/>
      <c r="J5" s="11"/>
      <c r="K5" s="11"/>
      <c r="L5" s="11"/>
      <c r="M5" s="11"/>
      <c r="N5" s="11"/>
    </row>
    <row r="6" spans="2:14" ht="15">
      <c r="B6" s="16" t="s">
        <v>32</v>
      </c>
      <c r="C6" s="19">
        <v>65.680000000000007</v>
      </c>
      <c r="D6" s="19">
        <v>74</v>
      </c>
      <c r="E6" s="19">
        <v>73.25</v>
      </c>
      <c r="F6" s="19">
        <v>78</v>
      </c>
      <c r="G6" s="19">
        <v>56.24</v>
      </c>
      <c r="H6" s="19">
        <v>73.38</v>
      </c>
      <c r="I6" s="11"/>
      <c r="J6" s="11"/>
      <c r="K6" s="11"/>
      <c r="L6" s="11"/>
      <c r="M6" s="11"/>
      <c r="N6" s="11"/>
    </row>
    <row r="7" spans="2:14" ht="15">
      <c r="B7" s="16" t="s">
        <v>33</v>
      </c>
      <c r="C7" s="19">
        <v>0</v>
      </c>
      <c r="D7" s="19">
        <v>0</v>
      </c>
      <c r="E7" s="19">
        <v>0</v>
      </c>
      <c r="F7" s="19">
        <v>0</v>
      </c>
      <c r="G7" s="19">
        <v>0</v>
      </c>
      <c r="H7" s="19">
        <v>0</v>
      </c>
      <c r="I7" s="11"/>
      <c r="J7" s="11"/>
      <c r="K7" s="11"/>
      <c r="L7" s="11"/>
      <c r="M7" s="11"/>
      <c r="N7" s="11"/>
    </row>
    <row r="8" spans="2:14" ht="15">
      <c r="B8" s="16" t="s">
        <v>34</v>
      </c>
      <c r="C8" s="19">
        <v>0</v>
      </c>
      <c r="D8" s="19">
        <v>0</v>
      </c>
      <c r="E8" s="19">
        <v>0</v>
      </c>
      <c r="F8" s="19">
        <v>0</v>
      </c>
      <c r="G8" s="19">
        <v>0</v>
      </c>
      <c r="H8" s="19">
        <v>0</v>
      </c>
      <c r="I8" s="11"/>
      <c r="J8" s="11"/>
      <c r="K8" s="11"/>
      <c r="L8" s="11"/>
      <c r="M8" s="11"/>
      <c r="N8" s="11"/>
    </row>
    <row r="9" spans="2:14" ht="15">
      <c r="B9" s="16" t="s">
        <v>35</v>
      </c>
      <c r="C9" s="19">
        <v>0</v>
      </c>
      <c r="D9" s="19">
        <v>0</v>
      </c>
      <c r="E9" s="19">
        <v>0</v>
      </c>
      <c r="F9" s="19">
        <v>0</v>
      </c>
      <c r="G9" s="19">
        <v>0</v>
      </c>
      <c r="H9" s="19">
        <v>0</v>
      </c>
      <c r="I9" s="11"/>
      <c r="J9" s="11"/>
      <c r="K9" s="11"/>
      <c r="L9" s="11"/>
      <c r="M9" s="11"/>
      <c r="N9" s="11"/>
    </row>
    <row r="10" spans="2:14" ht="15">
      <c r="B10" s="16" t="s">
        <v>36</v>
      </c>
      <c r="C10" s="19">
        <v>0</v>
      </c>
      <c r="D10" s="19">
        <v>0</v>
      </c>
      <c r="E10" s="19">
        <v>0</v>
      </c>
      <c r="F10" s="19">
        <v>0</v>
      </c>
      <c r="G10" s="19">
        <v>0</v>
      </c>
      <c r="H10" s="19">
        <v>0</v>
      </c>
      <c r="I10" s="11"/>
      <c r="J10" s="11"/>
      <c r="K10" s="11"/>
      <c r="L10" s="11"/>
      <c r="M10" s="11"/>
      <c r="N10" s="11"/>
    </row>
    <row r="11" spans="2:14" ht="15">
      <c r="B11" s="16" t="s">
        <v>37</v>
      </c>
      <c r="C11" s="19">
        <v>0</v>
      </c>
      <c r="D11" s="19">
        <v>0</v>
      </c>
      <c r="E11" s="19">
        <v>0</v>
      </c>
      <c r="F11" s="19">
        <v>0</v>
      </c>
      <c r="G11" s="19">
        <v>0</v>
      </c>
      <c r="H11" s="19">
        <v>0</v>
      </c>
      <c r="I11" s="11"/>
      <c r="J11" s="11"/>
      <c r="K11" s="11"/>
      <c r="L11" s="11"/>
      <c r="M11" s="11"/>
      <c r="N11" s="11"/>
    </row>
    <row r="12" spans="2:14" ht="15">
      <c r="B12" s="16" t="s">
        <v>38</v>
      </c>
      <c r="C12" s="19">
        <v>0</v>
      </c>
      <c r="D12" s="19">
        <v>0</v>
      </c>
      <c r="E12" s="19">
        <v>0</v>
      </c>
      <c r="F12" s="19">
        <v>0</v>
      </c>
      <c r="G12" s="19">
        <v>0</v>
      </c>
      <c r="H12" s="19">
        <v>0</v>
      </c>
      <c r="I12" s="11"/>
      <c r="J12" s="11"/>
      <c r="K12" s="11"/>
      <c r="L12" s="11"/>
      <c r="M12" s="11"/>
      <c r="N12" s="11"/>
    </row>
    <row r="13" spans="2:14" ht="15">
      <c r="B13" s="16" t="s">
        <v>39</v>
      </c>
      <c r="C13" s="19">
        <v>0</v>
      </c>
      <c r="D13" s="19">
        <v>0</v>
      </c>
      <c r="E13" s="19">
        <v>0</v>
      </c>
      <c r="F13" s="19">
        <v>0</v>
      </c>
      <c r="G13" s="19">
        <v>0</v>
      </c>
      <c r="H13" s="19">
        <v>0</v>
      </c>
      <c r="I13" s="11"/>
      <c r="J13" s="11"/>
      <c r="K13" s="11"/>
      <c r="L13" s="11"/>
      <c r="M13" s="11"/>
      <c r="N13" s="11"/>
    </row>
    <row r="14" spans="2:14" ht="15">
      <c r="B14" s="16" t="s">
        <v>40</v>
      </c>
      <c r="C14" s="19">
        <v>0</v>
      </c>
      <c r="D14" s="19">
        <v>0</v>
      </c>
      <c r="E14" s="19">
        <v>0</v>
      </c>
      <c r="F14" s="19">
        <v>0</v>
      </c>
      <c r="G14" s="19">
        <v>0</v>
      </c>
      <c r="H14" s="19">
        <v>0</v>
      </c>
      <c r="I14" s="11"/>
      <c r="J14" s="11"/>
      <c r="K14" s="11"/>
      <c r="L14" s="11"/>
      <c r="M14" s="11"/>
      <c r="N14" s="11"/>
    </row>
    <row r="15" spans="2:14" ht="15">
      <c r="B15" s="16" t="s">
        <v>41</v>
      </c>
      <c r="C15" s="19">
        <v>0</v>
      </c>
      <c r="D15" s="19">
        <v>0</v>
      </c>
      <c r="E15" s="19">
        <v>0</v>
      </c>
      <c r="F15" s="19">
        <v>0</v>
      </c>
      <c r="G15" s="19">
        <v>0</v>
      </c>
      <c r="H15" s="19">
        <v>0</v>
      </c>
      <c r="I15" s="11"/>
      <c r="J15" s="11"/>
      <c r="K15" s="11"/>
      <c r="L15" s="11"/>
      <c r="M15" s="11"/>
      <c r="N15" s="11"/>
    </row>
    <row r="16" spans="2:14" ht="1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75"/>
  <cols>
    <col min="2" max="2" width="33.140625" bestFit="1" customWidth="1"/>
    <col min="4" max="22" width="0" hidden="1" customWidth="1"/>
    <col min="26" max="26" width="33.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65"/>
      <c r="AX1" s="465"/>
      <c r="AY1" s="100"/>
      <c r="AZ1" s="100"/>
      <c r="BA1" s="100"/>
      <c r="BB1" s="100"/>
      <c r="BC1" s="100"/>
      <c r="BD1" s="100"/>
      <c r="BE1" s="100"/>
      <c r="BF1" s="100"/>
      <c r="BG1" s="100"/>
      <c r="BH1" s="100"/>
      <c r="BI1" s="100"/>
      <c r="BJ1" s="100"/>
      <c r="BK1" s="100"/>
      <c r="BL1" s="100"/>
      <c r="BM1" s="100"/>
      <c r="BN1" s="100"/>
      <c r="BO1" s="100"/>
      <c r="BP1" s="100"/>
      <c r="BQ1" s="100"/>
      <c r="BR1" s="100"/>
      <c r="BS1" s="100"/>
      <c r="BU1" s="472"/>
      <c r="BV1" s="472"/>
      <c r="BW1" s="10"/>
      <c r="BX1" s="10"/>
      <c r="BY1" s="10"/>
      <c r="BZ1" s="10"/>
      <c r="CA1" s="10"/>
      <c r="CB1" s="10"/>
      <c r="CC1" s="10"/>
      <c r="CD1" s="10"/>
      <c r="CE1" s="10"/>
      <c r="CF1" s="10"/>
      <c r="CG1" s="10"/>
      <c r="CH1" s="10"/>
      <c r="CI1" s="10"/>
      <c r="CJ1" s="10"/>
      <c r="CK1" s="10"/>
      <c r="CL1" s="10"/>
      <c r="CM1" s="10"/>
      <c r="CN1" s="10"/>
      <c r="CO1" s="10"/>
      <c r="CP1" s="10"/>
      <c r="CQ1" s="10"/>
      <c r="CR1" s="136"/>
      <c r="CS1" s="472"/>
      <c r="CT1" s="472"/>
      <c r="CU1" s="10"/>
      <c r="CV1" s="10"/>
      <c r="CW1" s="10"/>
      <c r="CX1" s="10"/>
      <c r="CY1" s="10"/>
      <c r="CZ1" s="10"/>
      <c r="DA1" s="10"/>
      <c r="DB1" s="10"/>
      <c r="DC1" s="10"/>
      <c r="DD1" s="10"/>
      <c r="DE1" s="10"/>
      <c r="DF1" s="10"/>
      <c r="DG1" s="10"/>
      <c r="DH1" s="10"/>
      <c r="DI1" s="10"/>
      <c r="DJ1" s="10"/>
      <c r="DK1" s="10"/>
      <c r="DL1" s="10"/>
      <c r="DM1" s="10"/>
      <c r="DN1" s="10"/>
      <c r="DO1" s="10"/>
      <c r="DP1" s="136"/>
      <c r="DQ1" s="472"/>
      <c r="DR1" s="472"/>
      <c r="DS1" s="10"/>
      <c r="DT1" s="10"/>
      <c r="DU1" s="10"/>
      <c r="DV1" s="10"/>
      <c r="DW1" s="10"/>
      <c r="DX1" s="10"/>
      <c r="DY1" s="10"/>
      <c r="DZ1" s="10"/>
      <c r="EA1" s="10"/>
      <c r="EB1" s="10"/>
      <c r="EC1" s="10"/>
      <c r="ED1" s="10"/>
      <c r="EE1" s="10"/>
      <c r="EF1" s="10"/>
      <c r="EG1" s="10"/>
      <c r="EH1" s="10"/>
      <c r="EI1" s="10"/>
      <c r="EJ1" s="10"/>
      <c r="EK1" s="10"/>
      <c r="EL1" s="10"/>
      <c r="EM1" s="10"/>
      <c r="EN1" s="136"/>
      <c r="EO1" s="472"/>
      <c r="EP1" s="472"/>
      <c r="EQ1" s="10"/>
      <c r="ER1" s="10"/>
      <c r="ES1" s="10"/>
      <c r="ET1" s="10"/>
      <c r="EU1" s="10"/>
      <c r="EV1" s="10"/>
      <c r="EW1" s="10"/>
      <c r="EX1" s="10"/>
      <c r="EY1" s="10"/>
      <c r="EZ1" s="10"/>
      <c r="FA1" s="10"/>
      <c r="FB1" s="10"/>
      <c r="FC1" s="10"/>
      <c r="FD1" s="10"/>
      <c r="FE1" s="10"/>
      <c r="FF1" s="10"/>
      <c r="FG1" s="10"/>
      <c r="FH1" s="10"/>
      <c r="FI1" s="10"/>
      <c r="FJ1" s="10"/>
      <c r="FK1" s="1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65"/>
      <c r="AX2" s="465"/>
      <c r="AY2" s="100"/>
      <c r="AZ2" s="100"/>
      <c r="BA2" s="100"/>
      <c r="BB2" s="100"/>
      <c r="BC2" s="100"/>
      <c r="BD2" s="100"/>
      <c r="BE2" s="100"/>
      <c r="BF2" s="100"/>
      <c r="BG2" s="100"/>
      <c r="BH2" s="100"/>
      <c r="BI2" s="100"/>
      <c r="BJ2" s="100"/>
      <c r="BK2" s="100"/>
      <c r="BL2" s="100"/>
      <c r="BM2" s="100"/>
      <c r="BN2" s="100"/>
      <c r="BO2" s="100"/>
      <c r="BP2" s="100"/>
      <c r="BQ2" s="100"/>
      <c r="BR2" s="100"/>
      <c r="BS2" s="100"/>
      <c r="BU2" s="472"/>
      <c r="BV2" s="472"/>
      <c r="BW2" s="10"/>
      <c r="BX2" s="10"/>
      <c r="BY2" s="10"/>
      <c r="BZ2" s="10"/>
      <c r="CA2" s="10"/>
      <c r="CB2" s="10"/>
      <c r="CC2" s="10"/>
      <c r="CD2" s="10"/>
      <c r="CE2" s="10"/>
      <c r="CF2" s="10"/>
      <c r="CG2" s="10"/>
      <c r="CH2" s="10"/>
      <c r="CI2" s="10"/>
      <c r="CJ2" s="10"/>
      <c r="CK2" s="10"/>
      <c r="CL2" s="10"/>
      <c r="CM2" s="10"/>
      <c r="CN2" s="10"/>
      <c r="CO2" s="10"/>
      <c r="CP2" s="10"/>
      <c r="CQ2" s="10"/>
      <c r="CR2" s="136"/>
      <c r="CS2" s="472"/>
      <c r="CT2" s="472"/>
      <c r="CU2" s="10"/>
      <c r="CV2" s="10"/>
      <c r="CW2" s="10"/>
      <c r="CX2" s="10"/>
      <c r="CY2" s="10"/>
      <c r="CZ2" s="10"/>
      <c r="DA2" s="10"/>
      <c r="DB2" s="10"/>
      <c r="DC2" s="10"/>
      <c r="DD2" s="10"/>
      <c r="DE2" s="10"/>
      <c r="DF2" s="10"/>
      <c r="DG2" s="10"/>
      <c r="DH2" s="10"/>
      <c r="DI2" s="10"/>
      <c r="DJ2" s="10"/>
      <c r="DK2" s="10"/>
      <c r="DL2" s="10"/>
      <c r="DM2" s="10"/>
      <c r="DN2" s="10"/>
      <c r="DO2" s="10"/>
      <c r="DP2" s="136"/>
      <c r="DQ2" s="472"/>
      <c r="DR2" s="472"/>
      <c r="DS2" s="10"/>
      <c r="DT2" s="10"/>
      <c r="DU2" s="10"/>
      <c r="DV2" s="10"/>
      <c r="DW2" s="10"/>
      <c r="DX2" s="10"/>
      <c r="DY2" s="10"/>
      <c r="DZ2" s="10"/>
      <c r="EA2" s="10"/>
      <c r="EB2" s="10"/>
      <c r="EC2" s="10"/>
      <c r="ED2" s="10"/>
      <c r="EE2" s="10"/>
      <c r="EF2" s="10"/>
      <c r="EG2" s="10"/>
      <c r="EH2" s="10"/>
      <c r="EI2" s="10"/>
      <c r="EJ2" s="10"/>
      <c r="EK2" s="10"/>
      <c r="EL2" s="10"/>
      <c r="EM2" s="10"/>
      <c r="EN2" s="136"/>
      <c r="EO2" s="472"/>
      <c r="EP2" s="472"/>
      <c r="EQ2" s="10"/>
      <c r="ER2" s="10"/>
      <c r="ES2" s="10"/>
      <c r="ET2" s="10"/>
      <c r="EU2" s="10"/>
      <c r="EV2" s="10"/>
      <c r="EW2" s="10"/>
      <c r="EX2" s="10"/>
      <c r="EY2" s="10"/>
      <c r="EZ2" s="10"/>
      <c r="FA2" s="10"/>
      <c r="FB2" s="10"/>
      <c r="FC2" s="10"/>
      <c r="FD2" s="10"/>
      <c r="FE2" s="10"/>
      <c r="FF2" s="10"/>
      <c r="FG2" s="10"/>
      <c r="FH2" s="10"/>
      <c r="FI2" s="10"/>
      <c r="FJ2" s="10"/>
      <c r="FK2" s="1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65"/>
      <c r="AX3" s="465"/>
      <c r="AY3" s="100"/>
      <c r="AZ3" s="100"/>
      <c r="BA3" s="100"/>
      <c r="BB3" s="100"/>
      <c r="BC3" s="100"/>
      <c r="BD3" s="100"/>
      <c r="BE3" s="100"/>
      <c r="BF3" s="100"/>
      <c r="BG3" s="100"/>
      <c r="BH3" s="100"/>
      <c r="BI3" s="100"/>
      <c r="BJ3" s="100"/>
      <c r="BK3" s="100"/>
      <c r="BL3" s="100"/>
      <c r="BM3" s="100"/>
      <c r="BN3" s="100"/>
      <c r="BO3" s="100"/>
      <c r="BP3" s="100"/>
      <c r="BQ3" s="100"/>
      <c r="BR3" s="100"/>
      <c r="BS3" s="100"/>
      <c r="BU3" s="472"/>
      <c r="BV3" s="472"/>
      <c r="BW3" s="10"/>
      <c r="BX3" s="10"/>
      <c r="BY3" s="10"/>
      <c r="BZ3" s="10"/>
      <c r="CA3" s="10"/>
      <c r="CB3" s="10"/>
      <c r="CC3" s="10"/>
      <c r="CD3" s="10"/>
      <c r="CE3" s="10"/>
      <c r="CF3" s="10"/>
      <c r="CG3" s="10"/>
      <c r="CH3" s="10"/>
      <c r="CI3" s="10"/>
      <c r="CJ3" s="10"/>
      <c r="CK3" s="10"/>
      <c r="CL3" s="10"/>
      <c r="CM3" s="10"/>
      <c r="CN3" s="10"/>
      <c r="CO3" s="10"/>
      <c r="CP3" s="10"/>
      <c r="CQ3" s="10"/>
      <c r="CR3" s="136"/>
      <c r="CS3" s="472"/>
      <c r="CT3" s="472"/>
      <c r="CU3" s="10"/>
      <c r="CV3" s="10"/>
      <c r="CW3" s="10"/>
      <c r="CX3" s="10"/>
      <c r="CY3" s="10"/>
      <c r="CZ3" s="10"/>
      <c r="DA3" s="10"/>
      <c r="DB3" s="10"/>
      <c r="DC3" s="10"/>
      <c r="DD3" s="10"/>
      <c r="DE3" s="10"/>
      <c r="DF3" s="10"/>
      <c r="DG3" s="10"/>
      <c r="DH3" s="10"/>
      <c r="DI3" s="10"/>
      <c r="DJ3" s="10"/>
      <c r="DK3" s="10"/>
      <c r="DL3" s="10"/>
      <c r="DM3" s="10"/>
      <c r="DN3" s="10"/>
      <c r="DO3" s="10"/>
      <c r="DP3" s="136"/>
      <c r="DQ3" s="472"/>
      <c r="DR3" s="472"/>
      <c r="DS3" s="10"/>
      <c r="DT3" s="10"/>
      <c r="DU3" s="10"/>
      <c r="DV3" s="10"/>
      <c r="DW3" s="10"/>
      <c r="DX3" s="10"/>
      <c r="DY3" s="10"/>
      <c r="DZ3" s="10"/>
      <c r="EA3" s="10"/>
      <c r="EB3" s="10"/>
      <c r="EC3" s="10"/>
      <c r="ED3" s="10"/>
      <c r="EE3" s="10"/>
      <c r="EF3" s="10"/>
      <c r="EG3" s="10"/>
      <c r="EH3" s="10"/>
      <c r="EI3" s="10"/>
      <c r="EJ3" s="10"/>
      <c r="EK3" s="10"/>
      <c r="EL3" s="10"/>
      <c r="EM3" s="10"/>
      <c r="EN3" s="136"/>
      <c r="EO3" s="472"/>
      <c r="EP3" s="472"/>
      <c r="EQ3" s="10"/>
      <c r="ER3" s="10"/>
      <c r="ES3" s="10"/>
      <c r="ET3" s="10"/>
      <c r="EU3" s="10"/>
      <c r="EV3" s="10"/>
      <c r="EW3" s="10"/>
      <c r="EX3" s="10"/>
      <c r="EY3" s="10"/>
      <c r="EZ3" s="10"/>
      <c r="FA3" s="10"/>
      <c r="FB3" s="10"/>
      <c r="FC3" s="10"/>
      <c r="FD3" s="10"/>
      <c r="FE3" s="10"/>
      <c r="FF3" s="10"/>
      <c r="FG3" s="10"/>
      <c r="FH3" s="10"/>
      <c r="FI3" s="10"/>
      <c r="FJ3" s="10"/>
      <c r="FK3" s="1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65"/>
      <c r="AX4" s="465"/>
      <c r="AY4" s="100"/>
      <c r="AZ4" s="100"/>
      <c r="BA4" s="100"/>
      <c r="BB4" s="100"/>
      <c r="BC4" s="100"/>
      <c r="BD4" s="100"/>
      <c r="BE4" s="100"/>
      <c r="BF4" s="100"/>
      <c r="BG4" s="100"/>
      <c r="BH4" s="100"/>
      <c r="BI4" s="100"/>
      <c r="BJ4" s="100"/>
      <c r="BK4" s="100"/>
      <c r="BL4" s="100"/>
      <c r="BM4" s="100"/>
      <c r="BN4" s="100"/>
      <c r="BO4" s="100"/>
      <c r="BP4" s="100"/>
      <c r="BQ4" s="100"/>
      <c r="BR4" s="100"/>
      <c r="BS4" s="100"/>
      <c r="BU4" s="472"/>
      <c r="BV4" s="472"/>
      <c r="BW4" s="10"/>
      <c r="BX4" s="10"/>
      <c r="BY4" s="10"/>
      <c r="BZ4" s="10"/>
      <c r="CA4" s="10"/>
      <c r="CB4" s="10"/>
      <c r="CC4" s="10"/>
      <c r="CD4" s="10"/>
      <c r="CE4" s="10"/>
      <c r="CF4" s="10"/>
      <c r="CG4" s="10"/>
      <c r="CH4" s="10"/>
      <c r="CI4" s="10"/>
      <c r="CJ4" s="10"/>
      <c r="CK4" s="10"/>
      <c r="CL4" s="10"/>
      <c r="CM4" s="10"/>
      <c r="CN4" s="10"/>
      <c r="CO4" s="10"/>
      <c r="CP4" s="10"/>
      <c r="CQ4" s="10"/>
      <c r="CR4" s="136"/>
      <c r="CS4" s="472"/>
      <c r="CT4" s="472"/>
      <c r="CU4" s="10"/>
      <c r="CV4" s="10"/>
      <c r="CW4" s="10"/>
      <c r="CX4" s="10"/>
      <c r="CY4" s="10"/>
      <c r="CZ4" s="10"/>
      <c r="DA4" s="10"/>
      <c r="DB4" s="10"/>
      <c r="DC4" s="10"/>
      <c r="DD4" s="10"/>
      <c r="DE4" s="10"/>
      <c r="DF4" s="10"/>
      <c r="DG4" s="10"/>
      <c r="DH4" s="10"/>
      <c r="DI4" s="10"/>
      <c r="DJ4" s="10"/>
      <c r="DK4" s="10"/>
      <c r="DL4" s="10"/>
      <c r="DM4" s="10"/>
      <c r="DN4" s="10"/>
      <c r="DO4" s="10"/>
      <c r="DP4" s="136"/>
      <c r="DQ4" s="472"/>
      <c r="DR4" s="472"/>
      <c r="DS4" s="10"/>
      <c r="DT4" s="10"/>
      <c r="DU4" s="10"/>
      <c r="DV4" s="10"/>
      <c r="DW4" s="10"/>
      <c r="DX4" s="10"/>
      <c r="DY4" s="10"/>
      <c r="DZ4" s="10"/>
      <c r="EA4" s="10"/>
      <c r="EB4" s="10"/>
      <c r="EC4" s="10"/>
      <c r="ED4" s="10"/>
      <c r="EE4" s="10"/>
      <c r="EF4" s="10"/>
      <c r="EG4" s="10"/>
      <c r="EH4" s="10"/>
      <c r="EI4" s="10"/>
      <c r="EJ4" s="10"/>
      <c r="EK4" s="10"/>
      <c r="EL4" s="10"/>
      <c r="EM4" s="10"/>
      <c r="EN4" s="136"/>
      <c r="EO4" s="472"/>
      <c r="EP4" s="472"/>
      <c r="EQ4" s="10"/>
      <c r="ER4" s="10"/>
      <c r="ES4" s="10"/>
      <c r="ET4" s="10"/>
      <c r="EU4" s="10"/>
      <c r="EV4" s="10"/>
      <c r="EW4" s="10"/>
      <c r="EX4" s="10"/>
      <c r="EY4" s="10"/>
      <c r="EZ4" s="10"/>
      <c r="FA4" s="10"/>
      <c r="FB4" s="10"/>
      <c r="FC4" s="10"/>
      <c r="FD4" s="10"/>
      <c r="FE4" s="10"/>
      <c r="FF4" s="10"/>
      <c r="FG4" s="10"/>
      <c r="FH4" s="10"/>
      <c r="FI4" s="10"/>
      <c r="FJ4" s="10"/>
      <c r="FK4" s="1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68" t="s">
        <v>80</v>
      </c>
      <c r="AX5" s="468"/>
      <c r="AY5" s="102"/>
      <c r="AZ5" s="102"/>
      <c r="BA5" s="102"/>
      <c r="BB5" s="102"/>
      <c r="BC5" s="102"/>
      <c r="BD5" s="102"/>
      <c r="BE5" s="102"/>
      <c r="BF5" s="102"/>
      <c r="BG5" s="100"/>
      <c r="BH5" s="102"/>
      <c r="BI5" s="102"/>
      <c r="BJ5" s="102"/>
      <c r="BK5" s="102"/>
      <c r="BL5" s="100"/>
      <c r="BM5" s="102"/>
      <c r="BN5" s="100"/>
      <c r="BO5" s="100"/>
      <c r="BP5" s="102"/>
      <c r="BQ5" s="100"/>
      <c r="BR5" s="100"/>
      <c r="BS5" s="102" t="s">
        <v>99</v>
      </c>
      <c r="BU5" s="474" t="s">
        <v>256</v>
      </c>
      <c r="BV5" s="474"/>
      <c r="BW5" s="1"/>
      <c r="BX5" s="1"/>
      <c r="BY5" s="1"/>
      <c r="BZ5" s="1"/>
      <c r="CA5" s="1"/>
      <c r="CB5" s="1"/>
      <c r="CC5" s="1"/>
      <c r="CD5" s="1"/>
      <c r="CE5" s="10"/>
      <c r="CF5" s="1"/>
      <c r="CG5" s="1"/>
      <c r="CH5" s="1"/>
      <c r="CI5" s="1"/>
      <c r="CJ5" s="10"/>
      <c r="CK5" s="1"/>
      <c r="CL5" s="10"/>
      <c r="CM5" s="10"/>
      <c r="CN5" s="1"/>
      <c r="CO5" s="10"/>
      <c r="CP5" s="10"/>
      <c r="CQ5" s="1" t="s">
        <v>257</v>
      </c>
      <c r="CR5" s="136"/>
      <c r="CS5" s="474" t="s">
        <v>256</v>
      </c>
      <c r="CT5" s="474"/>
      <c r="CU5" s="1"/>
      <c r="CV5" s="1"/>
      <c r="CW5" s="1"/>
      <c r="CX5" s="1"/>
      <c r="CY5" s="1"/>
      <c r="CZ5" s="1"/>
      <c r="DA5" s="1"/>
      <c r="DB5" s="1"/>
      <c r="DC5" s="10"/>
      <c r="DD5" s="1"/>
      <c r="DE5" s="1"/>
      <c r="DF5" s="1"/>
      <c r="DG5" s="1"/>
      <c r="DH5" s="10"/>
      <c r="DI5" s="1"/>
      <c r="DJ5" s="10"/>
      <c r="DK5" s="10"/>
      <c r="DL5" s="1"/>
      <c r="DM5" s="10"/>
      <c r="DN5" s="10"/>
      <c r="DO5" s="1" t="s">
        <v>257</v>
      </c>
      <c r="DP5" s="136"/>
      <c r="DQ5" s="474" t="s">
        <v>256</v>
      </c>
      <c r="DR5" s="474"/>
      <c r="DS5" s="1"/>
      <c r="DT5" s="1"/>
      <c r="DU5" s="1"/>
      <c r="DV5" s="1"/>
      <c r="DW5" s="1"/>
      <c r="DX5" s="1"/>
      <c r="DY5" s="1"/>
      <c r="DZ5" s="1"/>
      <c r="EA5" s="10"/>
      <c r="EB5" s="1"/>
      <c r="EC5" s="1"/>
      <c r="ED5" s="1"/>
      <c r="EE5" s="1"/>
      <c r="EF5" s="10"/>
      <c r="EG5" s="1"/>
      <c r="EH5" s="10"/>
      <c r="EI5" s="10"/>
      <c r="EJ5" s="1"/>
      <c r="EK5" s="10"/>
      <c r="EL5" s="10"/>
      <c r="EM5" s="1" t="s">
        <v>257</v>
      </c>
      <c r="EN5" s="136"/>
      <c r="EO5" s="474" t="s">
        <v>256</v>
      </c>
      <c r="EP5" s="474"/>
      <c r="EQ5" s="1"/>
      <c r="ER5" s="1"/>
      <c r="ES5" s="1"/>
      <c r="ET5" s="1"/>
      <c r="EU5" s="1"/>
      <c r="EV5" s="1"/>
      <c r="EW5" s="1"/>
      <c r="EX5" s="1"/>
      <c r="EY5" s="10"/>
      <c r="EZ5" s="1"/>
      <c r="FA5" s="1"/>
      <c r="FB5" s="1"/>
      <c r="FC5" s="1"/>
      <c r="FD5" s="10"/>
      <c r="FE5" s="1"/>
      <c r="FF5" s="10"/>
      <c r="FG5" s="10"/>
      <c r="FH5" s="1"/>
      <c r="FI5" s="10"/>
      <c r="FJ5" s="10"/>
      <c r="FK5" s="1" t="s">
        <v>257</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65"/>
      <c r="AX6" s="465"/>
      <c r="AY6" s="100"/>
      <c r="AZ6" s="100"/>
      <c r="BA6" s="100"/>
      <c r="BB6" s="100"/>
      <c r="BC6" s="100"/>
      <c r="BD6" s="100"/>
      <c r="BE6" s="100"/>
      <c r="BF6" s="100"/>
      <c r="BG6" s="100"/>
      <c r="BH6" s="100"/>
      <c r="BI6" s="100"/>
      <c r="BJ6" s="100"/>
      <c r="BK6" s="100"/>
      <c r="BL6" s="100"/>
      <c r="BM6" s="100"/>
      <c r="BN6" s="100"/>
      <c r="BO6" s="100"/>
      <c r="BP6" s="100"/>
      <c r="BQ6" s="100"/>
      <c r="BR6" s="100"/>
      <c r="BS6" s="100"/>
      <c r="BU6" s="472"/>
      <c r="BV6" s="472"/>
      <c r="BW6" s="10"/>
      <c r="BX6" s="10"/>
      <c r="BY6" s="10"/>
      <c r="BZ6" s="10"/>
      <c r="CA6" s="10"/>
      <c r="CB6" s="10"/>
      <c r="CC6" s="10"/>
      <c r="CD6" s="10"/>
      <c r="CE6" s="10"/>
      <c r="CF6" s="10"/>
      <c r="CG6" s="10"/>
      <c r="CH6" s="10"/>
      <c r="CI6" s="10"/>
      <c r="CJ6" s="10"/>
      <c r="CK6" s="10"/>
      <c r="CL6" s="10"/>
      <c r="CM6" s="10"/>
      <c r="CN6" s="10"/>
      <c r="CO6" s="10"/>
      <c r="CP6" s="10"/>
      <c r="CQ6" s="10"/>
      <c r="CR6" s="136"/>
      <c r="CS6" s="472"/>
      <c r="CT6" s="472"/>
      <c r="CU6" s="10"/>
      <c r="CV6" s="10"/>
      <c r="CW6" s="10"/>
      <c r="CX6" s="10"/>
      <c r="CY6" s="10"/>
      <c r="CZ6" s="10"/>
      <c r="DA6" s="10"/>
      <c r="DB6" s="10"/>
      <c r="DC6" s="10"/>
      <c r="DD6" s="10"/>
      <c r="DE6" s="10"/>
      <c r="DF6" s="10"/>
      <c r="DG6" s="10"/>
      <c r="DH6" s="10"/>
      <c r="DI6" s="10"/>
      <c r="DJ6" s="10"/>
      <c r="DK6" s="10"/>
      <c r="DL6" s="10"/>
      <c r="DM6" s="10"/>
      <c r="DN6" s="10"/>
      <c r="DO6" s="10"/>
      <c r="DP6" s="136"/>
      <c r="DQ6" s="472"/>
      <c r="DR6" s="472"/>
      <c r="DS6" s="10"/>
      <c r="DT6" s="10"/>
      <c r="DU6" s="10"/>
      <c r="DV6" s="10"/>
      <c r="DW6" s="10"/>
      <c r="DX6" s="10"/>
      <c r="DY6" s="10"/>
      <c r="DZ6" s="10"/>
      <c r="EA6" s="10"/>
      <c r="EB6" s="10"/>
      <c r="EC6" s="10"/>
      <c r="ED6" s="10"/>
      <c r="EE6" s="10"/>
      <c r="EF6" s="10"/>
      <c r="EG6" s="10"/>
      <c r="EH6" s="10"/>
      <c r="EI6" s="10"/>
      <c r="EJ6" s="10"/>
      <c r="EK6" s="10"/>
      <c r="EL6" s="10"/>
      <c r="EM6" s="10"/>
      <c r="EN6" s="136"/>
      <c r="EO6" s="472"/>
      <c r="EP6" s="472"/>
      <c r="EQ6" s="10"/>
      <c r="ER6" s="10"/>
      <c r="ES6" s="10"/>
      <c r="ET6" s="10"/>
      <c r="EU6" s="10"/>
      <c r="EV6" s="10"/>
      <c r="EW6" s="10"/>
      <c r="EX6" s="10"/>
      <c r="EY6" s="10"/>
      <c r="EZ6" s="10"/>
      <c r="FA6" s="10"/>
      <c r="FB6" s="10"/>
      <c r="FC6" s="10"/>
      <c r="FD6" s="10"/>
      <c r="FE6" s="10"/>
      <c r="FF6" s="10"/>
      <c r="FG6" s="10"/>
      <c r="FH6" s="10"/>
      <c r="FI6" s="10"/>
      <c r="FJ6" s="10"/>
      <c r="FK6" s="1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127</v>
      </c>
      <c r="AX7" s="467"/>
      <c r="AY7" s="102"/>
      <c r="AZ7" s="102"/>
      <c r="BA7" s="102"/>
      <c r="BB7" s="102"/>
      <c r="BC7" s="102"/>
      <c r="BD7" s="102"/>
      <c r="BE7" s="102"/>
      <c r="BF7" s="102"/>
      <c r="BG7" s="102"/>
      <c r="BH7" s="102"/>
      <c r="BI7" s="102"/>
      <c r="BJ7" s="102"/>
      <c r="BK7" s="102"/>
      <c r="BL7" s="102"/>
      <c r="BM7" s="102"/>
      <c r="BN7" s="102"/>
      <c r="BO7" s="102"/>
      <c r="BP7" s="102"/>
      <c r="BQ7" s="102"/>
      <c r="BR7" s="102"/>
      <c r="BS7" s="102"/>
      <c r="BU7" s="473" t="s">
        <v>258</v>
      </c>
      <c r="BV7" s="473"/>
      <c r="BW7" s="1"/>
      <c r="BX7" s="1"/>
      <c r="BY7" s="1"/>
      <c r="BZ7" s="1"/>
      <c r="CA7" s="1"/>
      <c r="CB7" s="1"/>
      <c r="CC7" s="1"/>
      <c r="CD7" s="1"/>
      <c r="CE7" s="1"/>
      <c r="CF7" s="1"/>
      <c r="CG7" s="1"/>
      <c r="CH7" s="1"/>
      <c r="CI7" s="1"/>
      <c r="CJ7" s="1"/>
      <c r="CK7" s="1"/>
      <c r="CL7" s="1"/>
      <c r="CM7" s="1"/>
      <c r="CN7" s="1"/>
      <c r="CO7" s="1"/>
      <c r="CP7" s="1"/>
      <c r="CQ7" s="1"/>
      <c r="CR7" s="136"/>
      <c r="CS7" s="473" t="s">
        <v>259</v>
      </c>
      <c r="CT7" s="473"/>
      <c r="CU7" s="1"/>
      <c r="CV7" s="1"/>
      <c r="CW7" s="1"/>
      <c r="CX7" s="1"/>
      <c r="CY7" s="1"/>
      <c r="CZ7" s="1"/>
      <c r="DA7" s="1"/>
      <c r="DB7" s="1"/>
      <c r="DC7" s="1"/>
      <c r="DD7" s="1"/>
      <c r="DE7" s="1"/>
      <c r="DF7" s="1"/>
      <c r="DG7" s="1"/>
      <c r="DH7" s="1"/>
      <c r="DI7" s="1"/>
      <c r="DJ7" s="1"/>
      <c r="DK7" s="1"/>
      <c r="DL7" s="1"/>
      <c r="DM7" s="1"/>
      <c r="DN7" s="1"/>
      <c r="DO7" s="1"/>
      <c r="DP7" s="136"/>
      <c r="DQ7" s="473" t="s">
        <v>260</v>
      </c>
      <c r="DR7" s="473"/>
      <c r="DS7" s="1"/>
      <c r="DT7" s="1"/>
      <c r="DU7" s="1"/>
      <c r="DV7" s="1"/>
      <c r="DW7" s="1"/>
      <c r="DX7" s="1"/>
      <c r="DY7" s="1"/>
      <c r="DZ7" s="1"/>
      <c r="EA7" s="1"/>
      <c r="EB7" s="1"/>
      <c r="EC7" s="1"/>
      <c r="ED7" s="1"/>
      <c r="EE7" s="1"/>
      <c r="EF7" s="1"/>
      <c r="EG7" s="1"/>
      <c r="EH7" s="1"/>
      <c r="EI7" s="1"/>
      <c r="EJ7" s="1"/>
      <c r="EK7" s="1"/>
      <c r="EL7" s="1"/>
      <c r="EM7" s="1"/>
      <c r="EN7" s="136"/>
      <c r="EO7" s="473" t="s">
        <v>261</v>
      </c>
      <c r="EP7" s="473"/>
      <c r="EQ7" s="1"/>
      <c r="ER7" s="1"/>
      <c r="ES7" s="1"/>
      <c r="ET7" s="1"/>
      <c r="EU7" s="1"/>
      <c r="EV7" s="1"/>
      <c r="EW7" s="1"/>
      <c r="EX7" s="1"/>
      <c r="EY7" s="1"/>
      <c r="EZ7" s="1"/>
      <c r="FA7" s="1"/>
      <c r="FB7" s="1"/>
      <c r="FC7" s="1"/>
      <c r="FD7" s="1"/>
      <c r="FE7" s="1"/>
      <c r="FF7" s="1"/>
      <c r="FG7" s="1"/>
      <c r="FH7" s="1"/>
      <c r="FI7" s="1"/>
      <c r="FJ7" s="1"/>
      <c r="FK7" s="1"/>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217</v>
      </c>
      <c r="B8" s="467"/>
      <c r="C8" s="103"/>
      <c r="D8" s="103"/>
      <c r="E8" s="103"/>
      <c r="F8" s="103"/>
      <c r="G8" s="103"/>
      <c r="H8" s="103"/>
      <c r="I8" s="103"/>
      <c r="J8" s="103"/>
      <c r="K8" s="103"/>
      <c r="L8" s="103"/>
      <c r="M8" s="103"/>
      <c r="N8" s="103"/>
      <c r="O8" s="103"/>
      <c r="P8" s="103"/>
      <c r="Q8" s="103"/>
      <c r="R8" s="103"/>
      <c r="S8" s="103"/>
      <c r="T8" s="103"/>
      <c r="U8" s="103"/>
      <c r="V8" s="103"/>
      <c r="W8" s="103"/>
      <c r="Y8" s="467" t="s">
        <v>217</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217</v>
      </c>
      <c r="AX8" s="467"/>
      <c r="AY8" s="103"/>
      <c r="AZ8" s="103"/>
      <c r="BA8" s="103"/>
      <c r="BB8" s="103"/>
      <c r="BC8" s="103"/>
      <c r="BD8" s="103"/>
      <c r="BE8" s="103"/>
      <c r="BF8" s="103"/>
      <c r="BG8" s="103"/>
      <c r="BH8" s="103"/>
      <c r="BI8" s="103"/>
      <c r="BJ8" s="103"/>
      <c r="BK8" s="103"/>
      <c r="BL8" s="103"/>
      <c r="BM8" s="103"/>
      <c r="BN8" s="103"/>
      <c r="BO8" s="103"/>
      <c r="BP8" s="103"/>
      <c r="BQ8" s="103"/>
      <c r="BR8" s="103"/>
      <c r="BS8" s="103"/>
      <c r="BU8" s="473" t="s">
        <v>262</v>
      </c>
      <c r="BV8" s="473"/>
      <c r="BW8" s="20"/>
      <c r="BX8" s="20"/>
      <c r="BY8" s="20"/>
      <c r="BZ8" s="20"/>
      <c r="CA8" s="20"/>
      <c r="CB8" s="20"/>
      <c r="CC8" s="20"/>
      <c r="CD8" s="20"/>
      <c r="CE8" s="20"/>
      <c r="CF8" s="20"/>
      <c r="CG8" s="20"/>
      <c r="CH8" s="20"/>
      <c r="CI8" s="20"/>
      <c r="CJ8" s="20"/>
      <c r="CK8" s="20"/>
      <c r="CL8" s="20"/>
      <c r="CM8" s="20"/>
      <c r="CN8" s="20"/>
      <c r="CO8" s="20"/>
      <c r="CP8" s="20"/>
      <c r="CQ8" s="20"/>
      <c r="CR8" s="136"/>
      <c r="CS8" s="473" t="s">
        <v>262</v>
      </c>
      <c r="CT8" s="473"/>
      <c r="CU8" s="20"/>
      <c r="CV8" s="20"/>
      <c r="CW8" s="20"/>
      <c r="CX8" s="20"/>
      <c r="CY8" s="20"/>
      <c r="CZ8" s="20"/>
      <c r="DA8" s="20"/>
      <c r="DB8" s="20"/>
      <c r="DC8" s="20"/>
      <c r="DD8" s="20"/>
      <c r="DE8" s="20"/>
      <c r="DF8" s="20"/>
      <c r="DG8" s="20"/>
      <c r="DH8" s="20"/>
      <c r="DI8" s="20"/>
      <c r="DJ8" s="20"/>
      <c r="DK8" s="20"/>
      <c r="DL8" s="20"/>
      <c r="DM8" s="20"/>
      <c r="DN8" s="20"/>
      <c r="DO8" s="20"/>
      <c r="DP8" s="136"/>
      <c r="DQ8" s="473" t="s">
        <v>262</v>
      </c>
      <c r="DR8" s="473"/>
      <c r="DS8" s="20"/>
      <c r="DT8" s="20"/>
      <c r="DU8" s="20"/>
      <c r="DV8" s="20"/>
      <c r="DW8" s="20"/>
      <c r="DX8" s="20"/>
      <c r="DY8" s="20"/>
      <c r="DZ8" s="20"/>
      <c r="EA8" s="20"/>
      <c r="EB8" s="20"/>
      <c r="EC8" s="20"/>
      <c r="ED8" s="20"/>
      <c r="EE8" s="20"/>
      <c r="EF8" s="20"/>
      <c r="EG8" s="20"/>
      <c r="EH8" s="20"/>
      <c r="EI8" s="20"/>
      <c r="EJ8" s="20"/>
      <c r="EK8" s="20"/>
      <c r="EL8" s="20"/>
      <c r="EM8" s="20"/>
      <c r="EN8" s="136"/>
      <c r="EO8" s="473" t="s">
        <v>262</v>
      </c>
      <c r="EP8" s="473"/>
      <c r="EQ8" s="20"/>
      <c r="ER8" s="20"/>
      <c r="ES8" s="20"/>
      <c r="ET8" s="20"/>
      <c r="EU8" s="20"/>
      <c r="EV8" s="20"/>
      <c r="EW8" s="20"/>
      <c r="EX8" s="20"/>
      <c r="EY8" s="20"/>
      <c r="EZ8" s="20"/>
      <c r="FA8" s="20"/>
      <c r="FB8" s="20"/>
      <c r="FC8" s="20"/>
      <c r="FD8" s="20"/>
      <c r="FE8" s="20"/>
      <c r="FF8" s="20"/>
      <c r="FG8" s="20"/>
      <c r="FH8" s="20"/>
      <c r="FI8" s="20"/>
      <c r="FJ8" s="20"/>
      <c r="FK8" s="20"/>
      <c r="FM8" s="467" t="s">
        <v>217</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217</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65"/>
      <c r="AX9" s="465"/>
      <c r="AY9" s="100"/>
      <c r="AZ9" s="100"/>
      <c r="BA9" s="100"/>
      <c r="BB9" s="100"/>
      <c r="BC9" s="100"/>
      <c r="BD9" s="100"/>
      <c r="BE9" s="100"/>
      <c r="BF9" s="100"/>
      <c r="BG9" s="100"/>
      <c r="BH9" s="100"/>
      <c r="BI9" s="100"/>
      <c r="BJ9" s="100"/>
      <c r="BK9" s="100"/>
      <c r="BL9" s="100"/>
      <c r="BM9" s="100"/>
      <c r="BN9" s="100"/>
      <c r="BO9" s="100"/>
      <c r="BP9" s="100"/>
      <c r="BQ9" s="100"/>
      <c r="BR9" s="100"/>
      <c r="BS9" s="100"/>
      <c r="BU9" s="472"/>
      <c r="BV9" s="472"/>
      <c r="BW9" s="10"/>
      <c r="BX9" s="10"/>
      <c r="BY9" s="10"/>
      <c r="BZ9" s="10"/>
      <c r="CA9" s="10"/>
      <c r="CB9" s="10"/>
      <c r="CC9" s="10"/>
      <c r="CD9" s="10"/>
      <c r="CE9" s="10"/>
      <c r="CF9" s="10"/>
      <c r="CG9" s="10"/>
      <c r="CH9" s="10"/>
      <c r="CI9" s="10"/>
      <c r="CJ9" s="10"/>
      <c r="CK9" s="10"/>
      <c r="CL9" s="10"/>
      <c r="CM9" s="10"/>
      <c r="CN9" s="10"/>
      <c r="CO9" s="10"/>
      <c r="CP9" s="10"/>
      <c r="CQ9" s="10"/>
      <c r="CR9" s="136"/>
      <c r="CS9" s="472"/>
      <c r="CT9" s="472"/>
      <c r="CU9" s="10"/>
      <c r="CV9" s="10"/>
      <c r="CW9" s="10"/>
      <c r="CX9" s="10"/>
      <c r="CY9" s="10"/>
      <c r="CZ9" s="10"/>
      <c r="DA9" s="10"/>
      <c r="DB9" s="10"/>
      <c r="DC9" s="10"/>
      <c r="DD9" s="10"/>
      <c r="DE9" s="10"/>
      <c r="DF9" s="10"/>
      <c r="DG9" s="10"/>
      <c r="DH9" s="10"/>
      <c r="DI9" s="10"/>
      <c r="DJ9" s="10"/>
      <c r="DK9" s="10"/>
      <c r="DL9" s="10"/>
      <c r="DM9" s="10"/>
      <c r="DN9" s="10"/>
      <c r="DO9" s="10"/>
      <c r="DP9" s="136"/>
      <c r="DQ9" s="472"/>
      <c r="DR9" s="472"/>
      <c r="DS9" s="10"/>
      <c r="DT9" s="10"/>
      <c r="DU9" s="10"/>
      <c r="DV9" s="10"/>
      <c r="DW9" s="10"/>
      <c r="DX9" s="10"/>
      <c r="DY9" s="10"/>
      <c r="DZ9" s="10"/>
      <c r="EA9" s="10"/>
      <c r="EB9" s="10"/>
      <c r="EC9" s="10"/>
      <c r="ED9" s="10"/>
      <c r="EE9" s="10"/>
      <c r="EF9" s="10"/>
      <c r="EG9" s="10"/>
      <c r="EH9" s="10"/>
      <c r="EI9" s="10"/>
      <c r="EJ9" s="10"/>
      <c r="EK9" s="10"/>
      <c r="EL9" s="10"/>
      <c r="EM9" s="10"/>
      <c r="EN9" s="136"/>
      <c r="EO9" s="472"/>
      <c r="EP9" s="472"/>
      <c r="EQ9" s="10"/>
      <c r="ER9" s="10"/>
      <c r="ES9" s="10"/>
      <c r="ET9" s="10"/>
      <c r="EU9" s="10"/>
      <c r="EV9" s="10"/>
      <c r="EW9" s="10"/>
      <c r="EX9" s="10"/>
      <c r="EY9" s="10"/>
      <c r="EZ9" s="10"/>
      <c r="FA9" s="10"/>
      <c r="FB9" s="10"/>
      <c r="FC9" s="10"/>
      <c r="FD9" s="10"/>
      <c r="FE9" s="10"/>
      <c r="FF9" s="10"/>
      <c r="FG9" s="10"/>
      <c r="FH9" s="10"/>
      <c r="FI9" s="10"/>
      <c r="FJ9" s="10"/>
      <c r="FK9" s="1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5"/>
      <c r="AX10" s="465"/>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72"/>
      <c r="BV10" s="472"/>
      <c r="BW10" s="10"/>
      <c r="BX10" s="10"/>
      <c r="BY10" s="10"/>
      <c r="BZ10" s="10"/>
      <c r="CA10" s="10"/>
      <c r="CB10" s="10"/>
      <c r="CC10" s="10"/>
      <c r="CD10" s="10"/>
      <c r="CE10" s="10"/>
      <c r="CF10" s="10"/>
      <c r="CG10" s="10"/>
      <c r="CH10" s="10"/>
      <c r="CI10" s="10"/>
      <c r="CJ10" s="10"/>
      <c r="CK10" s="10"/>
      <c r="CL10" s="10"/>
      <c r="CM10" s="10"/>
      <c r="CN10" s="10"/>
      <c r="CO10" s="10"/>
      <c r="CP10" s="10"/>
      <c r="CQ10" s="10"/>
      <c r="CR10" s="136"/>
      <c r="CS10" s="472"/>
      <c r="CT10" s="472"/>
      <c r="CU10" s="10"/>
      <c r="CV10" s="10"/>
      <c r="CW10" s="10"/>
      <c r="CX10" s="10"/>
      <c r="CY10" s="10"/>
      <c r="CZ10" s="10"/>
      <c r="DA10" s="10"/>
      <c r="DB10" s="10"/>
      <c r="DC10" s="10"/>
      <c r="DD10" s="10"/>
      <c r="DE10" s="10"/>
      <c r="DF10" s="10"/>
      <c r="DG10" s="10"/>
      <c r="DH10" s="10"/>
      <c r="DI10" s="10"/>
      <c r="DJ10" s="10"/>
      <c r="DK10" s="10"/>
      <c r="DL10" s="10"/>
      <c r="DM10" s="10"/>
      <c r="DN10" s="10"/>
      <c r="DO10" s="10"/>
      <c r="DP10" s="136"/>
      <c r="DQ10" s="472"/>
      <c r="DR10" s="472"/>
      <c r="DS10" s="10"/>
      <c r="DT10" s="10"/>
      <c r="DU10" s="10"/>
      <c r="DV10" s="10"/>
      <c r="DW10" s="10"/>
      <c r="DX10" s="10"/>
      <c r="DY10" s="10"/>
      <c r="DZ10" s="10"/>
      <c r="EA10" s="10"/>
      <c r="EB10" s="10"/>
      <c r="EC10" s="10"/>
      <c r="ED10" s="10"/>
      <c r="EE10" s="10"/>
      <c r="EF10" s="10"/>
      <c r="EG10" s="10"/>
      <c r="EH10" s="10"/>
      <c r="EI10" s="10"/>
      <c r="EJ10" s="10"/>
      <c r="EK10" s="10"/>
      <c r="EL10" s="10"/>
      <c r="EM10" s="10"/>
      <c r="EN10" s="136"/>
      <c r="EO10" s="472"/>
      <c r="EP10" s="472"/>
      <c r="EQ10" s="10"/>
      <c r="ER10" s="10"/>
      <c r="ES10" s="10"/>
      <c r="ET10" s="10"/>
      <c r="EU10" s="10"/>
      <c r="EV10" s="10"/>
      <c r="EW10" s="10"/>
      <c r="EX10" s="10"/>
      <c r="EY10" s="10"/>
      <c r="EZ10" s="10"/>
      <c r="FA10" s="10"/>
      <c r="FB10" s="10"/>
      <c r="FC10" s="10"/>
      <c r="FD10" s="10"/>
      <c r="FE10" s="10"/>
      <c r="FF10" s="10"/>
      <c r="FG10" s="10"/>
      <c r="FH10" s="10"/>
      <c r="FI10" s="10"/>
      <c r="FJ10" s="10"/>
      <c r="FK10" s="1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72"/>
      <c r="BV11" s="472"/>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72"/>
      <c r="CT11" s="472"/>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72"/>
      <c r="DR11" s="472"/>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72"/>
      <c r="EP11" s="472"/>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0"/>
      <c r="AX12" s="47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1"/>
      <c r="BV12" s="471"/>
      <c r="BW12" s="10"/>
      <c r="BX12" s="10"/>
      <c r="BY12" s="10"/>
      <c r="BZ12" s="10"/>
      <c r="CA12" s="10"/>
      <c r="CB12" s="10"/>
      <c r="CC12" s="10"/>
      <c r="CD12" s="10"/>
      <c r="CE12" s="10"/>
      <c r="CF12" s="10"/>
      <c r="CG12" s="10"/>
      <c r="CH12" s="10"/>
      <c r="CI12" s="10"/>
      <c r="CJ12" s="10"/>
      <c r="CK12" s="10"/>
      <c r="CL12" s="10"/>
      <c r="CM12" s="10"/>
      <c r="CN12" s="10"/>
      <c r="CO12" s="10"/>
      <c r="CP12" s="10"/>
      <c r="CQ12" s="10"/>
      <c r="CR12" s="136"/>
      <c r="CS12" s="471"/>
      <c r="CT12" s="471"/>
      <c r="CU12" s="10"/>
      <c r="CV12" s="10"/>
      <c r="CW12" s="10"/>
      <c r="CX12" s="10"/>
      <c r="CY12" s="10"/>
      <c r="CZ12" s="10"/>
      <c r="DA12" s="10"/>
      <c r="DB12" s="10"/>
      <c r="DC12" s="10"/>
      <c r="DD12" s="10"/>
      <c r="DE12" s="10"/>
      <c r="DF12" s="10"/>
      <c r="DG12" s="10"/>
      <c r="DH12" s="10"/>
      <c r="DI12" s="10"/>
      <c r="DJ12" s="10"/>
      <c r="DK12" s="10"/>
      <c r="DL12" s="10"/>
      <c r="DM12" s="10"/>
      <c r="DN12" s="10"/>
      <c r="DO12" s="10"/>
      <c r="DP12" s="136"/>
      <c r="DQ12" s="471"/>
      <c r="DR12" s="471"/>
      <c r="DS12" s="10"/>
      <c r="DT12" s="10"/>
      <c r="DU12" s="10"/>
      <c r="DV12" s="10"/>
      <c r="DW12" s="10"/>
      <c r="DX12" s="10"/>
      <c r="DY12" s="10"/>
      <c r="DZ12" s="10"/>
      <c r="EA12" s="10"/>
      <c r="EB12" s="10"/>
      <c r="EC12" s="10"/>
      <c r="ED12" s="10"/>
      <c r="EE12" s="10"/>
      <c r="EF12" s="10"/>
      <c r="EG12" s="10"/>
      <c r="EH12" s="10"/>
      <c r="EI12" s="10"/>
      <c r="EJ12" s="10"/>
      <c r="EK12" s="10"/>
      <c r="EL12" s="10"/>
      <c r="EM12" s="10"/>
      <c r="EN12" s="136"/>
      <c r="EO12" s="471"/>
      <c r="EP12" s="471"/>
      <c r="EQ12" s="10"/>
      <c r="ER12" s="10"/>
      <c r="ES12" s="10"/>
      <c r="ET12" s="10"/>
      <c r="EU12" s="10"/>
      <c r="EV12" s="10"/>
      <c r="EW12" s="10"/>
      <c r="EX12" s="10"/>
      <c r="EY12" s="10"/>
      <c r="EZ12" s="10"/>
      <c r="FA12" s="10"/>
      <c r="FB12" s="10"/>
      <c r="FC12" s="10"/>
      <c r="FD12" s="10"/>
      <c r="FE12" s="10"/>
      <c r="FF12" s="10"/>
      <c r="FG12" s="10"/>
      <c r="FH12" s="10"/>
      <c r="FI12" s="10"/>
      <c r="FJ12" s="10"/>
      <c r="FK12" s="1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218</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218</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218</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263</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263</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263</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263</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218</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218</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219</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264</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264</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264</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264</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220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265</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265</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265</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265</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220</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220</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5">
      <c r="A16" s="100"/>
      <c r="B16" s="106" t="s">
        <v>221</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221</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221</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266</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266</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266</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266</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221</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221</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222</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267</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267</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267</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267</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222</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222</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0.4</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100"/>
      <c r="AX18" s="106" t="s">
        <v>223</v>
      </c>
      <c r="AY18" s="102" t="s">
        <v>224</v>
      </c>
      <c r="AZ18" s="102" t="s">
        <v>224</v>
      </c>
      <c r="BA18" s="102" t="s">
        <v>224</v>
      </c>
      <c r="BB18" s="102" t="s">
        <v>224</v>
      </c>
      <c r="BC18" s="102" t="s">
        <v>224</v>
      </c>
      <c r="BD18" s="102" t="s">
        <v>224</v>
      </c>
      <c r="BE18" s="102" t="s">
        <v>224</v>
      </c>
      <c r="BF18" s="102" t="s">
        <v>224</v>
      </c>
      <c r="BG18" s="102" t="s">
        <v>224</v>
      </c>
      <c r="BH18" s="102" t="s">
        <v>224</v>
      </c>
      <c r="BI18" s="102" t="s">
        <v>224</v>
      </c>
      <c r="BJ18" s="102">
        <v>0.6</v>
      </c>
      <c r="BK18" s="102">
        <v>0.6</v>
      </c>
      <c r="BL18" s="102">
        <v>0.2</v>
      </c>
      <c r="BM18" s="102">
        <v>0.1</v>
      </c>
      <c r="BN18" s="102" t="s">
        <v>224</v>
      </c>
      <c r="BO18" s="102" t="s">
        <v>224</v>
      </c>
      <c r="BP18" s="102" t="s">
        <v>224</v>
      </c>
      <c r="BQ18" s="102" t="s">
        <v>224</v>
      </c>
      <c r="BR18" s="102" t="s">
        <v>224</v>
      </c>
      <c r="BS18" s="102" t="s">
        <v>224</v>
      </c>
      <c r="BU18" s="10"/>
      <c r="BV18" s="137" t="s">
        <v>268</v>
      </c>
      <c r="BW18" s="1" t="s">
        <v>269</v>
      </c>
      <c r="BX18" s="1" t="s">
        <v>269</v>
      </c>
      <c r="BY18" s="1" t="s">
        <v>269</v>
      </c>
      <c r="BZ18" s="1" t="s">
        <v>269</v>
      </c>
      <c r="CA18" s="1" t="s">
        <v>269</v>
      </c>
      <c r="CB18" s="1" t="s">
        <v>269</v>
      </c>
      <c r="CC18" s="1" t="s">
        <v>269</v>
      </c>
      <c r="CD18" s="1" t="s">
        <v>269</v>
      </c>
      <c r="CE18" s="1" t="s">
        <v>269</v>
      </c>
      <c r="CF18" s="1" t="s">
        <v>269</v>
      </c>
      <c r="CG18" s="1" t="s">
        <v>269</v>
      </c>
      <c r="CH18" s="1">
        <v>5.4</v>
      </c>
      <c r="CI18" s="1">
        <v>5</v>
      </c>
      <c r="CJ18" s="1">
        <v>4.9000000000000004</v>
      </c>
      <c r="CK18" s="1">
        <v>4.9000000000000004</v>
      </c>
      <c r="CL18" s="1" t="s">
        <v>269</v>
      </c>
      <c r="CM18" s="1" t="s">
        <v>269</v>
      </c>
      <c r="CN18" s="1" t="s">
        <v>269</v>
      </c>
      <c r="CO18" s="1" t="s">
        <v>269</v>
      </c>
      <c r="CP18" s="1" t="s">
        <v>269</v>
      </c>
      <c r="CQ18" s="1" t="s">
        <v>269</v>
      </c>
      <c r="CR18" s="136"/>
      <c r="CS18" s="10"/>
      <c r="CT18" s="137" t="s">
        <v>268</v>
      </c>
      <c r="CU18" s="1" t="s">
        <v>269</v>
      </c>
      <c r="CV18" s="1" t="s">
        <v>269</v>
      </c>
      <c r="CW18" s="1" t="s">
        <v>269</v>
      </c>
      <c r="CX18" s="1" t="s">
        <v>269</v>
      </c>
      <c r="CY18" s="1" t="s">
        <v>269</v>
      </c>
      <c r="CZ18" s="1" t="s">
        <v>269</v>
      </c>
      <c r="DA18" s="1" t="s">
        <v>269</v>
      </c>
      <c r="DB18" s="1">
        <v>9</v>
      </c>
      <c r="DC18" s="1">
        <v>10.9</v>
      </c>
      <c r="DD18" s="1">
        <v>10.7</v>
      </c>
      <c r="DE18" s="1">
        <v>11.3</v>
      </c>
      <c r="DF18" s="1">
        <v>12.5</v>
      </c>
      <c r="DG18" s="1">
        <v>12.4</v>
      </c>
      <c r="DH18" s="1">
        <v>12.4</v>
      </c>
      <c r="DI18" s="1">
        <v>12.6</v>
      </c>
      <c r="DJ18" s="1" t="s">
        <v>269</v>
      </c>
      <c r="DK18" s="1" t="s">
        <v>269</v>
      </c>
      <c r="DL18" s="1" t="s">
        <v>269</v>
      </c>
      <c r="DM18" s="1" t="s">
        <v>269</v>
      </c>
      <c r="DN18" s="1" t="s">
        <v>269</v>
      </c>
      <c r="DO18" s="1" t="s">
        <v>269</v>
      </c>
      <c r="DP18" s="136"/>
      <c r="DQ18" s="10"/>
      <c r="DR18" s="137" t="s">
        <v>268</v>
      </c>
      <c r="DS18" s="1" t="s">
        <v>269</v>
      </c>
      <c r="DT18" s="1" t="s">
        <v>269</v>
      </c>
      <c r="DU18" s="1" t="s">
        <v>269</v>
      </c>
      <c r="DV18" s="1" t="s">
        <v>269</v>
      </c>
      <c r="DW18" s="1" t="s">
        <v>269</v>
      </c>
      <c r="DX18" s="1" t="s">
        <v>269</v>
      </c>
      <c r="DY18" s="1" t="s">
        <v>269</v>
      </c>
      <c r="DZ18" s="1" t="s">
        <v>269</v>
      </c>
      <c r="EA18" s="1">
        <v>1.2</v>
      </c>
      <c r="EB18" s="1">
        <v>1.3</v>
      </c>
      <c r="EC18" s="1">
        <v>1.3</v>
      </c>
      <c r="ED18" s="1">
        <v>1.3</v>
      </c>
      <c r="EE18" s="1">
        <v>1.2</v>
      </c>
      <c r="EF18" s="1">
        <v>1.1000000000000001</v>
      </c>
      <c r="EG18" s="1">
        <v>1.1000000000000001</v>
      </c>
      <c r="EH18" s="1" t="s">
        <v>269</v>
      </c>
      <c r="EI18" s="1" t="s">
        <v>269</v>
      </c>
      <c r="EJ18" s="1" t="s">
        <v>269</v>
      </c>
      <c r="EK18" s="1" t="s">
        <v>269</v>
      </c>
      <c r="EL18" s="1" t="s">
        <v>269</v>
      </c>
      <c r="EM18" s="1" t="s">
        <v>269</v>
      </c>
      <c r="EN18" s="136"/>
      <c r="EO18" s="10"/>
      <c r="EP18" s="137" t="s">
        <v>268</v>
      </c>
      <c r="EQ18" s="1" t="s">
        <v>269</v>
      </c>
      <c r="ER18" s="1" t="s">
        <v>269</v>
      </c>
      <c r="ES18" s="1" t="s">
        <v>269</v>
      </c>
      <c r="ET18" s="1" t="s">
        <v>269</v>
      </c>
      <c r="EU18" s="1" t="s">
        <v>269</v>
      </c>
      <c r="EV18" s="1" t="s">
        <v>269</v>
      </c>
      <c r="EW18" s="1" t="s">
        <v>269</v>
      </c>
      <c r="EX18" s="1" t="s">
        <v>269</v>
      </c>
      <c r="EY18" s="1" t="s">
        <v>269</v>
      </c>
      <c r="EZ18" s="1" t="s">
        <v>269</v>
      </c>
      <c r="FA18" s="1" t="s">
        <v>269</v>
      </c>
      <c r="FB18" s="1">
        <v>1.3</v>
      </c>
      <c r="FC18" s="1">
        <v>1.4</v>
      </c>
      <c r="FD18" s="1">
        <v>1.3</v>
      </c>
      <c r="FE18" s="1">
        <v>1.3</v>
      </c>
      <c r="FF18" s="1" t="s">
        <v>269</v>
      </c>
      <c r="FG18" s="1" t="s">
        <v>269</v>
      </c>
      <c r="FH18" s="1" t="s">
        <v>269</v>
      </c>
      <c r="FI18" s="1" t="s">
        <v>269</v>
      </c>
      <c r="FJ18" s="1" t="s">
        <v>269</v>
      </c>
      <c r="FK18" s="1"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1.6</v>
      </c>
      <c r="GA18" s="102">
        <v>2.2999999999999998</v>
      </c>
      <c r="GB18" s="102">
        <v>1.7</v>
      </c>
      <c r="GC18" s="102">
        <v>1.9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1.9</v>
      </c>
      <c r="GX18" s="102">
        <v>2</v>
      </c>
      <c r="GY18" s="102">
        <v>1.9</v>
      </c>
      <c r="GZ18" s="102">
        <v>1.8</v>
      </c>
      <c r="HA18" s="102">
        <v>1.8</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00"/>
      <c r="AX19" s="106" t="s">
        <v>225</v>
      </c>
      <c r="AY19" s="100">
        <v>0</v>
      </c>
      <c r="AZ19" s="102" t="s">
        <v>224</v>
      </c>
      <c r="BA19" s="102" t="s">
        <v>224</v>
      </c>
      <c r="BB19" s="102" t="s">
        <v>224</v>
      </c>
      <c r="BC19" s="102" t="s">
        <v>224</v>
      </c>
      <c r="BD19" s="102" t="s">
        <v>224</v>
      </c>
      <c r="BE19" s="102" t="s">
        <v>224</v>
      </c>
      <c r="BF19" s="102" t="s">
        <v>224</v>
      </c>
      <c r="BG19" s="102" t="s">
        <v>224</v>
      </c>
      <c r="BH19" s="102" t="s">
        <v>224</v>
      </c>
      <c r="BI19" s="102" t="s">
        <v>224</v>
      </c>
      <c r="BJ19" s="102" t="s">
        <v>224</v>
      </c>
      <c r="BK19" s="102" t="s">
        <v>224</v>
      </c>
      <c r="BL19" s="102" t="s">
        <v>224</v>
      </c>
      <c r="BM19" s="102" t="s">
        <v>224</v>
      </c>
      <c r="BN19" s="102" t="s">
        <v>224</v>
      </c>
      <c r="BO19" s="102" t="s">
        <v>224</v>
      </c>
      <c r="BP19" s="102" t="s">
        <v>224</v>
      </c>
      <c r="BQ19" s="102" t="s">
        <v>224</v>
      </c>
      <c r="BR19" s="102" t="s">
        <v>224</v>
      </c>
      <c r="BS19" s="102" t="s">
        <v>224</v>
      </c>
      <c r="BU19" s="10"/>
      <c r="BV19" s="137" t="s">
        <v>270</v>
      </c>
      <c r="BW19" s="10">
        <v>0</v>
      </c>
      <c r="BX19" s="1" t="s">
        <v>269</v>
      </c>
      <c r="BY19" s="1" t="s">
        <v>269</v>
      </c>
      <c r="BZ19" s="1" t="s">
        <v>269</v>
      </c>
      <c r="CA19" s="1" t="s">
        <v>269</v>
      </c>
      <c r="CB19" s="1" t="s">
        <v>269</v>
      </c>
      <c r="CC19" s="1" t="s">
        <v>269</v>
      </c>
      <c r="CD19" s="1" t="s">
        <v>269</v>
      </c>
      <c r="CE19" s="1" t="s">
        <v>269</v>
      </c>
      <c r="CF19" s="1" t="s">
        <v>269</v>
      </c>
      <c r="CG19" s="1" t="s">
        <v>269</v>
      </c>
      <c r="CH19" s="1" t="s">
        <v>269</v>
      </c>
      <c r="CI19" s="1" t="s">
        <v>269</v>
      </c>
      <c r="CJ19" s="1" t="s">
        <v>269</v>
      </c>
      <c r="CK19" s="1" t="s">
        <v>269</v>
      </c>
      <c r="CL19" s="1" t="s">
        <v>269</v>
      </c>
      <c r="CM19" s="1" t="s">
        <v>269</v>
      </c>
      <c r="CN19" s="1" t="s">
        <v>269</v>
      </c>
      <c r="CO19" s="1" t="s">
        <v>269</v>
      </c>
      <c r="CP19" s="1" t="s">
        <v>269</v>
      </c>
      <c r="CQ19" s="1" t="s">
        <v>269</v>
      </c>
      <c r="CR19" s="136"/>
      <c r="CS19" s="10"/>
      <c r="CT19" s="137" t="s">
        <v>270</v>
      </c>
      <c r="CU19" s="10">
        <v>0</v>
      </c>
      <c r="CV19" s="1" t="s">
        <v>269</v>
      </c>
      <c r="CW19" s="1" t="s">
        <v>269</v>
      </c>
      <c r="CX19" s="1" t="s">
        <v>269</v>
      </c>
      <c r="CY19" s="1" t="s">
        <v>269</v>
      </c>
      <c r="CZ19" s="1" t="s">
        <v>269</v>
      </c>
      <c r="DA19" s="1" t="s">
        <v>269</v>
      </c>
      <c r="DB19" s="1" t="s">
        <v>269</v>
      </c>
      <c r="DC19" s="1" t="s">
        <v>269</v>
      </c>
      <c r="DD19" s="1" t="s">
        <v>269</v>
      </c>
      <c r="DE19" s="1" t="s">
        <v>269</v>
      </c>
      <c r="DF19" s="1" t="s">
        <v>269</v>
      </c>
      <c r="DG19" s="1" t="s">
        <v>269</v>
      </c>
      <c r="DH19" s="1" t="s">
        <v>269</v>
      </c>
      <c r="DI19" s="1" t="s">
        <v>269</v>
      </c>
      <c r="DJ19" s="1" t="s">
        <v>269</v>
      </c>
      <c r="DK19" s="1" t="s">
        <v>269</v>
      </c>
      <c r="DL19" s="1" t="s">
        <v>269</v>
      </c>
      <c r="DM19" s="1" t="s">
        <v>269</v>
      </c>
      <c r="DN19" s="1" t="s">
        <v>269</v>
      </c>
      <c r="DO19" s="1" t="s">
        <v>269</v>
      </c>
      <c r="DP19" s="136"/>
      <c r="DQ19" s="10"/>
      <c r="DR19" s="137" t="s">
        <v>270</v>
      </c>
      <c r="DS19" s="10">
        <v>0</v>
      </c>
      <c r="DT19" s="1" t="s">
        <v>269</v>
      </c>
      <c r="DU19" s="1" t="s">
        <v>269</v>
      </c>
      <c r="DV19" s="1" t="s">
        <v>269</v>
      </c>
      <c r="DW19" s="1" t="s">
        <v>269</v>
      </c>
      <c r="DX19" s="1" t="s">
        <v>269</v>
      </c>
      <c r="DY19" s="1" t="s">
        <v>269</v>
      </c>
      <c r="DZ19" s="1" t="s">
        <v>269</v>
      </c>
      <c r="EA19" s="1" t="s">
        <v>269</v>
      </c>
      <c r="EB19" s="1" t="s">
        <v>269</v>
      </c>
      <c r="EC19" s="1" t="s">
        <v>269</v>
      </c>
      <c r="ED19" s="1" t="s">
        <v>269</v>
      </c>
      <c r="EE19" s="1" t="s">
        <v>269</v>
      </c>
      <c r="EF19" s="1" t="s">
        <v>269</v>
      </c>
      <c r="EG19" s="1" t="s">
        <v>269</v>
      </c>
      <c r="EH19" s="1" t="s">
        <v>269</v>
      </c>
      <c r="EI19" s="1" t="s">
        <v>269</v>
      </c>
      <c r="EJ19" s="1" t="s">
        <v>269</v>
      </c>
      <c r="EK19" s="1" t="s">
        <v>269</v>
      </c>
      <c r="EL19" s="1" t="s">
        <v>269</v>
      </c>
      <c r="EM19" s="1" t="s">
        <v>269</v>
      </c>
      <c r="EN19" s="136"/>
      <c r="EO19" s="10"/>
      <c r="EP19" s="137" t="s">
        <v>270</v>
      </c>
      <c r="EQ19" s="10">
        <v>0</v>
      </c>
      <c r="ER19" s="1" t="s">
        <v>269</v>
      </c>
      <c r="ES19" s="1" t="s">
        <v>269</v>
      </c>
      <c r="ET19" s="1" t="s">
        <v>269</v>
      </c>
      <c r="EU19" s="1" t="s">
        <v>269</v>
      </c>
      <c r="EV19" s="1" t="s">
        <v>269</v>
      </c>
      <c r="EW19" s="1" t="s">
        <v>269</v>
      </c>
      <c r="EX19" s="1" t="s">
        <v>269</v>
      </c>
      <c r="EY19" s="1" t="s">
        <v>269</v>
      </c>
      <c r="EZ19" s="1" t="s">
        <v>269</v>
      </c>
      <c r="FA19" s="1" t="s">
        <v>269</v>
      </c>
      <c r="FB19" s="1" t="s">
        <v>269</v>
      </c>
      <c r="FC19" s="1" t="s">
        <v>269</v>
      </c>
      <c r="FD19" s="1" t="s">
        <v>269</v>
      </c>
      <c r="FE19" s="1" t="s">
        <v>269</v>
      </c>
      <c r="FF19" s="1" t="s">
        <v>269</v>
      </c>
      <c r="FG19" s="1" t="s">
        <v>269</v>
      </c>
      <c r="FH19" s="1" t="s">
        <v>269</v>
      </c>
      <c r="FI19" s="1" t="s">
        <v>269</v>
      </c>
      <c r="FJ19" s="1" t="s">
        <v>269</v>
      </c>
      <c r="FK19" s="1"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226</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271</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271</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271</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271</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226</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226</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5">
      <c r="A21" s="465"/>
      <c r="B21" s="465"/>
      <c r="C21" s="100"/>
      <c r="D21" s="100"/>
      <c r="E21" s="100"/>
      <c r="F21" s="100"/>
      <c r="G21" s="100"/>
      <c r="H21" s="100"/>
      <c r="I21" s="100"/>
      <c r="J21" s="100"/>
      <c r="K21" s="100"/>
      <c r="L21" s="100"/>
      <c r="M21" s="100"/>
      <c r="N21" s="100"/>
      <c r="O21" s="100"/>
      <c r="P21" s="100"/>
      <c r="Q21" s="100"/>
      <c r="R21" s="100"/>
      <c r="S21" s="100"/>
      <c r="T21" s="100"/>
      <c r="U21" s="100"/>
      <c r="V21" s="100"/>
      <c r="W21" s="100"/>
      <c r="Y21" s="465"/>
      <c r="Z21" s="465"/>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5"/>
      <c r="AX21" s="465"/>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72"/>
      <c r="BV21" s="472"/>
      <c r="BW21" s="10"/>
      <c r="BX21" s="10"/>
      <c r="BY21" s="10"/>
      <c r="BZ21" s="10"/>
      <c r="CA21" s="10"/>
      <c r="CB21" s="10"/>
      <c r="CC21" s="10"/>
      <c r="CD21" s="10"/>
      <c r="CE21" s="10"/>
      <c r="CF21" s="10"/>
      <c r="CG21" s="10"/>
      <c r="CH21" s="10"/>
      <c r="CI21" s="10"/>
      <c r="CJ21" s="10"/>
      <c r="CK21" s="10"/>
      <c r="CL21" s="10"/>
      <c r="CM21" s="10"/>
      <c r="CN21" s="10"/>
      <c r="CO21" s="10"/>
      <c r="CP21" s="10"/>
      <c r="CQ21" s="10"/>
      <c r="CR21" s="136"/>
      <c r="CS21" s="472"/>
      <c r="CT21" s="472"/>
      <c r="CU21" s="10"/>
      <c r="CV21" s="10"/>
      <c r="CW21" s="10"/>
      <c r="CX21" s="10"/>
      <c r="CY21" s="10"/>
      <c r="CZ21" s="10"/>
      <c r="DA21" s="10"/>
      <c r="DB21" s="10"/>
      <c r="DC21" s="10"/>
      <c r="DD21" s="10"/>
      <c r="DE21" s="10"/>
      <c r="DF21" s="10"/>
      <c r="DG21" s="10"/>
      <c r="DH21" s="10"/>
      <c r="DI21" s="10"/>
      <c r="DJ21" s="10"/>
      <c r="DK21" s="10"/>
      <c r="DL21" s="10"/>
      <c r="DM21" s="10"/>
      <c r="DN21" s="10"/>
      <c r="DO21" s="10"/>
      <c r="DP21" s="136"/>
      <c r="DQ21" s="472"/>
      <c r="DR21" s="472"/>
      <c r="DS21" s="10"/>
      <c r="DT21" s="10"/>
      <c r="DU21" s="10"/>
      <c r="DV21" s="10"/>
      <c r="DW21" s="10"/>
      <c r="DX21" s="10"/>
      <c r="DY21" s="10"/>
      <c r="DZ21" s="10"/>
      <c r="EA21" s="10"/>
      <c r="EB21" s="10"/>
      <c r="EC21" s="10"/>
      <c r="ED21" s="10"/>
      <c r="EE21" s="10"/>
      <c r="EF21" s="10"/>
      <c r="EG21" s="10"/>
      <c r="EH21" s="10"/>
      <c r="EI21" s="10"/>
      <c r="EJ21" s="10"/>
      <c r="EK21" s="10"/>
      <c r="EL21" s="10"/>
      <c r="EM21" s="10"/>
      <c r="EN21" s="136"/>
      <c r="EO21" s="472"/>
      <c r="EP21" s="472"/>
      <c r="EQ21" s="10"/>
      <c r="ER21" s="10"/>
      <c r="ES21" s="10"/>
      <c r="ET21" s="10"/>
      <c r="EU21" s="10"/>
      <c r="EV21" s="10"/>
      <c r="EW21" s="10"/>
      <c r="EX21" s="10"/>
      <c r="EY21" s="10"/>
      <c r="EZ21" s="10"/>
      <c r="FA21" s="10"/>
      <c r="FB21" s="10"/>
      <c r="FC21" s="10"/>
      <c r="FD21" s="10"/>
      <c r="FE21" s="10"/>
      <c r="FF21" s="10"/>
      <c r="FG21" s="10"/>
      <c r="FH21" s="10"/>
      <c r="FI21" s="10"/>
      <c r="FJ21" s="10"/>
      <c r="FK21" s="10"/>
      <c r="FM21" s="465"/>
      <c r="FN21" s="465"/>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5"/>
      <c r="GL21" s="465"/>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86</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272</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272</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272</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272</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220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265</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265</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265</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265</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220</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220</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5">
      <c r="A24" s="100"/>
      <c r="B24" s="106" t="s">
        <v>221</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221</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221</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266</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266</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266</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266</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221</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221</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5">
      <c r="A25" s="100"/>
      <c r="B25" s="106" t="s">
        <v>222</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222</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222</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267</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267</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267</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267</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222</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222</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12.9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3.4</v>
      </c>
      <c r="AN26" s="102">
        <v>1.1000000000000001</v>
      </c>
      <c r="AO26" s="102">
        <v>0.2</v>
      </c>
      <c r="AP26" s="102" t="s">
        <v>224</v>
      </c>
      <c r="AQ26" s="102" t="s">
        <v>224</v>
      </c>
      <c r="AR26" s="102" t="s">
        <v>224</v>
      </c>
      <c r="AS26" s="102" t="s">
        <v>224</v>
      </c>
      <c r="AT26" s="102" t="s">
        <v>224</v>
      </c>
      <c r="AU26" s="102" t="s">
        <v>224</v>
      </c>
      <c r="AW26" s="100"/>
      <c r="AX26" s="106" t="s">
        <v>223</v>
      </c>
      <c r="AY26" s="102" t="s">
        <v>224</v>
      </c>
      <c r="AZ26" s="102" t="s">
        <v>224</v>
      </c>
      <c r="BA26" s="102" t="s">
        <v>224</v>
      </c>
      <c r="BB26" s="102" t="s">
        <v>224</v>
      </c>
      <c r="BC26" s="102" t="s">
        <v>224</v>
      </c>
      <c r="BD26" s="102" t="s">
        <v>224</v>
      </c>
      <c r="BE26" s="102" t="s">
        <v>224</v>
      </c>
      <c r="BF26" s="102" t="s">
        <v>224</v>
      </c>
      <c r="BG26" s="102" t="s">
        <v>224</v>
      </c>
      <c r="BH26" s="102" t="s">
        <v>224</v>
      </c>
      <c r="BI26" s="102" t="s">
        <v>224</v>
      </c>
      <c r="BJ26" s="102">
        <v>3.5</v>
      </c>
      <c r="BK26" s="102">
        <v>3.5</v>
      </c>
      <c r="BL26" s="102">
        <v>1.7</v>
      </c>
      <c r="BM26" s="102">
        <v>0.9</v>
      </c>
      <c r="BN26" s="102" t="s">
        <v>224</v>
      </c>
      <c r="BO26" s="102" t="s">
        <v>224</v>
      </c>
      <c r="BP26" s="102" t="s">
        <v>224</v>
      </c>
      <c r="BQ26" s="102" t="s">
        <v>224</v>
      </c>
      <c r="BR26" s="102" t="s">
        <v>224</v>
      </c>
      <c r="BS26" s="102" t="s">
        <v>224</v>
      </c>
      <c r="BU26" s="10"/>
      <c r="BV26" s="137" t="s">
        <v>268</v>
      </c>
      <c r="BW26" s="1" t="s">
        <v>269</v>
      </c>
      <c r="BX26" s="1" t="s">
        <v>269</v>
      </c>
      <c r="BY26" s="1" t="s">
        <v>269</v>
      </c>
      <c r="BZ26" s="1" t="s">
        <v>269</v>
      </c>
      <c r="CA26" s="1" t="s">
        <v>269</v>
      </c>
      <c r="CB26" s="1" t="s">
        <v>269</v>
      </c>
      <c r="CC26" s="1" t="s">
        <v>269</v>
      </c>
      <c r="CD26" s="1" t="s">
        <v>269</v>
      </c>
      <c r="CE26" s="1" t="s">
        <v>269</v>
      </c>
      <c r="CF26" s="1" t="s">
        <v>269</v>
      </c>
      <c r="CG26" s="1" t="s">
        <v>269</v>
      </c>
      <c r="CH26" s="1">
        <v>3.5</v>
      </c>
      <c r="CI26" s="1">
        <v>3.4</v>
      </c>
      <c r="CJ26" s="1">
        <v>3.3</v>
      </c>
      <c r="CK26" s="1">
        <v>3.6</v>
      </c>
      <c r="CL26" s="1" t="s">
        <v>269</v>
      </c>
      <c r="CM26" s="1" t="s">
        <v>269</v>
      </c>
      <c r="CN26" s="1" t="s">
        <v>269</v>
      </c>
      <c r="CO26" s="1" t="s">
        <v>269</v>
      </c>
      <c r="CP26" s="1" t="s">
        <v>269</v>
      </c>
      <c r="CQ26" s="1" t="s">
        <v>269</v>
      </c>
      <c r="CR26" s="136"/>
      <c r="CS26" s="10"/>
      <c r="CT26" s="137" t="s">
        <v>268</v>
      </c>
      <c r="CU26" s="1" t="s">
        <v>269</v>
      </c>
      <c r="CV26" s="1" t="s">
        <v>269</v>
      </c>
      <c r="CW26" s="1" t="s">
        <v>269</v>
      </c>
      <c r="CX26" s="1" t="s">
        <v>269</v>
      </c>
      <c r="CY26" s="1" t="s">
        <v>269</v>
      </c>
      <c r="CZ26" s="1" t="s">
        <v>269</v>
      </c>
      <c r="DA26" s="1" t="s">
        <v>269</v>
      </c>
      <c r="DB26" s="1">
        <v>3.5</v>
      </c>
      <c r="DC26" s="1">
        <v>4.3</v>
      </c>
      <c r="DD26" s="1">
        <v>4.2</v>
      </c>
      <c r="DE26" s="1">
        <v>4.5</v>
      </c>
      <c r="DF26" s="1">
        <v>5.0999999999999996</v>
      </c>
      <c r="DG26" s="1">
        <v>5.5</v>
      </c>
      <c r="DH26" s="1">
        <v>5.3</v>
      </c>
      <c r="DI26" s="1">
        <v>5.6</v>
      </c>
      <c r="DJ26" s="1" t="s">
        <v>269</v>
      </c>
      <c r="DK26" s="1" t="s">
        <v>269</v>
      </c>
      <c r="DL26" s="1" t="s">
        <v>269</v>
      </c>
      <c r="DM26" s="1" t="s">
        <v>269</v>
      </c>
      <c r="DN26" s="1" t="s">
        <v>269</v>
      </c>
      <c r="DO26" s="1" t="s">
        <v>269</v>
      </c>
      <c r="DP26" s="136"/>
      <c r="DQ26" s="10"/>
      <c r="DR26" s="137" t="s">
        <v>268</v>
      </c>
      <c r="DS26" s="1" t="s">
        <v>269</v>
      </c>
      <c r="DT26" s="1" t="s">
        <v>269</v>
      </c>
      <c r="DU26" s="1" t="s">
        <v>269</v>
      </c>
      <c r="DV26" s="1" t="s">
        <v>269</v>
      </c>
      <c r="DW26" s="1" t="s">
        <v>269</v>
      </c>
      <c r="DX26" s="1" t="s">
        <v>269</v>
      </c>
      <c r="DY26" s="1" t="s">
        <v>269</v>
      </c>
      <c r="DZ26" s="1" t="s">
        <v>269</v>
      </c>
      <c r="EA26" s="1">
        <v>7.4</v>
      </c>
      <c r="EB26" s="1">
        <v>7.6</v>
      </c>
      <c r="EC26" s="1">
        <v>7.3</v>
      </c>
      <c r="ED26" s="1">
        <v>7.9</v>
      </c>
      <c r="EE26" s="1">
        <v>6.2</v>
      </c>
      <c r="EF26" s="1">
        <v>5.9</v>
      </c>
      <c r="EG26" s="1">
        <v>5.9</v>
      </c>
      <c r="EH26" s="1" t="s">
        <v>269</v>
      </c>
      <c r="EI26" s="1" t="s">
        <v>269</v>
      </c>
      <c r="EJ26" s="1" t="s">
        <v>269</v>
      </c>
      <c r="EK26" s="1" t="s">
        <v>269</v>
      </c>
      <c r="EL26" s="1" t="s">
        <v>269</v>
      </c>
      <c r="EM26" s="1" t="s">
        <v>269</v>
      </c>
      <c r="EN26" s="136"/>
      <c r="EO26" s="10"/>
      <c r="EP26" s="137" t="s">
        <v>268</v>
      </c>
      <c r="EQ26" s="1" t="s">
        <v>269</v>
      </c>
      <c r="ER26" s="1" t="s">
        <v>269</v>
      </c>
      <c r="ES26" s="1" t="s">
        <v>269</v>
      </c>
      <c r="ET26" s="1" t="s">
        <v>269</v>
      </c>
      <c r="EU26" s="1" t="s">
        <v>269</v>
      </c>
      <c r="EV26" s="1" t="s">
        <v>269</v>
      </c>
      <c r="EW26" s="1" t="s">
        <v>269</v>
      </c>
      <c r="EX26" s="1" t="s">
        <v>269</v>
      </c>
      <c r="EY26" s="1" t="s">
        <v>269</v>
      </c>
      <c r="EZ26" s="1" t="s">
        <v>269</v>
      </c>
      <c r="FA26" s="1" t="s">
        <v>269</v>
      </c>
      <c r="FB26" s="1">
        <v>6.8</v>
      </c>
      <c r="FC26" s="1">
        <v>6.2</v>
      </c>
      <c r="FD26" s="1">
        <v>6.1</v>
      </c>
      <c r="FE26" s="1">
        <v>6.7</v>
      </c>
      <c r="FF26" s="1" t="s">
        <v>269</v>
      </c>
      <c r="FG26" s="1" t="s">
        <v>269</v>
      </c>
      <c r="FH26" s="1" t="s">
        <v>269</v>
      </c>
      <c r="FI26" s="1" t="s">
        <v>269</v>
      </c>
      <c r="FJ26" s="1" t="s">
        <v>269</v>
      </c>
      <c r="FK26" s="1"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4.0999999999999996</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3.3</v>
      </c>
      <c r="GX26" s="102">
        <v>3.9</v>
      </c>
      <c r="GY26" s="102">
        <v>3.6</v>
      </c>
      <c r="GZ26" s="102">
        <v>3.3</v>
      </c>
      <c r="HA26" s="102">
        <v>3.4</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00"/>
      <c r="AX27" s="106" t="s">
        <v>225</v>
      </c>
      <c r="AY27" s="100">
        <v>0</v>
      </c>
      <c r="AZ27" s="102" t="s">
        <v>224</v>
      </c>
      <c r="BA27" s="102" t="s">
        <v>224</v>
      </c>
      <c r="BB27" s="102" t="s">
        <v>224</v>
      </c>
      <c r="BC27" s="102" t="s">
        <v>224</v>
      </c>
      <c r="BD27" s="102" t="s">
        <v>224</v>
      </c>
      <c r="BE27" s="102" t="s">
        <v>224</v>
      </c>
      <c r="BF27" s="102" t="s">
        <v>224</v>
      </c>
      <c r="BG27" s="102" t="s">
        <v>224</v>
      </c>
      <c r="BH27" s="102" t="s">
        <v>224</v>
      </c>
      <c r="BI27" s="102" t="s">
        <v>224</v>
      </c>
      <c r="BJ27" s="102" t="s">
        <v>224</v>
      </c>
      <c r="BK27" s="102" t="s">
        <v>224</v>
      </c>
      <c r="BL27" s="102" t="s">
        <v>224</v>
      </c>
      <c r="BM27" s="102" t="s">
        <v>224</v>
      </c>
      <c r="BN27" s="102" t="s">
        <v>224</v>
      </c>
      <c r="BO27" s="102" t="s">
        <v>224</v>
      </c>
      <c r="BP27" s="102" t="s">
        <v>224</v>
      </c>
      <c r="BQ27" s="102" t="s">
        <v>224</v>
      </c>
      <c r="BR27" s="102" t="s">
        <v>224</v>
      </c>
      <c r="BS27" s="102" t="s">
        <v>224</v>
      </c>
      <c r="BU27" s="10"/>
      <c r="BV27" s="137" t="s">
        <v>270</v>
      </c>
      <c r="BW27" s="10">
        <v>0</v>
      </c>
      <c r="BX27" s="1" t="s">
        <v>269</v>
      </c>
      <c r="BY27" s="1" t="s">
        <v>269</v>
      </c>
      <c r="BZ27" s="1" t="s">
        <v>269</v>
      </c>
      <c r="CA27" s="1" t="s">
        <v>269</v>
      </c>
      <c r="CB27" s="1" t="s">
        <v>269</v>
      </c>
      <c r="CC27" s="1" t="s">
        <v>269</v>
      </c>
      <c r="CD27" s="1" t="s">
        <v>269</v>
      </c>
      <c r="CE27" s="1" t="s">
        <v>269</v>
      </c>
      <c r="CF27" s="1" t="s">
        <v>269</v>
      </c>
      <c r="CG27" s="1" t="s">
        <v>269</v>
      </c>
      <c r="CH27" s="1" t="s">
        <v>269</v>
      </c>
      <c r="CI27" s="1" t="s">
        <v>269</v>
      </c>
      <c r="CJ27" s="1" t="s">
        <v>269</v>
      </c>
      <c r="CK27" s="1" t="s">
        <v>269</v>
      </c>
      <c r="CL27" s="1" t="s">
        <v>269</v>
      </c>
      <c r="CM27" s="1" t="s">
        <v>269</v>
      </c>
      <c r="CN27" s="1" t="s">
        <v>269</v>
      </c>
      <c r="CO27" s="1" t="s">
        <v>269</v>
      </c>
      <c r="CP27" s="1" t="s">
        <v>269</v>
      </c>
      <c r="CQ27" s="1" t="s">
        <v>269</v>
      </c>
      <c r="CR27" s="136"/>
      <c r="CS27" s="10"/>
      <c r="CT27" s="137" t="s">
        <v>270</v>
      </c>
      <c r="CU27" s="10">
        <v>0</v>
      </c>
      <c r="CV27" s="1" t="s">
        <v>269</v>
      </c>
      <c r="CW27" s="1" t="s">
        <v>269</v>
      </c>
      <c r="CX27" s="1" t="s">
        <v>269</v>
      </c>
      <c r="CY27" s="1" t="s">
        <v>269</v>
      </c>
      <c r="CZ27" s="1" t="s">
        <v>269</v>
      </c>
      <c r="DA27" s="1" t="s">
        <v>269</v>
      </c>
      <c r="DB27" s="1" t="s">
        <v>269</v>
      </c>
      <c r="DC27" s="1" t="s">
        <v>269</v>
      </c>
      <c r="DD27" s="1" t="s">
        <v>269</v>
      </c>
      <c r="DE27" s="1" t="s">
        <v>269</v>
      </c>
      <c r="DF27" s="1" t="s">
        <v>269</v>
      </c>
      <c r="DG27" s="1" t="s">
        <v>269</v>
      </c>
      <c r="DH27" s="1" t="s">
        <v>269</v>
      </c>
      <c r="DI27" s="1" t="s">
        <v>269</v>
      </c>
      <c r="DJ27" s="1" t="s">
        <v>269</v>
      </c>
      <c r="DK27" s="1" t="s">
        <v>269</v>
      </c>
      <c r="DL27" s="1" t="s">
        <v>269</v>
      </c>
      <c r="DM27" s="1" t="s">
        <v>269</v>
      </c>
      <c r="DN27" s="1" t="s">
        <v>269</v>
      </c>
      <c r="DO27" s="1" t="s">
        <v>269</v>
      </c>
      <c r="DP27" s="136"/>
      <c r="DQ27" s="10"/>
      <c r="DR27" s="137" t="s">
        <v>270</v>
      </c>
      <c r="DS27" s="10">
        <v>0</v>
      </c>
      <c r="DT27" s="1" t="s">
        <v>269</v>
      </c>
      <c r="DU27" s="1" t="s">
        <v>269</v>
      </c>
      <c r="DV27" s="1" t="s">
        <v>269</v>
      </c>
      <c r="DW27" s="1" t="s">
        <v>269</v>
      </c>
      <c r="DX27" s="1" t="s">
        <v>269</v>
      </c>
      <c r="DY27" s="1" t="s">
        <v>269</v>
      </c>
      <c r="DZ27" s="1" t="s">
        <v>269</v>
      </c>
      <c r="EA27" s="1" t="s">
        <v>269</v>
      </c>
      <c r="EB27" s="1" t="s">
        <v>269</v>
      </c>
      <c r="EC27" s="1" t="s">
        <v>269</v>
      </c>
      <c r="ED27" s="1" t="s">
        <v>269</v>
      </c>
      <c r="EE27" s="1" t="s">
        <v>269</v>
      </c>
      <c r="EF27" s="1" t="s">
        <v>269</v>
      </c>
      <c r="EG27" s="1" t="s">
        <v>269</v>
      </c>
      <c r="EH27" s="1" t="s">
        <v>269</v>
      </c>
      <c r="EI27" s="1" t="s">
        <v>269</v>
      </c>
      <c r="EJ27" s="1" t="s">
        <v>269</v>
      </c>
      <c r="EK27" s="1" t="s">
        <v>269</v>
      </c>
      <c r="EL27" s="1" t="s">
        <v>269</v>
      </c>
      <c r="EM27" s="1" t="s">
        <v>269</v>
      </c>
      <c r="EN27" s="136"/>
      <c r="EO27" s="10"/>
      <c r="EP27" s="137" t="s">
        <v>270</v>
      </c>
      <c r="EQ27" s="10">
        <v>0</v>
      </c>
      <c r="ER27" s="1" t="s">
        <v>269</v>
      </c>
      <c r="ES27" s="1" t="s">
        <v>269</v>
      </c>
      <c r="ET27" s="1" t="s">
        <v>269</v>
      </c>
      <c r="EU27" s="1" t="s">
        <v>269</v>
      </c>
      <c r="EV27" s="1" t="s">
        <v>269</v>
      </c>
      <c r="EW27" s="1" t="s">
        <v>269</v>
      </c>
      <c r="EX27" s="1" t="s">
        <v>269</v>
      </c>
      <c r="EY27" s="1" t="s">
        <v>269</v>
      </c>
      <c r="EZ27" s="1" t="s">
        <v>269</v>
      </c>
      <c r="FA27" s="1" t="s">
        <v>269</v>
      </c>
      <c r="FB27" s="1" t="s">
        <v>269</v>
      </c>
      <c r="FC27" s="1" t="s">
        <v>269</v>
      </c>
      <c r="FD27" s="1" t="s">
        <v>269</v>
      </c>
      <c r="FE27" s="1" t="s">
        <v>269</v>
      </c>
      <c r="FF27" s="1" t="s">
        <v>269</v>
      </c>
      <c r="FG27" s="1" t="s">
        <v>269</v>
      </c>
      <c r="FH27" s="1" t="s">
        <v>269</v>
      </c>
      <c r="FI27" s="1" t="s">
        <v>269</v>
      </c>
      <c r="FJ27" s="1" t="s">
        <v>269</v>
      </c>
      <c r="FK27" s="1"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226</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271</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271</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271</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271</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226</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226</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5"/>
      <c r="AX29" s="465"/>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72"/>
      <c r="BV29" s="472"/>
      <c r="BW29" s="10"/>
      <c r="BX29" s="10"/>
      <c r="BY29" s="10"/>
      <c r="BZ29" s="10"/>
      <c r="CA29" s="10"/>
      <c r="CB29" s="10"/>
      <c r="CC29" s="10"/>
      <c r="CD29" s="10"/>
      <c r="CE29" s="10"/>
      <c r="CF29" s="10"/>
      <c r="CG29" s="10"/>
      <c r="CH29" s="10"/>
      <c r="CI29" s="10"/>
      <c r="CJ29" s="10"/>
      <c r="CK29" s="10"/>
      <c r="CL29" s="10"/>
      <c r="CM29" s="10"/>
      <c r="CN29" s="10"/>
      <c r="CO29" s="10"/>
      <c r="CP29" s="10"/>
      <c r="CQ29" s="10"/>
      <c r="CR29" s="136"/>
      <c r="CS29" s="472"/>
      <c r="CT29" s="472"/>
      <c r="CU29" s="10"/>
      <c r="CV29" s="10"/>
      <c r="CW29" s="10"/>
      <c r="CX29" s="10"/>
      <c r="CY29" s="10"/>
      <c r="CZ29" s="10"/>
      <c r="DA29" s="10"/>
      <c r="DB29" s="10"/>
      <c r="DC29" s="10"/>
      <c r="DD29" s="10"/>
      <c r="DE29" s="10"/>
      <c r="DF29" s="10"/>
      <c r="DG29" s="10"/>
      <c r="DH29" s="10"/>
      <c r="DI29" s="10"/>
      <c r="DJ29" s="10"/>
      <c r="DK29" s="10"/>
      <c r="DL29" s="10"/>
      <c r="DM29" s="10"/>
      <c r="DN29" s="10"/>
      <c r="DO29" s="10"/>
      <c r="DP29" s="136"/>
      <c r="DQ29" s="472"/>
      <c r="DR29" s="472"/>
      <c r="DS29" s="10"/>
      <c r="DT29" s="10"/>
      <c r="DU29" s="10"/>
      <c r="DV29" s="10"/>
      <c r="DW29" s="10"/>
      <c r="DX29" s="10"/>
      <c r="DY29" s="10"/>
      <c r="DZ29" s="10"/>
      <c r="EA29" s="10"/>
      <c r="EB29" s="10"/>
      <c r="EC29" s="10"/>
      <c r="ED29" s="10"/>
      <c r="EE29" s="10"/>
      <c r="EF29" s="10"/>
      <c r="EG29" s="10"/>
      <c r="EH29" s="10"/>
      <c r="EI29" s="10"/>
      <c r="EJ29" s="10"/>
      <c r="EK29" s="10"/>
      <c r="EL29" s="10"/>
      <c r="EM29" s="10"/>
      <c r="EN29" s="136"/>
      <c r="EO29" s="472"/>
      <c r="EP29" s="472"/>
      <c r="EQ29" s="10"/>
      <c r="ER29" s="10"/>
      <c r="ES29" s="10"/>
      <c r="ET29" s="10"/>
      <c r="EU29" s="10"/>
      <c r="EV29" s="10"/>
      <c r="EW29" s="10"/>
      <c r="EX29" s="10"/>
      <c r="EY29" s="10"/>
      <c r="EZ29" s="10"/>
      <c r="FA29" s="10"/>
      <c r="FB29" s="10"/>
      <c r="FC29" s="10"/>
      <c r="FD29" s="10"/>
      <c r="FE29" s="10"/>
      <c r="FF29" s="10"/>
      <c r="FG29" s="10"/>
      <c r="FH29" s="10"/>
      <c r="FI29" s="10"/>
      <c r="FJ29" s="10"/>
      <c r="FK29" s="10"/>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110</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273</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273</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273</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273</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111</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111</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274</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274</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274</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274</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111</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111</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5"/>
      <c r="AX32" s="465"/>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72"/>
      <c r="BV32" s="472"/>
      <c r="BW32" s="10"/>
      <c r="BX32" s="10"/>
      <c r="BY32" s="10"/>
      <c r="BZ32" s="10"/>
      <c r="CA32" s="10"/>
      <c r="CB32" s="10"/>
      <c r="CC32" s="10"/>
      <c r="CD32" s="10"/>
      <c r="CE32" s="10"/>
      <c r="CF32" s="10"/>
      <c r="CG32" s="10"/>
      <c r="CH32" s="10"/>
      <c r="CI32" s="10"/>
      <c r="CJ32" s="10"/>
      <c r="CK32" s="10"/>
      <c r="CL32" s="10"/>
      <c r="CM32" s="10"/>
      <c r="CN32" s="10"/>
      <c r="CO32" s="10"/>
      <c r="CP32" s="10"/>
      <c r="CQ32" s="10"/>
      <c r="CR32" s="136"/>
      <c r="CS32" s="472"/>
      <c r="CT32" s="472"/>
      <c r="CU32" s="10"/>
      <c r="CV32" s="10"/>
      <c r="CW32" s="10"/>
      <c r="CX32" s="10"/>
      <c r="CY32" s="10"/>
      <c r="CZ32" s="10"/>
      <c r="DA32" s="10"/>
      <c r="DB32" s="10"/>
      <c r="DC32" s="10"/>
      <c r="DD32" s="10"/>
      <c r="DE32" s="10"/>
      <c r="DF32" s="10"/>
      <c r="DG32" s="10"/>
      <c r="DH32" s="10"/>
      <c r="DI32" s="10"/>
      <c r="DJ32" s="10"/>
      <c r="DK32" s="10"/>
      <c r="DL32" s="10"/>
      <c r="DM32" s="10"/>
      <c r="DN32" s="10"/>
      <c r="DO32" s="10"/>
      <c r="DP32" s="136"/>
      <c r="DQ32" s="472"/>
      <c r="DR32" s="472"/>
      <c r="DS32" s="10"/>
      <c r="DT32" s="10"/>
      <c r="DU32" s="10"/>
      <c r="DV32" s="10"/>
      <c r="DW32" s="10"/>
      <c r="DX32" s="10"/>
      <c r="DY32" s="10"/>
      <c r="DZ32" s="10"/>
      <c r="EA32" s="10"/>
      <c r="EB32" s="10"/>
      <c r="EC32" s="10"/>
      <c r="ED32" s="10"/>
      <c r="EE32" s="10"/>
      <c r="EF32" s="10"/>
      <c r="EG32" s="10"/>
      <c r="EH32" s="10"/>
      <c r="EI32" s="10"/>
      <c r="EJ32" s="10"/>
      <c r="EK32" s="10"/>
      <c r="EL32" s="10"/>
      <c r="EM32" s="10"/>
      <c r="EN32" s="136"/>
      <c r="EO32" s="472"/>
      <c r="EP32" s="472"/>
      <c r="EQ32" s="10"/>
      <c r="ER32" s="10"/>
      <c r="ES32" s="10"/>
      <c r="ET32" s="10"/>
      <c r="EU32" s="10"/>
      <c r="EV32" s="10"/>
      <c r="EW32" s="10"/>
      <c r="EX32" s="10"/>
      <c r="EY32" s="10"/>
      <c r="EZ32" s="10"/>
      <c r="FA32" s="10"/>
      <c r="FB32" s="10"/>
      <c r="FC32" s="10"/>
      <c r="FD32" s="10"/>
      <c r="FE32" s="10"/>
      <c r="FF32" s="10"/>
      <c r="FG32" s="10"/>
      <c r="FH32" s="10"/>
      <c r="FI32" s="10"/>
      <c r="FJ32" s="10"/>
      <c r="FK32" s="1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24" t="s">
        <v>112</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112</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112</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275</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275</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275</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275</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112</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112</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5">
      <c r="A34" s="470"/>
      <c r="B34" s="470"/>
      <c r="C34" s="100"/>
      <c r="D34" s="100"/>
      <c r="E34" s="100"/>
      <c r="F34" s="100"/>
      <c r="G34" s="100"/>
      <c r="H34" s="100"/>
      <c r="I34" s="100"/>
      <c r="J34" s="100"/>
      <c r="K34" s="100"/>
      <c r="L34" s="100"/>
      <c r="M34" s="100"/>
      <c r="N34" s="100"/>
      <c r="O34" s="100"/>
      <c r="P34" s="100"/>
      <c r="Q34" s="100"/>
      <c r="R34" s="100"/>
      <c r="S34" s="100"/>
      <c r="T34" s="100"/>
      <c r="U34" s="100"/>
      <c r="V34" s="100"/>
      <c r="W34" s="100"/>
      <c r="Y34" s="470"/>
      <c r="Z34" s="47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0"/>
      <c r="AX34" s="470"/>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71"/>
      <c r="BV34" s="471"/>
      <c r="BW34" s="10"/>
      <c r="BX34" s="10"/>
      <c r="BY34" s="10"/>
      <c r="BZ34" s="10"/>
      <c r="CA34" s="10"/>
      <c r="CB34" s="10"/>
      <c r="CC34" s="10"/>
      <c r="CD34" s="10"/>
      <c r="CE34" s="10"/>
      <c r="CF34" s="10"/>
      <c r="CG34" s="10"/>
      <c r="CH34" s="10"/>
      <c r="CI34" s="10"/>
      <c r="CJ34" s="10"/>
      <c r="CK34" s="10"/>
      <c r="CL34" s="10"/>
      <c r="CM34" s="10"/>
      <c r="CN34" s="10"/>
      <c r="CO34" s="10"/>
      <c r="CP34" s="10"/>
      <c r="CQ34" s="10"/>
      <c r="CR34" s="136"/>
      <c r="CS34" s="471"/>
      <c r="CT34" s="471"/>
      <c r="CU34" s="10"/>
      <c r="CV34" s="10"/>
      <c r="CW34" s="10"/>
      <c r="CX34" s="10"/>
      <c r="CY34" s="10"/>
      <c r="CZ34" s="10"/>
      <c r="DA34" s="10"/>
      <c r="DB34" s="10"/>
      <c r="DC34" s="10"/>
      <c r="DD34" s="10"/>
      <c r="DE34" s="10"/>
      <c r="DF34" s="10"/>
      <c r="DG34" s="10"/>
      <c r="DH34" s="10"/>
      <c r="DI34" s="10"/>
      <c r="DJ34" s="10"/>
      <c r="DK34" s="10"/>
      <c r="DL34" s="10"/>
      <c r="DM34" s="10"/>
      <c r="DN34" s="10"/>
      <c r="DO34" s="10"/>
      <c r="DP34" s="136"/>
      <c r="DQ34" s="471"/>
      <c r="DR34" s="471"/>
      <c r="DS34" s="10"/>
      <c r="DT34" s="10"/>
      <c r="DU34" s="10"/>
      <c r="DV34" s="10"/>
      <c r="DW34" s="10"/>
      <c r="DX34" s="10"/>
      <c r="DY34" s="10"/>
      <c r="DZ34" s="10"/>
      <c r="EA34" s="10"/>
      <c r="EB34" s="10"/>
      <c r="EC34" s="10"/>
      <c r="ED34" s="10"/>
      <c r="EE34" s="10"/>
      <c r="EF34" s="10"/>
      <c r="EG34" s="10"/>
      <c r="EH34" s="10"/>
      <c r="EI34" s="10"/>
      <c r="EJ34" s="10"/>
      <c r="EK34" s="10"/>
      <c r="EL34" s="10"/>
      <c r="EM34" s="10"/>
      <c r="EN34" s="136"/>
      <c r="EO34" s="471"/>
      <c r="EP34" s="471"/>
      <c r="EQ34" s="10"/>
      <c r="ER34" s="10"/>
      <c r="ES34" s="10"/>
      <c r="ET34" s="10"/>
      <c r="EU34" s="10"/>
      <c r="EV34" s="10"/>
      <c r="EW34" s="10"/>
      <c r="EX34" s="10"/>
      <c r="EY34" s="10"/>
      <c r="EZ34" s="10"/>
      <c r="FA34" s="10"/>
      <c r="FB34" s="10"/>
      <c r="FC34" s="10"/>
      <c r="FD34" s="10"/>
      <c r="FE34" s="10"/>
      <c r="FF34" s="10"/>
      <c r="FG34" s="10"/>
      <c r="FH34" s="10"/>
      <c r="FI34" s="10"/>
      <c r="FJ34" s="10"/>
      <c r="FK34" s="10"/>
      <c r="FM34" s="470"/>
      <c r="FN34" s="47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70"/>
      <c r="GL34" s="47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5"/>
      <c r="AX35" s="465"/>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72"/>
      <c r="BV35" s="472"/>
      <c r="BW35" s="10"/>
      <c r="BX35" s="10"/>
      <c r="BY35" s="10"/>
      <c r="BZ35" s="10"/>
      <c r="CA35" s="10"/>
      <c r="CB35" s="10"/>
      <c r="CC35" s="10"/>
      <c r="CD35" s="10"/>
      <c r="CE35" s="10"/>
      <c r="CF35" s="10"/>
      <c r="CG35" s="10"/>
      <c r="CH35" s="10"/>
      <c r="CI35" s="10"/>
      <c r="CJ35" s="10"/>
      <c r="CK35" s="10"/>
      <c r="CL35" s="10"/>
      <c r="CM35" s="10"/>
      <c r="CN35" s="10"/>
      <c r="CO35" s="10"/>
      <c r="CP35" s="10"/>
      <c r="CQ35" s="10"/>
      <c r="CR35" s="136"/>
      <c r="CS35" s="472"/>
      <c r="CT35" s="472"/>
      <c r="CU35" s="10"/>
      <c r="CV35" s="10"/>
      <c r="CW35" s="10"/>
      <c r="CX35" s="10"/>
      <c r="CY35" s="10"/>
      <c r="CZ35" s="10"/>
      <c r="DA35" s="10"/>
      <c r="DB35" s="10"/>
      <c r="DC35" s="10"/>
      <c r="DD35" s="10"/>
      <c r="DE35" s="10"/>
      <c r="DF35" s="10"/>
      <c r="DG35" s="10"/>
      <c r="DH35" s="10"/>
      <c r="DI35" s="10"/>
      <c r="DJ35" s="10"/>
      <c r="DK35" s="10"/>
      <c r="DL35" s="10"/>
      <c r="DM35" s="10"/>
      <c r="DN35" s="10"/>
      <c r="DO35" s="10"/>
      <c r="DP35" s="136"/>
      <c r="DQ35" s="472"/>
      <c r="DR35" s="472"/>
      <c r="DS35" s="10"/>
      <c r="DT35" s="10"/>
      <c r="DU35" s="10"/>
      <c r="DV35" s="10"/>
      <c r="DW35" s="10"/>
      <c r="DX35" s="10"/>
      <c r="DY35" s="10"/>
      <c r="DZ35" s="10"/>
      <c r="EA35" s="10"/>
      <c r="EB35" s="10"/>
      <c r="EC35" s="10"/>
      <c r="ED35" s="10"/>
      <c r="EE35" s="10"/>
      <c r="EF35" s="10"/>
      <c r="EG35" s="10"/>
      <c r="EH35" s="10"/>
      <c r="EI35" s="10"/>
      <c r="EJ35" s="10"/>
      <c r="EK35" s="10"/>
      <c r="EL35" s="10"/>
      <c r="EM35" s="10"/>
      <c r="EN35" s="136"/>
      <c r="EO35" s="472"/>
      <c r="EP35" s="472"/>
      <c r="EQ35" s="10"/>
      <c r="ER35" s="10"/>
      <c r="ES35" s="10"/>
      <c r="ET35" s="10"/>
      <c r="EU35" s="10"/>
      <c r="EV35" s="10"/>
      <c r="EW35" s="10"/>
      <c r="EX35" s="10"/>
      <c r="EY35" s="10"/>
      <c r="EZ35" s="10"/>
      <c r="FA35" s="10"/>
      <c r="FB35" s="10"/>
      <c r="FC35" s="10"/>
      <c r="FD35" s="10"/>
      <c r="FE35" s="10"/>
      <c r="FF35" s="10"/>
      <c r="FG35" s="10"/>
      <c r="FH35" s="10"/>
      <c r="FI35" s="10"/>
      <c r="FJ35" s="10"/>
      <c r="FK35" s="1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227</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227</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227</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276</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276</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276</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276</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227</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227</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5.95" customHeight="1">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228</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277</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277</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277</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277</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220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265</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265</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265</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265</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221</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221</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266</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266</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266</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266</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221</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221</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222</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267</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267</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267</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267</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222</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222</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00"/>
      <c r="AX41" s="106" t="s">
        <v>223</v>
      </c>
      <c r="AY41" s="102" t="s">
        <v>224</v>
      </c>
      <c r="AZ41" s="102" t="s">
        <v>224</v>
      </c>
      <c r="BA41" s="102" t="s">
        <v>224</v>
      </c>
      <c r="BB41" s="102" t="s">
        <v>224</v>
      </c>
      <c r="BC41" s="102" t="s">
        <v>224</v>
      </c>
      <c r="BD41" s="102" t="s">
        <v>224</v>
      </c>
      <c r="BE41" s="102" t="s">
        <v>224</v>
      </c>
      <c r="BF41" s="102" t="s">
        <v>224</v>
      </c>
      <c r="BG41" s="102" t="s">
        <v>224</v>
      </c>
      <c r="BH41" s="102" t="s">
        <v>224</v>
      </c>
      <c r="BI41" s="102" t="s">
        <v>224</v>
      </c>
      <c r="BJ41" s="102">
        <v>0</v>
      </c>
      <c r="BK41" s="102">
        <v>0</v>
      </c>
      <c r="BL41" s="102">
        <v>0</v>
      </c>
      <c r="BM41" s="102">
        <v>0</v>
      </c>
      <c r="BN41" s="102" t="s">
        <v>224</v>
      </c>
      <c r="BO41" s="102" t="s">
        <v>224</v>
      </c>
      <c r="BP41" s="102" t="s">
        <v>224</v>
      </c>
      <c r="BQ41" s="102" t="s">
        <v>224</v>
      </c>
      <c r="BR41" s="102" t="s">
        <v>224</v>
      </c>
      <c r="BS41" s="102" t="s">
        <v>224</v>
      </c>
      <c r="BU41" s="10"/>
      <c r="BV41" s="137" t="s">
        <v>268</v>
      </c>
      <c r="BW41" s="1" t="s">
        <v>269</v>
      </c>
      <c r="BX41" s="1" t="s">
        <v>269</v>
      </c>
      <c r="BY41" s="1" t="s">
        <v>269</v>
      </c>
      <c r="BZ41" s="1" t="s">
        <v>269</v>
      </c>
      <c r="CA41" s="1" t="s">
        <v>269</v>
      </c>
      <c r="CB41" s="1" t="s">
        <v>269</v>
      </c>
      <c r="CC41" s="1" t="s">
        <v>269</v>
      </c>
      <c r="CD41" s="1" t="s">
        <v>269</v>
      </c>
      <c r="CE41" s="1" t="s">
        <v>269</v>
      </c>
      <c r="CF41" s="1" t="s">
        <v>269</v>
      </c>
      <c r="CG41" s="1" t="s">
        <v>269</v>
      </c>
      <c r="CH41" s="1">
        <v>0.4</v>
      </c>
      <c r="CI41" s="1">
        <v>0.3</v>
      </c>
      <c r="CJ41" s="1">
        <v>0.3</v>
      </c>
      <c r="CK41" s="1">
        <v>0.3</v>
      </c>
      <c r="CL41" s="1" t="s">
        <v>269</v>
      </c>
      <c r="CM41" s="1" t="s">
        <v>269</v>
      </c>
      <c r="CN41" s="1" t="s">
        <v>269</v>
      </c>
      <c r="CO41" s="1" t="s">
        <v>269</v>
      </c>
      <c r="CP41" s="1" t="s">
        <v>269</v>
      </c>
      <c r="CQ41" s="1" t="s">
        <v>269</v>
      </c>
      <c r="CR41" s="136"/>
      <c r="CS41" s="10"/>
      <c r="CT41" s="137" t="s">
        <v>268</v>
      </c>
      <c r="CU41" s="1" t="s">
        <v>269</v>
      </c>
      <c r="CV41" s="1" t="s">
        <v>269</v>
      </c>
      <c r="CW41" s="1" t="s">
        <v>269</v>
      </c>
      <c r="CX41" s="1" t="s">
        <v>269</v>
      </c>
      <c r="CY41" s="1" t="s">
        <v>269</v>
      </c>
      <c r="CZ41" s="1" t="s">
        <v>269</v>
      </c>
      <c r="DA41" s="1" t="s">
        <v>269</v>
      </c>
      <c r="DB41" s="1">
        <v>0.6</v>
      </c>
      <c r="DC41" s="1">
        <v>0.7</v>
      </c>
      <c r="DD41" s="1">
        <v>0.7</v>
      </c>
      <c r="DE41" s="1">
        <v>0.8</v>
      </c>
      <c r="DF41" s="1">
        <v>0.8</v>
      </c>
      <c r="DG41" s="1">
        <v>0.8</v>
      </c>
      <c r="DH41" s="1">
        <v>0.8</v>
      </c>
      <c r="DI41" s="1">
        <v>0.8</v>
      </c>
      <c r="DJ41" s="1" t="s">
        <v>269</v>
      </c>
      <c r="DK41" s="1" t="s">
        <v>269</v>
      </c>
      <c r="DL41" s="1" t="s">
        <v>269</v>
      </c>
      <c r="DM41" s="1" t="s">
        <v>269</v>
      </c>
      <c r="DN41" s="1" t="s">
        <v>269</v>
      </c>
      <c r="DO41" s="1" t="s">
        <v>269</v>
      </c>
      <c r="DP41" s="136"/>
      <c r="DQ41" s="10"/>
      <c r="DR41" s="137" t="s">
        <v>268</v>
      </c>
      <c r="DS41" s="1" t="s">
        <v>269</v>
      </c>
      <c r="DT41" s="1" t="s">
        <v>269</v>
      </c>
      <c r="DU41" s="1" t="s">
        <v>269</v>
      </c>
      <c r="DV41" s="1" t="s">
        <v>269</v>
      </c>
      <c r="DW41" s="1" t="s">
        <v>269</v>
      </c>
      <c r="DX41" s="1" t="s">
        <v>269</v>
      </c>
      <c r="DY41" s="1" t="s">
        <v>269</v>
      </c>
      <c r="DZ41" s="1" t="s">
        <v>269</v>
      </c>
      <c r="EA41" s="1">
        <v>0.1</v>
      </c>
      <c r="EB41" s="1">
        <v>0.1</v>
      </c>
      <c r="EC41" s="1">
        <v>0.1</v>
      </c>
      <c r="ED41" s="1">
        <v>0.1</v>
      </c>
      <c r="EE41" s="1">
        <v>0.1</v>
      </c>
      <c r="EF41" s="1">
        <v>0.1</v>
      </c>
      <c r="EG41" s="1">
        <v>0.1</v>
      </c>
      <c r="EH41" s="1" t="s">
        <v>269</v>
      </c>
      <c r="EI41" s="1" t="s">
        <v>269</v>
      </c>
      <c r="EJ41" s="1" t="s">
        <v>269</v>
      </c>
      <c r="EK41" s="1" t="s">
        <v>269</v>
      </c>
      <c r="EL41" s="1" t="s">
        <v>269</v>
      </c>
      <c r="EM41" s="1" t="s">
        <v>269</v>
      </c>
      <c r="EN41" s="136"/>
      <c r="EO41" s="10"/>
      <c r="EP41" s="137" t="s">
        <v>268</v>
      </c>
      <c r="EQ41" s="1" t="s">
        <v>269</v>
      </c>
      <c r="ER41" s="1" t="s">
        <v>269</v>
      </c>
      <c r="ES41" s="1" t="s">
        <v>269</v>
      </c>
      <c r="ET41" s="1" t="s">
        <v>269</v>
      </c>
      <c r="EU41" s="1" t="s">
        <v>269</v>
      </c>
      <c r="EV41" s="1" t="s">
        <v>269</v>
      </c>
      <c r="EW41" s="1" t="s">
        <v>269</v>
      </c>
      <c r="EX41" s="1" t="s">
        <v>269</v>
      </c>
      <c r="EY41" s="1" t="s">
        <v>269</v>
      </c>
      <c r="EZ41" s="1" t="s">
        <v>269</v>
      </c>
      <c r="FA41" s="1" t="s">
        <v>269</v>
      </c>
      <c r="FB41" s="1">
        <v>0.1</v>
      </c>
      <c r="FC41" s="1">
        <v>0.1</v>
      </c>
      <c r="FD41" s="1">
        <v>0.1</v>
      </c>
      <c r="FE41" s="1">
        <v>0.1</v>
      </c>
      <c r="FF41" s="1" t="s">
        <v>269</v>
      </c>
      <c r="FG41" s="1" t="s">
        <v>269</v>
      </c>
      <c r="FH41" s="1" t="s">
        <v>269</v>
      </c>
      <c r="FI41" s="1" t="s">
        <v>269</v>
      </c>
      <c r="FJ41" s="1" t="s">
        <v>269</v>
      </c>
      <c r="FK41" s="1" t="s">
        <v>269</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00"/>
      <c r="AX42" s="106" t="s">
        <v>225</v>
      </c>
      <c r="AY42" s="100">
        <v>0</v>
      </c>
      <c r="AZ42" s="102" t="s">
        <v>224</v>
      </c>
      <c r="BA42" s="102" t="s">
        <v>224</v>
      </c>
      <c r="BB42" s="102" t="s">
        <v>224</v>
      </c>
      <c r="BC42" s="102" t="s">
        <v>224</v>
      </c>
      <c r="BD42" s="102" t="s">
        <v>224</v>
      </c>
      <c r="BE42" s="102" t="s">
        <v>224</v>
      </c>
      <c r="BF42" s="102" t="s">
        <v>224</v>
      </c>
      <c r="BG42" s="102" t="s">
        <v>224</v>
      </c>
      <c r="BH42" s="102" t="s">
        <v>224</v>
      </c>
      <c r="BI42" s="102" t="s">
        <v>224</v>
      </c>
      <c r="BJ42" s="102" t="s">
        <v>224</v>
      </c>
      <c r="BK42" s="102" t="s">
        <v>224</v>
      </c>
      <c r="BL42" s="102" t="s">
        <v>224</v>
      </c>
      <c r="BM42" s="102" t="s">
        <v>224</v>
      </c>
      <c r="BN42" s="102" t="s">
        <v>224</v>
      </c>
      <c r="BO42" s="102" t="s">
        <v>224</v>
      </c>
      <c r="BP42" s="102" t="s">
        <v>224</v>
      </c>
      <c r="BQ42" s="102" t="s">
        <v>224</v>
      </c>
      <c r="BR42" s="102" t="s">
        <v>224</v>
      </c>
      <c r="BS42" s="102" t="s">
        <v>224</v>
      </c>
      <c r="BU42" s="10"/>
      <c r="BV42" s="137" t="s">
        <v>270</v>
      </c>
      <c r="BW42" s="10">
        <v>0</v>
      </c>
      <c r="BX42" s="1" t="s">
        <v>269</v>
      </c>
      <c r="BY42" s="1" t="s">
        <v>269</v>
      </c>
      <c r="BZ42" s="1" t="s">
        <v>269</v>
      </c>
      <c r="CA42" s="1" t="s">
        <v>269</v>
      </c>
      <c r="CB42" s="1" t="s">
        <v>269</v>
      </c>
      <c r="CC42" s="1" t="s">
        <v>269</v>
      </c>
      <c r="CD42" s="1" t="s">
        <v>269</v>
      </c>
      <c r="CE42" s="1" t="s">
        <v>269</v>
      </c>
      <c r="CF42" s="1" t="s">
        <v>269</v>
      </c>
      <c r="CG42" s="1" t="s">
        <v>269</v>
      </c>
      <c r="CH42" s="1" t="s">
        <v>269</v>
      </c>
      <c r="CI42" s="1" t="s">
        <v>269</v>
      </c>
      <c r="CJ42" s="1" t="s">
        <v>269</v>
      </c>
      <c r="CK42" s="1" t="s">
        <v>269</v>
      </c>
      <c r="CL42" s="1" t="s">
        <v>269</v>
      </c>
      <c r="CM42" s="1" t="s">
        <v>269</v>
      </c>
      <c r="CN42" s="1" t="s">
        <v>269</v>
      </c>
      <c r="CO42" s="1" t="s">
        <v>269</v>
      </c>
      <c r="CP42" s="1" t="s">
        <v>269</v>
      </c>
      <c r="CQ42" s="1" t="s">
        <v>269</v>
      </c>
      <c r="CR42" s="136"/>
      <c r="CS42" s="10"/>
      <c r="CT42" s="137" t="s">
        <v>270</v>
      </c>
      <c r="CU42" s="10">
        <v>0</v>
      </c>
      <c r="CV42" s="1" t="s">
        <v>269</v>
      </c>
      <c r="CW42" s="1" t="s">
        <v>269</v>
      </c>
      <c r="CX42" s="1" t="s">
        <v>269</v>
      </c>
      <c r="CY42" s="1" t="s">
        <v>269</v>
      </c>
      <c r="CZ42" s="1" t="s">
        <v>269</v>
      </c>
      <c r="DA42" s="1" t="s">
        <v>269</v>
      </c>
      <c r="DB42" s="1" t="s">
        <v>269</v>
      </c>
      <c r="DC42" s="1" t="s">
        <v>269</v>
      </c>
      <c r="DD42" s="1" t="s">
        <v>269</v>
      </c>
      <c r="DE42" s="1" t="s">
        <v>269</v>
      </c>
      <c r="DF42" s="1" t="s">
        <v>269</v>
      </c>
      <c r="DG42" s="1" t="s">
        <v>269</v>
      </c>
      <c r="DH42" s="1" t="s">
        <v>269</v>
      </c>
      <c r="DI42" s="1" t="s">
        <v>269</v>
      </c>
      <c r="DJ42" s="1" t="s">
        <v>269</v>
      </c>
      <c r="DK42" s="1" t="s">
        <v>269</v>
      </c>
      <c r="DL42" s="1" t="s">
        <v>269</v>
      </c>
      <c r="DM42" s="1" t="s">
        <v>269</v>
      </c>
      <c r="DN42" s="1" t="s">
        <v>269</v>
      </c>
      <c r="DO42" s="1" t="s">
        <v>269</v>
      </c>
      <c r="DP42" s="136"/>
      <c r="DQ42" s="10"/>
      <c r="DR42" s="137" t="s">
        <v>270</v>
      </c>
      <c r="DS42" s="10">
        <v>0</v>
      </c>
      <c r="DT42" s="1" t="s">
        <v>269</v>
      </c>
      <c r="DU42" s="1" t="s">
        <v>269</v>
      </c>
      <c r="DV42" s="1" t="s">
        <v>269</v>
      </c>
      <c r="DW42" s="1" t="s">
        <v>269</v>
      </c>
      <c r="DX42" s="1" t="s">
        <v>269</v>
      </c>
      <c r="DY42" s="1" t="s">
        <v>269</v>
      </c>
      <c r="DZ42" s="1" t="s">
        <v>269</v>
      </c>
      <c r="EA42" s="1" t="s">
        <v>269</v>
      </c>
      <c r="EB42" s="1" t="s">
        <v>269</v>
      </c>
      <c r="EC42" s="1" t="s">
        <v>269</v>
      </c>
      <c r="ED42" s="1" t="s">
        <v>269</v>
      </c>
      <c r="EE42" s="1" t="s">
        <v>269</v>
      </c>
      <c r="EF42" s="1" t="s">
        <v>269</v>
      </c>
      <c r="EG42" s="1" t="s">
        <v>269</v>
      </c>
      <c r="EH42" s="1" t="s">
        <v>269</v>
      </c>
      <c r="EI42" s="1" t="s">
        <v>269</v>
      </c>
      <c r="EJ42" s="1" t="s">
        <v>269</v>
      </c>
      <c r="EK42" s="1" t="s">
        <v>269</v>
      </c>
      <c r="EL42" s="1" t="s">
        <v>269</v>
      </c>
      <c r="EM42" s="1" t="s">
        <v>269</v>
      </c>
      <c r="EN42" s="136"/>
      <c r="EO42" s="10"/>
      <c r="EP42" s="137" t="s">
        <v>270</v>
      </c>
      <c r="EQ42" s="10">
        <v>0</v>
      </c>
      <c r="ER42" s="1" t="s">
        <v>269</v>
      </c>
      <c r="ES42" s="1" t="s">
        <v>269</v>
      </c>
      <c r="ET42" s="1" t="s">
        <v>269</v>
      </c>
      <c r="EU42" s="1" t="s">
        <v>269</v>
      </c>
      <c r="EV42" s="1" t="s">
        <v>269</v>
      </c>
      <c r="EW42" s="1" t="s">
        <v>269</v>
      </c>
      <c r="EX42" s="1" t="s">
        <v>269</v>
      </c>
      <c r="EY42" s="1" t="s">
        <v>269</v>
      </c>
      <c r="EZ42" s="1" t="s">
        <v>269</v>
      </c>
      <c r="FA42" s="1" t="s">
        <v>269</v>
      </c>
      <c r="FB42" s="1" t="s">
        <v>269</v>
      </c>
      <c r="FC42" s="1" t="s">
        <v>269</v>
      </c>
      <c r="FD42" s="1" t="s">
        <v>269</v>
      </c>
      <c r="FE42" s="1" t="s">
        <v>269</v>
      </c>
      <c r="FF42" s="1" t="s">
        <v>269</v>
      </c>
      <c r="FG42" s="1" t="s">
        <v>269</v>
      </c>
      <c r="FH42" s="1" t="s">
        <v>269</v>
      </c>
      <c r="FI42" s="1" t="s">
        <v>269</v>
      </c>
      <c r="FJ42" s="1" t="s">
        <v>269</v>
      </c>
      <c r="FK42" s="1" t="s">
        <v>269</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226</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271</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271</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271</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271</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226</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5"/>
      <c r="AX44" s="465"/>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72"/>
      <c r="BV44" s="472"/>
      <c r="BW44" s="10"/>
      <c r="BX44" s="10"/>
      <c r="BY44" s="10"/>
      <c r="BZ44" s="10"/>
      <c r="CA44" s="10"/>
      <c r="CB44" s="10"/>
      <c r="CC44" s="10"/>
      <c r="CD44" s="10"/>
      <c r="CE44" s="10"/>
      <c r="CF44" s="10"/>
      <c r="CG44" s="10"/>
      <c r="CH44" s="10"/>
      <c r="CI44" s="10"/>
      <c r="CJ44" s="10"/>
      <c r="CK44" s="10"/>
      <c r="CL44" s="10"/>
      <c r="CM44" s="10"/>
      <c r="CN44" s="10"/>
      <c r="CO44" s="10"/>
      <c r="CP44" s="10"/>
      <c r="CQ44" s="10"/>
      <c r="CR44" s="136"/>
      <c r="CS44" s="472"/>
      <c r="CT44" s="472"/>
      <c r="CU44" s="10"/>
      <c r="CV44" s="10"/>
      <c r="CW44" s="10"/>
      <c r="CX44" s="10"/>
      <c r="CY44" s="10"/>
      <c r="CZ44" s="10"/>
      <c r="DA44" s="10"/>
      <c r="DB44" s="10"/>
      <c r="DC44" s="10"/>
      <c r="DD44" s="10"/>
      <c r="DE44" s="10"/>
      <c r="DF44" s="10"/>
      <c r="DG44" s="10"/>
      <c r="DH44" s="10"/>
      <c r="DI44" s="10"/>
      <c r="DJ44" s="10"/>
      <c r="DK44" s="10"/>
      <c r="DL44" s="10"/>
      <c r="DM44" s="10"/>
      <c r="DN44" s="10"/>
      <c r="DO44" s="10"/>
      <c r="DP44" s="136"/>
      <c r="DQ44" s="472"/>
      <c r="DR44" s="472"/>
      <c r="DS44" s="10"/>
      <c r="DT44" s="10"/>
      <c r="DU44" s="10"/>
      <c r="DV44" s="10"/>
      <c r="DW44" s="10"/>
      <c r="DX44" s="10"/>
      <c r="DY44" s="10"/>
      <c r="DZ44" s="10"/>
      <c r="EA44" s="10"/>
      <c r="EB44" s="10"/>
      <c r="EC44" s="10"/>
      <c r="ED44" s="10"/>
      <c r="EE44" s="10"/>
      <c r="EF44" s="10"/>
      <c r="EG44" s="10"/>
      <c r="EH44" s="10"/>
      <c r="EI44" s="10"/>
      <c r="EJ44" s="10"/>
      <c r="EK44" s="10"/>
      <c r="EL44" s="10"/>
      <c r="EM44" s="10"/>
      <c r="EN44" s="136"/>
      <c r="EO44" s="472"/>
      <c r="EP44" s="472"/>
      <c r="EQ44" s="10"/>
      <c r="ER44" s="10"/>
      <c r="ES44" s="10"/>
      <c r="ET44" s="10"/>
      <c r="EU44" s="10"/>
      <c r="EV44" s="10"/>
      <c r="EW44" s="10"/>
      <c r="EX44" s="10"/>
      <c r="EY44" s="10"/>
      <c r="EZ44" s="10"/>
      <c r="FA44" s="10"/>
      <c r="FB44" s="10"/>
      <c r="FC44" s="10"/>
      <c r="FD44" s="10"/>
      <c r="FE44" s="10"/>
      <c r="FF44" s="10"/>
      <c r="FG44" s="10"/>
      <c r="FH44" s="10"/>
      <c r="FI44" s="10"/>
      <c r="FJ44" s="10"/>
      <c r="FK44" s="1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86</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272</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272</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272</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272</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220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265</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265</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265</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265</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220</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220</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5">
      <c r="A47" s="100"/>
      <c r="B47" s="106" t="s">
        <v>221</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221</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221</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266</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266</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266</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266</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221</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221</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5">
      <c r="A48" s="100"/>
      <c r="B48" s="106" t="s">
        <v>222</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222</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222</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267</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267</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267</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267</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222</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222</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3.4</v>
      </c>
      <c r="P49" s="102">
        <v>0.8</v>
      </c>
      <c r="Q49" s="102">
        <v>12.7</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00"/>
      <c r="AX49" s="106" t="s">
        <v>223</v>
      </c>
      <c r="AY49" s="102" t="s">
        <v>224</v>
      </c>
      <c r="AZ49" s="102" t="s">
        <v>224</v>
      </c>
      <c r="BA49" s="102" t="s">
        <v>224</v>
      </c>
      <c r="BB49" s="102" t="s">
        <v>224</v>
      </c>
      <c r="BC49" s="102" t="s">
        <v>224</v>
      </c>
      <c r="BD49" s="102" t="s">
        <v>224</v>
      </c>
      <c r="BE49" s="102" t="s">
        <v>224</v>
      </c>
      <c r="BF49" s="102" t="s">
        <v>224</v>
      </c>
      <c r="BG49" s="102" t="s">
        <v>224</v>
      </c>
      <c r="BH49" s="102" t="s">
        <v>224</v>
      </c>
      <c r="BI49" s="102" t="s">
        <v>224</v>
      </c>
      <c r="BJ49" s="102">
        <v>3.4</v>
      </c>
      <c r="BK49" s="102">
        <v>3.4</v>
      </c>
      <c r="BL49" s="102">
        <v>1.7</v>
      </c>
      <c r="BM49" s="102">
        <v>0.9</v>
      </c>
      <c r="BN49" s="102" t="s">
        <v>224</v>
      </c>
      <c r="BO49" s="102" t="s">
        <v>224</v>
      </c>
      <c r="BP49" s="102" t="s">
        <v>224</v>
      </c>
      <c r="BQ49" s="102" t="s">
        <v>224</v>
      </c>
      <c r="BR49" s="102" t="s">
        <v>224</v>
      </c>
      <c r="BS49" s="102" t="s">
        <v>224</v>
      </c>
      <c r="BU49" s="10"/>
      <c r="BV49" s="137" t="s">
        <v>268</v>
      </c>
      <c r="BW49" s="1" t="s">
        <v>269</v>
      </c>
      <c r="BX49" s="1" t="s">
        <v>269</v>
      </c>
      <c r="BY49" s="1" t="s">
        <v>269</v>
      </c>
      <c r="BZ49" s="1" t="s">
        <v>269</v>
      </c>
      <c r="CA49" s="1" t="s">
        <v>269</v>
      </c>
      <c r="CB49" s="1" t="s">
        <v>269</v>
      </c>
      <c r="CC49" s="1" t="s">
        <v>269</v>
      </c>
      <c r="CD49" s="1" t="s">
        <v>269</v>
      </c>
      <c r="CE49" s="1" t="s">
        <v>269</v>
      </c>
      <c r="CF49" s="1" t="s">
        <v>269</v>
      </c>
      <c r="CG49" s="1" t="s">
        <v>269</v>
      </c>
      <c r="CH49" s="1">
        <v>3.5</v>
      </c>
      <c r="CI49" s="1">
        <v>3.3</v>
      </c>
      <c r="CJ49" s="1">
        <v>3.3</v>
      </c>
      <c r="CK49" s="1">
        <v>3.6</v>
      </c>
      <c r="CL49" s="1" t="s">
        <v>269</v>
      </c>
      <c r="CM49" s="1" t="s">
        <v>269</v>
      </c>
      <c r="CN49" s="1" t="s">
        <v>269</v>
      </c>
      <c r="CO49" s="1" t="s">
        <v>269</v>
      </c>
      <c r="CP49" s="1" t="s">
        <v>269</v>
      </c>
      <c r="CQ49" s="1" t="s">
        <v>269</v>
      </c>
      <c r="CR49" s="136"/>
      <c r="CS49" s="10"/>
      <c r="CT49" s="137" t="s">
        <v>268</v>
      </c>
      <c r="CU49" s="1" t="s">
        <v>269</v>
      </c>
      <c r="CV49" s="1" t="s">
        <v>269</v>
      </c>
      <c r="CW49" s="1" t="s">
        <v>269</v>
      </c>
      <c r="CX49" s="1" t="s">
        <v>269</v>
      </c>
      <c r="CY49" s="1" t="s">
        <v>269</v>
      </c>
      <c r="CZ49" s="1" t="s">
        <v>269</v>
      </c>
      <c r="DA49" s="1" t="s">
        <v>269</v>
      </c>
      <c r="DB49" s="1">
        <v>3.5</v>
      </c>
      <c r="DC49" s="1">
        <v>4.3</v>
      </c>
      <c r="DD49" s="1">
        <v>4.2</v>
      </c>
      <c r="DE49" s="1">
        <v>4.4000000000000004</v>
      </c>
      <c r="DF49" s="1">
        <v>5.0999999999999996</v>
      </c>
      <c r="DG49" s="1">
        <v>5.4</v>
      </c>
      <c r="DH49" s="1">
        <v>5.2</v>
      </c>
      <c r="DI49" s="1">
        <v>5.5</v>
      </c>
      <c r="DJ49" s="1" t="s">
        <v>269</v>
      </c>
      <c r="DK49" s="1" t="s">
        <v>269</v>
      </c>
      <c r="DL49" s="1" t="s">
        <v>269</v>
      </c>
      <c r="DM49" s="1" t="s">
        <v>269</v>
      </c>
      <c r="DN49" s="1" t="s">
        <v>269</v>
      </c>
      <c r="DO49" s="1" t="s">
        <v>269</v>
      </c>
      <c r="DP49" s="136"/>
      <c r="DQ49" s="10"/>
      <c r="DR49" s="137" t="s">
        <v>268</v>
      </c>
      <c r="DS49" s="1" t="s">
        <v>269</v>
      </c>
      <c r="DT49" s="1" t="s">
        <v>269</v>
      </c>
      <c r="DU49" s="1" t="s">
        <v>269</v>
      </c>
      <c r="DV49" s="1" t="s">
        <v>269</v>
      </c>
      <c r="DW49" s="1" t="s">
        <v>269</v>
      </c>
      <c r="DX49" s="1" t="s">
        <v>269</v>
      </c>
      <c r="DY49" s="1" t="s">
        <v>269</v>
      </c>
      <c r="DZ49" s="1" t="s">
        <v>269</v>
      </c>
      <c r="EA49" s="1">
        <v>7.4</v>
      </c>
      <c r="EB49" s="1">
        <v>7.6</v>
      </c>
      <c r="EC49" s="1">
        <v>7.3</v>
      </c>
      <c r="ED49" s="1">
        <v>7.9</v>
      </c>
      <c r="EE49" s="1">
        <v>6.1</v>
      </c>
      <c r="EF49" s="1">
        <v>5.8</v>
      </c>
      <c r="EG49" s="1">
        <v>5.9</v>
      </c>
      <c r="EH49" s="1" t="s">
        <v>269</v>
      </c>
      <c r="EI49" s="1" t="s">
        <v>269</v>
      </c>
      <c r="EJ49" s="1" t="s">
        <v>269</v>
      </c>
      <c r="EK49" s="1" t="s">
        <v>269</v>
      </c>
      <c r="EL49" s="1" t="s">
        <v>269</v>
      </c>
      <c r="EM49" s="1" t="s">
        <v>269</v>
      </c>
      <c r="EN49" s="136"/>
      <c r="EO49" s="10"/>
      <c r="EP49" s="137" t="s">
        <v>268</v>
      </c>
      <c r="EQ49" s="1" t="s">
        <v>269</v>
      </c>
      <c r="ER49" s="1" t="s">
        <v>269</v>
      </c>
      <c r="ES49" s="1" t="s">
        <v>269</v>
      </c>
      <c r="ET49" s="1" t="s">
        <v>269</v>
      </c>
      <c r="EU49" s="1" t="s">
        <v>269</v>
      </c>
      <c r="EV49" s="1" t="s">
        <v>269</v>
      </c>
      <c r="EW49" s="1" t="s">
        <v>269</v>
      </c>
      <c r="EX49" s="1" t="s">
        <v>269</v>
      </c>
      <c r="EY49" s="1" t="s">
        <v>269</v>
      </c>
      <c r="EZ49" s="1" t="s">
        <v>269</v>
      </c>
      <c r="FA49" s="1" t="s">
        <v>269</v>
      </c>
      <c r="FB49" s="1">
        <v>6.7</v>
      </c>
      <c r="FC49" s="1">
        <v>6.1</v>
      </c>
      <c r="FD49" s="1">
        <v>6</v>
      </c>
      <c r="FE49" s="1">
        <v>6.6</v>
      </c>
      <c r="FF49" s="1" t="s">
        <v>269</v>
      </c>
      <c r="FG49" s="1" t="s">
        <v>269</v>
      </c>
      <c r="FH49" s="1" t="s">
        <v>269</v>
      </c>
      <c r="FI49" s="1" t="s">
        <v>269</v>
      </c>
      <c r="FJ49" s="1" t="s">
        <v>269</v>
      </c>
      <c r="FK49" s="1" t="s">
        <v>269</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3.3</v>
      </c>
      <c r="GX49" s="102">
        <v>3.9</v>
      </c>
      <c r="GY49" s="102">
        <v>3.6</v>
      </c>
      <c r="GZ49" s="102">
        <v>3.2</v>
      </c>
      <c r="HA49" s="102">
        <v>3.3</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00"/>
      <c r="AX50" s="106" t="s">
        <v>225</v>
      </c>
      <c r="AY50" s="100">
        <v>0</v>
      </c>
      <c r="AZ50" s="102" t="s">
        <v>224</v>
      </c>
      <c r="BA50" s="102" t="s">
        <v>224</v>
      </c>
      <c r="BB50" s="102" t="s">
        <v>224</v>
      </c>
      <c r="BC50" s="102" t="s">
        <v>224</v>
      </c>
      <c r="BD50" s="102" t="s">
        <v>224</v>
      </c>
      <c r="BE50" s="102" t="s">
        <v>224</v>
      </c>
      <c r="BF50" s="102" t="s">
        <v>224</v>
      </c>
      <c r="BG50" s="102" t="s">
        <v>224</v>
      </c>
      <c r="BH50" s="102" t="s">
        <v>224</v>
      </c>
      <c r="BI50" s="102" t="s">
        <v>224</v>
      </c>
      <c r="BJ50" s="102" t="s">
        <v>224</v>
      </c>
      <c r="BK50" s="102" t="s">
        <v>224</v>
      </c>
      <c r="BL50" s="102" t="s">
        <v>224</v>
      </c>
      <c r="BM50" s="102" t="s">
        <v>224</v>
      </c>
      <c r="BN50" s="102" t="s">
        <v>224</v>
      </c>
      <c r="BO50" s="102" t="s">
        <v>224</v>
      </c>
      <c r="BP50" s="102" t="s">
        <v>224</v>
      </c>
      <c r="BQ50" s="102" t="s">
        <v>224</v>
      </c>
      <c r="BR50" s="102" t="s">
        <v>224</v>
      </c>
      <c r="BS50" s="102" t="s">
        <v>224</v>
      </c>
      <c r="BU50" s="10"/>
      <c r="BV50" s="137" t="s">
        <v>270</v>
      </c>
      <c r="BW50" s="10">
        <v>0</v>
      </c>
      <c r="BX50" s="1" t="s">
        <v>269</v>
      </c>
      <c r="BY50" s="1" t="s">
        <v>269</v>
      </c>
      <c r="BZ50" s="1" t="s">
        <v>269</v>
      </c>
      <c r="CA50" s="1" t="s">
        <v>269</v>
      </c>
      <c r="CB50" s="1" t="s">
        <v>269</v>
      </c>
      <c r="CC50" s="1" t="s">
        <v>269</v>
      </c>
      <c r="CD50" s="1" t="s">
        <v>269</v>
      </c>
      <c r="CE50" s="1" t="s">
        <v>269</v>
      </c>
      <c r="CF50" s="1" t="s">
        <v>269</v>
      </c>
      <c r="CG50" s="1" t="s">
        <v>269</v>
      </c>
      <c r="CH50" s="1" t="s">
        <v>269</v>
      </c>
      <c r="CI50" s="1" t="s">
        <v>269</v>
      </c>
      <c r="CJ50" s="1" t="s">
        <v>269</v>
      </c>
      <c r="CK50" s="1" t="s">
        <v>269</v>
      </c>
      <c r="CL50" s="1" t="s">
        <v>269</v>
      </c>
      <c r="CM50" s="1" t="s">
        <v>269</v>
      </c>
      <c r="CN50" s="1" t="s">
        <v>269</v>
      </c>
      <c r="CO50" s="1" t="s">
        <v>269</v>
      </c>
      <c r="CP50" s="1" t="s">
        <v>269</v>
      </c>
      <c r="CQ50" s="1" t="s">
        <v>269</v>
      </c>
      <c r="CR50" s="136"/>
      <c r="CS50" s="10"/>
      <c r="CT50" s="137" t="s">
        <v>270</v>
      </c>
      <c r="CU50" s="10">
        <v>0</v>
      </c>
      <c r="CV50" s="1" t="s">
        <v>269</v>
      </c>
      <c r="CW50" s="1" t="s">
        <v>269</v>
      </c>
      <c r="CX50" s="1" t="s">
        <v>269</v>
      </c>
      <c r="CY50" s="1" t="s">
        <v>269</v>
      </c>
      <c r="CZ50" s="1" t="s">
        <v>269</v>
      </c>
      <c r="DA50" s="1" t="s">
        <v>269</v>
      </c>
      <c r="DB50" s="1" t="s">
        <v>269</v>
      </c>
      <c r="DC50" s="1" t="s">
        <v>269</v>
      </c>
      <c r="DD50" s="1" t="s">
        <v>269</v>
      </c>
      <c r="DE50" s="1" t="s">
        <v>269</v>
      </c>
      <c r="DF50" s="1" t="s">
        <v>269</v>
      </c>
      <c r="DG50" s="1" t="s">
        <v>269</v>
      </c>
      <c r="DH50" s="1" t="s">
        <v>269</v>
      </c>
      <c r="DI50" s="1" t="s">
        <v>269</v>
      </c>
      <c r="DJ50" s="1" t="s">
        <v>269</v>
      </c>
      <c r="DK50" s="1" t="s">
        <v>269</v>
      </c>
      <c r="DL50" s="1" t="s">
        <v>269</v>
      </c>
      <c r="DM50" s="1" t="s">
        <v>269</v>
      </c>
      <c r="DN50" s="1" t="s">
        <v>269</v>
      </c>
      <c r="DO50" s="1" t="s">
        <v>269</v>
      </c>
      <c r="DP50" s="136"/>
      <c r="DQ50" s="10"/>
      <c r="DR50" s="137" t="s">
        <v>270</v>
      </c>
      <c r="DS50" s="10">
        <v>0</v>
      </c>
      <c r="DT50" s="1" t="s">
        <v>269</v>
      </c>
      <c r="DU50" s="1" t="s">
        <v>269</v>
      </c>
      <c r="DV50" s="1" t="s">
        <v>269</v>
      </c>
      <c r="DW50" s="1" t="s">
        <v>269</v>
      </c>
      <c r="DX50" s="1" t="s">
        <v>269</v>
      </c>
      <c r="DY50" s="1" t="s">
        <v>269</v>
      </c>
      <c r="DZ50" s="1" t="s">
        <v>269</v>
      </c>
      <c r="EA50" s="1" t="s">
        <v>269</v>
      </c>
      <c r="EB50" s="1" t="s">
        <v>269</v>
      </c>
      <c r="EC50" s="1" t="s">
        <v>269</v>
      </c>
      <c r="ED50" s="1" t="s">
        <v>269</v>
      </c>
      <c r="EE50" s="1" t="s">
        <v>269</v>
      </c>
      <c r="EF50" s="1" t="s">
        <v>269</v>
      </c>
      <c r="EG50" s="1" t="s">
        <v>269</v>
      </c>
      <c r="EH50" s="1" t="s">
        <v>269</v>
      </c>
      <c r="EI50" s="1" t="s">
        <v>269</v>
      </c>
      <c r="EJ50" s="1" t="s">
        <v>269</v>
      </c>
      <c r="EK50" s="1" t="s">
        <v>269</v>
      </c>
      <c r="EL50" s="1" t="s">
        <v>269</v>
      </c>
      <c r="EM50" s="1" t="s">
        <v>269</v>
      </c>
      <c r="EN50" s="136"/>
      <c r="EO50" s="10"/>
      <c r="EP50" s="137" t="s">
        <v>270</v>
      </c>
      <c r="EQ50" s="10">
        <v>0</v>
      </c>
      <c r="ER50" s="1" t="s">
        <v>269</v>
      </c>
      <c r="ES50" s="1" t="s">
        <v>269</v>
      </c>
      <c r="ET50" s="1" t="s">
        <v>269</v>
      </c>
      <c r="EU50" s="1" t="s">
        <v>269</v>
      </c>
      <c r="EV50" s="1" t="s">
        <v>269</v>
      </c>
      <c r="EW50" s="1" t="s">
        <v>269</v>
      </c>
      <c r="EX50" s="1" t="s">
        <v>269</v>
      </c>
      <c r="EY50" s="1" t="s">
        <v>269</v>
      </c>
      <c r="EZ50" s="1" t="s">
        <v>269</v>
      </c>
      <c r="FA50" s="1" t="s">
        <v>269</v>
      </c>
      <c r="FB50" s="1" t="s">
        <v>269</v>
      </c>
      <c r="FC50" s="1" t="s">
        <v>269</v>
      </c>
      <c r="FD50" s="1" t="s">
        <v>269</v>
      </c>
      <c r="FE50" s="1" t="s">
        <v>269</v>
      </c>
      <c r="FF50" s="1" t="s">
        <v>269</v>
      </c>
      <c r="FG50" s="1" t="s">
        <v>269</v>
      </c>
      <c r="FH50" s="1" t="s">
        <v>269</v>
      </c>
      <c r="FI50" s="1" t="s">
        <v>269</v>
      </c>
      <c r="FJ50" s="1" t="s">
        <v>269</v>
      </c>
      <c r="FK50" s="1" t="s">
        <v>269</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226</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271</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271</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271</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271</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226</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226</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5">
      <c r="A52" s="465"/>
      <c r="B52" s="465"/>
      <c r="C52" s="100"/>
      <c r="D52" s="100"/>
      <c r="E52" s="100"/>
      <c r="F52" s="100"/>
      <c r="G52" s="100"/>
      <c r="H52" s="100"/>
      <c r="I52" s="100"/>
      <c r="J52" s="100"/>
      <c r="K52" s="100"/>
      <c r="L52" s="100"/>
      <c r="M52" s="100"/>
      <c r="N52" s="100"/>
      <c r="O52" s="100"/>
      <c r="P52" s="100"/>
      <c r="Q52" s="100"/>
      <c r="R52" s="100"/>
      <c r="S52" s="100"/>
      <c r="T52" s="100"/>
      <c r="U52" s="100"/>
      <c r="V52" s="100"/>
      <c r="W52" s="100"/>
      <c r="Y52" s="465"/>
      <c r="Z52" s="465"/>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5"/>
      <c r="AX52" s="465"/>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72"/>
      <c r="BV52" s="472"/>
      <c r="BW52" s="10"/>
      <c r="BX52" s="10"/>
      <c r="BY52" s="10"/>
      <c r="BZ52" s="10"/>
      <c r="CA52" s="10"/>
      <c r="CB52" s="10"/>
      <c r="CC52" s="10"/>
      <c r="CD52" s="10"/>
      <c r="CE52" s="10"/>
      <c r="CF52" s="10"/>
      <c r="CG52" s="10"/>
      <c r="CH52" s="10"/>
      <c r="CI52" s="10"/>
      <c r="CJ52" s="10"/>
      <c r="CK52" s="10"/>
      <c r="CL52" s="10"/>
      <c r="CM52" s="10"/>
      <c r="CN52" s="10"/>
      <c r="CO52" s="10"/>
      <c r="CP52" s="10"/>
      <c r="CQ52" s="10"/>
      <c r="CR52" s="136"/>
      <c r="CS52" s="472"/>
      <c r="CT52" s="472"/>
      <c r="CU52" s="10"/>
      <c r="CV52" s="10"/>
      <c r="CW52" s="10"/>
      <c r="CX52" s="10"/>
      <c r="CY52" s="10"/>
      <c r="CZ52" s="10"/>
      <c r="DA52" s="10"/>
      <c r="DB52" s="10"/>
      <c r="DC52" s="10"/>
      <c r="DD52" s="10"/>
      <c r="DE52" s="10"/>
      <c r="DF52" s="10"/>
      <c r="DG52" s="10"/>
      <c r="DH52" s="10"/>
      <c r="DI52" s="10"/>
      <c r="DJ52" s="10"/>
      <c r="DK52" s="10"/>
      <c r="DL52" s="10"/>
      <c r="DM52" s="10"/>
      <c r="DN52" s="10"/>
      <c r="DO52" s="10"/>
      <c r="DP52" s="136"/>
      <c r="DQ52" s="472"/>
      <c r="DR52" s="472"/>
      <c r="DS52" s="10"/>
      <c r="DT52" s="10"/>
      <c r="DU52" s="10"/>
      <c r="DV52" s="10"/>
      <c r="DW52" s="10"/>
      <c r="DX52" s="10"/>
      <c r="DY52" s="10"/>
      <c r="DZ52" s="10"/>
      <c r="EA52" s="10"/>
      <c r="EB52" s="10"/>
      <c r="EC52" s="10"/>
      <c r="ED52" s="10"/>
      <c r="EE52" s="10"/>
      <c r="EF52" s="10"/>
      <c r="EG52" s="10"/>
      <c r="EH52" s="10"/>
      <c r="EI52" s="10"/>
      <c r="EJ52" s="10"/>
      <c r="EK52" s="10"/>
      <c r="EL52" s="10"/>
      <c r="EM52" s="10"/>
      <c r="EN52" s="136"/>
      <c r="EO52" s="472"/>
      <c r="EP52" s="472"/>
      <c r="EQ52" s="10"/>
      <c r="ER52" s="10"/>
      <c r="ES52" s="10"/>
      <c r="ET52" s="10"/>
      <c r="EU52" s="10"/>
      <c r="EV52" s="10"/>
      <c r="EW52" s="10"/>
      <c r="EX52" s="10"/>
      <c r="EY52" s="10"/>
      <c r="EZ52" s="10"/>
      <c r="FA52" s="10"/>
      <c r="FB52" s="10"/>
      <c r="FC52" s="10"/>
      <c r="FD52" s="10"/>
      <c r="FE52" s="10"/>
      <c r="FF52" s="10"/>
      <c r="FG52" s="10"/>
      <c r="FH52" s="10"/>
      <c r="FI52" s="10"/>
      <c r="FJ52" s="10"/>
      <c r="FK52" s="10"/>
      <c r="FM52" s="465"/>
      <c r="FN52" s="465"/>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5"/>
      <c r="GL52" s="465"/>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24" t="s">
        <v>114</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114</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114</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278</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278</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278</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278</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114</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114</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5">
      <c r="A54" s="465"/>
      <c r="B54" s="465"/>
      <c r="C54" s="100"/>
      <c r="D54" s="100"/>
      <c r="E54" s="100"/>
      <c r="F54" s="100"/>
      <c r="G54" s="100"/>
      <c r="H54" s="100"/>
      <c r="I54" s="100"/>
      <c r="J54" s="100"/>
      <c r="K54" s="100"/>
      <c r="L54" s="100"/>
      <c r="M54" s="100"/>
      <c r="N54" s="100"/>
      <c r="O54" s="100"/>
      <c r="P54" s="100"/>
      <c r="Q54" s="100"/>
      <c r="R54" s="100"/>
      <c r="S54" s="100"/>
      <c r="T54" s="100"/>
      <c r="U54" s="100"/>
      <c r="V54" s="100"/>
      <c r="W54" s="100"/>
      <c r="Y54" s="465"/>
      <c r="Z54" s="465"/>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5"/>
      <c r="AX54" s="465"/>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72"/>
      <c r="BV54" s="472"/>
      <c r="BW54" s="10"/>
      <c r="BX54" s="10"/>
      <c r="BY54" s="10"/>
      <c r="BZ54" s="10"/>
      <c r="CA54" s="10"/>
      <c r="CB54" s="10"/>
      <c r="CC54" s="10"/>
      <c r="CD54" s="10"/>
      <c r="CE54" s="10"/>
      <c r="CF54" s="10"/>
      <c r="CG54" s="10"/>
      <c r="CH54" s="10"/>
      <c r="CI54" s="10"/>
      <c r="CJ54" s="10"/>
      <c r="CK54" s="10"/>
      <c r="CL54" s="10"/>
      <c r="CM54" s="10"/>
      <c r="CN54" s="10"/>
      <c r="CO54" s="10"/>
      <c r="CP54" s="10"/>
      <c r="CQ54" s="10"/>
      <c r="CR54" s="136"/>
      <c r="CS54" s="472"/>
      <c r="CT54" s="472"/>
      <c r="CU54" s="10"/>
      <c r="CV54" s="10"/>
      <c r="CW54" s="10"/>
      <c r="CX54" s="10"/>
      <c r="CY54" s="10"/>
      <c r="CZ54" s="10"/>
      <c r="DA54" s="10"/>
      <c r="DB54" s="10"/>
      <c r="DC54" s="10"/>
      <c r="DD54" s="10"/>
      <c r="DE54" s="10"/>
      <c r="DF54" s="10"/>
      <c r="DG54" s="10"/>
      <c r="DH54" s="10"/>
      <c r="DI54" s="10"/>
      <c r="DJ54" s="10"/>
      <c r="DK54" s="10"/>
      <c r="DL54" s="10"/>
      <c r="DM54" s="10"/>
      <c r="DN54" s="10"/>
      <c r="DO54" s="10"/>
      <c r="DP54" s="136"/>
      <c r="DQ54" s="472"/>
      <c r="DR54" s="472"/>
      <c r="DS54" s="10"/>
      <c r="DT54" s="10"/>
      <c r="DU54" s="10"/>
      <c r="DV54" s="10"/>
      <c r="DW54" s="10"/>
      <c r="DX54" s="10"/>
      <c r="DY54" s="10"/>
      <c r="DZ54" s="10"/>
      <c r="EA54" s="10"/>
      <c r="EB54" s="10"/>
      <c r="EC54" s="10"/>
      <c r="ED54" s="10"/>
      <c r="EE54" s="10"/>
      <c r="EF54" s="10"/>
      <c r="EG54" s="10"/>
      <c r="EH54" s="10"/>
      <c r="EI54" s="10"/>
      <c r="EJ54" s="10"/>
      <c r="EK54" s="10"/>
      <c r="EL54" s="10"/>
      <c r="EM54" s="10"/>
      <c r="EN54" s="136"/>
      <c r="EO54" s="472"/>
      <c r="EP54" s="472"/>
      <c r="EQ54" s="10"/>
      <c r="ER54" s="10"/>
      <c r="ES54" s="10"/>
      <c r="ET54" s="10"/>
      <c r="EU54" s="10"/>
      <c r="EV54" s="10"/>
      <c r="EW54" s="10"/>
      <c r="EX54" s="10"/>
      <c r="EY54" s="10"/>
      <c r="EZ54" s="10"/>
      <c r="FA54" s="10"/>
      <c r="FB54" s="10"/>
      <c r="FC54" s="10"/>
      <c r="FD54" s="10"/>
      <c r="FE54" s="10"/>
      <c r="FF54" s="10"/>
      <c r="FG54" s="10"/>
      <c r="FH54" s="10"/>
      <c r="FI54" s="10"/>
      <c r="FJ54" s="10"/>
      <c r="FK54" s="10"/>
      <c r="FM54" s="465"/>
      <c r="FN54" s="465"/>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5"/>
      <c r="GL54" s="465"/>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5"/>
      <c r="AX55" s="465"/>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72"/>
      <c r="BV55" s="472"/>
      <c r="BW55" s="10"/>
      <c r="BX55" s="10"/>
      <c r="BY55" s="10"/>
      <c r="BZ55" s="10"/>
      <c r="CA55" s="10"/>
      <c r="CB55" s="10"/>
      <c r="CC55" s="10"/>
      <c r="CD55" s="10"/>
      <c r="CE55" s="10"/>
      <c r="CF55" s="10"/>
      <c r="CG55" s="10"/>
      <c r="CH55" s="10"/>
      <c r="CI55" s="10"/>
      <c r="CJ55" s="10"/>
      <c r="CK55" s="10"/>
      <c r="CL55" s="10"/>
      <c r="CM55" s="10"/>
      <c r="CN55" s="10"/>
      <c r="CO55" s="10"/>
      <c r="CP55" s="10"/>
      <c r="CQ55" s="10"/>
      <c r="CR55" s="136"/>
      <c r="CS55" s="472"/>
      <c r="CT55" s="472"/>
      <c r="CU55" s="10"/>
      <c r="CV55" s="10"/>
      <c r="CW55" s="10"/>
      <c r="CX55" s="10"/>
      <c r="CY55" s="10"/>
      <c r="CZ55" s="10"/>
      <c r="DA55" s="10"/>
      <c r="DB55" s="10"/>
      <c r="DC55" s="10"/>
      <c r="DD55" s="10"/>
      <c r="DE55" s="10"/>
      <c r="DF55" s="10"/>
      <c r="DG55" s="10"/>
      <c r="DH55" s="10"/>
      <c r="DI55" s="10"/>
      <c r="DJ55" s="10"/>
      <c r="DK55" s="10"/>
      <c r="DL55" s="10"/>
      <c r="DM55" s="10"/>
      <c r="DN55" s="10"/>
      <c r="DO55" s="10"/>
      <c r="DP55" s="136"/>
      <c r="DQ55" s="472"/>
      <c r="DR55" s="472"/>
      <c r="DS55" s="10"/>
      <c r="DT55" s="10"/>
      <c r="DU55" s="10"/>
      <c r="DV55" s="10"/>
      <c r="DW55" s="10"/>
      <c r="DX55" s="10"/>
      <c r="DY55" s="10"/>
      <c r="DZ55" s="10"/>
      <c r="EA55" s="10"/>
      <c r="EB55" s="10"/>
      <c r="EC55" s="10"/>
      <c r="ED55" s="10"/>
      <c r="EE55" s="10"/>
      <c r="EF55" s="10"/>
      <c r="EG55" s="10"/>
      <c r="EH55" s="10"/>
      <c r="EI55" s="10"/>
      <c r="EJ55" s="10"/>
      <c r="EK55" s="10"/>
      <c r="EL55" s="10"/>
      <c r="EM55" s="10"/>
      <c r="EN55" s="136"/>
      <c r="EO55" s="472"/>
      <c r="EP55" s="472"/>
      <c r="EQ55" s="10"/>
      <c r="ER55" s="10"/>
      <c r="ES55" s="10"/>
      <c r="ET55" s="10"/>
      <c r="EU55" s="10"/>
      <c r="EV55" s="10"/>
      <c r="EW55" s="10"/>
      <c r="EX55" s="10"/>
      <c r="EY55" s="10"/>
      <c r="EZ55" s="10"/>
      <c r="FA55" s="10"/>
      <c r="FB55" s="10"/>
      <c r="FC55" s="10"/>
      <c r="FD55" s="10"/>
      <c r="FE55" s="10"/>
      <c r="FF55" s="10"/>
      <c r="FG55" s="10"/>
      <c r="FH55" s="10"/>
      <c r="FI55" s="10"/>
      <c r="FJ55" s="10"/>
      <c r="FK55" s="1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70"/>
      <c r="B56" s="470"/>
      <c r="C56" s="100"/>
      <c r="D56" s="100"/>
      <c r="E56" s="100"/>
      <c r="F56" s="100"/>
      <c r="G56" s="100"/>
      <c r="H56" s="100"/>
      <c r="I56" s="100"/>
      <c r="J56" s="100"/>
      <c r="K56" s="100"/>
      <c r="L56" s="100"/>
      <c r="M56" s="100"/>
      <c r="N56" s="100"/>
      <c r="O56" s="100"/>
      <c r="P56" s="100"/>
      <c r="Q56" s="100"/>
      <c r="R56" s="100"/>
      <c r="S56" s="100"/>
      <c r="T56" s="100"/>
      <c r="U56" s="100"/>
      <c r="V56" s="100"/>
      <c r="W56" s="100"/>
      <c r="Y56" s="470"/>
      <c r="Z56" s="47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70"/>
      <c r="AX56" s="470"/>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71"/>
      <c r="BV56" s="471"/>
      <c r="BW56" s="10"/>
      <c r="BX56" s="10"/>
      <c r="BY56" s="10"/>
      <c r="BZ56" s="10"/>
      <c r="CA56" s="10"/>
      <c r="CB56" s="10"/>
      <c r="CC56" s="10"/>
      <c r="CD56" s="10"/>
      <c r="CE56" s="10"/>
      <c r="CF56" s="10"/>
      <c r="CG56" s="10"/>
      <c r="CH56" s="10"/>
      <c r="CI56" s="10"/>
      <c r="CJ56" s="10"/>
      <c r="CK56" s="10"/>
      <c r="CL56" s="10"/>
      <c r="CM56" s="10"/>
      <c r="CN56" s="10"/>
      <c r="CO56" s="10"/>
      <c r="CP56" s="10"/>
      <c r="CQ56" s="10"/>
      <c r="CR56" s="136"/>
      <c r="CS56" s="471"/>
      <c r="CT56" s="471"/>
      <c r="CU56" s="10"/>
      <c r="CV56" s="10"/>
      <c r="CW56" s="10"/>
      <c r="CX56" s="10"/>
      <c r="CY56" s="10"/>
      <c r="CZ56" s="10"/>
      <c r="DA56" s="10"/>
      <c r="DB56" s="10"/>
      <c r="DC56" s="10"/>
      <c r="DD56" s="10"/>
      <c r="DE56" s="10"/>
      <c r="DF56" s="10"/>
      <c r="DG56" s="10"/>
      <c r="DH56" s="10"/>
      <c r="DI56" s="10"/>
      <c r="DJ56" s="10"/>
      <c r="DK56" s="10"/>
      <c r="DL56" s="10"/>
      <c r="DM56" s="10"/>
      <c r="DN56" s="10"/>
      <c r="DO56" s="10"/>
      <c r="DP56" s="136"/>
      <c r="DQ56" s="471"/>
      <c r="DR56" s="471"/>
      <c r="DS56" s="10"/>
      <c r="DT56" s="10"/>
      <c r="DU56" s="10"/>
      <c r="DV56" s="10"/>
      <c r="DW56" s="10"/>
      <c r="DX56" s="10"/>
      <c r="DY56" s="10"/>
      <c r="DZ56" s="10"/>
      <c r="EA56" s="10"/>
      <c r="EB56" s="10"/>
      <c r="EC56" s="10"/>
      <c r="ED56" s="10"/>
      <c r="EE56" s="10"/>
      <c r="EF56" s="10"/>
      <c r="EG56" s="10"/>
      <c r="EH56" s="10"/>
      <c r="EI56" s="10"/>
      <c r="EJ56" s="10"/>
      <c r="EK56" s="10"/>
      <c r="EL56" s="10"/>
      <c r="EM56" s="10"/>
      <c r="EN56" s="136"/>
      <c r="EO56" s="471"/>
      <c r="EP56" s="471"/>
      <c r="EQ56" s="10"/>
      <c r="ER56" s="10"/>
      <c r="ES56" s="10"/>
      <c r="ET56" s="10"/>
      <c r="EU56" s="10"/>
      <c r="EV56" s="10"/>
      <c r="EW56" s="10"/>
      <c r="EX56" s="10"/>
      <c r="EY56" s="10"/>
      <c r="EZ56" s="10"/>
      <c r="FA56" s="10"/>
      <c r="FB56" s="10"/>
      <c r="FC56" s="10"/>
      <c r="FD56" s="10"/>
      <c r="FE56" s="10"/>
      <c r="FF56" s="10"/>
      <c r="FG56" s="10"/>
      <c r="FH56" s="10"/>
      <c r="FI56" s="10"/>
      <c r="FJ56" s="10"/>
      <c r="FK56" s="10"/>
      <c r="FM56" s="470"/>
      <c r="FN56" s="47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70"/>
      <c r="GL56" s="470"/>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GK54:GL54"/>
    <mergeCell ref="GK55:GL55"/>
    <mergeCell ref="GK56:GL56"/>
    <mergeCell ref="GK32:GL32"/>
    <mergeCell ref="GK34:GL34"/>
    <mergeCell ref="GK35:GL35"/>
    <mergeCell ref="GK44:GL44"/>
    <mergeCell ref="GK52:GL52"/>
    <mergeCell ref="FM55:FN55"/>
    <mergeCell ref="FM56:FN56"/>
    <mergeCell ref="FM54:FN5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FM6:FN6"/>
    <mergeCell ref="FM7:FN7"/>
    <mergeCell ref="FM8:FN8"/>
    <mergeCell ref="FM9:FN9"/>
    <mergeCell ref="FM10:FN10"/>
    <mergeCell ref="FM1:FN1"/>
    <mergeCell ref="FM2:FN2"/>
    <mergeCell ref="FM3:FN3"/>
    <mergeCell ref="FM4:FN4"/>
    <mergeCell ref="FM5:FN5"/>
    <mergeCell ref="BU1:BV1"/>
    <mergeCell ref="CS1:CT1"/>
    <mergeCell ref="DQ1:DR1"/>
    <mergeCell ref="EO1:EP1"/>
    <mergeCell ref="BU2:BV2"/>
    <mergeCell ref="CS2:CT2"/>
    <mergeCell ref="DQ2:DR2"/>
    <mergeCell ref="EO2:EP2"/>
    <mergeCell ref="BU3:BV3"/>
    <mergeCell ref="CS3:CT3"/>
    <mergeCell ref="DQ3:DR3"/>
    <mergeCell ref="EO3:EP3"/>
    <mergeCell ref="BU4:BV4"/>
    <mergeCell ref="CS4:CT4"/>
    <mergeCell ref="DQ4:DR4"/>
    <mergeCell ref="EO4:EP4"/>
    <mergeCell ref="BU5:BV5"/>
    <mergeCell ref="CS5:CT5"/>
    <mergeCell ref="DQ5:DR5"/>
    <mergeCell ref="EO5:EP5"/>
    <mergeCell ref="BU6:BV6"/>
    <mergeCell ref="CS6:CT6"/>
    <mergeCell ref="DQ6:DR6"/>
    <mergeCell ref="EO6:EP6"/>
    <mergeCell ref="BU7:BV7"/>
    <mergeCell ref="CS7:CT7"/>
    <mergeCell ref="DQ7:DR7"/>
    <mergeCell ref="EO7:EP7"/>
    <mergeCell ref="BU8:BV8"/>
    <mergeCell ref="CS8:CT8"/>
    <mergeCell ref="DQ8:DR8"/>
    <mergeCell ref="EO8:EP8"/>
    <mergeCell ref="BU9:BV9"/>
    <mergeCell ref="CS9:CT9"/>
    <mergeCell ref="DQ9:DR9"/>
    <mergeCell ref="EO9:EP9"/>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T43" workbookViewId="0">
      <selection activeCell="BU64" sqref="BU64:BV64"/>
    </sheetView>
  </sheetViews>
  <sheetFormatPr defaultRowHeight="12.75"/>
  <cols>
    <col min="4" max="22" width="0" hidden="1" customWidth="1"/>
    <col min="28" max="46" width="0" hidden="1" customWidth="1"/>
    <col min="52" max="70" width="0" hidden="1" customWidth="1"/>
    <col min="74" max="74" width="36.42578125" bestFit="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112"/>
      <c r="AZ1" s="112"/>
      <c r="BA1" s="112"/>
      <c r="BB1" s="112"/>
      <c r="BC1" s="112"/>
      <c r="BD1" s="112"/>
      <c r="BE1" s="112"/>
      <c r="BF1" s="112"/>
      <c r="BG1" s="112"/>
      <c r="BH1" s="112"/>
      <c r="BI1" s="112"/>
      <c r="BJ1" s="112"/>
      <c r="BK1" s="112"/>
      <c r="BL1" s="112"/>
      <c r="BM1" s="112"/>
      <c r="BN1" s="112"/>
      <c r="BO1" s="112"/>
      <c r="BP1" s="112"/>
      <c r="BQ1" s="112"/>
      <c r="BR1" s="112"/>
      <c r="BS1" s="112"/>
      <c r="BT1" s="27"/>
      <c r="BU1" s="472"/>
      <c r="BV1" s="472"/>
      <c r="BW1" s="112"/>
      <c r="BX1" s="112"/>
      <c r="BY1" s="112"/>
      <c r="BZ1" s="112"/>
      <c r="CA1" s="112"/>
      <c r="CB1" s="112"/>
      <c r="CC1" s="112"/>
      <c r="CD1" s="112"/>
      <c r="CE1" s="112"/>
      <c r="CF1" s="112"/>
      <c r="CG1" s="112"/>
      <c r="CH1" s="112"/>
      <c r="CI1" s="112"/>
      <c r="CJ1" s="112"/>
      <c r="CK1" s="112"/>
      <c r="CL1" s="112"/>
      <c r="CM1" s="112"/>
      <c r="CN1" s="112"/>
      <c r="CO1" s="112"/>
      <c r="CP1" s="112"/>
      <c r="CQ1" s="112"/>
      <c r="CR1" s="27"/>
      <c r="CS1" s="472"/>
      <c r="CT1" s="472"/>
      <c r="CU1" s="112"/>
      <c r="CV1" s="112"/>
      <c r="CW1" s="112"/>
      <c r="CX1" s="112"/>
      <c r="CY1" s="112"/>
      <c r="CZ1" s="112"/>
      <c r="DA1" s="112"/>
      <c r="DB1" s="112"/>
      <c r="DC1" s="112"/>
      <c r="DD1" s="112"/>
      <c r="DE1" s="112"/>
      <c r="DF1" s="112"/>
      <c r="DG1" s="112"/>
      <c r="DH1" s="112"/>
      <c r="DI1" s="112"/>
      <c r="DJ1" s="112"/>
      <c r="DK1" s="112"/>
      <c r="DL1" s="112"/>
      <c r="DM1" s="112"/>
      <c r="DN1" s="112"/>
      <c r="DO1" s="112"/>
      <c r="DP1" s="27"/>
      <c r="DQ1" s="472"/>
      <c r="DR1" s="472"/>
      <c r="DS1" s="112"/>
      <c r="DT1" s="112"/>
      <c r="DU1" s="112"/>
      <c r="DV1" s="112"/>
      <c r="DW1" s="112"/>
      <c r="DX1" s="112"/>
      <c r="DY1" s="112"/>
      <c r="DZ1" s="112"/>
      <c r="EA1" s="112"/>
      <c r="EB1" s="112"/>
      <c r="EC1" s="112"/>
      <c r="ED1" s="112"/>
      <c r="EE1" s="112"/>
      <c r="EF1" s="112"/>
      <c r="EG1" s="112"/>
      <c r="EH1" s="112"/>
      <c r="EI1" s="112"/>
      <c r="EJ1" s="112"/>
      <c r="EK1" s="112"/>
      <c r="EL1" s="112"/>
      <c r="EM1" s="112"/>
      <c r="EN1" s="27"/>
      <c r="EO1" s="472"/>
      <c r="EP1" s="472"/>
      <c r="EQ1" s="112"/>
      <c r="ER1" s="112"/>
      <c r="ES1" s="112"/>
      <c r="ET1" s="112"/>
      <c r="EU1" s="112"/>
      <c r="EV1" s="112"/>
      <c r="EW1" s="112"/>
      <c r="EX1" s="112"/>
      <c r="EY1" s="112"/>
      <c r="EZ1" s="112"/>
      <c r="FA1" s="112"/>
      <c r="FB1" s="112"/>
      <c r="FC1" s="112"/>
      <c r="FD1" s="112"/>
      <c r="FE1" s="112"/>
      <c r="FF1" s="112"/>
      <c r="FG1" s="112"/>
      <c r="FH1" s="112"/>
      <c r="FI1" s="112"/>
      <c r="FJ1" s="112"/>
      <c r="FK1" s="112"/>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112"/>
      <c r="AZ2" s="112"/>
      <c r="BA2" s="112"/>
      <c r="BB2" s="112"/>
      <c r="BC2" s="112"/>
      <c r="BD2" s="112"/>
      <c r="BE2" s="112"/>
      <c r="BF2" s="112"/>
      <c r="BG2" s="112"/>
      <c r="BH2" s="112"/>
      <c r="BI2" s="112"/>
      <c r="BJ2" s="112"/>
      <c r="BK2" s="112"/>
      <c r="BL2" s="112"/>
      <c r="BM2" s="112"/>
      <c r="BN2" s="112"/>
      <c r="BO2" s="112"/>
      <c r="BP2" s="112"/>
      <c r="BQ2" s="112"/>
      <c r="BR2" s="112"/>
      <c r="BS2" s="112"/>
      <c r="BT2" s="27"/>
      <c r="BU2" s="472"/>
      <c r="BV2" s="472"/>
      <c r="BW2" s="112"/>
      <c r="BX2" s="112"/>
      <c r="BY2" s="112"/>
      <c r="BZ2" s="112"/>
      <c r="CA2" s="112"/>
      <c r="CB2" s="112"/>
      <c r="CC2" s="112"/>
      <c r="CD2" s="112"/>
      <c r="CE2" s="112"/>
      <c r="CF2" s="112"/>
      <c r="CG2" s="112"/>
      <c r="CH2" s="112"/>
      <c r="CI2" s="112"/>
      <c r="CJ2" s="112"/>
      <c r="CK2" s="112"/>
      <c r="CL2" s="112"/>
      <c r="CM2" s="112"/>
      <c r="CN2" s="112"/>
      <c r="CO2" s="112"/>
      <c r="CP2" s="112"/>
      <c r="CQ2" s="112"/>
      <c r="CR2" s="27"/>
      <c r="CS2" s="472"/>
      <c r="CT2" s="472"/>
      <c r="CU2" s="112"/>
      <c r="CV2" s="112"/>
      <c r="CW2" s="112"/>
      <c r="CX2" s="112"/>
      <c r="CY2" s="112"/>
      <c r="CZ2" s="112"/>
      <c r="DA2" s="112"/>
      <c r="DB2" s="112"/>
      <c r="DC2" s="112"/>
      <c r="DD2" s="112"/>
      <c r="DE2" s="112"/>
      <c r="DF2" s="112"/>
      <c r="DG2" s="112"/>
      <c r="DH2" s="112"/>
      <c r="DI2" s="112"/>
      <c r="DJ2" s="112"/>
      <c r="DK2" s="112"/>
      <c r="DL2" s="112"/>
      <c r="DM2" s="112"/>
      <c r="DN2" s="112"/>
      <c r="DO2" s="112"/>
      <c r="DP2" s="27"/>
      <c r="DQ2" s="472"/>
      <c r="DR2" s="472"/>
      <c r="DS2" s="112"/>
      <c r="DT2" s="112"/>
      <c r="DU2" s="112"/>
      <c r="DV2" s="112"/>
      <c r="DW2" s="112"/>
      <c r="DX2" s="112"/>
      <c r="DY2" s="112"/>
      <c r="DZ2" s="112"/>
      <c r="EA2" s="112"/>
      <c r="EB2" s="112"/>
      <c r="EC2" s="112"/>
      <c r="ED2" s="112"/>
      <c r="EE2" s="112"/>
      <c r="EF2" s="112"/>
      <c r="EG2" s="112"/>
      <c r="EH2" s="112"/>
      <c r="EI2" s="112"/>
      <c r="EJ2" s="112"/>
      <c r="EK2" s="112"/>
      <c r="EL2" s="112"/>
      <c r="EM2" s="112"/>
      <c r="EN2" s="27"/>
      <c r="EO2" s="472"/>
      <c r="EP2" s="472"/>
      <c r="EQ2" s="112"/>
      <c r="ER2" s="112"/>
      <c r="ES2" s="112"/>
      <c r="ET2" s="112"/>
      <c r="EU2" s="112"/>
      <c r="EV2" s="112"/>
      <c r="EW2" s="112"/>
      <c r="EX2" s="112"/>
      <c r="EY2" s="112"/>
      <c r="EZ2" s="112"/>
      <c r="FA2" s="112"/>
      <c r="FB2" s="112"/>
      <c r="FC2" s="112"/>
      <c r="FD2" s="112"/>
      <c r="FE2" s="112"/>
      <c r="FF2" s="112"/>
      <c r="FG2" s="112"/>
      <c r="FH2" s="112"/>
      <c r="FI2" s="112"/>
      <c r="FJ2" s="112"/>
      <c r="FK2" s="112"/>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112"/>
      <c r="AZ3" s="112"/>
      <c r="BA3" s="112"/>
      <c r="BB3" s="112"/>
      <c r="BC3" s="112"/>
      <c r="BD3" s="112"/>
      <c r="BE3" s="112"/>
      <c r="BF3" s="112"/>
      <c r="BG3" s="112"/>
      <c r="BH3" s="112"/>
      <c r="BI3" s="112"/>
      <c r="BJ3" s="112"/>
      <c r="BK3" s="112"/>
      <c r="BL3" s="112"/>
      <c r="BM3" s="112"/>
      <c r="BN3" s="112"/>
      <c r="BO3" s="112"/>
      <c r="BP3" s="112"/>
      <c r="BQ3" s="112"/>
      <c r="BR3" s="112"/>
      <c r="BS3" s="112"/>
      <c r="BT3" s="27"/>
      <c r="BU3" s="472"/>
      <c r="BV3" s="472"/>
      <c r="BW3" s="112"/>
      <c r="BX3" s="112"/>
      <c r="BY3" s="112"/>
      <c r="BZ3" s="112"/>
      <c r="CA3" s="112"/>
      <c r="CB3" s="112"/>
      <c r="CC3" s="112"/>
      <c r="CD3" s="112"/>
      <c r="CE3" s="112"/>
      <c r="CF3" s="112"/>
      <c r="CG3" s="112"/>
      <c r="CH3" s="112"/>
      <c r="CI3" s="112"/>
      <c r="CJ3" s="112"/>
      <c r="CK3" s="112"/>
      <c r="CL3" s="112"/>
      <c r="CM3" s="112"/>
      <c r="CN3" s="112"/>
      <c r="CO3" s="112"/>
      <c r="CP3" s="112"/>
      <c r="CQ3" s="112"/>
      <c r="CR3" s="27"/>
      <c r="CS3" s="472"/>
      <c r="CT3" s="472"/>
      <c r="CU3" s="112"/>
      <c r="CV3" s="112"/>
      <c r="CW3" s="112"/>
      <c r="CX3" s="112"/>
      <c r="CY3" s="112"/>
      <c r="CZ3" s="112"/>
      <c r="DA3" s="112"/>
      <c r="DB3" s="112"/>
      <c r="DC3" s="112"/>
      <c r="DD3" s="112"/>
      <c r="DE3" s="112"/>
      <c r="DF3" s="112"/>
      <c r="DG3" s="112"/>
      <c r="DH3" s="112"/>
      <c r="DI3" s="112"/>
      <c r="DJ3" s="112"/>
      <c r="DK3" s="112"/>
      <c r="DL3" s="112"/>
      <c r="DM3" s="112"/>
      <c r="DN3" s="112"/>
      <c r="DO3" s="112"/>
      <c r="DP3" s="27"/>
      <c r="DQ3" s="472"/>
      <c r="DR3" s="472"/>
      <c r="DS3" s="112"/>
      <c r="DT3" s="112"/>
      <c r="DU3" s="112"/>
      <c r="DV3" s="112"/>
      <c r="DW3" s="112"/>
      <c r="DX3" s="112"/>
      <c r="DY3" s="112"/>
      <c r="DZ3" s="112"/>
      <c r="EA3" s="112"/>
      <c r="EB3" s="112"/>
      <c r="EC3" s="112"/>
      <c r="ED3" s="112"/>
      <c r="EE3" s="112"/>
      <c r="EF3" s="112"/>
      <c r="EG3" s="112"/>
      <c r="EH3" s="112"/>
      <c r="EI3" s="112"/>
      <c r="EJ3" s="112"/>
      <c r="EK3" s="112"/>
      <c r="EL3" s="112"/>
      <c r="EM3" s="112"/>
      <c r="EN3" s="27"/>
      <c r="EO3" s="472"/>
      <c r="EP3" s="472"/>
      <c r="EQ3" s="112"/>
      <c r="ER3" s="112"/>
      <c r="ES3" s="112"/>
      <c r="ET3" s="112"/>
      <c r="EU3" s="112"/>
      <c r="EV3" s="112"/>
      <c r="EW3" s="112"/>
      <c r="EX3" s="112"/>
      <c r="EY3" s="112"/>
      <c r="EZ3" s="112"/>
      <c r="FA3" s="112"/>
      <c r="FB3" s="112"/>
      <c r="FC3" s="112"/>
      <c r="FD3" s="112"/>
      <c r="FE3" s="112"/>
      <c r="FF3" s="112"/>
      <c r="FG3" s="112"/>
      <c r="FH3" s="112"/>
      <c r="FI3" s="112"/>
      <c r="FJ3" s="112"/>
      <c r="FK3" s="112"/>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112"/>
      <c r="AZ4" s="112"/>
      <c r="BA4" s="112"/>
      <c r="BB4" s="112"/>
      <c r="BC4" s="112"/>
      <c r="BD4" s="112"/>
      <c r="BE4" s="112"/>
      <c r="BF4" s="112"/>
      <c r="BG4" s="112"/>
      <c r="BH4" s="112"/>
      <c r="BI4" s="112"/>
      <c r="BJ4" s="112"/>
      <c r="BK4" s="112"/>
      <c r="BL4" s="112"/>
      <c r="BM4" s="112"/>
      <c r="BN4" s="112"/>
      <c r="BO4" s="112"/>
      <c r="BP4" s="112"/>
      <c r="BQ4" s="112"/>
      <c r="BR4" s="112"/>
      <c r="BS4" s="112"/>
      <c r="BT4" s="27"/>
      <c r="BU4" s="472"/>
      <c r="BV4" s="472"/>
      <c r="BW4" s="112"/>
      <c r="BX4" s="112"/>
      <c r="BY4" s="112"/>
      <c r="BZ4" s="112"/>
      <c r="CA4" s="112"/>
      <c r="CB4" s="112"/>
      <c r="CC4" s="112"/>
      <c r="CD4" s="112"/>
      <c r="CE4" s="112"/>
      <c r="CF4" s="112"/>
      <c r="CG4" s="112"/>
      <c r="CH4" s="112"/>
      <c r="CI4" s="112"/>
      <c r="CJ4" s="112"/>
      <c r="CK4" s="112"/>
      <c r="CL4" s="112"/>
      <c r="CM4" s="112"/>
      <c r="CN4" s="112"/>
      <c r="CO4" s="112"/>
      <c r="CP4" s="112"/>
      <c r="CQ4" s="112"/>
      <c r="CR4" s="27"/>
      <c r="CS4" s="472"/>
      <c r="CT4" s="472"/>
      <c r="CU4" s="112"/>
      <c r="CV4" s="112"/>
      <c r="CW4" s="112"/>
      <c r="CX4" s="112"/>
      <c r="CY4" s="112"/>
      <c r="CZ4" s="112"/>
      <c r="DA4" s="112"/>
      <c r="DB4" s="112"/>
      <c r="DC4" s="112"/>
      <c r="DD4" s="112"/>
      <c r="DE4" s="112"/>
      <c r="DF4" s="112"/>
      <c r="DG4" s="112"/>
      <c r="DH4" s="112"/>
      <c r="DI4" s="112"/>
      <c r="DJ4" s="112"/>
      <c r="DK4" s="112"/>
      <c r="DL4" s="112"/>
      <c r="DM4" s="112"/>
      <c r="DN4" s="112"/>
      <c r="DO4" s="112"/>
      <c r="DP4" s="27"/>
      <c r="DQ4" s="472"/>
      <c r="DR4" s="472"/>
      <c r="DS4" s="112"/>
      <c r="DT4" s="112"/>
      <c r="DU4" s="112"/>
      <c r="DV4" s="112"/>
      <c r="DW4" s="112"/>
      <c r="DX4" s="112"/>
      <c r="DY4" s="112"/>
      <c r="DZ4" s="112"/>
      <c r="EA4" s="112"/>
      <c r="EB4" s="112"/>
      <c r="EC4" s="112"/>
      <c r="ED4" s="112"/>
      <c r="EE4" s="112"/>
      <c r="EF4" s="112"/>
      <c r="EG4" s="112"/>
      <c r="EH4" s="112"/>
      <c r="EI4" s="112"/>
      <c r="EJ4" s="112"/>
      <c r="EK4" s="112"/>
      <c r="EL4" s="112"/>
      <c r="EM4" s="112"/>
      <c r="EN4" s="27"/>
      <c r="EO4" s="472"/>
      <c r="EP4" s="472"/>
      <c r="EQ4" s="112"/>
      <c r="ER4" s="112"/>
      <c r="ES4" s="112"/>
      <c r="ET4" s="112"/>
      <c r="EU4" s="112"/>
      <c r="EV4" s="112"/>
      <c r="EW4" s="112"/>
      <c r="EX4" s="112"/>
      <c r="EY4" s="112"/>
      <c r="EZ4" s="112"/>
      <c r="FA4" s="112"/>
      <c r="FB4" s="112"/>
      <c r="FC4" s="112"/>
      <c r="FD4" s="112"/>
      <c r="FE4" s="112"/>
      <c r="FF4" s="112"/>
      <c r="FG4" s="112"/>
      <c r="FH4" s="112"/>
      <c r="FI4" s="112"/>
      <c r="FJ4" s="112"/>
      <c r="FK4" s="112"/>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94"/>
      <c r="AZ5" s="94"/>
      <c r="BA5" s="94"/>
      <c r="BB5" s="94"/>
      <c r="BC5" s="94"/>
      <c r="BD5" s="94"/>
      <c r="BE5" s="94"/>
      <c r="BF5" s="94"/>
      <c r="BG5" s="112"/>
      <c r="BH5" s="94"/>
      <c r="BI5" s="94"/>
      <c r="BJ5" s="94"/>
      <c r="BK5" s="94"/>
      <c r="BL5" s="112"/>
      <c r="BM5" s="94"/>
      <c r="BN5" s="112"/>
      <c r="BO5" s="112"/>
      <c r="BP5" s="94"/>
      <c r="BQ5" s="112"/>
      <c r="BR5" s="112"/>
      <c r="BS5" s="94" t="s">
        <v>257</v>
      </c>
      <c r="BT5" s="27"/>
      <c r="BU5" s="474" t="s">
        <v>256</v>
      </c>
      <c r="BV5" s="474"/>
      <c r="BW5" s="94"/>
      <c r="BX5" s="94"/>
      <c r="BY5" s="94"/>
      <c r="BZ5" s="94"/>
      <c r="CA5" s="94"/>
      <c r="CB5" s="94"/>
      <c r="CC5" s="94"/>
      <c r="CD5" s="94"/>
      <c r="CE5" s="112"/>
      <c r="CF5" s="94"/>
      <c r="CG5" s="94"/>
      <c r="CH5" s="94"/>
      <c r="CI5" s="94"/>
      <c r="CJ5" s="112"/>
      <c r="CK5" s="94"/>
      <c r="CL5" s="112"/>
      <c r="CM5" s="112"/>
      <c r="CN5" s="94"/>
      <c r="CO5" s="112"/>
      <c r="CP5" s="112"/>
      <c r="CQ5" s="94" t="s">
        <v>257</v>
      </c>
      <c r="CR5" s="27"/>
      <c r="CS5" s="474" t="s">
        <v>256</v>
      </c>
      <c r="CT5" s="474"/>
      <c r="CU5" s="94"/>
      <c r="CV5" s="94"/>
      <c r="CW5" s="94"/>
      <c r="CX5" s="94"/>
      <c r="CY5" s="94"/>
      <c r="CZ5" s="94"/>
      <c r="DA5" s="94"/>
      <c r="DB5" s="94"/>
      <c r="DC5" s="112"/>
      <c r="DD5" s="94"/>
      <c r="DE5" s="94"/>
      <c r="DF5" s="94"/>
      <c r="DG5" s="94"/>
      <c r="DH5" s="112"/>
      <c r="DI5" s="94"/>
      <c r="DJ5" s="112"/>
      <c r="DK5" s="112"/>
      <c r="DL5" s="94"/>
      <c r="DM5" s="112"/>
      <c r="DN5" s="112"/>
      <c r="DO5" s="94" t="s">
        <v>257</v>
      </c>
      <c r="DP5" s="27"/>
      <c r="DQ5" s="474" t="s">
        <v>256</v>
      </c>
      <c r="DR5" s="474"/>
      <c r="DS5" s="94"/>
      <c r="DT5" s="94"/>
      <c r="DU5" s="94"/>
      <c r="DV5" s="94"/>
      <c r="DW5" s="94"/>
      <c r="DX5" s="94"/>
      <c r="DY5" s="94"/>
      <c r="DZ5" s="94"/>
      <c r="EA5" s="112"/>
      <c r="EB5" s="94"/>
      <c r="EC5" s="94"/>
      <c r="ED5" s="94"/>
      <c r="EE5" s="94"/>
      <c r="EF5" s="112"/>
      <c r="EG5" s="94"/>
      <c r="EH5" s="112"/>
      <c r="EI5" s="112"/>
      <c r="EJ5" s="94"/>
      <c r="EK5" s="112"/>
      <c r="EL5" s="112"/>
      <c r="EM5" s="94" t="s">
        <v>257</v>
      </c>
      <c r="EN5" s="27"/>
      <c r="EO5" s="474" t="s">
        <v>256</v>
      </c>
      <c r="EP5" s="474"/>
      <c r="EQ5" s="94"/>
      <c r="ER5" s="94"/>
      <c r="ES5" s="94"/>
      <c r="ET5" s="94"/>
      <c r="EU5" s="94"/>
      <c r="EV5" s="94"/>
      <c r="EW5" s="94"/>
      <c r="EX5" s="94"/>
      <c r="EY5" s="112"/>
      <c r="EZ5" s="94"/>
      <c r="FA5" s="94"/>
      <c r="FB5" s="94"/>
      <c r="FC5" s="94"/>
      <c r="FD5" s="112"/>
      <c r="FE5" s="94"/>
      <c r="FF5" s="112"/>
      <c r="FG5" s="112"/>
      <c r="FH5" s="94"/>
      <c r="FI5" s="112"/>
      <c r="FJ5" s="112"/>
      <c r="FK5" s="94" t="s">
        <v>257</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112"/>
      <c r="AZ6" s="112"/>
      <c r="BA6" s="112"/>
      <c r="BB6" s="112"/>
      <c r="BC6" s="112"/>
      <c r="BD6" s="112"/>
      <c r="BE6" s="112"/>
      <c r="BF6" s="112"/>
      <c r="BG6" s="112"/>
      <c r="BH6" s="112"/>
      <c r="BI6" s="112"/>
      <c r="BJ6" s="112"/>
      <c r="BK6" s="112"/>
      <c r="BL6" s="112"/>
      <c r="BM6" s="112"/>
      <c r="BN6" s="112"/>
      <c r="BO6" s="112"/>
      <c r="BP6" s="112"/>
      <c r="BQ6" s="112"/>
      <c r="BR6" s="112"/>
      <c r="BS6" s="112"/>
      <c r="BT6" s="27"/>
      <c r="BU6" s="472"/>
      <c r="BV6" s="472"/>
      <c r="BW6" s="112"/>
      <c r="BX6" s="112"/>
      <c r="BY6" s="112"/>
      <c r="BZ6" s="112"/>
      <c r="CA6" s="112"/>
      <c r="CB6" s="112"/>
      <c r="CC6" s="112"/>
      <c r="CD6" s="112"/>
      <c r="CE6" s="112"/>
      <c r="CF6" s="112"/>
      <c r="CG6" s="112"/>
      <c r="CH6" s="112"/>
      <c r="CI6" s="112"/>
      <c r="CJ6" s="112"/>
      <c r="CK6" s="112"/>
      <c r="CL6" s="112"/>
      <c r="CM6" s="112"/>
      <c r="CN6" s="112"/>
      <c r="CO6" s="112"/>
      <c r="CP6" s="112"/>
      <c r="CQ6" s="112"/>
      <c r="CR6" s="27"/>
      <c r="CS6" s="472"/>
      <c r="CT6" s="472"/>
      <c r="CU6" s="112"/>
      <c r="CV6" s="112"/>
      <c r="CW6" s="112"/>
      <c r="CX6" s="112"/>
      <c r="CY6" s="112"/>
      <c r="CZ6" s="112"/>
      <c r="DA6" s="112"/>
      <c r="DB6" s="112"/>
      <c r="DC6" s="112"/>
      <c r="DD6" s="112"/>
      <c r="DE6" s="112"/>
      <c r="DF6" s="112"/>
      <c r="DG6" s="112"/>
      <c r="DH6" s="112"/>
      <c r="DI6" s="112"/>
      <c r="DJ6" s="112"/>
      <c r="DK6" s="112"/>
      <c r="DL6" s="112"/>
      <c r="DM6" s="112"/>
      <c r="DN6" s="112"/>
      <c r="DO6" s="112"/>
      <c r="DP6" s="27"/>
      <c r="DQ6" s="472"/>
      <c r="DR6" s="472"/>
      <c r="DS6" s="112"/>
      <c r="DT6" s="112"/>
      <c r="DU6" s="112"/>
      <c r="DV6" s="112"/>
      <c r="DW6" s="112"/>
      <c r="DX6" s="112"/>
      <c r="DY6" s="112"/>
      <c r="DZ6" s="112"/>
      <c r="EA6" s="112"/>
      <c r="EB6" s="112"/>
      <c r="EC6" s="112"/>
      <c r="ED6" s="112"/>
      <c r="EE6" s="112"/>
      <c r="EF6" s="112"/>
      <c r="EG6" s="112"/>
      <c r="EH6" s="112"/>
      <c r="EI6" s="112"/>
      <c r="EJ6" s="112"/>
      <c r="EK6" s="112"/>
      <c r="EL6" s="112"/>
      <c r="EM6" s="112"/>
      <c r="EN6" s="27"/>
      <c r="EO6" s="472"/>
      <c r="EP6" s="472"/>
      <c r="EQ6" s="112"/>
      <c r="ER6" s="112"/>
      <c r="ES6" s="112"/>
      <c r="ET6" s="112"/>
      <c r="EU6" s="112"/>
      <c r="EV6" s="112"/>
      <c r="EW6" s="112"/>
      <c r="EX6" s="112"/>
      <c r="EY6" s="112"/>
      <c r="EZ6" s="112"/>
      <c r="FA6" s="112"/>
      <c r="FB6" s="112"/>
      <c r="FC6" s="112"/>
      <c r="FD6" s="112"/>
      <c r="FE6" s="112"/>
      <c r="FF6" s="112"/>
      <c r="FG6" s="112"/>
      <c r="FH6" s="112"/>
      <c r="FI6" s="112"/>
      <c r="FJ6" s="112"/>
      <c r="FK6" s="112"/>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94"/>
      <c r="AZ7" s="94"/>
      <c r="BA7" s="94"/>
      <c r="BB7" s="94"/>
      <c r="BC7" s="94"/>
      <c r="BD7" s="94"/>
      <c r="BE7" s="94"/>
      <c r="BF7" s="94"/>
      <c r="BG7" s="94"/>
      <c r="BH7" s="94"/>
      <c r="BI7" s="94"/>
      <c r="BJ7" s="94"/>
      <c r="BK7" s="94"/>
      <c r="BL7" s="94"/>
      <c r="BM7" s="94"/>
      <c r="BN7" s="94"/>
      <c r="BO7" s="94"/>
      <c r="BP7" s="94"/>
      <c r="BQ7" s="94"/>
      <c r="BR7" s="94"/>
      <c r="BS7" s="94"/>
      <c r="BT7" s="27"/>
      <c r="BU7" s="473" t="s">
        <v>258</v>
      </c>
      <c r="BV7" s="473"/>
      <c r="BW7" s="94"/>
      <c r="BX7" s="94"/>
      <c r="BY7" s="94"/>
      <c r="BZ7" s="94"/>
      <c r="CA7" s="94"/>
      <c r="CB7" s="94"/>
      <c r="CC7" s="94"/>
      <c r="CD7" s="94"/>
      <c r="CE7" s="94"/>
      <c r="CF7" s="94"/>
      <c r="CG7" s="94"/>
      <c r="CH7" s="94"/>
      <c r="CI7" s="94"/>
      <c r="CJ7" s="94"/>
      <c r="CK7" s="94"/>
      <c r="CL7" s="94"/>
      <c r="CM7" s="94"/>
      <c r="CN7" s="94"/>
      <c r="CO7" s="94"/>
      <c r="CP7" s="94"/>
      <c r="CQ7" s="94"/>
      <c r="CR7" s="27"/>
      <c r="CS7" s="473" t="s">
        <v>259</v>
      </c>
      <c r="CT7" s="473"/>
      <c r="CU7" s="94"/>
      <c r="CV7" s="94"/>
      <c r="CW7" s="94"/>
      <c r="CX7" s="94"/>
      <c r="CY7" s="94"/>
      <c r="CZ7" s="94"/>
      <c r="DA7" s="94"/>
      <c r="DB7" s="94"/>
      <c r="DC7" s="94"/>
      <c r="DD7" s="94"/>
      <c r="DE7" s="94"/>
      <c r="DF7" s="94"/>
      <c r="DG7" s="94"/>
      <c r="DH7" s="94"/>
      <c r="DI7" s="94"/>
      <c r="DJ7" s="94"/>
      <c r="DK7" s="94"/>
      <c r="DL7" s="94"/>
      <c r="DM7" s="94"/>
      <c r="DN7" s="94"/>
      <c r="DO7" s="94"/>
      <c r="DP7" s="27"/>
      <c r="DQ7" s="473" t="s">
        <v>260</v>
      </c>
      <c r="DR7" s="473"/>
      <c r="DS7" s="94"/>
      <c r="DT7" s="94"/>
      <c r="DU7" s="94"/>
      <c r="DV7" s="94"/>
      <c r="DW7" s="94"/>
      <c r="DX7" s="94"/>
      <c r="DY7" s="94"/>
      <c r="DZ7" s="94"/>
      <c r="EA7" s="94"/>
      <c r="EB7" s="94"/>
      <c r="EC7" s="94"/>
      <c r="ED7" s="94"/>
      <c r="EE7" s="94"/>
      <c r="EF7" s="94"/>
      <c r="EG7" s="94"/>
      <c r="EH7" s="94"/>
      <c r="EI7" s="94"/>
      <c r="EJ7" s="94"/>
      <c r="EK7" s="94"/>
      <c r="EL7" s="94"/>
      <c r="EM7" s="94"/>
      <c r="EN7" s="27"/>
      <c r="EO7" s="473" t="s">
        <v>261</v>
      </c>
      <c r="EP7" s="473"/>
      <c r="EQ7" s="94"/>
      <c r="ER7" s="94"/>
      <c r="ES7" s="94"/>
      <c r="ET7" s="94"/>
      <c r="EU7" s="94"/>
      <c r="EV7" s="94"/>
      <c r="EW7" s="94"/>
      <c r="EX7" s="94"/>
      <c r="EY7" s="94"/>
      <c r="EZ7" s="94"/>
      <c r="FA7" s="94"/>
      <c r="FB7" s="94"/>
      <c r="FC7" s="94"/>
      <c r="FD7" s="94"/>
      <c r="FE7" s="94"/>
      <c r="FF7" s="94"/>
      <c r="FG7" s="94"/>
      <c r="FH7" s="94"/>
      <c r="FI7" s="94"/>
      <c r="FJ7" s="94"/>
      <c r="FK7" s="94"/>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229</v>
      </c>
      <c r="B8" s="467"/>
      <c r="C8" s="103"/>
      <c r="D8" s="103"/>
      <c r="E8" s="103"/>
      <c r="F8" s="103"/>
      <c r="G8" s="103"/>
      <c r="H8" s="103"/>
      <c r="I8" s="103"/>
      <c r="J8" s="103"/>
      <c r="K8" s="103"/>
      <c r="L8" s="103"/>
      <c r="M8" s="103"/>
      <c r="N8" s="103"/>
      <c r="O8" s="103"/>
      <c r="P8" s="103"/>
      <c r="Q8" s="103"/>
      <c r="R8" s="103"/>
      <c r="S8" s="103"/>
      <c r="T8" s="103"/>
      <c r="U8" s="103"/>
      <c r="V8" s="103"/>
      <c r="W8" s="103"/>
      <c r="Y8" s="467" t="s">
        <v>229</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280</v>
      </c>
      <c r="AX8" s="473"/>
      <c r="AY8" s="28"/>
      <c r="AZ8" s="28"/>
      <c r="BA8" s="28"/>
      <c r="BB8" s="28"/>
      <c r="BC8" s="28"/>
      <c r="BD8" s="28"/>
      <c r="BE8" s="28"/>
      <c r="BF8" s="28"/>
      <c r="BG8" s="28"/>
      <c r="BH8" s="28"/>
      <c r="BI8" s="28"/>
      <c r="BJ8" s="28"/>
      <c r="BK8" s="28"/>
      <c r="BL8" s="28"/>
      <c r="BM8" s="28"/>
      <c r="BN8" s="28"/>
      <c r="BO8" s="28"/>
      <c r="BP8" s="28"/>
      <c r="BQ8" s="28"/>
      <c r="BR8" s="28"/>
      <c r="BS8" s="28"/>
      <c r="BT8" s="27"/>
      <c r="BU8" s="473" t="s">
        <v>280</v>
      </c>
      <c r="BV8" s="473"/>
      <c r="BW8" s="28"/>
      <c r="BX8" s="28"/>
      <c r="BY8" s="28"/>
      <c r="BZ8" s="28"/>
      <c r="CA8" s="28"/>
      <c r="CB8" s="28"/>
      <c r="CC8" s="28"/>
      <c r="CD8" s="28"/>
      <c r="CE8" s="28"/>
      <c r="CF8" s="28"/>
      <c r="CG8" s="28"/>
      <c r="CH8" s="28"/>
      <c r="CI8" s="28"/>
      <c r="CJ8" s="28"/>
      <c r="CK8" s="28"/>
      <c r="CL8" s="28"/>
      <c r="CM8" s="28"/>
      <c r="CN8" s="28"/>
      <c r="CO8" s="28"/>
      <c r="CP8" s="28"/>
      <c r="CQ8" s="28"/>
      <c r="CR8" s="27"/>
      <c r="CS8" s="473" t="s">
        <v>280</v>
      </c>
      <c r="CT8" s="473"/>
      <c r="CU8" s="28"/>
      <c r="CV8" s="28"/>
      <c r="CW8" s="28"/>
      <c r="CX8" s="28"/>
      <c r="CY8" s="28"/>
      <c r="CZ8" s="28"/>
      <c r="DA8" s="28"/>
      <c r="DB8" s="28"/>
      <c r="DC8" s="28"/>
      <c r="DD8" s="28"/>
      <c r="DE8" s="28"/>
      <c r="DF8" s="28"/>
      <c r="DG8" s="28"/>
      <c r="DH8" s="28"/>
      <c r="DI8" s="28"/>
      <c r="DJ8" s="28"/>
      <c r="DK8" s="28"/>
      <c r="DL8" s="28"/>
      <c r="DM8" s="28"/>
      <c r="DN8" s="28"/>
      <c r="DO8" s="28"/>
      <c r="DP8" s="27"/>
      <c r="DQ8" s="473" t="s">
        <v>280</v>
      </c>
      <c r="DR8" s="473"/>
      <c r="DS8" s="28"/>
      <c r="DT8" s="28"/>
      <c r="DU8" s="28"/>
      <c r="DV8" s="28"/>
      <c r="DW8" s="28"/>
      <c r="DX8" s="28"/>
      <c r="DY8" s="28"/>
      <c r="DZ8" s="28"/>
      <c r="EA8" s="28"/>
      <c r="EB8" s="28"/>
      <c r="EC8" s="28"/>
      <c r="ED8" s="28"/>
      <c r="EE8" s="28"/>
      <c r="EF8" s="28"/>
      <c r="EG8" s="28"/>
      <c r="EH8" s="28"/>
      <c r="EI8" s="28"/>
      <c r="EJ8" s="28"/>
      <c r="EK8" s="28"/>
      <c r="EL8" s="28"/>
      <c r="EM8" s="28"/>
      <c r="EN8" s="27"/>
      <c r="EO8" s="473" t="s">
        <v>280</v>
      </c>
      <c r="EP8" s="473"/>
      <c r="EQ8" s="28"/>
      <c r="ER8" s="28"/>
      <c r="ES8" s="28"/>
      <c r="ET8" s="28"/>
      <c r="EU8" s="28"/>
      <c r="EV8" s="28"/>
      <c r="EW8" s="28"/>
      <c r="EX8" s="28"/>
      <c r="EY8" s="28"/>
      <c r="EZ8" s="28"/>
      <c r="FA8" s="28"/>
      <c r="FB8" s="28"/>
      <c r="FC8" s="28"/>
      <c r="FD8" s="28"/>
      <c r="FE8" s="28"/>
      <c r="FF8" s="28"/>
      <c r="FG8" s="28"/>
      <c r="FH8" s="28"/>
      <c r="FI8" s="28"/>
      <c r="FJ8" s="28"/>
      <c r="FK8" s="28"/>
      <c r="FM8" s="467" t="s">
        <v>229</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229</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112"/>
      <c r="AZ9" s="112"/>
      <c r="BA9" s="112"/>
      <c r="BB9" s="112"/>
      <c r="BC9" s="112"/>
      <c r="BD9" s="112"/>
      <c r="BE9" s="112"/>
      <c r="BF9" s="112"/>
      <c r="BG9" s="112"/>
      <c r="BH9" s="112"/>
      <c r="BI9" s="112"/>
      <c r="BJ9" s="112"/>
      <c r="BK9" s="112"/>
      <c r="BL9" s="112"/>
      <c r="BM9" s="112"/>
      <c r="BN9" s="112"/>
      <c r="BO9" s="112"/>
      <c r="BP9" s="112"/>
      <c r="BQ9" s="112"/>
      <c r="BR9" s="112"/>
      <c r="BS9" s="112"/>
      <c r="BT9" s="27"/>
      <c r="BU9" s="472"/>
      <c r="BV9" s="472"/>
      <c r="BW9" s="112"/>
      <c r="BX9" s="112"/>
      <c r="BY9" s="112"/>
      <c r="BZ9" s="112"/>
      <c r="CA9" s="112"/>
      <c r="CB9" s="112"/>
      <c r="CC9" s="112"/>
      <c r="CD9" s="112"/>
      <c r="CE9" s="112"/>
      <c r="CF9" s="112"/>
      <c r="CG9" s="112"/>
      <c r="CH9" s="112"/>
      <c r="CI9" s="112"/>
      <c r="CJ9" s="112"/>
      <c r="CK9" s="112"/>
      <c r="CL9" s="112"/>
      <c r="CM9" s="112"/>
      <c r="CN9" s="112"/>
      <c r="CO9" s="112"/>
      <c r="CP9" s="112"/>
      <c r="CQ9" s="112"/>
      <c r="CR9" s="27"/>
      <c r="CS9" s="472"/>
      <c r="CT9" s="472"/>
      <c r="CU9" s="112"/>
      <c r="CV9" s="112"/>
      <c r="CW9" s="112"/>
      <c r="CX9" s="112"/>
      <c r="CY9" s="112"/>
      <c r="CZ9" s="112"/>
      <c r="DA9" s="112"/>
      <c r="DB9" s="112"/>
      <c r="DC9" s="112"/>
      <c r="DD9" s="112"/>
      <c r="DE9" s="112"/>
      <c r="DF9" s="112"/>
      <c r="DG9" s="112"/>
      <c r="DH9" s="112"/>
      <c r="DI9" s="112"/>
      <c r="DJ9" s="112"/>
      <c r="DK9" s="112"/>
      <c r="DL9" s="112"/>
      <c r="DM9" s="112"/>
      <c r="DN9" s="112"/>
      <c r="DO9" s="112"/>
      <c r="DP9" s="27"/>
      <c r="DQ9" s="472"/>
      <c r="DR9" s="472"/>
      <c r="DS9" s="112"/>
      <c r="DT9" s="112"/>
      <c r="DU9" s="112"/>
      <c r="DV9" s="112"/>
      <c r="DW9" s="112"/>
      <c r="DX9" s="112"/>
      <c r="DY9" s="112"/>
      <c r="DZ9" s="112"/>
      <c r="EA9" s="112"/>
      <c r="EB9" s="112"/>
      <c r="EC9" s="112"/>
      <c r="ED9" s="112"/>
      <c r="EE9" s="112"/>
      <c r="EF9" s="112"/>
      <c r="EG9" s="112"/>
      <c r="EH9" s="112"/>
      <c r="EI9" s="112"/>
      <c r="EJ9" s="112"/>
      <c r="EK9" s="112"/>
      <c r="EL9" s="112"/>
      <c r="EM9" s="112"/>
      <c r="EN9" s="27"/>
      <c r="EO9" s="472"/>
      <c r="EP9" s="472"/>
      <c r="EQ9" s="112"/>
      <c r="ER9" s="112"/>
      <c r="ES9" s="112"/>
      <c r="ET9" s="112"/>
      <c r="EU9" s="112"/>
      <c r="EV9" s="112"/>
      <c r="EW9" s="112"/>
      <c r="EX9" s="112"/>
      <c r="EY9" s="112"/>
      <c r="EZ9" s="112"/>
      <c r="FA9" s="112"/>
      <c r="FB9" s="112"/>
      <c r="FC9" s="112"/>
      <c r="FD9" s="112"/>
      <c r="FE9" s="112"/>
      <c r="FF9" s="112"/>
      <c r="FG9" s="112"/>
      <c r="FH9" s="112"/>
      <c r="FI9" s="112"/>
      <c r="FJ9" s="112"/>
      <c r="FK9" s="112"/>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72"/>
      <c r="BV10" s="472"/>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72"/>
      <c r="CT10" s="472"/>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72"/>
      <c r="DR10" s="472"/>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72"/>
      <c r="EP10" s="472"/>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72"/>
      <c r="BV11" s="472"/>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72"/>
      <c r="CT11" s="472"/>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72"/>
      <c r="DR11" s="472"/>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72"/>
      <c r="EP11" s="472"/>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71"/>
      <c r="BV12" s="471"/>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71"/>
      <c r="CT12" s="471"/>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71"/>
      <c r="DR12" s="471"/>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71"/>
      <c r="EP12" s="471"/>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230</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230</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281</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281</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281</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281</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281</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230</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230</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264</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264</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264</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264</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264</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265</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265</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265</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265</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265</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220</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5">
      <c r="A16" s="100"/>
      <c r="B16" s="106" t="s">
        <v>221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221</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266</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266</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266</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266</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266</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221</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221</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222</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267</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267</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267</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267</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267</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222</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222</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v>
      </c>
      <c r="AM18" s="102">
        <v>0</v>
      </c>
      <c r="AN18" s="102">
        <v>0</v>
      </c>
      <c r="AO18" s="102">
        <v>0</v>
      </c>
      <c r="AP18" s="102" t="s">
        <v>224</v>
      </c>
      <c r="AQ18" s="102" t="s">
        <v>224</v>
      </c>
      <c r="AR18" s="102" t="s">
        <v>224</v>
      </c>
      <c r="AS18" s="102" t="s">
        <v>224</v>
      </c>
      <c r="AT18" s="102" t="s">
        <v>224</v>
      </c>
      <c r="AU18" s="102" t="s">
        <v>224</v>
      </c>
      <c r="AW18" s="112"/>
      <c r="AX18" s="31" t="s">
        <v>268</v>
      </c>
      <c r="AY18" s="94" t="s">
        <v>269</v>
      </c>
      <c r="AZ18" s="94" t="s">
        <v>269</v>
      </c>
      <c r="BA18" s="94" t="s">
        <v>269</v>
      </c>
      <c r="BB18" s="94" t="s">
        <v>269</v>
      </c>
      <c r="BC18" s="94" t="s">
        <v>269</v>
      </c>
      <c r="BD18" s="94" t="s">
        <v>269</v>
      </c>
      <c r="BE18" s="94" t="s">
        <v>269</v>
      </c>
      <c r="BF18" s="94" t="s">
        <v>269</v>
      </c>
      <c r="BG18" s="94" t="s">
        <v>269</v>
      </c>
      <c r="BH18" s="94" t="s">
        <v>269</v>
      </c>
      <c r="BI18" s="94" t="s">
        <v>269</v>
      </c>
      <c r="BJ18" s="94">
        <v>0</v>
      </c>
      <c r="BK18" s="94">
        <v>0</v>
      </c>
      <c r="BL18" s="94">
        <v>0</v>
      </c>
      <c r="BM18" s="94">
        <v>0</v>
      </c>
      <c r="BN18" s="94" t="s">
        <v>269</v>
      </c>
      <c r="BO18" s="94" t="s">
        <v>269</v>
      </c>
      <c r="BP18" s="94" t="s">
        <v>269</v>
      </c>
      <c r="BQ18" s="94" t="s">
        <v>269</v>
      </c>
      <c r="BR18" s="94" t="s">
        <v>269</v>
      </c>
      <c r="BS18" s="94" t="s">
        <v>269</v>
      </c>
      <c r="BT18" s="27"/>
      <c r="BU18" s="112"/>
      <c r="BV18" s="31" t="s">
        <v>268</v>
      </c>
      <c r="BW18" s="94" t="s">
        <v>269</v>
      </c>
      <c r="BX18" s="94" t="s">
        <v>269</v>
      </c>
      <c r="BY18" s="94" t="s">
        <v>269</v>
      </c>
      <c r="BZ18" s="94" t="s">
        <v>269</v>
      </c>
      <c r="CA18" s="94" t="s">
        <v>269</v>
      </c>
      <c r="CB18" s="94" t="s">
        <v>269</v>
      </c>
      <c r="CC18" s="94" t="s">
        <v>269</v>
      </c>
      <c r="CD18" s="94" t="s">
        <v>269</v>
      </c>
      <c r="CE18" s="94" t="s">
        <v>269</v>
      </c>
      <c r="CF18" s="94" t="s">
        <v>269</v>
      </c>
      <c r="CG18" s="94" t="s">
        <v>269</v>
      </c>
      <c r="CH18" s="94">
        <v>0</v>
      </c>
      <c r="CI18" s="94">
        <v>0</v>
      </c>
      <c r="CJ18" s="94">
        <v>0</v>
      </c>
      <c r="CK18" s="94">
        <v>0</v>
      </c>
      <c r="CL18" s="94" t="s">
        <v>269</v>
      </c>
      <c r="CM18" s="94" t="s">
        <v>269</v>
      </c>
      <c r="CN18" s="94" t="s">
        <v>269</v>
      </c>
      <c r="CO18" s="94" t="s">
        <v>269</v>
      </c>
      <c r="CP18" s="94" t="s">
        <v>269</v>
      </c>
      <c r="CQ18" s="94" t="s">
        <v>269</v>
      </c>
      <c r="CR18" s="27"/>
      <c r="CS18" s="112"/>
      <c r="CT18" s="31" t="s">
        <v>268</v>
      </c>
      <c r="CU18" s="94" t="s">
        <v>269</v>
      </c>
      <c r="CV18" s="94" t="s">
        <v>269</v>
      </c>
      <c r="CW18" s="94" t="s">
        <v>269</v>
      </c>
      <c r="CX18" s="94" t="s">
        <v>269</v>
      </c>
      <c r="CY18" s="94" t="s">
        <v>269</v>
      </c>
      <c r="CZ18" s="94" t="s">
        <v>269</v>
      </c>
      <c r="DA18" s="94" t="s">
        <v>269</v>
      </c>
      <c r="DB18" s="94">
        <v>0</v>
      </c>
      <c r="DC18" s="94">
        <v>0</v>
      </c>
      <c r="DD18" s="94">
        <v>0</v>
      </c>
      <c r="DE18" s="94">
        <v>0</v>
      </c>
      <c r="DF18" s="94">
        <v>0</v>
      </c>
      <c r="DG18" s="94">
        <v>0</v>
      </c>
      <c r="DH18" s="94">
        <v>0</v>
      </c>
      <c r="DI18" s="94">
        <v>0</v>
      </c>
      <c r="DJ18" s="94" t="s">
        <v>269</v>
      </c>
      <c r="DK18" s="94" t="s">
        <v>269</v>
      </c>
      <c r="DL18" s="94" t="s">
        <v>269</v>
      </c>
      <c r="DM18" s="94" t="s">
        <v>269</v>
      </c>
      <c r="DN18" s="94" t="s">
        <v>269</v>
      </c>
      <c r="DO18" s="94" t="s">
        <v>269</v>
      </c>
      <c r="DP18" s="27"/>
      <c r="DQ18" s="112"/>
      <c r="DR18" s="31" t="s">
        <v>268</v>
      </c>
      <c r="DS18" s="94" t="s">
        <v>269</v>
      </c>
      <c r="DT18" s="94" t="s">
        <v>269</v>
      </c>
      <c r="DU18" s="94" t="s">
        <v>269</v>
      </c>
      <c r="DV18" s="94" t="s">
        <v>269</v>
      </c>
      <c r="DW18" s="94" t="s">
        <v>269</v>
      </c>
      <c r="DX18" s="94" t="s">
        <v>269</v>
      </c>
      <c r="DY18" s="94" t="s">
        <v>269</v>
      </c>
      <c r="DZ18" s="94" t="s">
        <v>269</v>
      </c>
      <c r="EA18" s="94">
        <v>0</v>
      </c>
      <c r="EB18" s="94">
        <v>0</v>
      </c>
      <c r="EC18" s="94">
        <v>0</v>
      </c>
      <c r="ED18" s="94">
        <v>0</v>
      </c>
      <c r="EE18" s="94">
        <v>0</v>
      </c>
      <c r="EF18" s="94">
        <v>0</v>
      </c>
      <c r="EG18" s="94">
        <v>0</v>
      </c>
      <c r="EH18" s="94" t="s">
        <v>269</v>
      </c>
      <c r="EI18" s="94" t="s">
        <v>269</v>
      </c>
      <c r="EJ18" s="94" t="s">
        <v>269</v>
      </c>
      <c r="EK18" s="94" t="s">
        <v>269</v>
      </c>
      <c r="EL18" s="94" t="s">
        <v>269</v>
      </c>
      <c r="EM18" s="94" t="s">
        <v>269</v>
      </c>
      <c r="EN18" s="27"/>
      <c r="EO18" s="112"/>
      <c r="EP18" s="31" t="s">
        <v>268</v>
      </c>
      <c r="EQ18" s="94" t="s">
        <v>269</v>
      </c>
      <c r="ER18" s="94" t="s">
        <v>269</v>
      </c>
      <c r="ES18" s="94" t="s">
        <v>269</v>
      </c>
      <c r="ET18" s="94" t="s">
        <v>269</v>
      </c>
      <c r="EU18" s="94" t="s">
        <v>269</v>
      </c>
      <c r="EV18" s="94" t="s">
        <v>269</v>
      </c>
      <c r="EW18" s="94" t="s">
        <v>269</v>
      </c>
      <c r="EX18" s="94" t="s">
        <v>269</v>
      </c>
      <c r="EY18" s="94" t="s">
        <v>269</v>
      </c>
      <c r="EZ18" s="94" t="s">
        <v>269</v>
      </c>
      <c r="FA18" s="94" t="s">
        <v>269</v>
      </c>
      <c r="FB18" s="94">
        <v>0</v>
      </c>
      <c r="FC18" s="94">
        <v>0</v>
      </c>
      <c r="FD18" s="94">
        <v>0</v>
      </c>
      <c r="FE18" s="94">
        <v>0</v>
      </c>
      <c r="FF18" s="94" t="s">
        <v>269</v>
      </c>
      <c r="FG18" s="94" t="s">
        <v>269</v>
      </c>
      <c r="FH18" s="94" t="s">
        <v>269</v>
      </c>
      <c r="FI18" s="94" t="s">
        <v>269</v>
      </c>
      <c r="FJ18" s="94" t="s">
        <v>269</v>
      </c>
      <c r="FK18" s="94"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0</v>
      </c>
      <c r="GA18" s="102">
        <v>0</v>
      </c>
      <c r="GB18" s="102">
        <v>0</v>
      </c>
      <c r="GC18" s="102">
        <v>0</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v>
      </c>
      <c r="GX18" s="102">
        <v>0</v>
      </c>
      <c r="GY18" s="102">
        <v>0</v>
      </c>
      <c r="GZ18" s="102">
        <v>0</v>
      </c>
      <c r="HA18" s="102">
        <v>0</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12"/>
      <c r="AX19" s="31" t="s">
        <v>270</v>
      </c>
      <c r="AY19" s="112">
        <v>0</v>
      </c>
      <c r="AZ19" s="94" t="s">
        <v>269</v>
      </c>
      <c r="BA19" s="94" t="s">
        <v>269</v>
      </c>
      <c r="BB19" s="94" t="s">
        <v>269</v>
      </c>
      <c r="BC19" s="94" t="s">
        <v>269</v>
      </c>
      <c r="BD19" s="94" t="s">
        <v>269</v>
      </c>
      <c r="BE19" s="94" t="s">
        <v>269</v>
      </c>
      <c r="BF19" s="94" t="s">
        <v>269</v>
      </c>
      <c r="BG19" s="94" t="s">
        <v>269</v>
      </c>
      <c r="BH19" s="94" t="s">
        <v>269</v>
      </c>
      <c r="BI19" s="94" t="s">
        <v>269</v>
      </c>
      <c r="BJ19" s="94" t="s">
        <v>269</v>
      </c>
      <c r="BK19" s="94" t="s">
        <v>269</v>
      </c>
      <c r="BL19" s="94" t="s">
        <v>269</v>
      </c>
      <c r="BM19" s="94" t="s">
        <v>269</v>
      </c>
      <c r="BN19" s="94" t="s">
        <v>269</v>
      </c>
      <c r="BO19" s="94" t="s">
        <v>269</v>
      </c>
      <c r="BP19" s="94" t="s">
        <v>269</v>
      </c>
      <c r="BQ19" s="94" t="s">
        <v>269</v>
      </c>
      <c r="BR19" s="94" t="s">
        <v>269</v>
      </c>
      <c r="BS19" s="94" t="s">
        <v>269</v>
      </c>
      <c r="BT19" s="27"/>
      <c r="BU19" s="112"/>
      <c r="BV19" s="31" t="s">
        <v>270</v>
      </c>
      <c r="BW19" s="112">
        <v>0</v>
      </c>
      <c r="BX19" s="94" t="s">
        <v>269</v>
      </c>
      <c r="BY19" s="94" t="s">
        <v>269</v>
      </c>
      <c r="BZ19" s="94" t="s">
        <v>269</v>
      </c>
      <c r="CA19" s="94" t="s">
        <v>269</v>
      </c>
      <c r="CB19" s="94" t="s">
        <v>269</v>
      </c>
      <c r="CC19" s="94" t="s">
        <v>269</v>
      </c>
      <c r="CD19" s="94" t="s">
        <v>269</v>
      </c>
      <c r="CE19" s="94" t="s">
        <v>269</v>
      </c>
      <c r="CF19" s="94" t="s">
        <v>269</v>
      </c>
      <c r="CG19" s="94" t="s">
        <v>269</v>
      </c>
      <c r="CH19" s="94" t="s">
        <v>269</v>
      </c>
      <c r="CI19" s="94" t="s">
        <v>269</v>
      </c>
      <c r="CJ19" s="94" t="s">
        <v>269</v>
      </c>
      <c r="CK19" s="94" t="s">
        <v>269</v>
      </c>
      <c r="CL19" s="94" t="s">
        <v>269</v>
      </c>
      <c r="CM19" s="94" t="s">
        <v>269</v>
      </c>
      <c r="CN19" s="94" t="s">
        <v>269</v>
      </c>
      <c r="CO19" s="94" t="s">
        <v>269</v>
      </c>
      <c r="CP19" s="94" t="s">
        <v>269</v>
      </c>
      <c r="CQ19" s="94" t="s">
        <v>269</v>
      </c>
      <c r="CR19" s="27"/>
      <c r="CS19" s="112"/>
      <c r="CT19" s="31" t="s">
        <v>270</v>
      </c>
      <c r="CU19" s="112">
        <v>0</v>
      </c>
      <c r="CV19" s="94" t="s">
        <v>269</v>
      </c>
      <c r="CW19" s="94" t="s">
        <v>269</v>
      </c>
      <c r="CX19" s="94" t="s">
        <v>269</v>
      </c>
      <c r="CY19" s="94" t="s">
        <v>269</v>
      </c>
      <c r="CZ19" s="94" t="s">
        <v>269</v>
      </c>
      <c r="DA19" s="94" t="s">
        <v>269</v>
      </c>
      <c r="DB19" s="94" t="s">
        <v>269</v>
      </c>
      <c r="DC19" s="94" t="s">
        <v>269</v>
      </c>
      <c r="DD19" s="94" t="s">
        <v>269</v>
      </c>
      <c r="DE19" s="94" t="s">
        <v>269</v>
      </c>
      <c r="DF19" s="94" t="s">
        <v>269</v>
      </c>
      <c r="DG19" s="94" t="s">
        <v>269</v>
      </c>
      <c r="DH19" s="94" t="s">
        <v>269</v>
      </c>
      <c r="DI19" s="94" t="s">
        <v>269</v>
      </c>
      <c r="DJ19" s="94" t="s">
        <v>269</v>
      </c>
      <c r="DK19" s="94" t="s">
        <v>269</v>
      </c>
      <c r="DL19" s="94" t="s">
        <v>269</v>
      </c>
      <c r="DM19" s="94" t="s">
        <v>269</v>
      </c>
      <c r="DN19" s="94" t="s">
        <v>269</v>
      </c>
      <c r="DO19" s="94" t="s">
        <v>269</v>
      </c>
      <c r="DP19" s="27"/>
      <c r="DQ19" s="112"/>
      <c r="DR19" s="31" t="s">
        <v>270</v>
      </c>
      <c r="DS19" s="112">
        <v>0</v>
      </c>
      <c r="DT19" s="94" t="s">
        <v>269</v>
      </c>
      <c r="DU19" s="94" t="s">
        <v>269</v>
      </c>
      <c r="DV19" s="94" t="s">
        <v>269</v>
      </c>
      <c r="DW19" s="94" t="s">
        <v>269</v>
      </c>
      <c r="DX19" s="94" t="s">
        <v>269</v>
      </c>
      <c r="DY19" s="94" t="s">
        <v>269</v>
      </c>
      <c r="DZ19" s="94" t="s">
        <v>269</v>
      </c>
      <c r="EA19" s="94" t="s">
        <v>269</v>
      </c>
      <c r="EB19" s="94" t="s">
        <v>269</v>
      </c>
      <c r="EC19" s="94" t="s">
        <v>269</v>
      </c>
      <c r="ED19" s="94" t="s">
        <v>269</v>
      </c>
      <c r="EE19" s="94" t="s">
        <v>269</v>
      </c>
      <c r="EF19" s="94" t="s">
        <v>269</v>
      </c>
      <c r="EG19" s="94" t="s">
        <v>269</v>
      </c>
      <c r="EH19" s="94" t="s">
        <v>269</v>
      </c>
      <c r="EI19" s="94" t="s">
        <v>269</v>
      </c>
      <c r="EJ19" s="94" t="s">
        <v>269</v>
      </c>
      <c r="EK19" s="94" t="s">
        <v>269</v>
      </c>
      <c r="EL19" s="94" t="s">
        <v>269</v>
      </c>
      <c r="EM19" s="94" t="s">
        <v>269</v>
      </c>
      <c r="EN19" s="27"/>
      <c r="EO19" s="112"/>
      <c r="EP19" s="31" t="s">
        <v>270</v>
      </c>
      <c r="EQ19" s="112">
        <v>0</v>
      </c>
      <c r="ER19" s="94" t="s">
        <v>269</v>
      </c>
      <c r="ES19" s="94" t="s">
        <v>269</v>
      </c>
      <c r="ET19" s="94" t="s">
        <v>269</v>
      </c>
      <c r="EU19" s="94" t="s">
        <v>269</v>
      </c>
      <c r="EV19" s="94" t="s">
        <v>269</v>
      </c>
      <c r="EW19" s="94" t="s">
        <v>269</v>
      </c>
      <c r="EX19" s="94" t="s">
        <v>269</v>
      </c>
      <c r="EY19" s="94" t="s">
        <v>269</v>
      </c>
      <c r="EZ19" s="94" t="s">
        <v>269</v>
      </c>
      <c r="FA19" s="94" t="s">
        <v>269</v>
      </c>
      <c r="FB19" s="94" t="s">
        <v>269</v>
      </c>
      <c r="FC19" s="94" t="s">
        <v>269</v>
      </c>
      <c r="FD19" s="94" t="s">
        <v>269</v>
      </c>
      <c r="FE19" s="94" t="s">
        <v>269</v>
      </c>
      <c r="FF19" s="94" t="s">
        <v>269</v>
      </c>
      <c r="FG19" s="94" t="s">
        <v>269</v>
      </c>
      <c r="FH19" s="94" t="s">
        <v>269</v>
      </c>
      <c r="FI19" s="94" t="s">
        <v>269</v>
      </c>
      <c r="FJ19" s="94" t="s">
        <v>269</v>
      </c>
      <c r="FK19" s="94"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271</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271</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271</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271</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271</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226</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226</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5">
      <c r="A21" s="465"/>
      <c r="B21" s="465"/>
      <c r="C21" s="100"/>
      <c r="D21" s="100"/>
      <c r="E21" s="100"/>
      <c r="F21" s="100"/>
      <c r="G21" s="100"/>
      <c r="H21" s="100"/>
      <c r="I21" s="100"/>
      <c r="J21" s="100"/>
      <c r="K21" s="100"/>
      <c r="L21" s="100"/>
      <c r="M21" s="100"/>
      <c r="N21" s="100"/>
      <c r="O21" s="100"/>
      <c r="P21" s="100"/>
      <c r="Q21" s="100"/>
      <c r="R21" s="100"/>
      <c r="S21" s="100"/>
      <c r="T21" s="100"/>
      <c r="U21" s="100"/>
      <c r="V21" s="100"/>
      <c r="W21" s="100"/>
      <c r="Y21" s="465"/>
      <c r="Z21" s="465"/>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2"/>
      <c r="AX21" s="472"/>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72"/>
      <c r="BV21" s="472"/>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72"/>
      <c r="CT21" s="472"/>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72"/>
      <c r="DR21" s="472"/>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72"/>
      <c r="EP21" s="472"/>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65"/>
      <c r="FN21" s="465"/>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5"/>
      <c r="GL21" s="465"/>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272</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272</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272</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272</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272</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265</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265</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265</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265</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265</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220</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220</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5">
      <c r="A24" s="100"/>
      <c r="B24" s="106" t="s">
        <v>221</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221</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266</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266</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266</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266</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266</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221</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221</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5">
      <c r="A25" s="100"/>
      <c r="B25" s="106" t="s">
        <v>222</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222</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267</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267</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267</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267</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267</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222</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222</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0.1</v>
      </c>
      <c r="O26" s="102">
        <v>0.2</v>
      </c>
      <c r="P26" s="102">
        <v>0</v>
      </c>
      <c r="Q26" s="102">
        <v>0.9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0.1</v>
      </c>
      <c r="AM26" s="102">
        <v>0.2</v>
      </c>
      <c r="AN26" s="102">
        <v>0.1</v>
      </c>
      <c r="AO26" s="102">
        <v>0</v>
      </c>
      <c r="AP26" s="102" t="s">
        <v>224</v>
      </c>
      <c r="AQ26" s="102" t="s">
        <v>224</v>
      </c>
      <c r="AR26" s="102" t="s">
        <v>224</v>
      </c>
      <c r="AS26" s="102" t="s">
        <v>224</v>
      </c>
      <c r="AT26" s="102" t="s">
        <v>224</v>
      </c>
      <c r="AU26" s="102" t="s">
        <v>224</v>
      </c>
      <c r="AW26" s="112"/>
      <c r="AX26" s="31" t="s">
        <v>268</v>
      </c>
      <c r="AY26" s="94" t="s">
        <v>269</v>
      </c>
      <c r="AZ26" s="94" t="s">
        <v>269</v>
      </c>
      <c r="BA26" s="94" t="s">
        <v>269</v>
      </c>
      <c r="BB26" s="94" t="s">
        <v>269</v>
      </c>
      <c r="BC26" s="94" t="s">
        <v>269</v>
      </c>
      <c r="BD26" s="94" t="s">
        <v>269</v>
      </c>
      <c r="BE26" s="94" t="s">
        <v>269</v>
      </c>
      <c r="BF26" s="94" t="s">
        <v>269</v>
      </c>
      <c r="BG26" s="94" t="s">
        <v>269</v>
      </c>
      <c r="BH26" s="94" t="s">
        <v>269</v>
      </c>
      <c r="BI26" s="94" t="s">
        <v>269</v>
      </c>
      <c r="BJ26" s="94">
        <v>0.1</v>
      </c>
      <c r="BK26" s="94">
        <v>0.1</v>
      </c>
      <c r="BL26" s="94">
        <v>0.1</v>
      </c>
      <c r="BM26" s="94">
        <v>0.1</v>
      </c>
      <c r="BN26" s="94" t="s">
        <v>269</v>
      </c>
      <c r="BO26" s="94" t="s">
        <v>269</v>
      </c>
      <c r="BP26" s="94" t="s">
        <v>269</v>
      </c>
      <c r="BQ26" s="94" t="s">
        <v>269</v>
      </c>
      <c r="BR26" s="94" t="s">
        <v>269</v>
      </c>
      <c r="BS26" s="94" t="s">
        <v>269</v>
      </c>
      <c r="BT26" s="27"/>
      <c r="BU26" s="112"/>
      <c r="BV26" s="31" t="s">
        <v>268</v>
      </c>
      <c r="BW26" s="94" t="s">
        <v>269</v>
      </c>
      <c r="BX26" s="94" t="s">
        <v>269</v>
      </c>
      <c r="BY26" s="94" t="s">
        <v>269</v>
      </c>
      <c r="BZ26" s="94" t="s">
        <v>269</v>
      </c>
      <c r="CA26" s="94" t="s">
        <v>269</v>
      </c>
      <c r="CB26" s="94" t="s">
        <v>269</v>
      </c>
      <c r="CC26" s="94" t="s">
        <v>269</v>
      </c>
      <c r="CD26" s="94" t="s">
        <v>269</v>
      </c>
      <c r="CE26" s="94" t="s">
        <v>269</v>
      </c>
      <c r="CF26" s="94" t="s">
        <v>269</v>
      </c>
      <c r="CG26" s="94" t="s">
        <v>269</v>
      </c>
      <c r="CH26" s="94">
        <v>0.2</v>
      </c>
      <c r="CI26" s="94">
        <v>0.2</v>
      </c>
      <c r="CJ26" s="94">
        <v>0.2</v>
      </c>
      <c r="CK26" s="94">
        <v>0.3</v>
      </c>
      <c r="CL26" s="94" t="s">
        <v>269</v>
      </c>
      <c r="CM26" s="94" t="s">
        <v>269</v>
      </c>
      <c r="CN26" s="94" t="s">
        <v>269</v>
      </c>
      <c r="CO26" s="94" t="s">
        <v>269</v>
      </c>
      <c r="CP26" s="94" t="s">
        <v>269</v>
      </c>
      <c r="CQ26" s="94" t="s">
        <v>269</v>
      </c>
      <c r="CR26" s="27"/>
      <c r="CS26" s="112"/>
      <c r="CT26" s="31" t="s">
        <v>268</v>
      </c>
      <c r="CU26" s="94" t="s">
        <v>269</v>
      </c>
      <c r="CV26" s="94" t="s">
        <v>269</v>
      </c>
      <c r="CW26" s="94" t="s">
        <v>269</v>
      </c>
      <c r="CX26" s="94" t="s">
        <v>269</v>
      </c>
      <c r="CY26" s="94" t="s">
        <v>269</v>
      </c>
      <c r="CZ26" s="94" t="s">
        <v>269</v>
      </c>
      <c r="DA26" s="94" t="s">
        <v>269</v>
      </c>
      <c r="DB26" s="94">
        <v>0.3</v>
      </c>
      <c r="DC26" s="94">
        <v>0.1</v>
      </c>
      <c r="DD26" s="94">
        <v>0.2</v>
      </c>
      <c r="DE26" s="94">
        <v>0.2</v>
      </c>
      <c r="DF26" s="94">
        <v>0.2</v>
      </c>
      <c r="DG26" s="94">
        <v>0.3</v>
      </c>
      <c r="DH26" s="94">
        <v>0.3</v>
      </c>
      <c r="DI26" s="94">
        <v>0.5</v>
      </c>
      <c r="DJ26" s="94" t="s">
        <v>269</v>
      </c>
      <c r="DK26" s="94" t="s">
        <v>269</v>
      </c>
      <c r="DL26" s="94" t="s">
        <v>269</v>
      </c>
      <c r="DM26" s="94" t="s">
        <v>269</v>
      </c>
      <c r="DN26" s="94" t="s">
        <v>269</v>
      </c>
      <c r="DO26" s="94" t="s">
        <v>269</v>
      </c>
      <c r="DP26" s="27"/>
      <c r="DQ26" s="112"/>
      <c r="DR26" s="31" t="s">
        <v>268</v>
      </c>
      <c r="DS26" s="94" t="s">
        <v>269</v>
      </c>
      <c r="DT26" s="94" t="s">
        <v>269</v>
      </c>
      <c r="DU26" s="94" t="s">
        <v>269</v>
      </c>
      <c r="DV26" s="94" t="s">
        <v>269</v>
      </c>
      <c r="DW26" s="94" t="s">
        <v>269</v>
      </c>
      <c r="DX26" s="94" t="s">
        <v>269</v>
      </c>
      <c r="DY26" s="94" t="s">
        <v>269</v>
      </c>
      <c r="DZ26" s="94" t="s">
        <v>269</v>
      </c>
      <c r="EA26" s="94">
        <v>0.3</v>
      </c>
      <c r="EB26" s="94">
        <v>0.4</v>
      </c>
      <c r="EC26" s="94">
        <v>0.4</v>
      </c>
      <c r="ED26" s="94">
        <v>0.5</v>
      </c>
      <c r="EE26" s="94">
        <v>0.6</v>
      </c>
      <c r="EF26" s="94">
        <v>0.7</v>
      </c>
      <c r="EG26" s="94">
        <v>1</v>
      </c>
      <c r="EH26" s="94" t="s">
        <v>269</v>
      </c>
      <c r="EI26" s="94" t="s">
        <v>269</v>
      </c>
      <c r="EJ26" s="94" t="s">
        <v>269</v>
      </c>
      <c r="EK26" s="94" t="s">
        <v>269</v>
      </c>
      <c r="EL26" s="94" t="s">
        <v>269</v>
      </c>
      <c r="EM26" s="94" t="s">
        <v>269</v>
      </c>
      <c r="EN26" s="27"/>
      <c r="EO26" s="112"/>
      <c r="EP26" s="31" t="s">
        <v>268</v>
      </c>
      <c r="EQ26" s="94" t="s">
        <v>269</v>
      </c>
      <c r="ER26" s="94" t="s">
        <v>269</v>
      </c>
      <c r="ES26" s="94" t="s">
        <v>269</v>
      </c>
      <c r="ET26" s="94" t="s">
        <v>269</v>
      </c>
      <c r="EU26" s="94" t="s">
        <v>269</v>
      </c>
      <c r="EV26" s="94" t="s">
        <v>269</v>
      </c>
      <c r="EW26" s="94" t="s">
        <v>269</v>
      </c>
      <c r="EX26" s="94" t="s">
        <v>269</v>
      </c>
      <c r="EY26" s="94" t="s">
        <v>269</v>
      </c>
      <c r="EZ26" s="94" t="s">
        <v>269</v>
      </c>
      <c r="FA26" s="94" t="s">
        <v>269</v>
      </c>
      <c r="FB26" s="94">
        <v>0.3</v>
      </c>
      <c r="FC26" s="94">
        <v>0.4</v>
      </c>
      <c r="FD26" s="94">
        <v>0.4</v>
      </c>
      <c r="FE26" s="94">
        <v>0.6</v>
      </c>
      <c r="FF26" s="94" t="s">
        <v>269</v>
      </c>
      <c r="FG26" s="94" t="s">
        <v>269</v>
      </c>
      <c r="FH26" s="94" t="s">
        <v>269</v>
      </c>
      <c r="FI26" s="94" t="s">
        <v>269</v>
      </c>
      <c r="FJ26" s="94" t="s">
        <v>269</v>
      </c>
      <c r="FK26" s="94"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0.1</v>
      </c>
      <c r="GA26" s="102">
        <v>0.2</v>
      </c>
      <c r="GB26" s="102">
        <v>0.2</v>
      </c>
      <c r="GC26" s="102">
        <v>0.3</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0.1</v>
      </c>
      <c r="GX26" s="102">
        <v>0.1</v>
      </c>
      <c r="GY26" s="102">
        <v>0.2</v>
      </c>
      <c r="GZ26" s="102">
        <v>0.1</v>
      </c>
      <c r="HA26" s="102">
        <v>0.2</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12"/>
      <c r="AX27" s="31" t="s">
        <v>270</v>
      </c>
      <c r="AY27" s="112">
        <v>0</v>
      </c>
      <c r="AZ27" s="94" t="s">
        <v>269</v>
      </c>
      <c r="BA27" s="94" t="s">
        <v>269</v>
      </c>
      <c r="BB27" s="94" t="s">
        <v>269</v>
      </c>
      <c r="BC27" s="94" t="s">
        <v>269</v>
      </c>
      <c r="BD27" s="94" t="s">
        <v>269</v>
      </c>
      <c r="BE27" s="94" t="s">
        <v>269</v>
      </c>
      <c r="BF27" s="94" t="s">
        <v>269</v>
      </c>
      <c r="BG27" s="94" t="s">
        <v>269</v>
      </c>
      <c r="BH27" s="94" t="s">
        <v>269</v>
      </c>
      <c r="BI27" s="94" t="s">
        <v>269</v>
      </c>
      <c r="BJ27" s="94" t="s">
        <v>269</v>
      </c>
      <c r="BK27" s="94" t="s">
        <v>269</v>
      </c>
      <c r="BL27" s="94" t="s">
        <v>269</v>
      </c>
      <c r="BM27" s="94" t="s">
        <v>269</v>
      </c>
      <c r="BN27" s="94" t="s">
        <v>269</v>
      </c>
      <c r="BO27" s="94" t="s">
        <v>269</v>
      </c>
      <c r="BP27" s="94" t="s">
        <v>269</v>
      </c>
      <c r="BQ27" s="94" t="s">
        <v>269</v>
      </c>
      <c r="BR27" s="94" t="s">
        <v>269</v>
      </c>
      <c r="BS27" s="94" t="s">
        <v>269</v>
      </c>
      <c r="BT27" s="27"/>
      <c r="BU27" s="112"/>
      <c r="BV27" s="31" t="s">
        <v>270</v>
      </c>
      <c r="BW27" s="112">
        <v>0</v>
      </c>
      <c r="BX27" s="94" t="s">
        <v>269</v>
      </c>
      <c r="BY27" s="94" t="s">
        <v>269</v>
      </c>
      <c r="BZ27" s="94" t="s">
        <v>269</v>
      </c>
      <c r="CA27" s="94" t="s">
        <v>269</v>
      </c>
      <c r="CB27" s="94" t="s">
        <v>269</v>
      </c>
      <c r="CC27" s="94" t="s">
        <v>269</v>
      </c>
      <c r="CD27" s="94" t="s">
        <v>269</v>
      </c>
      <c r="CE27" s="94" t="s">
        <v>269</v>
      </c>
      <c r="CF27" s="94" t="s">
        <v>269</v>
      </c>
      <c r="CG27" s="94" t="s">
        <v>269</v>
      </c>
      <c r="CH27" s="94" t="s">
        <v>269</v>
      </c>
      <c r="CI27" s="94" t="s">
        <v>269</v>
      </c>
      <c r="CJ27" s="94" t="s">
        <v>269</v>
      </c>
      <c r="CK27" s="94" t="s">
        <v>269</v>
      </c>
      <c r="CL27" s="94" t="s">
        <v>269</v>
      </c>
      <c r="CM27" s="94" t="s">
        <v>269</v>
      </c>
      <c r="CN27" s="94" t="s">
        <v>269</v>
      </c>
      <c r="CO27" s="94" t="s">
        <v>269</v>
      </c>
      <c r="CP27" s="94" t="s">
        <v>269</v>
      </c>
      <c r="CQ27" s="94" t="s">
        <v>269</v>
      </c>
      <c r="CR27" s="27"/>
      <c r="CS27" s="112"/>
      <c r="CT27" s="31" t="s">
        <v>270</v>
      </c>
      <c r="CU27" s="112">
        <v>0</v>
      </c>
      <c r="CV27" s="94" t="s">
        <v>269</v>
      </c>
      <c r="CW27" s="94" t="s">
        <v>269</v>
      </c>
      <c r="CX27" s="94" t="s">
        <v>269</v>
      </c>
      <c r="CY27" s="94" t="s">
        <v>269</v>
      </c>
      <c r="CZ27" s="94" t="s">
        <v>269</v>
      </c>
      <c r="DA27" s="94" t="s">
        <v>269</v>
      </c>
      <c r="DB27" s="94" t="s">
        <v>269</v>
      </c>
      <c r="DC27" s="94" t="s">
        <v>269</v>
      </c>
      <c r="DD27" s="94" t="s">
        <v>269</v>
      </c>
      <c r="DE27" s="94" t="s">
        <v>269</v>
      </c>
      <c r="DF27" s="94" t="s">
        <v>269</v>
      </c>
      <c r="DG27" s="94" t="s">
        <v>269</v>
      </c>
      <c r="DH27" s="94" t="s">
        <v>269</v>
      </c>
      <c r="DI27" s="94" t="s">
        <v>269</v>
      </c>
      <c r="DJ27" s="94" t="s">
        <v>269</v>
      </c>
      <c r="DK27" s="94" t="s">
        <v>269</v>
      </c>
      <c r="DL27" s="94" t="s">
        <v>269</v>
      </c>
      <c r="DM27" s="94" t="s">
        <v>269</v>
      </c>
      <c r="DN27" s="94" t="s">
        <v>269</v>
      </c>
      <c r="DO27" s="94" t="s">
        <v>269</v>
      </c>
      <c r="DP27" s="27"/>
      <c r="DQ27" s="112"/>
      <c r="DR27" s="31" t="s">
        <v>270</v>
      </c>
      <c r="DS27" s="112">
        <v>0</v>
      </c>
      <c r="DT27" s="94" t="s">
        <v>269</v>
      </c>
      <c r="DU27" s="94" t="s">
        <v>269</v>
      </c>
      <c r="DV27" s="94" t="s">
        <v>269</v>
      </c>
      <c r="DW27" s="94" t="s">
        <v>269</v>
      </c>
      <c r="DX27" s="94" t="s">
        <v>269</v>
      </c>
      <c r="DY27" s="94" t="s">
        <v>269</v>
      </c>
      <c r="DZ27" s="94" t="s">
        <v>269</v>
      </c>
      <c r="EA27" s="94" t="s">
        <v>269</v>
      </c>
      <c r="EB27" s="94" t="s">
        <v>269</v>
      </c>
      <c r="EC27" s="94" t="s">
        <v>269</v>
      </c>
      <c r="ED27" s="94" t="s">
        <v>269</v>
      </c>
      <c r="EE27" s="94" t="s">
        <v>269</v>
      </c>
      <c r="EF27" s="94" t="s">
        <v>269</v>
      </c>
      <c r="EG27" s="94" t="s">
        <v>269</v>
      </c>
      <c r="EH27" s="94" t="s">
        <v>269</v>
      </c>
      <c r="EI27" s="94" t="s">
        <v>269</v>
      </c>
      <c r="EJ27" s="94" t="s">
        <v>269</v>
      </c>
      <c r="EK27" s="94" t="s">
        <v>269</v>
      </c>
      <c r="EL27" s="94" t="s">
        <v>269</v>
      </c>
      <c r="EM27" s="94" t="s">
        <v>269</v>
      </c>
      <c r="EN27" s="27"/>
      <c r="EO27" s="112"/>
      <c r="EP27" s="31" t="s">
        <v>270</v>
      </c>
      <c r="EQ27" s="112">
        <v>0</v>
      </c>
      <c r="ER27" s="94" t="s">
        <v>269</v>
      </c>
      <c r="ES27" s="94" t="s">
        <v>269</v>
      </c>
      <c r="ET27" s="94" t="s">
        <v>269</v>
      </c>
      <c r="EU27" s="94" t="s">
        <v>269</v>
      </c>
      <c r="EV27" s="94" t="s">
        <v>269</v>
      </c>
      <c r="EW27" s="94" t="s">
        <v>269</v>
      </c>
      <c r="EX27" s="94" t="s">
        <v>269</v>
      </c>
      <c r="EY27" s="94" t="s">
        <v>269</v>
      </c>
      <c r="EZ27" s="94" t="s">
        <v>269</v>
      </c>
      <c r="FA27" s="94" t="s">
        <v>269</v>
      </c>
      <c r="FB27" s="94" t="s">
        <v>269</v>
      </c>
      <c r="FC27" s="94" t="s">
        <v>269</v>
      </c>
      <c r="FD27" s="94" t="s">
        <v>269</v>
      </c>
      <c r="FE27" s="94" t="s">
        <v>269</v>
      </c>
      <c r="FF27" s="94" t="s">
        <v>269</v>
      </c>
      <c r="FG27" s="94" t="s">
        <v>269</v>
      </c>
      <c r="FH27" s="94" t="s">
        <v>269</v>
      </c>
      <c r="FI27" s="94" t="s">
        <v>269</v>
      </c>
      <c r="FJ27" s="94" t="s">
        <v>269</v>
      </c>
      <c r="FK27" s="94"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271</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271</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271</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271</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271</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226</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226</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2"/>
      <c r="AX29" s="472"/>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72"/>
      <c r="BV29" s="472"/>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72"/>
      <c r="CT29" s="472"/>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72"/>
      <c r="DR29" s="472"/>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72"/>
      <c r="EP29" s="472"/>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88"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273</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273</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273</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273</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273</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111</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274</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274</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274</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274</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274</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111</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111</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2"/>
      <c r="AX32" s="472"/>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72"/>
      <c r="BV32" s="472"/>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72"/>
      <c r="CT32" s="472"/>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72"/>
      <c r="DR32" s="472"/>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72"/>
      <c r="EP32" s="472"/>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88" t="s">
        <v>112</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112</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275</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275</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275</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275</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275</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112</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112</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5">
      <c r="A34" s="470"/>
      <c r="B34" s="470"/>
      <c r="C34" s="100"/>
      <c r="D34" s="100"/>
      <c r="E34" s="100"/>
      <c r="F34" s="100"/>
      <c r="G34" s="100"/>
      <c r="H34" s="100"/>
      <c r="I34" s="100"/>
      <c r="J34" s="100"/>
      <c r="K34" s="100"/>
      <c r="L34" s="100"/>
      <c r="M34" s="100"/>
      <c r="N34" s="100"/>
      <c r="O34" s="100"/>
      <c r="P34" s="100"/>
      <c r="Q34" s="100"/>
      <c r="R34" s="100"/>
      <c r="S34" s="100"/>
      <c r="T34" s="100"/>
      <c r="U34" s="100"/>
      <c r="V34" s="100"/>
      <c r="W34" s="100"/>
      <c r="Y34" s="470"/>
      <c r="Z34" s="47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1"/>
      <c r="AX34" s="471"/>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71"/>
      <c r="BV34" s="471"/>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71"/>
      <c r="CT34" s="471"/>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71"/>
      <c r="DR34" s="471"/>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71"/>
      <c r="EP34" s="471"/>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70"/>
      <c r="FN34" s="47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70"/>
      <c r="GL34" s="47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2"/>
      <c r="AX35" s="472"/>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72"/>
      <c r="BV35" s="472"/>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72"/>
      <c r="CT35" s="472"/>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72"/>
      <c r="DR35" s="472"/>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72"/>
      <c r="EP35" s="472"/>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231</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231</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282</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282</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282</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282</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282</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231</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231</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16.25">
      <c r="A37" s="81"/>
      <c r="B37" s="2" t="s">
        <v>228</v>
      </c>
      <c r="C37" s="81"/>
      <c r="D37" s="81"/>
      <c r="E37" s="81"/>
      <c r="F37" s="81"/>
      <c r="G37" s="81"/>
      <c r="H37" s="81"/>
      <c r="I37" s="81"/>
      <c r="J37" s="81"/>
      <c r="K37" s="81"/>
      <c r="L37" s="81"/>
      <c r="M37" s="81"/>
      <c r="N37" s="81"/>
      <c r="O37" s="81"/>
      <c r="P37" s="81"/>
      <c r="Q37" s="81"/>
      <c r="R37" s="81"/>
      <c r="S37" s="81"/>
      <c r="T37" s="81"/>
      <c r="U37" s="81"/>
      <c r="V37" s="81"/>
      <c r="W37" s="81"/>
      <c r="Y37" s="81"/>
      <c r="Z37" s="2" t="s">
        <v>228</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277</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277</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277</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277</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277</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228</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228</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5">
      <c r="A38" s="81"/>
      <c r="B38" s="107" t="s">
        <v>220</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220</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265</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265</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265</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265</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265</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220</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220</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5">
      <c r="A39" s="81"/>
      <c r="B39" s="106" t="s">
        <v>221</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221</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266</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266</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266</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266</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266</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221</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221</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5">
      <c r="A40" s="81"/>
      <c r="B40" s="106" t="s">
        <v>222</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222</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267</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267</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267</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267</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267</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222</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222</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5">
      <c r="A41" s="81"/>
      <c r="B41" s="106" t="s">
        <v>223</v>
      </c>
      <c r="C41" s="122" t="s">
        <v>224</v>
      </c>
      <c r="D41" s="122" t="s">
        <v>224</v>
      </c>
      <c r="E41" s="122" t="s">
        <v>224</v>
      </c>
      <c r="F41" s="122" t="s">
        <v>224</v>
      </c>
      <c r="G41" s="122" t="s">
        <v>224</v>
      </c>
      <c r="H41" s="122" t="s">
        <v>224</v>
      </c>
      <c r="I41" s="122" t="s">
        <v>224</v>
      </c>
      <c r="J41" s="122" t="s">
        <v>224</v>
      </c>
      <c r="K41" s="122" t="s">
        <v>224</v>
      </c>
      <c r="L41" s="122" t="s">
        <v>224</v>
      </c>
      <c r="M41" s="122" t="s">
        <v>224</v>
      </c>
      <c r="N41" s="122">
        <v>0</v>
      </c>
      <c r="O41" s="122">
        <v>0</v>
      </c>
      <c r="P41" s="122">
        <v>0</v>
      </c>
      <c r="Q41" s="122">
        <v>0</v>
      </c>
      <c r="R41" s="122" t="s">
        <v>224</v>
      </c>
      <c r="S41" s="122" t="s">
        <v>224</v>
      </c>
      <c r="T41" s="122" t="s">
        <v>224</v>
      </c>
      <c r="U41" s="122" t="s">
        <v>224</v>
      </c>
      <c r="V41" s="122" t="s">
        <v>224</v>
      </c>
      <c r="W41" s="122" t="s">
        <v>224</v>
      </c>
      <c r="Y41" s="81"/>
      <c r="Z41" s="106" t="s">
        <v>223</v>
      </c>
      <c r="AA41" s="122" t="s">
        <v>224</v>
      </c>
      <c r="AB41" s="122" t="s">
        <v>224</v>
      </c>
      <c r="AC41" s="122" t="s">
        <v>224</v>
      </c>
      <c r="AD41" s="122" t="s">
        <v>224</v>
      </c>
      <c r="AE41" s="122" t="s">
        <v>224</v>
      </c>
      <c r="AF41" s="122" t="s">
        <v>224</v>
      </c>
      <c r="AG41" s="122" t="s">
        <v>224</v>
      </c>
      <c r="AH41" s="122" t="s">
        <v>224</v>
      </c>
      <c r="AI41" s="122" t="s">
        <v>224</v>
      </c>
      <c r="AJ41" s="122" t="s">
        <v>224</v>
      </c>
      <c r="AK41" s="122" t="s">
        <v>224</v>
      </c>
      <c r="AL41" s="122">
        <v>0</v>
      </c>
      <c r="AM41" s="122">
        <v>0</v>
      </c>
      <c r="AN41" s="122">
        <v>0</v>
      </c>
      <c r="AO41" s="122">
        <v>0</v>
      </c>
      <c r="AP41" s="122" t="s">
        <v>224</v>
      </c>
      <c r="AQ41" s="122" t="s">
        <v>224</v>
      </c>
      <c r="AR41" s="122" t="s">
        <v>224</v>
      </c>
      <c r="AS41" s="122" t="s">
        <v>224</v>
      </c>
      <c r="AT41" s="122" t="s">
        <v>224</v>
      </c>
      <c r="AU41" s="122" t="s">
        <v>224</v>
      </c>
      <c r="AW41" s="36"/>
      <c r="AX41" s="31" t="s">
        <v>268</v>
      </c>
      <c r="AY41" s="95" t="s">
        <v>283</v>
      </c>
      <c r="AZ41" s="95" t="s">
        <v>283</v>
      </c>
      <c r="BA41" s="95" t="s">
        <v>283</v>
      </c>
      <c r="BB41" s="95" t="s">
        <v>283</v>
      </c>
      <c r="BC41" s="95" t="s">
        <v>283</v>
      </c>
      <c r="BD41" s="95" t="s">
        <v>283</v>
      </c>
      <c r="BE41" s="95" t="s">
        <v>283</v>
      </c>
      <c r="BF41" s="95" t="s">
        <v>283</v>
      </c>
      <c r="BG41" s="95" t="s">
        <v>283</v>
      </c>
      <c r="BH41" s="95" t="s">
        <v>283</v>
      </c>
      <c r="BI41" s="95" t="s">
        <v>283</v>
      </c>
      <c r="BJ41" s="95">
        <v>0</v>
      </c>
      <c r="BK41" s="95">
        <v>0</v>
      </c>
      <c r="BL41" s="95">
        <v>0</v>
      </c>
      <c r="BM41" s="95">
        <v>0</v>
      </c>
      <c r="BN41" s="95" t="s">
        <v>283</v>
      </c>
      <c r="BO41" s="95" t="s">
        <v>283</v>
      </c>
      <c r="BP41" s="95" t="s">
        <v>283</v>
      </c>
      <c r="BQ41" s="95" t="s">
        <v>283</v>
      </c>
      <c r="BR41" s="95" t="s">
        <v>283</v>
      </c>
      <c r="BS41" s="95" t="s">
        <v>283</v>
      </c>
      <c r="BT41" s="27"/>
      <c r="BU41" s="36"/>
      <c r="BV41" s="31" t="s">
        <v>268</v>
      </c>
      <c r="BW41" s="95" t="s">
        <v>283</v>
      </c>
      <c r="BX41" s="95" t="s">
        <v>283</v>
      </c>
      <c r="BY41" s="95" t="s">
        <v>283</v>
      </c>
      <c r="BZ41" s="95" t="s">
        <v>283</v>
      </c>
      <c r="CA41" s="95" t="s">
        <v>283</v>
      </c>
      <c r="CB41" s="95" t="s">
        <v>283</v>
      </c>
      <c r="CC41" s="95" t="s">
        <v>283</v>
      </c>
      <c r="CD41" s="95" t="s">
        <v>283</v>
      </c>
      <c r="CE41" s="95" t="s">
        <v>283</v>
      </c>
      <c r="CF41" s="95" t="s">
        <v>283</v>
      </c>
      <c r="CG41" s="95" t="s">
        <v>283</v>
      </c>
      <c r="CH41" s="95">
        <v>0</v>
      </c>
      <c r="CI41" s="95">
        <v>0</v>
      </c>
      <c r="CJ41" s="95">
        <v>0</v>
      </c>
      <c r="CK41" s="95">
        <v>0</v>
      </c>
      <c r="CL41" s="95" t="s">
        <v>283</v>
      </c>
      <c r="CM41" s="95" t="s">
        <v>283</v>
      </c>
      <c r="CN41" s="95" t="s">
        <v>283</v>
      </c>
      <c r="CO41" s="95" t="s">
        <v>283</v>
      </c>
      <c r="CP41" s="95" t="s">
        <v>283</v>
      </c>
      <c r="CQ41" s="95" t="s">
        <v>283</v>
      </c>
      <c r="CR41" s="27"/>
      <c r="CS41" s="36"/>
      <c r="CT41" s="31" t="s">
        <v>268</v>
      </c>
      <c r="CU41" s="95" t="s">
        <v>283</v>
      </c>
      <c r="CV41" s="95" t="s">
        <v>283</v>
      </c>
      <c r="CW41" s="95" t="s">
        <v>283</v>
      </c>
      <c r="CX41" s="95" t="s">
        <v>283</v>
      </c>
      <c r="CY41" s="95" t="s">
        <v>283</v>
      </c>
      <c r="CZ41" s="95" t="s">
        <v>283</v>
      </c>
      <c r="DA41" s="95" t="s">
        <v>283</v>
      </c>
      <c r="DB41" s="95">
        <v>0</v>
      </c>
      <c r="DC41" s="95">
        <v>0</v>
      </c>
      <c r="DD41" s="95">
        <v>0</v>
      </c>
      <c r="DE41" s="95">
        <v>0</v>
      </c>
      <c r="DF41" s="95">
        <v>0</v>
      </c>
      <c r="DG41" s="95">
        <v>0</v>
      </c>
      <c r="DH41" s="95">
        <v>0</v>
      </c>
      <c r="DI41" s="95">
        <v>0</v>
      </c>
      <c r="DJ41" s="95" t="s">
        <v>283</v>
      </c>
      <c r="DK41" s="95" t="s">
        <v>283</v>
      </c>
      <c r="DL41" s="95" t="s">
        <v>283</v>
      </c>
      <c r="DM41" s="95" t="s">
        <v>283</v>
      </c>
      <c r="DN41" s="95" t="s">
        <v>283</v>
      </c>
      <c r="DO41" s="95" t="s">
        <v>283</v>
      </c>
      <c r="DP41" s="27"/>
      <c r="DQ41" s="36"/>
      <c r="DR41" s="31" t="s">
        <v>268</v>
      </c>
      <c r="DS41" s="95" t="s">
        <v>283</v>
      </c>
      <c r="DT41" s="95" t="s">
        <v>283</v>
      </c>
      <c r="DU41" s="95" t="s">
        <v>283</v>
      </c>
      <c r="DV41" s="95" t="s">
        <v>283</v>
      </c>
      <c r="DW41" s="95" t="s">
        <v>283</v>
      </c>
      <c r="DX41" s="95" t="s">
        <v>283</v>
      </c>
      <c r="DY41" s="95" t="s">
        <v>283</v>
      </c>
      <c r="DZ41" s="95" t="s">
        <v>283</v>
      </c>
      <c r="EA41" s="95">
        <v>0</v>
      </c>
      <c r="EB41" s="95">
        <v>0</v>
      </c>
      <c r="EC41" s="95">
        <v>0</v>
      </c>
      <c r="ED41" s="95">
        <v>0</v>
      </c>
      <c r="EE41" s="95">
        <v>0</v>
      </c>
      <c r="EF41" s="95">
        <v>0</v>
      </c>
      <c r="EG41" s="95">
        <v>0</v>
      </c>
      <c r="EH41" s="95" t="s">
        <v>283</v>
      </c>
      <c r="EI41" s="95" t="s">
        <v>283</v>
      </c>
      <c r="EJ41" s="95" t="s">
        <v>283</v>
      </c>
      <c r="EK41" s="95" t="s">
        <v>283</v>
      </c>
      <c r="EL41" s="95" t="s">
        <v>283</v>
      </c>
      <c r="EM41" s="95" t="s">
        <v>283</v>
      </c>
      <c r="EN41" s="27"/>
      <c r="EO41" s="36"/>
      <c r="EP41" s="31" t="s">
        <v>268</v>
      </c>
      <c r="EQ41" s="95" t="s">
        <v>283</v>
      </c>
      <c r="ER41" s="95" t="s">
        <v>283</v>
      </c>
      <c r="ES41" s="95" t="s">
        <v>283</v>
      </c>
      <c r="ET41" s="95" t="s">
        <v>283</v>
      </c>
      <c r="EU41" s="95" t="s">
        <v>283</v>
      </c>
      <c r="EV41" s="95" t="s">
        <v>283</v>
      </c>
      <c r="EW41" s="95" t="s">
        <v>283</v>
      </c>
      <c r="EX41" s="95" t="s">
        <v>283</v>
      </c>
      <c r="EY41" s="95" t="s">
        <v>283</v>
      </c>
      <c r="EZ41" s="95" t="s">
        <v>283</v>
      </c>
      <c r="FA41" s="95" t="s">
        <v>283</v>
      </c>
      <c r="FB41" s="95">
        <v>0</v>
      </c>
      <c r="FC41" s="95">
        <v>0</v>
      </c>
      <c r="FD41" s="95">
        <v>0</v>
      </c>
      <c r="FE41" s="95">
        <v>0</v>
      </c>
      <c r="FF41" s="95" t="s">
        <v>283</v>
      </c>
      <c r="FG41" s="95" t="s">
        <v>283</v>
      </c>
      <c r="FH41" s="95" t="s">
        <v>283</v>
      </c>
      <c r="FI41" s="95" t="s">
        <v>283</v>
      </c>
      <c r="FJ41" s="95" t="s">
        <v>283</v>
      </c>
      <c r="FK41" s="95" t="s">
        <v>283</v>
      </c>
      <c r="FM41" s="81"/>
      <c r="FN41" s="126" t="s">
        <v>223</v>
      </c>
      <c r="FO41" s="122" t="s">
        <v>224</v>
      </c>
      <c r="FP41" s="122" t="s">
        <v>224</v>
      </c>
      <c r="FQ41" s="122" t="s">
        <v>224</v>
      </c>
      <c r="FR41" s="122" t="s">
        <v>224</v>
      </c>
      <c r="FS41" s="122" t="s">
        <v>224</v>
      </c>
      <c r="FT41" s="122" t="s">
        <v>224</v>
      </c>
      <c r="FU41" s="122" t="s">
        <v>224</v>
      </c>
      <c r="FV41" s="122" t="s">
        <v>224</v>
      </c>
      <c r="FW41" s="122" t="s">
        <v>224</v>
      </c>
      <c r="FX41" s="122" t="s">
        <v>224</v>
      </c>
      <c r="FY41" s="122" t="s">
        <v>224</v>
      </c>
      <c r="FZ41" s="122">
        <v>0</v>
      </c>
      <c r="GA41" s="122">
        <v>0</v>
      </c>
      <c r="GB41" s="122">
        <v>0</v>
      </c>
      <c r="GC41" s="122">
        <v>0</v>
      </c>
      <c r="GD41" s="122" t="s">
        <v>224</v>
      </c>
      <c r="GE41" s="122" t="s">
        <v>224</v>
      </c>
      <c r="GF41" s="122" t="s">
        <v>224</v>
      </c>
      <c r="GG41" s="122" t="s">
        <v>224</v>
      </c>
      <c r="GH41" s="122" t="s">
        <v>224</v>
      </c>
      <c r="GI41" s="122" t="s">
        <v>224</v>
      </c>
      <c r="GK41" s="81"/>
      <c r="GL41" s="126" t="s">
        <v>223</v>
      </c>
      <c r="GM41" s="122" t="s">
        <v>224</v>
      </c>
      <c r="GN41" s="122" t="s">
        <v>224</v>
      </c>
      <c r="GO41" s="122" t="s">
        <v>224</v>
      </c>
      <c r="GP41" s="122" t="s">
        <v>224</v>
      </c>
      <c r="GQ41" s="122" t="s">
        <v>224</v>
      </c>
      <c r="GR41" s="122" t="s">
        <v>224</v>
      </c>
      <c r="GS41" s="122" t="s">
        <v>224</v>
      </c>
      <c r="GT41" s="122" t="s">
        <v>224</v>
      </c>
      <c r="GU41" s="122" t="s">
        <v>224</v>
      </c>
      <c r="GV41" s="122" t="s">
        <v>224</v>
      </c>
      <c r="GW41" s="122">
        <v>0</v>
      </c>
      <c r="GX41" s="122">
        <v>0</v>
      </c>
      <c r="GY41" s="122">
        <v>0</v>
      </c>
      <c r="GZ41" s="122">
        <v>0</v>
      </c>
      <c r="HA41" s="122">
        <v>0</v>
      </c>
      <c r="HB41" s="122" t="s">
        <v>224</v>
      </c>
      <c r="HC41" s="122" t="s">
        <v>224</v>
      </c>
      <c r="HD41" s="122" t="s">
        <v>224</v>
      </c>
      <c r="HE41" s="122" t="s">
        <v>224</v>
      </c>
      <c r="HF41" s="122" t="s">
        <v>224</v>
      </c>
      <c r="HG41" s="122" t="s">
        <v>224</v>
      </c>
    </row>
    <row r="42" spans="1:215" ht="15">
      <c r="A42" s="81"/>
      <c r="B42" s="106" t="s">
        <v>225</v>
      </c>
      <c r="C42" s="81">
        <v>0</v>
      </c>
      <c r="D42" s="122" t="s">
        <v>224</v>
      </c>
      <c r="E42" s="122" t="s">
        <v>224</v>
      </c>
      <c r="F42" s="122" t="s">
        <v>224</v>
      </c>
      <c r="G42" s="122" t="s">
        <v>224</v>
      </c>
      <c r="H42" s="122" t="s">
        <v>224</v>
      </c>
      <c r="I42" s="122" t="s">
        <v>224</v>
      </c>
      <c r="J42" s="122" t="s">
        <v>224</v>
      </c>
      <c r="K42" s="122" t="s">
        <v>224</v>
      </c>
      <c r="L42" s="122" t="s">
        <v>224</v>
      </c>
      <c r="M42" s="122" t="s">
        <v>224</v>
      </c>
      <c r="N42" s="122" t="s">
        <v>224</v>
      </c>
      <c r="O42" s="122" t="s">
        <v>224</v>
      </c>
      <c r="P42" s="122" t="s">
        <v>224</v>
      </c>
      <c r="Q42" s="122" t="s">
        <v>224</v>
      </c>
      <c r="R42" s="122" t="s">
        <v>224</v>
      </c>
      <c r="S42" s="122" t="s">
        <v>224</v>
      </c>
      <c r="T42" s="122" t="s">
        <v>224</v>
      </c>
      <c r="U42" s="122" t="s">
        <v>224</v>
      </c>
      <c r="V42" s="122" t="s">
        <v>224</v>
      </c>
      <c r="W42" s="122" t="s">
        <v>224</v>
      </c>
      <c r="Y42" s="81"/>
      <c r="Z42" s="106" t="s">
        <v>225</v>
      </c>
      <c r="AA42" s="81">
        <v>0</v>
      </c>
      <c r="AB42" s="122" t="s">
        <v>224</v>
      </c>
      <c r="AC42" s="122" t="s">
        <v>224</v>
      </c>
      <c r="AD42" s="122" t="s">
        <v>224</v>
      </c>
      <c r="AE42" s="122" t="s">
        <v>224</v>
      </c>
      <c r="AF42" s="122" t="s">
        <v>224</v>
      </c>
      <c r="AG42" s="122" t="s">
        <v>224</v>
      </c>
      <c r="AH42" s="122" t="s">
        <v>224</v>
      </c>
      <c r="AI42" s="122" t="s">
        <v>224</v>
      </c>
      <c r="AJ42" s="122" t="s">
        <v>224</v>
      </c>
      <c r="AK42" s="122" t="s">
        <v>224</v>
      </c>
      <c r="AL42" s="122" t="s">
        <v>224</v>
      </c>
      <c r="AM42" s="122" t="s">
        <v>224</v>
      </c>
      <c r="AN42" s="122" t="s">
        <v>224</v>
      </c>
      <c r="AO42" s="122" t="s">
        <v>224</v>
      </c>
      <c r="AP42" s="122" t="s">
        <v>224</v>
      </c>
      <c r="AQ42" s="122" t="s">
        <v>224</v>
      </c>
      <c r="AR42" s="122" t="s">
        <v>224</v>
      </c>
      <c r="AS42" s="122" t="s">
        <v>224</v>
      </c>
      <c r="AT42" s="122" t="s">
        <v>224</v>
      </c>
      <c r="AU42" s="122" t="s">
        <v>224</v>
      </c>
      <c r="AW42" s="36"/>
      <c r="AX42" s="31" t="s">
        <v>270</v>
      </c>
      <c r="AY42" s="36">
        <v>0</v>
      </c>
      <c r="AZ42" s="95" t="s">
        <v>283</v>
      </c>
      <c r="BA42" s="95" t="s">
        <v>283</v>
      </c>
      <c r="BB42" s="95" t="s">
        <v>283</v>
      </c>
      <c r="BC42" s="95" t="s">
        <v>283</v>
      </c>
      <c r="BD42" s="95" t="s">
        <v>283</v>
      </c>
      <c r="BE42" s="95" t="s">
        <v>283</v>
      </c>
      <c r="BF42" s="95" t="s">
        <v>283</v>
      </c>
      <c r="BG42" s="95" t="s">
        <v>283</v>
      </c>
      <c r="BH42" s="95" t="s">
        <v>283</v>
      </c>
      <c r="BI42" s="95" t="s">
        <v>283</v>
      </c>
      <c r="BJ42" s="95" t="s">
        <v>283</v>
      </c>
      <c r="BK42" s="95" t="s">
        <v>283</v>
      </c>
      <c r="BL42" s="95" t="s">
        <v>283</v>
      </c>
      <c r="BM42" s="95" t="s">
        <v>283</v>
      </c>
      <c r="BN42" s="95" t="s">
        <v>283</v>
      </c>
      <c r="BO42" s="95" t="s">
        <v>283</v>
      </c>
      <c r="BP42" s="95" t="s">
        <v>283</v>
      </c>
      <c r="BQ42" s="95" t="s">
        <v>283</v>
      </c>
      <c r="BR42" s="95" t="s">
        <v>283</v>
      </c>
      <c r="BS42" s="95" t="s">
        <v>283</v>
      </c>
      <c r="BT42" s="27"/>
      <c r="BU42" s="36"/>
      <c r="BV42" s="31" t="s">
        <v>270</v>
      </c>
      <c r="BW42" s="36">
        <v>0</v>
      </c>
      <c r="BX42" s="95" t="s">
        <v>283</v>
      </c>
      <c r="BY42" s="95" t="s">
        <v>283</v>
      </c>
      <c r="BZ42" s="95" t="s">
        <v>283</v>
      </c>
      <c r="CA42" s="95" t="s">
        <v>283</v>
      </c>
      <c r="CB42" s="95" t="s">
        <v>283</v>
      </c>
      <c r="CC42" s="95" t="s">
        <v>283</v>
      </c>
      <c r="CD42" s="95" t="s">
        <v>283</v>
      </c>
      <c r="CE42" s="95" t="s">
        <v>283</v>
      </c>
      <c r="CF42" s="95" t="s">
        <v>283</v>
      </c>
      <c r="CG42" s="95" t="s">
        <v>283</v>
      </c>
      <c r="CH42" s="95" t="s">
        <v>283</v>
      </c>
      <c r="CI42" s="95" t="s">
        <v>283</v>
      </c>
      <c r="CJ42" s="95" t="s">
        <v>283</v>
      </c>
      <c r="CK42" s="95" t="s">
        <v>283</v>
      </c>
      <c r="CL42" s="95" t="s">
        <v>283</v>
      </c>
      <c r="CM42" s="95" t="s">
        <v>283</v>
      </c>
      <c r="CN42" s="95" t="s">
        <v>283</v>
      </c>
      <c r="CO42" s="95" t="s">
        <v>283</v>
      </c>
      <c r="CP42" s="95" t="s">
        <v>283</v>
      </c>
      <c r="CQ42" s="95" t="s">
        <v>283</v>
      </c>
      <c r="CR42" s="27"/>
      <c r="CS42" s="36"/>
      <c r="CT42" s="31" t="s">
        <v>270</v>
      </c>
      <c r="CU42" s="36">
        <v>0</v>
      </c>
      <c r="CV42" s="95" t="s">
        <v>283</v>
      </c>
      <c r="CW42" s="95" t="s">
        <v>283</v>
      </c>
      <c r="CX42" s="95" t="s">
        <v>283</v>
      </c>
      <c r="CY42" s="95" t="s">
        <v>283</v>
      </c>
      <c r="CZ42" s="95" t="s">
        <v>283</v>
      </c>
      <c r="DA42" s="95" t="s">
        <v>283</v>
      </c>
      <c r="DB42" s="95" t="s">
        <v>283</v>
      </c>
      <c r="DC42" s="95" t="s">
        <v>283</v>
      </c>
      <c r="DD42" s="95" t="s">
        <v>283</v>
      </c>
      <c r="DE42" s="95" t="s">
        <v>283</v>
      </c>
      <c r="DF42" s="95" t="s">
        <v>283</v>
      </c>
      <c r="DG42" s="95" t="s">
        <v>283</v>
      </c>
      <c r="DH42" s="95" t="s">
        <v>283</v>
      </c>
      <c r="DI42" s="95" t="s">
        <v>283</v>
      </c>
      <c r="DJ42" s="95" t="s">
        <v>283</v>
      </c>
      <c r="DK42" s="95" t="s">
        <v>283</v>
      </c>
      <c r="DL42" s="95" t="s">
        <v>283</v>
      </c>
      <c r="DM42" s="95" t="s">
        <v>283</v>
      </c>
      <c r="DN42" s="95" t="s">
        <v>283</v>
      </c>
      <c r="DO42" s="95" t="s">
        <v>283</v>
      </c>
      <c r="DP42" s="27"/>
      <c r="DQ42" s="36"/>
      <c r="DR42" s="31" t="s">
        <v>270</v>
      </c>
      <c r="DS42" s="36">
        <v>0</v>
      </c>
      <c r="DT42" s="95" t="s">
        <v>283</v>
      </c>
      <c r="DU42" s="95" t="s">
        <v>283</v>
      </c>
      <c r="DV42" s="95" t="s">
        <v>283</v>
      </c>
      <c r="DW42" s="95" t="s">
        <v>283</v>
      </c>
      <c r="DX42" s="95" t="s">
        <v>283</v>
      </c>
      <c r="DY42" s="95" t="s">
        <v>283</v>
      </c>
      <c r="DZ42" s="95" t="s">
        <v>283</v>
      </c>
      <c r="EA42" s="95" t="s">
        <v>283</v>
      </c>
      <c r="EB42" s="95" t="s">
        <v>283</v>
      </c>
      <c r="EC42" s="95" t="s">
        <v>283</v>
      </c>
      <c r="ED42" s="95" t="s">
        <v>283</v>
      </c>
      <c r="EE42" s="95" t="s">
        <v>283</v>
      </c>
      <c r="EF42" s="95" t="s">
        <v>283</v>
      </c>
      <c r="EG42" s="95" t="s">
        <v>283</v>
      </c>
      <c r="EH42" s="95" t="s">
        <v>283</v>
      </c>
      <c r="EI42" s="95" t="s">
        <v>283</v>
      </c>
      <c r="EJ42" s="95" t="s">
        <v>283</v>
      </c>
      <c r="EK42" s="95" t="s">
        <v>283</v>
      </c>
      <c r="EL42" s="95" t="s">
        <v>283</v>
      </c>
      <c r="EM42" s="95" t="s">
        <v>283</v>
      </c>
      <c r="EN42" s="27"/>
      <c r="EO42" s="36"/>
      <c r="EP42" s="31" t="s">
        <v>270</v>
      </c>
      <c r="EQ42" s="36">
        <v>0</v>
      </c>
      <c r="ER42" s="95" t="s">
        <v>283</v>
      </c>
      <c r="ES42" s="95" t="s">
        <v>283</v>
      </c>
      <c r="ET42" s="95" t="s">
        <v>283</v>
      </c>
      <c r="EU42" s="95" t="s">
        <v>283</v>
      </c>
      <c r="EV42" s="95" t="s">
        <v>283</v>
      </c>
      <c r="EW42" s="95" t="s">
        <v>283</v>
      </c>
      <c r="EX42" s="95" t="s">
        <v>283</v>
      </c>
      <c r="EY42" s="95" t="s">
        <v>283</v>
      </c>
      <c r="EZ42" s="95" t="s">
        <v>283</v>
      </c>
      <c r="FA42" s="95" t="s">
        <v>283</v>
      </c>
      <c r="FB42" s="95" t="s">
        <v>283</v>
      </c>
      <c r="FC42" s="95" t="s">
        <v>283</v>
      </c>
      <c r="FD42" s="95" t="s">
        <v>283</v>
      </c>
      <c r="FE42" s="95" t="s">
        <v>283</v>
      </c>
      <c r="FF42" s="95" t="s">
        <v>283</v>
      </c>
      <c r="FG42" s="95" t="s">
        <v>283</v>
      </c>
      <c r="FH42" s="95" t="s">
        <v>283</v>
      </c>
      <c r="FI42" s="95" t="s">
        <v>283</v>
      </c>
      <c r="FJ42" s="95" t="s">
        <v>283</v>
      </c>
      <c r="FK42" s="95" t="s">
        <v>283</v>
      </c>
      <c r="FM42" s="81"/>
      <c r="FN42" s="126" t="s">
        <v>225</v>
      </c>
      <c r="FO42" s="81">
        <v>0</v>
      </c>
      <c r="FP42" s="122" t="s">
        <v>224</v>
      </c>
      <c r="FQ42" s="122" t="s">
        <v>224</v>
      </c>
      <c r="FR42" s="122" t="s">
        <v>224</v>
      </c>
      <c r="FS42" s="122" t="s">
        <v>224</v>
      </c>
      <c r="FT42" s="122" t="s">
        <v>224</v>
      </c>
      <c r="FU42" s="122" t="s">
        <v>224</v>
      </c>
      <c r="FV42" s="122" t="s">
        <v>224</v>
      </c>
      <c r="FW42" s="122" t="s">
        <v>224</v>
      </c>
      <c r="FX42" s="122" t="s">
        <v>224</v>
      </c>
      <c r="FY42" s="122" t="s">
        <v>224</v>
      </c>
      <c r="FZ42" s="122" t="s">
        <v>224</v>
      </c>
      <c r="GA42" s="122" t="s">
        <v>224</v>
      </c>
      <c r="GB42" s="122" t="s">
        <v>224</v>
      </c>
      <c r="GC42" s="122" t="s">
        <v>224</v>
      </c>
      <c r="GD42" s="122" t="s">
        <v>224</v>
      </c>
      <c r="GE42" s="122" t="s">
        <v>224</v>
      </c>
      <c r="GF42" s="122" t="s">
        <v>224</v>
      </c>
      <c r="GG42" s="122" t="s">
        <v>224</v>
      </c>
      <c r="GH42" s="122" t="s">
        <v>224</v>
      </c>
      <c r="GI42" s="122" t="s">
        <v>224</v>
      </c>
      <c r="GK42" s="81"/>
      <c r="GL42" s="126" t="s">
        <v>225</v>
      </c>
      <c r="GM42" s="81">
        <v>0</v>
      </c>
      <c r="GN42" s="122" t="s">
        <v>224</v>
      </c>
      <c r="GO42" s="122" t="s">
        <v>224</v>
      </c>
      <c r="GP42" s="122" t="s">
        <v>224</v>
      </c>
      <c r="GQ42" s="122" t="s">
        <v>224</v>
      </c>
      <c r="GR42" s="122" t="s">
        <v>224</v>
      </c>
      <c r="GS42" s="122" t="s">
        <v>224</v>
      </c>
      <c r="GT42" s="122" t="s">
        <v>224</v>
      </c>
      <c r="GU42" s="122" t="s">
        <v>224</v>
      </c>
      <c r="GV42" s="122" t="s">
        <v>224</v>
      </c>
      <c r="GW42" s="122" t="s">
        <v>224</v>
      </c>
      <c r="GX42" s="122" t="s">
        <v>224</v>
      </c>
      <c r="GY42" s="122" t="s">
        <v>224</v>
      </c>
      <c r="GZ42" s="122" t="s">
        <v>224</v>
      </c>
      <c r="HA42" s="122" t="s">
        <v>224</v>
      </c>
      <c r="HB42" s="122" t="s">
        <v>224</v>
      </c>
      <c r="HC42" s="122" t="s">
        <v>224</v>
      </c>
      <c r="HD42" s="122" t="s">
        <v>224</v>
      </c>
      <c r="HE42" s="122" t="s">
        <v>224</v>
      </c>
      <c r="HF42" s="122" t="s">
        <v>224</v>
      </c>
      <c r="HG42" s="122" t="s">
        <v>224</v>
      </c>
    </row>
    <row r="43" spans="1:215" ht="15">
      <c r="A43" s="81"/>
      <c r="B43" s="106" t="s">
        <v>226</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226</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271</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271</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271</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271</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271</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226</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226</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5">
      <c r="A44" s="469"/>
      <c r="B44" s="469"/>
      <c r="C44" s="81"/>
      <c r="D44" s="81"/>
      <c r="E44" s="81"/>
      <c r="F44" s="81"/>
      <c r="G44" s="81"/>
      <c r="H44" s="81"/>
      <c r="I44" s="81"/>
      <c r="J44" s="81"/>
      <c r="K44" s="81"/>
      <c r="L44" s="81"/>
      <c r="M44" s="81"/>
      <c r="N44" s="81"/>
      <c r="O44" s="81"/>
      <c r="P44" s="81"/>
      <c r="Q44" s="81"/>
      <c r="R44" s="81"/>
      <c r="S44" s="81"/>
      <c r="T44" s="81"/>
      <c r="U44" s="81"/>
      <c r="V44" s="81"/>
      <c r="W44" s="81"/>
      <c r="Y44" s="469"/>
      <c r="Z44" s="469"/>
      <c r="AA44" s="81"/>
      <c r="AB44" s="81"/>
      <c r="AC44" s="81"/>
      <c r="AD44" s="81"/>
      <c r="AE44" s="81"/>
      <c r="AF44" s="81"/>
      <c r="AG44" s="81"/>
      <c r="AH44" s="81"/>
      <c r="AI44" s="81"/>
      <c r="AJ44" s="81"/>
      <c r="AK44" s="81"/>
      <c r="AL44" s="81"/>
      <c r="AM44" s="81"/>
      <c r="AN44" s="81"/>
      <c r="AO44" s="81"/>
      <c r="AP44" s="81"/>
      <c r="AQ44" s="81"/>
      <c r="AR44" s="81"/>
      <c r="AS44" s="81"/>
      <c r="AT44" s="81"/>
      <c r="AU44" s="81"/>
      <c r="AW44" s="475"/>
      <c r="AX44" s="475"/>
      <c r="AY44" s="36"/>
      <c r="AZ44" s="36"/>
      <c r="BA44" s="36"/>
      <c r="BB44" s="36"/>
      <c r="BC44" s="36"/>
      <c r="BD44" s="36"/>
      <c r="BE44" s="36"/>
      <c r="BF44" s="36"/>
      <c r="BG44" s="36"/>
      <c r="BH44" s="36"/>
      <c r="BI44" s="36"/>
      <c r="BJ44" s="36"/>
      <c r="BK44" s="36"/>
      <c r="BL44" s="36"/>
      <c r="BM44" s="36"/>
      <c r="BN44" s="36"/>
      <c r="BO44" s="36"/>
      <c r="BP44" s="36"/>
      <c r="BQ44" s="36"/>
      <c r="BR44" s="36"/>
      <c r="BS44" s="36"/>
      <c r="BT44" s="27"/>
      <c r="BU44" s="475"/>
      <c r="BV44" s="475"/>
      <c r="BW44" s="36"/>
      <c r="BX44" s="36"/>
      <c r="BY44" s="36"/>
      <c r="BZ44" s="36"/>
      <c r="CA44" s="36"/>
      <c r="CB44" s="36"/>
      <c r="CC44" s="36"/>
      <c r="CD44" s="36"/>
      <c r="CE44" s="36"/>
      <c r="CF44" s="36"/>
      <c r="CG44" s="36"/>
      <c r="CH44" s="36"/>
      <c r="CI44" s="36"/>
      <c r="CJ44" s="36"/>
      <c r="CK44" s="36"/>
      <c r="CL44" s="36"/>
      <c r="CM44" s="36"/>
      <c r="CN44" s="36"/>
      <c r="CO44" s="36"/>
      <c r="CP44" s="36"/>
      <c r="CQ44" s="36"/>
      <c r="CR44" s="27"/>
      <c r="CS44" s="475"/>
      <c r="CT44" s="475"/>
      <c r="CU44" s="36"/>
      <c r="CV44" s="36"/>
      <c r="CW44" s="36"/>
      <c r="CX44" s="36"/>
      <c r="CY44" s="36"/>
      <c r="CZ44" s="36"/>
      <c r="DA44" s="36"/>
      <c r="DB44" s="36"/>
      <c r="DC44" s="36"/>
      <c r="DD44" s="36"/>
      <c r="DE44" s="36"/>
      <c r="DF44" s="36"/>
      <c r="DG44" s="36"/>
      <c r="DH44" s="36"/>
      <c r="DI44" s="36"/>
      <c r="DJ44" s="36"/>
      <c r="DK44" s="36"/>
      <c r="DL44" s="36"/>
      <c r="DM44" s="36"/>
      <c r="DN44" s="36"/>
      <c r="DO44" s="36"/>
      <c r="DP44" s="27"/>
      <c r="DQ44" s="475"/>
      <c r="DR44" s="475"/>
      <c r="DS44" s="36"/>
      <c r="DT44" s="36"/>
      <c r="DU44" s="36"/>
      <c r="DV44" s="36"/>
      <c r="DW44" s="36"/>
      <c r="DX44" s="36"/>
      <c r="DY44" s="36"/>
      <c r="DZ44" s="36"/>
      <c r="EA44" s="36"/>
      <c r="EB44" s="36"/>
      <c r="EC44" s="36"/>
      <c r="ED44" s="36"/>
      <c r="EE44" s="36"/>
      <c r="EF44" s="36"/>
      <c r="EG44" s="36"/>
      <c r="EH44" s="36"/>
      <c r="EI44" s="36"/>
      <c r="EJ44" s="36"/>
      <c r="EK44" s="36"/>
      <c r="EL44" s="36"/>
      <c r="EM44" s="36"/>
      <c r="EN44" s="27"/>
      <c r="EO44" s="475"/>
      <c r="EP44" s="475"/>
      <c r="EQ44" s="36"/>
      <c r="ER44" s="36"/>
      <c r="ES44" s="36"/>
      <c r="ET44" s="36"/>
      <c r="EU44" s="36"/>
      <c r="EV44" s="36"/>
      <c r="EW44" s="36"/>
      <c r="EX44" s="36"/>
      <c r="EY44" s="36"/>
      <c r="EZ44" s="36"/>
      <c r="FA44" s="36"/>
      <c r="FB44" s="36"/>
      <c r="FC44" s="36"/>
      <c r="FD44" s="36"/>
      <c r="FE44" s="36"/>
      <c r="FF44" s="36"/>
      <c r="FG44" s="36"/>
      <c r="FH44" s="36"/>
      <c r="FI44" s="36"/>
      <c r="FJ44" s="36"/>
      <c r="FK44" s="36"/>
      <c r="FM44" s="469"/>
      <c r="FN44" s="469"/>
      <c r="FO44" s="81"/>
      <c r="FP44" s="81"/>
      <c r="FQ44" s="81"/>
      <c r="FR44" s="81"/>
      <c r="FS44" s="81"/>
      <c r="FT44" s="81"/>
      <c r="FU44" s="81"/>
      <c r="FV44" s="81"/>
      <c r="FW44" s="81"/>
      <c r="FX44" s="81"/>
      <c r="FY44" s="81"/>
      <c r="FZ44" s="81"/>
      <c r="GA44" s="81"/>
      <c r="GB44" s="81"/>
      <c r="GC44" s="81"/>
      <c r="GD44" s="81"/>
      <c r="GE44" s="81"/>
      <c r="GF44" s="81"/>
      <c r="GG44" s="81"/>
      <c r="GH44" s="81"/>
      <c r="GI44" s="81"/>
      <c r="GK44" s="469"/>
      <c r="GL44" s="469"/>
      <c r="GM44" s="81"/>
      <c r="GN44" s="81"/>
      <c r="GO44" s="81"/>
      <c r="GP44" s="81"/>
      <c r="GQ44" s="81"/>
      <c r="GR44" s="81"/>
      <c r="GS44" s="81"/>
      <c r="GT44" s="81"/>
      <c r="GU44" s="81"/>
      <c r="GV44" s="81"/>
      <c r="GW44" s="81"/>
      <c r="GX44" s="81"/>
      <c r="GY44" s="81"/>
      <c r="GZ44" s="81"/>
      <c r="HA44" s="81"/>
      <c r="HB44" s="81"/>
      <c r="HC44" s="81"/>
      <c r="HD44" s="81"/>
      <c r="HE44" s="81"/>
      <c r="HF44" s="81"/>
      <c r="HG44" s="81"/>
    </row>
    <row r="45" spans="1:215" ht="15">
      <c r="A45" s="81"/>
      <c r="B45" s="108" t="s">
        <v>86</v>
      </c>
      <c r="C45" s="81"/>
      <c r="D45" s="81"/>
      <c r="E45" s="81"/>
      <c r="F45" s="81"/>
      <c r="G45" s="81"/>
      <c r="H45" s="81"/>
      <c r="I45" s="81"/>
      <c r="J45" s="81"/>
      <c r="K45" s="81"/>
      <c r="L45" s="81"/>
      <c r="M45" s="81"/>
      <c r="N45" s="81"/>
      <c r="O45" s="81"/>
      <c r="P45" s="81"/>
      <c r="Q45" s="81"/>
      <c r="R45" s="81"/>
      <c r="S45" s="81"/>
      <c r="T45" s="81"/>
      <c r="U45" s="81"/>
      <c r="V45" s="81"/>
      <c r="W45" s="81"/>
      <c r="Y45" s="81"/>
      <c r="Z45" s="108" t="s">
        <v>86</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272</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272</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272</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272</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272</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86</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86</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5">
      <c r="A46" s="81"/>
      <c r="B46" s="107" t="s">
        <v>220</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220</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265</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265</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265</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265</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265</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220</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220</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5">
      <c r="A47" s="81"/>
      <c r="B47" s="106" t="s">
        <v>221</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221</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266</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266</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266</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266</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266</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221</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221</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5">
      <c r="A48" s="81"/>
      <c r="B48" s="106" t="s">
        <v>222</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222</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267</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267</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267</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267</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267</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222</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222</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5">
      <c r="A49" s="81"/>
      <c r="B49" s="106" t="s">
        <v>223</v>
      </c>
      <c r="C49" s="122" t="s">
        <v>224</v>
      </c>
      <c r="D49" s="122" t="s">
        <v>224</v>
      </c>
      <c r="E49" s="122" t="s">
        <v>224</v>
      </c>
      <c r="F49" s="122" t="s">
        <v>224</v>
      </c>
      <c r="G49" s="122" t="s">
        <v>224</v>
      </c>
      <c r="H49" s="122" t="s">
        <v>224</v>
      </c>
      <c r="I49" s="122" t="s">
        <v>224</v>
      </c>
      <c r="J49" s="122" t="s">
        <v>224</v>
      </c>
      <c r="K49" s="122" t="s">
        <v>224</v>
      </c>
      <c r="L49" s="122" t="s">
        <v>224</v>
      </c>
      <c r="M49" s="122" t="s">
        <v>224</v>
      </c>
      <c r="N49" s="122">
        <v>0.1</v>
      </c>
      <c r="O49" s="122">
        <v>0.2</v>
      </c>
      <c r="P49" s="122">
        <v>0</v>
      </c>
      <c r="Q49" s="122">
        <v>0.9</v>
      </c>
      <c r="R49" s="122" t="s">
        <v>224</v>
      </c>
      <c r="S49" s="122" t="s">
        <v>224</v>
      </c>
      <c r="T49" s="122" t="s">
        <v>224</v>
      </c>
      <c r="U49" s="122" t="s">
        <v>224</v>
      </c>
      <c r="V49" s="122" t="s">
        <v>224</v>
      </c>
      <c r="W49" s="122" t="s">
        <v>224</v>
      </c>
      <c r="Y49" s="81"/>
      <c r="Z49" s="106" t="s">
        <v>223</v>
      </c>
      <c r="AA49" s="122" t="s">
        <v>224</v>
      </c>
      <c r="AB49" s="122" t="s">
        <v>224</v>
      </c>
      <c r="AC49" s="122" t="s">
        <v>224</v>
      </c>
      <c r="AD49" s="122" t="s">
        <v>224</v>
      </c>
      <c r="AE49" s="122" t="s">
        <v>224</v>
      </c>
      <c r="AF49" s="122" t="s">
        <v>224</v>
      </c>
      <c r="AG49" s="122" t="s">
        <v>224</v>
      </c>
      <c r="AH49" s="122" t="s">
        <v>224</v>
      </c>
      <c r="AI49" s="122" t="s">
        <v>224</v>
      </c>
      <c r="AJ49" s="122" t="s">
        <v>224</v>
      </c>
      <c r="AK49" s="122" t="s">
        <v>224</v>
      </c>
      <c r="AL49" s="122">
        <v>0.1</v>
      </c>
      <c r="AM49" s="122">
        <v>0.2</v>
      </c>
      <c r="AN49" s="122">
        <v>0.1</v>
      </c>
      <c r="AO49" s="122">
        <v>0</v>
      </c>
      <c r="AP49" s="122" t="s">
        <v>224</v>
      </c>
      <c r="AQ49" s="122" t="s">
        <v>224</v>
      </c>
      <c r="AR49" s="122" t="s">
        <v>224</v>
      </c>
      <c r="AS49" s="122" t="s">
        <v>224</v>
      </c>
      <c r="AT49" s="122" t="s">
        <v>224</v>
      </c>
      <c r="AU49" s="122" t="s">
        <v>224</v>
      </c>
      <c r="AW49" s="36"/>
      <c r="AX49" s="31" t="s">
        <v>268</v>
      </c>
      <c r="AY49" s="95" t="s">
        <v>283</v>
      </c>
      <c r="AZ49" s="95" t="s">
        <v>283</v>
      </c>
      <c r="BA49" s="95" t="s">
        <v>283</v>
      </c>
      <c r="BB49" s="95" t="s">
        <v>283</v>
      </c>
      <c r="BC49" s="95" t="s">
        <v>283</v>
      </c>
      <c r="BD49" s="95" t="s">
        <v>283</v>
      </c>
      <c r="BE49" s="95" t="s">
        <v>283</v>
      </c>
      <c r="BF49" s="95" t="s">
        <v>283</v>
      </c>
      <c r="BG49" s="95" t="s">
        <v>283</v>
      </c>
      <c r="BH49" s="95" t="s">
        <v>283</v>
      </c>
      <c r="BI49" s="95" t="s">
        <v>283</v>
      </c>
      <c r="BJ49" s="95">
        <v>0.1</v>
      </c>
      <c r="BK49" s="95">
        <v>0.1</v>
      </c>
      <c r="BL49" s="95">
        <v>0.1</v>
      </c>
      <c r="BM49" s="95">
        <v>0</v>
      </c>
      <c r="BN49" s="95" t="s">
        <v>283</v>
      </c>
      <c r="BO49" s="95" t="s">
        <v>283</v>
      </c>
      <c r="BP49" s="95" t="s">
        <v>283</v>
      </c>
      <c r="BQ49" s="95" t="s">
        <v>283</v>
      </c>
      <c r="BR49" s="95" t="s">
        <v>283</v>
      </c>
      <c r="BS49" s="95" t="s">
        <v>283</v>
      </c>
      <c r="BT49" s="27"/>
      <c r="BU49" s="36"/>
      <c r="BV49" s="31" t="s">
        <v>268</v>
      </c>
      <c r="BW49" s="95" t="s">
        <v>283</v>
      </c>
      <c r="BX49" s="95" t="s">
        <v>283</v>
      </c>
      <c r="BY49" s="95" t="s">
        <v>283</v>
      </c>
      <c r="BZ49" s="95" t="s">
        <v>283</v>
      </c>
      <c r="CA49" s="95" t="s">
        <v>283</v>
      </c>
      <c r="CB49" s="95" t="s">
        <v>283</v>
      </c>
      <c r="CC49" s="95" t="s">
        <v>283</v>
      </c>
      <c r="CD49" s="95" t="s">
        <v>283</v>
      </c>
      <c r="CE49" s="95" t="s">
        <v>283</v>
      </c>
      <c r="CF49" s="95" t="s">
        <v>283</v>
      </c>
      <c r="CG49" s="95" t="s">
        <v>283</v>
      </c>
      <c r="CH49" s="95">
        <v>0.1</v>
      </c>
      <c r="CI49" s="95">
        <v>0.2</v>
      </c>
      <c r="CJ49" s="95">
        <v>0.2</v>
      </c>
      <c r="CK49" s="95">
        <v>0.3</v>
      </c>
      <c r="CL49" s="95" t="s">
        <v>283</v>
      </c>
      <c r="CM49" s="95" t="s">
        <v>283</v>
      </c>
      <c r="CN49" s="95" t="s">
        <v>283</v>
      </c>
      <c r="CO49" s="95" t="s">
        <v>283</v>
      </c>
      <c r="CP49" s="95" t="s">
        <v>283</v>
      </c>
      <c r="CQ49" s="95" t="s">
        <v>283</v>
      </c>
      <c r="CR49" s="27"/>
      <c r="CS49" s="36"/>
      <c r="CT49" s="31" t="s">
        <v>268</v>
      </c>
      <c r="CU49" s="95" t="s">
        <v>283</v>
      </c>
      <c r="CV49" s="95" t="s">
        <v>283</v>
      </c>
      <c r="CW49" s="95" t="s">
        <v>283</v>
      </c>
      <c r="CX49" s="95" t="s">
        <v>283</v>
      </c>
      <c r="CY49" s="95" t="s">
        <v>283</v>
      </c>
      <c r="CZ49" s="95" t="s">
        <v>283</v>
      </c>
      <c r="DA49" s="95" t="s">
        <v>283</v>
      </c>
      <c r="DB49" s="95">
        <v>0.3</v>
      </c>
      <c r="DC49" s="95">
        <v>0.1</v>
      </c>
      <c r="DD49" s="95">
        <v>0.2</v>
      </c>
      <c r="DE49" s="95">
        <v>0.2</v>
      </c>
      <c r="DF49" s="95">
        <v>0.2</v>
      </c>
      <c r="DG49" s="95">
        <v>0.3</v>
      </c>
      <c r="DH49" s="95">
        <v>0.3</v>
      </c>
      <c r="DI49" s="95">
        <v>0.5</v>
      </c>
      <c r="DJ49" s="95" t="s">
        <v>283</v>
      </c>
      <c r="DK49" s="95" t="s">
        <v>283</v>
      </c>
      <c r="DL49" s="95" t="s">
        <v>283</v>
      </c>
      <c r="DM49" s="95" t="s">
        <v>283</v>
      </c>
      <c r="DN49" s="95" t="s">
        <v>283</v>
      </c>
      <c r="DO49" s="95" t="s">
        <v>283</v>
      </c>
      <c r="DP49" s="27"/>
      <c r="DQ49" s="36"/>
      <c r="DR49" s="31" t="s">
        <v>268</v>
      </c>
      <c r="DS49" s="95" t="s">
        <v>283</v>
      </c>
      <c r="DT49" s="95" t="s">
        <v>283</v>
      </c>
      <c r="DU49" s="95" t="s">
        <v>283</v>
      </c>
      <c r="DV49" s="95" t="s">
        <v>283</v>
      </c>
      <c r="DW49" s="95" t="s">
        <v>283</v>
      </c>
      <c r="DX49" s="95" t="s">
        <v>283</v>
      </c>
      <c r="DY49" s="95" t="s">
        <v>283</v>
      </c>
      <c r="DZ49" s="95" t="s">
        <v>283</v>
      </c>
      <c r="EA49" s="95">
        <v>0.2</v>
      </c>
      <c r="EB49" s="95">
        <v>0.3</v>
      </c>
      <c r="EC49" s="95">
        <v>0.4</v>
      </c>
      <c r="ED49" s="95">
        <v>0.5</v>
      </c>
      <c r="EE49" s="95">
        <v>0.5</v>
      </c>
      <c r="EF49" s="95">
        <v>0.7</v>
      </c>
      <c r="EG49" s="95">
        <v>1</v>
      </c>
      <c r="EH49" s="95" t="s">
        <v>283</v>
      </c>
      <c r="EI49" s="95" t="s">
        <v>283</v>
      </c>
      <c r="EJ49" s="95" t="s">
        <v>283</v>
      </c>
      <c r="EK49" s="95" t="s">
        <v>283</v>
      </c>
      <c r="EL49" s="95" t="s">
        <v>283</v>
      </c>
      <c r="EM49" s="95" t="s">
        <v>283</v>
      </c>
      <c r="EN49" s="27"/>
      <c r="EO49" s="36"/>
      <c r="EP49" s="31" t="s">
        <v>268</v>
      </c>
      <c r="EQ49" s="95" t="s">
        <v>283</v>
      </c>
      <c r="ER49" s="95" t="s">
        <v>283</v>
      </c>
      <c r="ES49" s="95" t="s">
        <v>283</v>
      </c>
      <c r="ET49" s="95" t="s">
        <v>283</v>
      </c>
      <c r="EU49" s="95" t="s">
        <v>283</v>
      </c>
      <c r="EV49" s="95" t="s">
        <v>283</v>
      </c>
      <c r="EW49" s="95" t="s">
        <v>283</v>
      </c>
      <c r="EX49" s="95" t="s">
        <v>283</v>
      </c>
      <c r="EY49" s="95" t="s">
        <v>283</v>
      </c>
      <c r="EZ49" s="95" t="s">
        <v>283</v>
      </c>
      <c r="FA49" s="95" t="s">
        <v>283</v>
      </c>
      <c r="FB49" s="95">
        <v>0.2</v>
      </c>
      <c r="FC49" s="95">
        <v>0.4</v>
      </c>
      <c r="FD49" s="95">
        <v>0.4</v>
      </c>
      <c r="FE49" s="95">
        <v>0.6</v>
      </c>
      <c r="FF49" s="95" t="s">
        <v>283</v>
      </c>
      <c r="FG49" s="95" t="s">
        <v>283</v>
      </c>
      <c r="FH49" s="95" t="s">
        <v>283</v>
      </c>
      <c r="FI49" s="95" t="s">
        <v>283</v>
      </c>
      <c r="FJ49" s="95" t="s">
        <v>283</v>
      </c>
      <c r="FK49" s="95" t="s">
        <v>283</v>
      </c>
      <c r="FM49" s="81"/>
      <c r="FN49" s="126" t="s">
        <v>223</v>
      </c>
      <c r="FO49" s="122" t="s">
        <v>224</v>
      </c>
      <c r="FP49" s="122" t="s">
        <v>224</v>
      </c>
      <c r="FQ49" s="122" t="s">
        <v>224</v>
      </c>
      <c r="FR49" s="122" t="s">
        <v>224</v>
      </c>
      <c r="FS49" s="122" t="s">
        <v>224</v>
      </c>
      <c r="FT49" s="122" t="s">
        <v>224</v>
      </c>
      <c r="FU49" s="122" t="s">
        <v>224</v>
      </c>
      <c r="FV49" s="122" t="s">
        <v>224</v>
      </c>
      <c r="FW49" s="122" t="s">
        <v>224</v>
      </c>
      <c r="FX49" s="122" t="s">
        <v>224</v>
      </c>
      <c r="FY49" s="122" t="s">
        <v>224</v>
      </c>
      <c r="FZ49" s="122">
        <v>0.1</v>
      </c>
      <c r="GA49" s="122">
        <v>0.2</v>
      </c>
      <c r="GB49" s="122">
        <v>0.1</v>
      </c>
      <c r="GC49" s="122">
        <v>0.2</v>
      </c>
      <c r="GD49" s="122" t="s">
        <v>224</v>
      </c>
      <c r="GE49" s="122" t="s">
        <v>224</v>
      </c>
      <c r="GF49" s="122" t="s">
        <v>224</v>
      </c>
      <c r="GG49" s="122" t="s">
        <v>224</v>
      </c>
      <c r="GH49" s="122" t="s">
        <v>224</v>
      </c>
      <c r="GI49" s="122" t="s">
        <v>224</v>
      </c>
      <c r="GK49" s="81"/>
      <c r="GL49" s="126" t="s">
        <v>223</v>
      </c>
      <c r="GM49" s="122" t="s">
        <v>224</v>
      </c>
      <c r="GN49" s="122" t="s">
        <v>224</v>
      </c>
      <c r="GO49" s="122" t="s">
        <v>224</v>
      </c>
      <c r="GP49" s="122" t="s">
        <v>224</v>
      </c>
      <c r="GQ49" s="122" t="s">
        <v>224</v>
      </c>
      <c r="GR49" s="122" t="s">
        <v>224</v>
      </c>
      <c r="GS49" s="122" t="s">
        <v>224</v>
      </c>
      <c r="GT49" s="122" t="s">
        <v>224</v>
      </c>
      <c r="GU49" s="122" t="s">
        <v>224</v>
      </c>
      <c r="GV49" s="122" t="s">
        <v>224</v>
      </c>
      <c r="GW49" s="122">
        <v>0.1</v>
      </c>
      <c r="GX49" s="122">
        <v>0.1</v>
      </c>
      <c r="GY49" s="122">
        <v>0.2</v>
      </c>
      <c r="GZ49" s="122">
        <v>0.1</v>
      </c>
      <c r="HA49" s="122">
        <v>0.2</v>
      </c>
      <c r="HB49" s="122" t="s">
        <v>224</v>
      </c>
      <c r="HC49" s="122" t="s">
        <v>224</v>
      </c>
      <c r="HD49" s="122" t="s">
        <v>224</v>
      </c>
      <c r="HE49" s="122" t="s">
        <v>224</v>
      </c>
      <c r="HF49" s="122" t="s">
        <v>224</v>
      </c>
      <c r="HG49" s="122" t="s">
        <v>224</v>
      </c>
    </row>
    <row r="50" spans="1:215" ht="15">
      <c r="A50" s="81"/>
      <c r="B50" s="106" t="s">
        <v>225</v>
      </c>
      <c r="C50" s="81">
        <v>0</v>
      </c>
      <c r="D50" s="122" t="s">
        <v>224</v>
      </c>
      <c r="E50" s="122" t="s">
        <v>224</v>
      </c>
      <c r="F50" s="122" t="s">
        <v>224</v>
      </c>
      <c r="G50" s="122" t="s">
        <v>224</v>
      </c>
      <c r="H50" s="122" t="s">
        <v>224</v>
      </c>
      <c r="I50" s="122" t="s">
        <v>224</v>
      </c>
      <c r="J50" s="122" t="s">
        <v>224</v>
      </c>
      <c r="K50" s="122" t="s">
        <v>224</v>
      </c>
      <c r="L50" s="122" t="s">
        <v>224</v>
      </c>
      <c r="M50" s="122" t="s">
        <v>224</v>
      </c>
      <c r="N50" s="122" t="s">
        <v>224</v>
      </c>
      <c r="O50" s="122" t="s">
        <v>224</v>
      </c>
      <c r="P50" s="122" t="s">
        <v>224</v>
      </c>
      <c r="Q50" s="122" t="s">
        <v>224</v>
      </c>
      <c r="R50" s="122" t="s">
        <v>224</v>
      </c>
      <c r="S50" s="122" t="s">
        <v>224</v>
      </c>
      <c r="T50" s="122" t="s">
        <v>224</v>
      </c>
      <c r="U50" s="122" t="s">
        <v>224</v>
      </c>
      <c r="V50" s="122" t="s">
        <v>224</v>
      </c>
      <c r="W50" s="122" t="s">
        <v>224</v>
      </c>
      <c r="Y50" s="81"/>
      <c r="Z50" s="106" t="s">
        <v>225</v>
      </c>
      <c r="AA50" s="81">
        <v>0</v>
      </c>
      <c r="AB50" s="122" t="s">
        <v>224</v>
      </c>
      <c r="AC50" s="122" t="s">
        <v>224</v>
      </c>
      <c r="AD50" s="122" t="s">
        <v>224</v>
      </c>
      <c r="AE50" s="122" t="s">
        <v>224</v>
      </c>
      <c r="AF50" s="122" t="s">
        <v>224</v>
      </c>
      <c r="AG50" s="122" t="s">
        <v>224</v>
      </c>
      <c r="AH50" s="122" t="s">
        <v>224</v>
      </c>
      <c r="AI50" s="122" t="s">
        <v>224</v>
      </c>
      <c r="AJ50" s="122" t="s">
        <v>224</v>
      </c>
      <c r="AK50" s="122" t="s">
        <v>224</v>
      </c>
      <c r="AL50" s="122" t="s">
        <v>224</v>
      </c>
      <c r="AM50" s="122" t="s">
        <v>224</v>
      </c>
      <c r="AN50" s="122" t="s">
        <v>224</v>
      </c>
      <c r="AO50" s="122" t="s">
        <v>224</v>
      </c>
      <c r="AP50" s="122" t="s">
        <v>224</v>
      </c>
      <c r="AQ50" s="122" t="s">
        <v>224</v>
      </c>
      <c r="AR50" s="122" t="s">
        <v>224</v>
      </c>
      <c r="AS50" s="122" t="s">
        <v>224</v>
      </c>
      <c r="AT50" s="122" t="s">
        <v>224</v>
      </c>
      <c r="AU50" s="122" t="s">
        <v>224</v>
      </c>
      <c r="AW50" s="36"/>
      <c r="AX50" s="31" t="s">
        <v>270</v>
      </c>
      <c r="AY50" s="36">
        <v>0</v>
      </c>
      <c r="AZ50" s="95" t="s">
        <v>283</v>
      </c>
      <c r="BA50" s="95" t="s">
        <v>283</v>
      </c>
      <c r="BB50" s="95" t="s">
        <v>283</v>
      </c>
      <c r="BC50" s="95" t="s">
        <v>283</v>
      </c>
      <c r="BD50" s="95" t="s">
        <v>283</v>
      </c>
      <c r="BE50" s="95" t="s">
        <v>283</v>
      </c>
      <c r="BF50" s="95" t="s">
        <v>283</v>
      </c>
      <c r="BG50" s="95" t="s">
        <v>283</v>
      </c>
      <c r="BH50" s="95" t="s">
        <v>283</v>
      </c>
      <c r="BI50" s="95" t="s">
        <v>283</v>
      </c>
      <c r="BJ50" s="95" t="s">
        <v>283</v>
      </c>
      <c r="BK50" s="95" t="s">
        <v>283</v>
      </c>
      <c r="BL50" s="95" t="s">
        <v>283</v>
      </c>
      <c r="BM50" s="95" t="s">
        <v>283</v>
      </c>
      <c r="BN50" s="95" t="s">
        <v>283</v>
      </c>
      <c r="BO50" s="95" t="s">
        <v>283</v>
      </c>
      <c r="BP50" s="95" t="s">
        <v>283</v>
      </c>
      <c r="BQ50" s="95" t="s">
        <v>283</v>
      </c>
      <c r="BR50" s="95" t="s">
        <v>283</v>
      </c>
      <c r="BS50" s="95" t="s">
        <v>283</v>
      </c>
      <c r="BT50" s="27"/>
      <c r="BU50" s="36"/>
      <c r="BV50" s="31" t="s">
        <v>270</v>
      </c>
      <c r="BW50" s="36">
        <v>0</v>
      </c>
      <c r="BX50" s="95" t="s">
        <v>283</v>
      </c>
      <c r="BY50" s="95" t="s">
        <v>283</v>
      </c>
      <c r="BZ50" s="95" t="s">
        <v>283</v>
      </c>
      <c r="CA50" s="95" t="s">
        <v>283</v>
      </c>
      <c r="CB50" s="95" t="s">
        <v>283</v>
      </c>
      <c r="CC50" s="95" t="s">
        <v>283</v>
      </c>
      <c r="CD50" s="95" t="s">
        <v>283</v>
      </c>
      <c r="CE50" s="95" t="s">
        <v>283</v>
      </c>
      <c r="CF50" s="95" t="s">
        <v>283</v>
      </c>
      <c r="CG50" s="95" t="s">
        <v>283</v>
      </c>
      <c r="CH50" s="95" t="s">
        <v>283</v>
      </c>
      <c r="CI50" s="95" t="s">
        <v>283</v>
      </c>
      <c r="CJ50" s="95" t="s">
        <v>283</v>
      </c>
      <c r="CK50" s="95" t="s">
        <v>283</v>
      </c>
      <c r="CL50" s="95" t="s">
        <v>283</v>
      </c>
      <c r="CM50" s="95" t="s">
        <v>283</v>
      </c>
      <c r="CN50" s="95" t="s">
        <v>283</v>
      </c>
      <c r="CO50" s="95" t="s">
        <v>283</v>
      </c>
      <c r="CP50" s="95" t="s">
        <v>283</v>
      </c>
      <c r="CQ50" s="95" t="s">
        <v>283</v>
      </c>
      <c r="CR50" s="27"/>
      <c r="CS50" s="36"/>
      <c r="CT50" s="31" t="s">
        <v>270</v>
      </c>
      <c r="CU50" s="36">
        <v>0</v>
      </c>
      <c r="CV50" s="95" t="s">
        <v>283</v>
      </c>
      <c r="CW50" s="95" t="s">
        <v>283</v>
      </c>
      <c r="CX50" s="95" t="s">
        <v>283</v>
      </c>
      <c r="CY50" s="95" t="s">
        <v>283</v>
      </c>
      <c r="CZ50" s="95" t="s">
        <v>283</v>
      </c>
      <c r="DA50" s="95" t="s">
        <v>283</v>
      </c>
      <c r="DB50" s="95" t="s">
        <v>283</v>
      </c>
      <c r="DC50" s="95" t="s">
        <v>283</v>
      </c>
      <c r="DD50" s="95" t="s">
        <v>283</v>
      </c>
      <c r="DE50" s="95" t="s">
        <v>283</v>
      </c>
      <c r="DF50" s="95" t="s">
        <v>283</v>
      </c>
      <c r="DG50" s="95" t="s">
        <v>283</v>
      </c>
      <c r="DH50" s="95" t="s">
        <v>283</v>
      </c>
      <c r="DI50" s="95" t="s">
        <v>283</v>
      </c>
      <c r="DJ50" s="95" t="s">
        <v>283</v>
      </c>
      <c r="DK50" s="95" t="s">
        <v>283</v>
      </c>
      <c r="DL50" s="95" t="s">
        <v>283</v>
      </c>
      <c r="DM50" s="95" t="s">
        <v>283</v>
      </c>
      <c r="DN50" s="95" t="s">
        <v>283</v>
      </c>
      <c r="DO50" s="95" t="s">
        <v>283</v>
      </c>
      <c r="DP50" s="27"/>
      <c r="DQ50" s="36"/>
      <c r="DR50" s="31" t="s">
        <v>270</v>
      </c>
      <c r="DS50" s="36">
        <v>0</v>
      </c>
      <c r="DT50" s="95" t="s">
        <v>283</v>
      </c>
      <c r="DU50" s="95" t="s">
        <v>283</v>
      </c>
      <c r="DV50" s="95" t="s">
        <v>283</v>
      </c>
      <c r="DW50" s="95" t="s">
        <v>283</v>
      </c>
      <c r="DX50" s="95" t="s">
        <v>283</v>
      </c>
      <c r="DY50" s="95" t="s">
        <v>283</v>
      </c>
      <c r="DZ50" s="95" t="s">
        <v>283</v>
      </c>
      <c r="EA50" s="95" t="s">
        <v>283</v>
      </c>
      <c r="EB50" s="95" t="s">
        <v>283</v>
      </c>
      <c r="EC50" s="95" t="s">
        <v>283</v>
      </c>
      <c r="ED50" s="95" t="s">
        <v>283</v>
      </c>
      <c r="EE50" s="95" t="s">
        <v>283</v>
      </c>
      <c r="EF50" s="95" t="s">
        <v>283</v>
      </c>
      <c r="EG50" s="95" t="s">
        <v>283</v>
      </c>
      <c r="EH50" s="95" t="s">
        <v>283</v>
      </c>
      <c r="EI50" s="95" t="s">
        <v>283</v>
      </c>
      <c r="EJ50" s="95" t="s">
        <v>283</v>
      </c>
      <c r="EK50" s="95" t="s">
        <v>283</v>
      </c>
      <c r="EL50" s="95" t="s">
        <v>283</v>
      </c>
      <c r="EM50" s="95" t="s">
        <v>283</v>
      </c>
      <c r="EN50" s="27"/>
      <c r="EO50" s="36"/>
      <c r="EP50" s="31" t="s">
        <v>270</v>
      </c>
      <c r="EQ50" s="36">
        <v>0</v>
      </c>
      <c r="ER50" s="95" t="s">
        <v>283</v>
      </c>
      <c r="ES50" s="95" t="s">
        <v>283</v>
      </c>
      <c r="ET50" s="95" t="s">
        <v>283</v>
      </c>
      <c r="EU50" s="95" t="s">
        <v>283</v>
      </c>
      <c r="EV50" s="95" t="s">
        <v>283</v>
      </c>
      <c r="EW50" s="95" t="s">
        <v>283</v>
      </c>
      <c r="EX50" s="95" t="s">
        <v>283</v>
      </c>
      <c r="EY50" s="95" t="s">
        <v>283</v>
      </c>
      <c r="EZ50" s="95" t="s">
        <v>283</v>
      </c>
      <c r="FA50" s="95" t="s">
        <v>283</v>
      </c>
      <c r="FB50" s="95" t="s">
        <v>283</v>
      </c>
      <c r="FC50" s="95" t="s">
        <v>283</v>
      </c>
      <c r="FD50" s="95" t="s">
        <v>283</v>
      </c>
      <c r="FE50" s="95" t="s">
        <v>283</v>
      </c>
      <c r="FF50" s="95" t="s">
        <v>283</v>
      </c>
      <c r="FG50" s="95" t="s">
        <v>283</v>
      </c>
      <c r="FH50" s="95" t="s">
        <v>283</v>
      </c>
      <c r="FI50" s="95" t="s">
        <v>283</v>
      </c>
      <c r="FJ50" s="95" t="s">
        <v>283</v>
      </c>
      <c r="FK50" s="95" t="s">
        <v>283</v>
      </c>
      <c r="FM50" s="81"/>
      <c r="FN50" s="126" t="s">
        <v>225</v>
      </c>
      <c r="FO50" s="81">
        <v>0</v>
      </c>
      <c r="FP50" s="122" t="s">
        <v>224</v>
      </c>
      <c r="FQ50" s="122" t="s">
        <v>224</v>
      </c>
      <c r="FR50" s="122" t="s">
        <v>224</v>
      </c>
      <c r="FS50" s="122" t="s">
        <v>224</v>
      </c>
      <c r="FT50" s="122" t="s">
        <v>224</v>
      </c>
      <c r="FU50" s="122" t="s">
        <v>224</v>
      </c>
      <c r="FV50" s="122" t="s">
        <v>224</v>
      </c>
      <c r="FW50" s="122" t="s">
        <v>224</v>
      </c>
      <c r="FX50" s="122" t="s">
        <v>224</v>
      </c>
      <c r="FY50" s="122" t="s">
        <v>224</v>
      </c>
      <c r="FZ50" s="122" t="s">
        <v>224</v>
      </c>
      <c r="GA50" s="122" t="s">
        <v>224</v>
      </c>
      <c r="GB50" s="122" t="s">
        <v>224</v>
      </c>
      <c r="GC50" s="122" t="s">
        <v>224</v>
      </c>
      <c r="GD50" s="122" t="s">
        <v>224</v>
      </c>
      <c r="GE50" s="122" t="s">
        <v>224</v>
      </c>
      <c r="GF50" s="122" t="s">
        <v>224</v>
      </c>
      <c r="GG50" s="122" t="s">
        <v>224</v>
      </c>
      <c r="GH50" s="122" t="s">
        <v>224</v>
      </c>
      <c r="GI50" s="122" t="s">
        <v>224</v>
      </c>
      <c r="GK50" s="81"/>
      <c r="GL50" s="126" t="s">
        <v>225</v>
      </c>
      <c r="GM50" s="81">
        <v>0</v>
      </c>
      <c r="GN50" s="122" t="s">
        <v>224</v>
      </c>
      <c r="GO50" s="122" t="s">
        <v>224</v>
      </c>
      <c r="GP50" s="122" t="s">
        <v>224</v>
      </c>
      <c r="GQ50" s="122" t="s">
        <v>224</v>
      </c>
      <c r="GR50" s="122" t="s">
        <v>224</v>
      </c>
      <c r="GS50" s="122" t="s">
        <v>224</v>
      </c>
      <c r="GT50" s="122" t="s">
        <v>224</v>
      </c>
      <c r="GU50" s="122" t="s">
        <v>224</v>
      </c>
      <c r="GV50" s="122" t="s">
        <v>224</v>
      </c>
      <c r="GW50" s="122" t="s">
        <v>224</v>
      </c>
      <c r="GX50" s="122" t="s">
        <v>224</v>
      </c>
      <c r="GY50" s="122" t="s">
        <v>224</v>
      </c>
      <c r="GZ50" s="122" t="s">
        <v>224</v>
      </c>
      <c r="HA50" s="122" t="s">
        <v>224</v>
      </c>
      <c r="HB50" s="122" t="s">
        <v>224</v>
      </c>
      <c r="HC50" s="122" t="s">
        <v>224</v>
      </c>
      <c r="HD50" s="122" t="s">
        <v>224</v>
      </c>
      <c r="HE50" s="122" t="s">
        <v>224</v>
      </c>
      <c r="HF50" s="122" t="s">
        <v>224</v>
      </c>
      <c r="HG50" s="122" t="s">
        <v>224</v>
      </c>
    </row>
    <row r="51" spans="1:215" ht="15">
      <c r="A51" s="81"/>
      <c r="B51" s="106" t="s">
        <v>226</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226</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271</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271</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271</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271</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271</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226</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226</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5">
      <c r="A52" s="469"/>
      <c r="B52" s="469"/>
      <c r="C52" s="81"/>
      <c r="D52" s="81"/>
      <c r="E52" s="81"/>
      <c r="F52" s="81"/>
      <c r="G52" s="81"/>
      <c r="H52" s="81"/>
      <c r="I52" s="81"/>
      <c r="J52" s="81"/>
      <c r="K52" s="81"/>
      <c r="L52" s="81"/>
      <c r="M52" s="81"/>
      <c r="N52" s="81"/>
      <c r="O52" s="81"/>
      <c r="P52" s="81"/>
      <c r="Q52" s="81"/>
      <c r="R52" s="81"/>
      <c r="S52" s="81"/>
      <c r="T52" s="81"/>
      <c r="U52" s="81"/>
      <c r="V52" s="81"/>
      <c r="W52" s="81"/>
      <c r="Y52" s="469"/>
      <c r="Z52" s="469"/>
      <c r="AA52" s="81"/>
      <c r="AB52" s="81"/>
      <c r="AC52" s="81"/>
      <c r="AD52" s="81"/>
      <c r="AE52" s="81"/>
      <c r="AF52" s="81"/>
      <c r="AG52" s="81"/>
      <c r="AH52" s="81"/>
      <c r="AI52" s="81"/>
      <c r="AJ52" s="81"/>
      <c r="AK52" s="81"/>
      <c r="AL52" s="81"/>
      <c r="AM52" s="81"/>
      <c r="AN52" s="81"/>
      <c r="AO52" s="81"/>
      <c r="AP52" s="81"/>
      <c r="AQ52" s="81"/>
      <c r="AR52" s="81"/>
      <c r="AS52" s="81"/>
      <c r="AT52" s="81"/>
      <c r="AU52" s="81"/>
      <c r="AW52" s="475"/>
      <c r="AX52" s="475"/>
      <c r="AY52" s="36"/>
      <c r="AZ52" s="36"/>
      <c r="BA52" s="36"/>
      <c r="BB52" s="36"/>
      <c r="BC52" s="36"/>
      <c r="BD52" s="36"/>
      <c r="BE52" s="36"/>
      <c r="BF52" s="36"/>
      <c r="BG52" s="36"/>
      <c r="BH52" s="36"/>
      <c r="BI52" s="36"/>
      <c r="BJ52" s="36"/>
      <c r="BK52" s="36"/>
      <c r="BL52" s="36"/>
      <c r="BM52" s="36"/>
      <c r="BN52" s="36"/>
      <c r="BO52" s="36"/>
      <c r="BP52" s="36"/>
      <c r="BQ52" s="36"/>
      <c r="BR52" s="36"/>
      <c r="BS52" s="36"/>
      <c r="BT52" s="27"/>
      <c r="BU52" s="475"/>
      <c r="BV52" s="475"/>
      <c r="BW52" s="36"/>
      <c r="BX52" s="36"/>
      <c r="BY52" s="36"/>
      <c r="BZ52" s="36"/>
      <c r="CA52" s="36"/>
      <c r="CB52" s="36"/>
      <c r="CC52" s="36"/>
      <c r="CD52" s="36"/>
      <c r="CE52" s="36"/>
      <c r="CF52" s="36"/>
      <c r="CG52" s="36"/>
      <c r="CH52" s="36"/>
      <c r="CI52" s="36"/>
      <c r="CJ52" s="36"/>
      <c r="CK52" s="36"/>
      <c r="CL52" s="36"/>
      <c r="CM52" s="36"/>
      <c r="CN52" s="36"/>
      <c r="CO52" s="36"/>
      <c r="CP52" s="36"/>
      <c r="CQ52" s="36"/>
      <c r="CR52" s="27"/>
      <c r="CS52" s="475"/>
      <c r="CT52" s="475"/>
      <c r="CU52" s="36"/>
      <c r="CV52" s="36"/>
      <c r="CW52" s="36"/>
      <c r="CX52" s="36"/>
      <c r="CY52" s="36"/>
      <c r="CZ52" s="36"/>
      <c r="DA52" s="36"/>
      <c r="DB52" s="36"/>
      <c r="DC52" s="36"/>
      <c r="DD52" s="36"/>
      <c r="DE52" s="36"/>
      <c r="DF52" s="36"/>
      <c r="DG52" s="36"/>
      <c r="DH52" s="36"/>
      <c r="DI52" s="36"/>
      <c r="DJ52" s="36"/>
      <c r="DK52" s="36"/>
      <c r="DL52" s="36"/>
      <c r="DM52" s="36"/>
      <c r="DN52" s="36"/>
      <c r="DO52" s="36"/>
      <c r="DP52" s="27"/>
      <c r="DQ52" s="475"/>
      <c r="DR52" s="475"/>
      <c r="DS52" s="36"/>
      <c r="DT52" s="36"/>
      <c r="DU52" s="36"/>
      <c r="DV52" s="36"/>
      <c r="DW52" s="36"/>
      <c r="DX52" s="36"/>
      <c r="DY52" s="36"/>
      <c r="DZ52" s="36"/>
      <c r="EA52" s="36"/>
      <c r="EB52" s="36"/>
      <c r="EC52" s="36"/>
      <c r="ED52" s="36"/>
      <c r="EE52" s="36"/>
      <c r="EF52" s="36"/>
      <c r="EG52" s="36"/>
      <c r="EH52" s="36"/>
      <c r="EI52" s="36"/>
      <c r="EJ52" s="36"/>
      <c r="EK52" s="36"/>
      <c r="EL52" s="36"/>
      <c r="EM52" s="36"/>
      <c r="EN52" s="27"/>
      <c r="EO52" s="475"/>
      <c r="EP52" s="475"/>
      <c r="EQ52" s="36"/>
      <c r="ER52" s="36"/>
      <c r="ES52" s="36"/>
      <c r="ET52" s="36"/>
      <c r="EU52" s="36"/>
      <c r="EV52" s="36"/>
      <c r="EW52" s="36"/>
      <c r="EX52" s="36"/>
      <c r="EY52" s="36"/>
      <c r="EZ52" s="36"/>
      <c r="FA52" s="36"/>
      <c r="FB52" s="36"/>
      <c r="FC52" s="36"/>
      <c r="FD52" s="36"/>
      <c r="FE52" s="36"/>
      <c r="FF52" s="36"/>
      <c r="FG52" s="36"/>
      <c r="FH52" s="36"/>
      <c r="FI52" s="36"/>
      <c r="FJ52" s="36"/>
      <c r="FK52" s="36"/>
      <c r="FM52" s="469"/>
      <c r="FN52" s="469"/>
      <c r="FO52" s="81"/>
      <c r="FP52" s="81"/>
      <c r="FQ52" s="81"/>
      <c r="FR52" s="81"/>
      <c r="FS52" s="81"/>
      <c r="FT52" s="81"/>
      <c r="FU52" s="81"/>
      <c r="FV52" s="81"/>
      <c r="FW52" s="81"/>
      <c r="FX52" s="81"/>
      <c r="FY52" s="81"/>
      <c r="FZ52" s="81"/>
      <c r="GA52" s="81"/>
      <c r="GB52" s="81"/>
      <c r="GC52" s="81"/>
      <c r="GD52" s="81"/>
      <c r="GE52" s="81"/>
      <c r="GF52" s="81"/>
      <c r="GG52" s="81"/>
      <c r="GH52" s="81"/>
      <c r="GI52" s="81"/>
      <c r="GK52" s="469"/>
      <c r="GL52" s="469"/>
      <c r="GM52" s="81"/>
      <c r="GN52" s="81"/>
      <c r="GO52" s="81"/>
      <c r="GP52" s="81"/>
      <c r="GQ52" s="81"/>
      <c r="GR52" s="81"/>
      <c r="GS52" s="81"/>
      <c r="GT52" s="81"/>
      <c r="GU52" s="81"/>
      <c r="GV52" s="81"/>
      <c r="GW52" s="81"/>
      <c r="GX52" s="81"/>
      <c r="GY52" s="81"/>
      <c r="GZ52" s="81"/>
      <c r="HA52" s="81"/>
      <c r="HB52" s="81"/>
      <c r="HC52" s="81"/>
      <c r="HD52" s="81"/>
      <c r="HE52" s="81"/>
      <c r="HF52" s="81"/>
      <c r="HG52" s="81"/>
    </row>
    <row r="53" spans="1:215" ht="15">
      <c r="A53" s="101"/>
      <c r="B53" s="188" t="s">
        <v>114</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114</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278</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278</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278</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278</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278</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114</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114</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5">
      <c r="A54" s="465"/>
      <c r="B54" s="465"/>
      <c r="C54" s="100"/>
      <c r="D54" s="100"/>
      <c r="E54" s="100"/>
      <c r="F54" s="100"/>
      <c r="G54" s="100"/>
      <c r="H54" s="100"/>
      <c r="I54" s="100"/>
      <c r="J54" s="100"/>
      <c r="K54" s="100"/>
      <c r="L54" s="100"/>
      <c r="M54" s="100"/>
      <c r="N54" s="100"/>
      <c r="O54" s="100"/>
      <c r="P54" s="100"/>
      <c r="Q54" s="100"/>
      <c r="R54" s="100"/>
      <c r="S54" s="100"/>
      <c r="T54" s="100"/>
      <c r="U54" s="100"/>
      <c r="V54" s="100"/>
      <c r="W54" s="100"/>
      <c r="Y54" s="465"/>
      <c r="Z54" s="465"/>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2"/>
      <c r="AX54" s="472"/>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72"/>
      <c r="BV54" s="472"/>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72"/>
      <c r="CT54" s="472"/>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72"/>
      <c r="DR54" s="472"/>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72"/>
      <c r="EP54" s="472"/>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65"/>
      <c r="FN54" s="465"/>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5"/>
      <c r="GL54" s="465"/>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2"/>
      <c r="AX55" s="472"/>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72"/>
      <c r="BV55" s="472"/>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72"/>
      <c r="CT55" s="472"/>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72"/>
      <c r="DR55" s="472"/>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72"/>
      <c r="EP55" s="472"/>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70"/>
      <c r="B56" s="470"/>
      <c r="C56" s="100"/>
      <c r="D56" s="100"/>
      <c r="E56" s="100"/>
      <c r="F56" s="100"/>
      <c r="G56" s="100"/>
      <c r="H56" s="100"/>
      <c r="I56" s="100"/>
      <c r="J56" s="100"/>
      <c r="K56" s="100"/>
      <c r="L56" s="100"/>
      <c r="M56" s="100"/>
      <c r="N56" s="100"/>
      <c r="O56" s="100"/>
      <c r="P56" s="100"/>
      <c r="Q56" s="100"/>
      <c r="R56" s="100"/>
      <c r="S56" s="100"/>
      <c r="T56" s="100"/>
      <c r="U56" s="100"/>
      <c r="V56" s="100"/>
      <c r="W56" s="100"/>
      <c r="Y56" s="470"/>
      <c r="Z56" s="470"/>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71"/>
      <c r="AX56" s="471"/>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71"/>
      <c r="BV56" s="471"/>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71"/>
      <c r="CT56" s="471"/>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71"/>
      <c r="DR56" s="471"/>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71"/>
      <c r="EP56" s="471"/>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70"/>
      <c r="FN56" s="470"/>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70"/>
      <c r="GL56" s="470"/>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465"/>
      <c r="B57" s="465"/>
      <c r="C57" s="100"/>
      <c r="D57" s="100"/>
      <c r="E57" s="100"/>
      <c r="F57" s="100"/>
      <c r="G57" s="100"/>
      <c r="H57" s="100"/>
      <c r="I57" s="100"/>
      <c r="J57" s="100"/>
      <c r="K57" s="100"/>
      <c r="L57" s="100"/>
      <c r="M57" s="100"/>
      <c r="N57" s="100"/>
      <c r="O57" s="100"/>
      <c r="P57" s="100"/>
      <c r="Q57" s="100"/>
      <c r="R57" s="100"/>
      <c r="S57" s="100"/>
      <c r="T57" s="100"/>
      <c r="U57" s="100"/>
      <c r="V57" s="100"/>
      <c r="W57" s="100"/>
      <c r="Y57" s="465"/>
      <c r="Z57" s="465"/>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72"/>
      <c r="AX57" s="472"/>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72"/>
      <c r="BV57" s="47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72"/>
      <c r="CT57" s="47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72"/>
      <c r="DR57" s="47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72"/>
      <c r="EP57" s="472"/>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65"/>
      <c r="FN57" s="465"/>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65"/>
      <c r="GL57" s="465"/>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5">
      <c r="A58" s="465"/>
      <c r="B58" s="465"/>
      <c r="C58" s="100"/>
      <c r="D58" s="100"/>
      <c r="E58" s="100"/>
      <c r="F58" s="100"/>
      <c r="G58" s="100"/>
      <c r="H58" s="100"/>
      <c r="I58" s="100"/>
      <c r="J58" s="100"/>
      <c r="K58" s="100"/>
      <c r="L58" s="100"/>
      <c r="M58" s="100"/>
      <c r="N58" s="100"/>
      <c r="O58" s="100"/>
      <c r="P58" s="100"/>
      <c r="Q58" s="100"/>
      <c r="R58" s="100"/>
      <c r="S58" s="100"/>
      <c r="T58" s="100"/>
      <c r="U58" s="100"/>
      <c r="V58" s="100"/>
      <c r="W58" s="100"/>
      <c r="Y58" s="465"/>
      <c r="Z58" s="465"/>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72"/>
      <c r="AX58" s="472"/>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72"/>
      <c r="BV58" s="47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72"/>
      <c r="CT58" s="47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72"/>
      <c r="DR58" s="47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72"/>
      <c r="EP58" s="472"/>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65"/>
      <c r="FN58" s="465"/>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5"/>
      <c r="GL58" s="465"/>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65"/>
      <c r="B59" s="465"/>
      <c r="C59" s="100"/>
      <c r="D59" s="100"/>
      <c r="E59" s="100"/>
      <c r="F59" s="100"/>
      <c r="G59" s="100"/>
      <c r="H59" s="100"/>
      <c r="I59" s="100"/>
      <c r="J59" s="100"/>
      <c r="K59" s="100"/>
      <c r="L59" s="100"/>
      <c r="M59" s="100"/>
      <c r="N59" s="100"/>
      <c r="O59" s="100"/>
      <c r="P59" s="100"/>
      <c r="Q59" s="100"/>
      <c r="R59" s="100"/>
      <c r="S59" s="100"/>
      <c r="T59" s="100"/>
      <c r="U59" s="100"/>
      <c r="V59" s="100"/>
      <c r="W59" s="100"/>
      <c r="Y59" s="465"/>
      <c r="Z59" s="465"/>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72"/>
      <c r="AX59" s="472"/>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72"/>
      <c r="BV59" s="472"/>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72"/>
      <c r="CT59" s="472"/>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72"/>
      <c r="DR59" s="472"/>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72"/>
      <c r="EP59" s="472"/>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65"/>
      <c r="FN59" s="465"/>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5"/>
      <c r="GL59" s="465"/>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65"/>
      <c r="B60" s="465"/>
      <c r="C60" s="100"/>
      <c r="D60" s="100"/>
      <c r="E60" s="100"/>
      <c r="F60" s="100"/>
      <c r="G60" s="100"/>
      <c r="H60" s="100"/>
      <c r="I60" s="100"/>
      <c r="J60" s="100"/>
      <c r="K60" s="100"/>
      <c r="L60" s="100"/>
      <c r="M60" s="100"/>
      <c r="N60" s="100"/>
      <c r="O60" s="100"/>
      <c r="P60" s="100"/>
      <c r="Q60" s="100"/>
      <c r="R60" s="100"/>
      <c r="S60" s="100"/>
      <c r="T60" s="100"/>
      <c r="U60" s="100"/>
      <c r="V60" s="100"/>
      <c r="W60" s="100"/>
      <c r="Y60" s="465"/>
      <c r="Z60" s="465"/>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72"/>
      <c r="AX60" s="472"/>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72"/>
      <c r="BV60" s="472"/>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72"/>
      <c r="CT60" s="472"/>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72"/>
      <c r="DR60" s="472"/>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72"/>
      <c r="EP60" s="472"/>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65"/>
      <c r="FN60" s="465"/>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5"/>
      <c r="GL60" s="465"/>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65"/>
      <c r="B61" s="465"/>
      <c r="C61" s="100"/>
      <c r="D61" s="100"/>
      <c r="E61" s="100"/>
      <c r="F61" s="100"/>
      <c r="G61" s="100"/>
      <c r="H61" s="100"/>
      <c r="I61" s="100"/>
      <c r="J61" s="100"/>
      <c r="K61" s="100"/>
      <c r="L61" s="100"/>
      <c r="M61" s="100"/>
      <c r="N61" s="100"/>
      <c r="O61" s="100"/>
      <c r="P61" s="100"/>
      <c r="Q61" s="100"/>
      <c r="R61" s="100"/>
      <c r="S61" s="100"/>
      <c r="T61" s="100"/>
      <c r="U61" s="100"/>
      <c r="V61" s="100"/>
      <c r="W61" s="100"/>
      <c r="Y61" s="465"/>
      <c r="Z61" s="465"/>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2"/>
      <c r="AX61" s="472"/>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72"/>
      <c r="BV61" s="472"/>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72"/>
      <c r="CT61" s="472"/>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72"/>
      <c r="DR61" s="472"/>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72"/>
      <c r="EP61" s="472"/>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65"/>
      <c r="FN61" s="465"/>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5"/>
      <c r="GL61" s="465"/>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65"/>
      <c r="B62" s="465"/>
      <c r="C62" s="100"/>
      <c r="D62" s="100"/>
      <c r="E62" s="100"/>
      <c r="F62" s="100"/>
      <c r="G62" s="100"/>
      <c r="H62" s="100"/>
      <c r="I62" s="100"/>
      <c r="J62" s="100"/>
      <c r="K62" s="100"/>
      <c r="L62" s="100"/>
      <c r="M62" s="100"/>
      <c r="N62" s="100"/>
      <c r="O62" s="100"/>
      <c r="P62" s="100"/>
      <c r="Q62" s="100"/>
      <c r="R62" s="100"/>
      <c r="S62" s="100"/>
      <c r="T62" s="100"/>
      <c r="U62" s="100"/>
      <c r="V62" s="100"/>
      <c r="W62" s="100"/>
      <c r="Y62" s="465"/>
      <c r="Z62" s="465"/>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2"/>
      <c r="AX62" s="472"/>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72"/>
      <c r="BV62" s="472"/>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72"/>
      <c r="CT62" s="472"/>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72"/>
      <c r="DR62" s="472"/>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72"/>
      <c r="EP62" s="472"/>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65"/>
      <c r="FN62" s="465"/>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5"/>
      <c r="GL62" s="465"/>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65"/>
      <c r="B63" s="465"/>
      <c r="C63" s="100"/>
      <c r="D63" s="100"/>
      <c r="E63" s="100"/>
      <c r="F63" s="100"/>
      <c r="G63" s="100"/>
      <c r="H63" s="100"/>
      <c r="I63" s="100"/>
      <c r="J63" s="100"/>
      <c r="K63" s="100"/>
      <c r="L63" s="100"/>
      <c r="M63" s="100"/>
      <c r="N63" s="100"/>
      <c r="O63" s="100"/>
      <c r="P63" s="100"/>
      <c r="Q63" s="100"/>
      <c r="R63" s="100"/>
      <c r="S63" s="100"/>
      <c r="T63" s="100"/>
      <c r="U63" s="100"/>
      <c r="V63" s="100"/>
      <c r="W63" s="100"/>
      <c r="Y63" s="465"/>
      <c r="Z63" s="465"/>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2"/>
      <c r="AX63" s="472"/>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72"/>
      <c r="BV63" s="472"/>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72"/>
      <c r="CT63" s="472"/>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72"/>
      <c r="DR63" s="472"/>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72"/>
      <c r="EP63" s="472"/>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65"/>
      <c r="FN63" s="465"/>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5"/>
      <c r="GL63" s="465"/>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5">
      <c r="A64" s="465"/>
      <c r="B64" s="465"/>
      <c r="C64" s="100"/>
      <c r="D64" s="100"/>
      <c r="E64" s="100"/>
      <c r="F64" s="100"/>
      <c r="G64" s="100"/>
      <c r="H64" s="100"/>
      <c r="I64" s="100"/>
      <c r="J64" s="100"/>
      <c r="K64" s="100"/>
      <c r="L64" s="100"/>
      <c r="M64" s="100"/>
      <c r="N64" s="100"/>
      <c r="O64" s="100"/>
      <c r="P64" s="100"/>
      <c r="Q64" s="100"/>
      <c r="R64" s="100"/>
      <c r="S64" s="100"/>
      <c r="T64" s="100"/>
      <c r="U64" s="100"/>
      <c r="V64" s="100"/>
      <c r="W64" s="100"/>
      <c r="Y64" s="465"/>
      <c r="Z64" s="465"/>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72"/>
      <c r="AX64" s="472"/>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72"/>
      <c r="BV64" s="472"/>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72"/>
      <c r="CT64" s="472"/>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72"/>
      <c r="DR64" s="472"/>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72"/>
      <c r="EP64" s="472"/>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65"/>
      <c r="FN64" s="465"/>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5"/>
      <c r="GL64" s="465"/>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 ref="GK35:GL35"/>
    <mergeCell ref="GK44:GL44"/>
    <mergeCell ref="GK52:GL52"/>
    <mergeCell ref="GK54:GL54"/>
    <mergeCell ref="GK55:GL55"/>
    <mergeCell ref="GK56:GL56"/>
    <mergeCell ref="GK57:GL57"/>
    <mergeCell ref="FM55:FN55"/>
    <mergeCell ref="FM56:FN56"/>
    <mergeCell ref="FM57:FN57"/>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FM3:FN3"/>
    <mergeCell ref="FM4:FN4"/>
    <mergeCell ref="FM5:FN5"/>
    <mergeCell ref="FM6:FN6"/>
    <mergeCell ref="FM7:FN7"/>
    <mergeCell ref="FM8:FN8"/>
    <mergeCell ref="FM9:FN9"/>
    <mergeCell ref="FM10:FN10"/>
    <mergeCell ref="FM11:FN11"/>
    <mergeCell ref="DQ1:DR1"/>
    <mergeCell ref="EO1:EP1"/>
    <mergeCell ref="AW2:AX2"/>
    <mergeCell ref="BU2:BV2"/>
    <mergeCell ref="CS2:CT2"/>
    <mergeCell ref="DQ2:DR2"/>
    <mergeCell ref="EO2:EP2"/>
    <mergeCell ref="FM1:FN1"/>
    <mergeCell ref="FM2:FN2"/>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63:DR63"/>
    <mergeCell ref="EO63:EP63"/>
    <mergeCell ref="DQ64:DR64"/>
    <mergeCell ref="EO64:EP64"/>
    <mergeCell ref="DQ61:DR61"/>
    <mergeCell ref="EO61:EP61"/>
    <mergeCell ref="DQ62:DR62"/>
    <mergeCell ref="EO62:EP62"/>
    <mergeCell ref="DQ59:DR59"/>
    <mergeCell ref="EO59:EP59"/>
    <mergeCell ref="DQ60:DR60"/>
    <mergeCell ref="EO60:EP60"/>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39"/>
      <c r="AZ1" s="39"/>
      <c r="BA1" s="39"/>
      <c r="BB1" s="39"/>
      <c r="BC1" s="39"/>
      <c r="BD1" s="39"/>
      <c r="BE1" s="39"/>
      <c r="BF1" s="39"/>
      <c r="BG1" s="39"/>
      <c r="BH1" s="39"/>
      <c r="BI1" s="39"/>
      <c r="BJ1" s="39"/>
      <c r="BK1" s="39"/>
      <c r="BL1" s="39"/>
      <c r="BM1" s="39"/>
      <c r="BN1" s="39"/>
      <c r="BO1" s="39"/>
      <c r="BP1" s="39"/>
      <c r="BQ1" s="39"/>
      <c r="BR1" s="39"/>
      <c r="BS1" s="39"/>
      <c r="BT1" s="38"/>
      <c r="BU1" s="472"/>
      <c r="BV1" s="472"/>
      <c r="BW1" s="39"/>
      <c r="BX1" s="39"/>
      <c r="BY1" s="39"/>
      <c r="BZ1" s="39"/>
      <c r="CA1" s="39"/>
      <c r="CB1" s="39"/>
      <c r="CC1" s="39"/>
      <c r="CD1" s="39"/>
      <c r="CE1" s="39"/>
      <c r="CF1" s="39"/>
      <c r="CG1" s="39"/>
      <c r="CH1" s="39"/>
      <c r="CI1" s="39"/>
      <c r="CJ1" s="39"/>
      <c r="CK1" s="39"/>
      <c r="CL1" s="39"/>
      <c r="CM1" s="39"/>
      <c r="CN1" s="39"/>
      <c r="CO1" s="39"/>
      <c r="CP1" s="39"/>
      <c r="CQ1" s="39"/>
      <c r="CR1" s="38"/>
      <c r="CS1" s="472"/>
      <c r="CT1" s="472"/>
      <c r="CU1" s="39"/>
      <c r="CV1" s="39"/>
      <c r="CW1" s="39"/>
      <c r="CX1" s="39"/>
      <c r="CY1" s="39"/>
      <c r="CZ1" s="39"/>
      <c r="DA1" s="39"/>
      <c r="DB1" s="39"/>
      <c r="DC1" s="39"/>
      <c r="DD1" s="39"/>
      <c r="DE1" s="39"/>
      <c r="DF1" s="39"/>
      <c r="DG1" s="39"/>
      <c r="DH1" s="39"/>
      <c r="DI1" s="39"/>
      <c r="DJ1" s="39"/>
      <c r="DK1" s="39"/>
      <c r="DL1" s="39"/>
      <c r="DM1" s="39"/>
      <c r="DN1" s="39"/>
      <c r="DO1" s="39"/>
      <c r="DP1" s="38"/>
      <c r="DQ1" s="472"/>
      <c r="DR1" s="472"/>
      <c r="DS1" s="39"/>
      <c r="DT1" s="39"/>
      <c r="DU1" s="39"/>
      <c r="DV1" s="39"/>
      <c r="DW1" s="39"/>
      <c r="DX1" s="39"/>
      <c r="DY1" s="39"/>
      <c r="DZ1" s="39"/>
      <c r="EA1" s="39"/>
      <c r="EB1" s="39"/>
      <c r="EC1" s="39"/>
      <c r="ED1" s="39"/>
      <c r="EE1" s="39"/>
      <c r="EF1" s="39"/>
      <c r="EG1" s="39"/>
      <c r="EH1" s="39"/>
      <c r="EI1" s="39"/>
      <c r="EJ1" s="39"/>
      <c r="EK1" s="39"/>
      <c r="EL1" s="39"/>
      <c r="EM1" s="39"/>
      <c r="EN1" s="38"/>
      <c r="EO1" s="472"/>
      <c r="EP1" s="472"/>
      <c r="EQ1" s="39"/>
      <c r="ER1" s="39"/>
      <c r="ES1" s="39"/>
      <c r="ET1" s="39"/>
      <c r="EU1" s="39"/>
      <c r="EV1" s="39"/>
      <c r="EW1" s="39"/>
      <c r="EX1" s="39"/>
      <c r="EY1" s="39"/>
      <c r="EZ1" s="39"/>
      <c r="FA1" s="39"/>
      <c r="FB1" s="39"/>
      <c r="FC1" s="39"/>
      <c r="FD1" s="39"/>
      <c r="FE1" s="39"/>
      <c r="FF1" s="39"/>
      <c r="FG1" s="39"/>
      <c r="FH1" s="39"/>
      <c r="FI1" s="39"/>
      <c r="FJ1" s="39"/>
      <c r="FK1" s="39"/>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39"/>
      <c r="AZ2" s="39"/>
      <c r="BA2" s="39"/>
      <c r="BB2" s="39"/>
      <c r="BC2" s="39"/>
      <c r="BD2" s="39"/>
      <c r="BE2" s="39"/>
      <c r="BF2" s="39"/>
      <c r="BG2" s="39"/>
      <c r="BH2" s="39"/>
      <c r="BI2" s="39"/>
      <c r="BJ2" s="39"/>
      <c r="BK2" s="39"/>
      <c r="BL2" s="39"/>
      <c r="BM2" s="39"/>
      <c r="BN2" s="39"/>
      <c r="BO2" s="39"/>
      <c r="BP2" s="39"/>
      <c r="BQ2" s="39"/>
      <c r="BR2" s="39"/>
      <c r="BS2" s="39"/>
      <c r="BT2" s="38"/>
      <c r="BU2" s="472"/>
      <c r="BV2" s="472"/>
      <c r="BW2" s="39"/>
      <c r="BX2" s="39"/>
      <c r="BY2" s="39"/>
      <c r="BZ2" s="39"/>
      <c r="CA2" s="39"/>
      <c r="CB2" s="39"/>
      <c r="CC2" s="39"/>
      <c r="CD2" s="39"/>
      <c r="CE2" s="39"/>
      <c r="CF2" s="39"/>
      <c r="CG2" s="39"/>
      <c r="CH2" s="39"/>
      <c r="CI2" s="39"/>
      <c r="CJ2" s="39"/>
      <c r="CK2" s="39"/>
      <c r="CL2" s="39"/>
      <c r="CM2" s="39"/>
      <c r="CN2" s="39"/>
      <c r="CO2" s="39"/>
      <c r="CP2" s="39"/>
      <c r="CQ2" s="39"/>
      <c r="CR2" s="38"/>
      <c r="CS2" s="472"/>
      <c r="CT2" s="472"/>
      <c r="CU2" s="39"/>
      <c r="CV2" s="39"/>
      <c r="CW2" s="39"/>
      <c r="CX2" s="39"/>
      <c r="CY2" s="39"/>
      <c r="CZ2" s="39"/>
      <c r="DA2" s="39"/>
      <c r="DB2" s="39"/>
      <c r="DC2" s="39"/>
      <c r="DD2" s="39"/>
      <c r="DE2" s="39"/>
      <c r="DF2" s="39"/>
      <c r="DG2" s="39"/>
      <c r="DH2" s="39"/>
      <c r="DI2" s="39"/>
      <c r="DJ2" s="39"/>
      <c r="DK2" s="39"/>
      <c r="DL2" s="39"/>
      <c r="DM2" s="39"/>
      <c r="DN2" s="39"/>
      <c r="DO2" s="39"/>
      <c r="DP2" s="38"/>
      <c r="DQ2" s="472"/>
      <c r="DR2" s="472"/>
      <c r="DS2" s="39"/>
      <c r="DT2" s="39"/>
      <c r="DU2" s="39"/>
      <c r="DV2" s="39"/>
      <c r="DW2" s="39"/>
      <c r="DX2" s="39"/>
      <c r="DY2" s="39"/>
      <c r="DZ2" s="39"/>
      <c r="EA2" s="39"/>
      <c r="EB2" s="39"/>
      <c r="EC2" s="39"/>
      <c r="ED2" s="39"/>
      <c r="EE2" s="39"/>
      <c r="EF2" s="39"/>
      <c r="EG2" s="39"/>
      <c r="EH2" s="39"/>
      <c r="EI2" s="39"/>
      <c r="EJ2" s="39"/>
      <c r="EK2" s="39"/>
      <c r="EL2" s="39"/>
      <c r="EM2" s="39"/>
      <c r="EN2" s="38"/>
      <c r="EO2" s="472"/>
      <c r="EP2" s="472"/>
      <c r="EQ2" s="39"/>
      <c r="ER2" s="39"/>
      <c r="ES2" s="39"/>
      <c r="ET2" s="39"/>
      <c r="EU2" s="39"/>
      <c r="EV2" s="39"/>
      <c r="EW2" s="39"/>
      <c r="EX2" s="39"/>
      <c r="EY2" s="39"/>
      <c r="EZ2" s="39"/>
      <c r="FA2" s="39"/>
      <c r="FB2" s="39"/>
      <c r="FC2" s="39"/>
      <c r="FD2" s="39"/>
      <c r="FE2" s="39"/>
      <c r="FF2" s="39"/>
      <c r="FG2" s="39"/>
      <c r="FH2" s="39"/>
      <c r="FI2" s="39"/>
      <c r="FJ2" s="39"/>
      <c r="FK2" s="39"/>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39"/>
      <c r="AZ3" s="39"/>
      <c r="BA3" s="39"/>
      <c r="BB3" s="39"/>
      <c r="BC3" s="39"/>
      <c r="BD3" s="39"/>
      <c r="BE3" s="39"/>
      <c r="BF3" s="39"/>
      <c r="BG3" s="39"/>
      <c r="BH3" s="39"/>
      <c r="BI3" s="39"/>
      <c r="BJ3" s="39"/>
      <c r="BK3" s="39"/>
      <c r="BL3" s="39"/>
      <c r="BM3" s="39"/>
      <c r="BN3" s="39"/>
      <c r="BO3" s="39"/>
      <c r="BP3" s="39"/>
      <c r="BQ3" s="39"/>
      <c r="BR3" s="39"/>
      <c r="BS3" s="39"/>
      <c r="BT3" s="38"/>
      <c r="BU3" s="472"/>
      <c r="BV3" s="472"/>
      <c r="BW3" s="39"/>
      <c r="BX3" s="39"/>
      <c r="BY3" s="39"/>
      <c r="BZ3" s="39"/>
      <c r="CA3" s="39"/>
      <c r="CB3" s="39"/>
      <c r="CC3" s="39"/>
      <c r="CD3" s="39"/>
      <c r="CE3" s="39"/>
      <c r="CF3" s="39"/>
      <c r="CG3" s="39"/>
      <c r="CH3" s="39"/>
      <c r="CI3" s="39"/>
      <c r="CJ3" s="39"/>
      <c r="CK3" s="39"/>
      <c r="CL3" s="39"/>
      <c r="CM3" s="39"/>
      <c r="CN3" s="39"/>
      <c r="CO3" s="39"/>
      <c r="CP3" s="39"/>
      <c r="CQ3" s="39"/>
      <c r="CR3" s="38"/>
      <c r="CS3" s="472"/>
      <c r="CT3" s="472"/>
      <c r="CU3" s="39"/>
      <c r="CV3" s="39"/>
      <c r="CW3" s="39"/>
      <c r="CX3" s="39"/>
      <c r="CY3" s="39"/>
      <c r="CZ3" s="39"/>
      <c r="DA3" s="39"/>
      <c r="DB3" s="39"/>
      <c r="DC3" s="39"/>
      <c r="DD3" s="39"/>
      <c r="DE3" s="39"/>
      <c r="DF3" s="39"/>
      <c r="DG3" s="39"/>
      <c r="DH3" s="39"/>
      <c r="DI3" s="39"/>
      <c r="DJ3" s="39"/>
      <c r="DK3" s="39"/>
      <c r="DL3" s="39"/>
      <c r="DM3" s="39"/>
      <c r="DN3" s="39"/>
      <c r="DO3" s="39"/>
      <c r="DP3" s="38"/>
      <c r="DQ3" s="472"/>
      <c r="DR3" s="472"/>
      <c r="DS3" s="39"/>
      <c r="DT3" s="39"/>
      <c r="DU3" s="39"/>
      <c r="DV3" s="39"/>
      <c r="DW3" s="39"/>
      <c r="DX3" s="39"/>
      <c r="DY3" s="39"/>
      <c r="DZ3" s="39"/>
      <c r="EA3" s="39"/>
      <c r="EB3" s="39"/>
      <c r="EC3" s="39"/>
      <c r="ED3" s="39"/>
      <c r="EE3" s="39"/>
      <c r="EF3" s="39"/>
      <c r="EG3" s="39"/>
      <c r="EH3" s="39"/>
      <c r="EI3" s="39"/>
      <c r="EJ3" s="39"/>
      <c r="EK3" s="39"/>
      <c r="EL3" s="39"/>
      <c r="EM3" s="39"/>
      <c r="EN3" s="38"/>
      <c r="EO3" s="472"/>
      <c r="EP3" s="472"/>
      <c r="EQ3" s="39"/>
      <c r="ER3" s="39"/>
      <c r="ES3" s="39"/>
      <c r="ET3" s="39"/>
      <c r="EU3" s="39"/>
      <c r="EV3" s="39"/>
      <c r="EW3" s="39"/>
      <c r="EX3" s="39"/>
      <c r="EY3" s="39"/>
      <c r="EZ3" s="39"/>
      <c r="FA3" s="39"/>
      <c r="FB3" s="39"/>
      <c r="FC3" s="39"/>
      <c r="FD3" s="39"/>
      <c r="FE3" s="39"/>
      <c r="FF3" s="39"/>
      <c r="FG3" s="39"/>
      <c r="FH3" s="39"/>
      <c r="FI3" s="39"/>
      <c r="FJ3" s="39"/>
      <c r="FK3" s="39"/>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39"/>
      <c r="AZ4" s="39"/>
      <c r="BA4" s="39"/>
      <c r="BB4" s="39"/>
      <c r="BC4" s="39"/>
      <c r="BD4" s="39"/>
      <c r="BE4" s="39"/>
      <c r="BF4" s="39"/>
      <c r="BG4" s="39"/>
      <c r="BH4" s="39"/>
      <c r="BI4" s="39"/>
      <c r="BJ4" s="39"/>
      <c r="BK4" s="39"/>
      <c r="BL4" s="39"/>
      <c r="BM4" s="39"/>
      <c r="BN4" s="39"/>
      <c r="BO4" s="39"/>
      <c r="BP4" s="39"/>
      <c r="BQ4" s="39"/>
      <c r="BR4" s="39"/>
      <c r="BS4" s="39"/>
      <c r="BT4" s="38"/>
      <c r="BU4" s="472"/>
      <c r="BV4" s="472"/>
      <c r="BW4" s="39"/>
      <c r="BX4" s="39"/>
      <c r="BY4" s="39"/>
      <c r="BZ4" s="39"/>
      <c r="CA4" s="39"/>
      <c r="CB4" s="39"/>
      <c r="CC4" s="39"/>
      <c r="CD4" s="39"/>
      <c r="CE4" s="39"/>
      <c r="CF4" s="39"/>
      <c r="CG4" s="39"/>
      <c r="CH4" s="39"/>
      <c r="CI4" s="39"/>
      <c r="CJ4" s="39"/>
      <c r="CK4" s="39"/>
      <c r="CL4" s="39"/>
      <c r="CM4" s="39"/>
      <c r="CN4" s="39"/>
      <c r="CO4" s="39"/>
      <c r="CP4" s="39"/>
      <c r="CQ4" s="39"/>
      <c r="CR4" s="38"/>
      <c r="CS4" s="472"/>
      <c r="CT4" s="472"/>
      <c r="CU4" s="39"/>
      <c r="CV4" s="39"/>
      <c r="CW4" s="39"/>
      <c r="CX4" s="39"/>
      <c r="CY4" s="39"/>
      <c r="CZ4" s="39"/>
      <c r="DA4" s="39"/>
      <c r="DB4" s="39"/>
      <c r="DC4" s="39"/>
      <c r="DD4" s="39"/>
      <c r="DE4" s="39"/>
      <c r="DF4" s="39"/>
      <c r="DG4" s="39"/>
      <c r="DH4" s="39"/>
      <c r="DI4" s="39"/>
      <c r="DJ4" s="39"/>
      <c r="DK4" s="39"/>
      <c r="DL4" s="39"/>
      <c r="DM4" s="39"/>
      <c r="DN4" s="39"/>
      <c r="DO4" s="39"/>
      <c r="DP4" s="38"/>
      <c r="DQ4" s="472"/>
      <c r="DR4" s="472"/>
      <c r="DS4" s="39"/>
      <c r="DT4" s="39"/>
      <c r="DU4" s="39"/>
      <c r="DV4" s="39"/>
      <c r="DW4" s="39"/>
      <c r="DX4" s="39"/>
      <c r="DY4" s="39"/>
      <c r="DZ4" s="39"/>
      <c r="EA4" s="39"/>
      <c r="EB4" s="39"/>
      <c r="EC4" s="39"/>
      <c r="ED4" s="39"/>
      <c r="EE4" s="39"/>
      <c r="EF4" s="39"/>
      <c r="EG4" s="39"/>
      <c r="EH4" s="39"/>
      <c r="EI4" s="39"/>
      <c r="EJ4" s="39"/>
      <c r="EK4" s="39"/>
      <c r="EL4" s="39"/>
      <c r="EM4" s="39"/>
      <c r="EN4" s="38"/>
      <c r="EO4" s="472"/>
      <c r="EP4" s="472"/>
      <c r="EQ4" s="39"/>
      <c r="ER4" s="39"/>
      <c r="ES4" s="39"/>
      <c r="ET4" s="39"/>
      <c r="EU4" s="39"/>
      <c r="EV4" s="39"/>
      <c r="EW4" s="39"/>
      <c r="EX4" s="39"/>
      <c r="EY4" s="39"/>
      <c r="EZ4" s="39"/>
      <c r="FA4" s="39"/>
      <c r="FB4" s="39"/>
      <c r="FC4" s="39"/>
      <c r="FD4" s="39"/>
      <c r="FE4" s="39"/>
      <c r="FF4" s="39"/>
      <c r="FG4" s="39"/>
      <c r="FH4" s="39"/>
      <c r="FI4" s="39"/>
      <c r="FJ4" s="39"/>
      <c r="FK4" s="39"/>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156"/>
      <c r="AZ5" s="156"/>
      <c r="BA5" s="156"/>
      <c r="BB5" s="156"/>
      <c r="BC5" s="156"/>
      <c r="BD5" s="156"/>
      <c r="BE5" s="156"/>
      <c r="BF5" s="156"/>
      <c r="BG5" s="39"/>
      <c r="BH5" s="156"/>
      <c r="BI5" s="156"/>
      <c r="BJ5" s="156"/>
      <c r="BK5" s="156"/>
      <c r="BL5" s="39"/>
      <c r="BM5" s="156"/>
      <c r="BN5" s="39"/>
      <c r="BO5" s="39"/>
      <c r="BP5" s="156"/>
      <c r="BQ5" s="39"/>
      <c r="BR5" s="39"/>
      <c r="BS5" s="156" t="s">
        <v>257</v>
      </c>
      <c r="BT5" s="38"/>
      <c r="BU5" s="474" t="s">
        <v>256</v>
      </c>
      <c r="BV5" s="474"/>
      <c r="BW5" s="156"/>
      <c r="BX5" s="156"/>
      <c r="BY5" s="156"/>
      <c r="BZ5" s="156"/>
      <c r="CA5" s="156"/>
      <c r="CB5" s="156"/>
      <c r="CC5" s="156"/>
      <c r="CD5" s="156"/>
      <c r="CE5" s="39"/>
      <c r="CF5" s="156"/>
      <c r="CG5" s="156"/>
      <c r="CH5" s="156"/>
      <c r="CI5" s="156"/>
      <c r="CJ5" s="39"/>
      <c r="CK5" s="156"/>
      <c r="CL5" s="39"/>
      <c r="CM5" s="39"/>
      <c r="CN5" s="156"/>
      <c r="CO5" s="39"/>
      <c r="CP5" s="39"/>
      <c r="CQ5" s="156" t="s">
        <v>257</v>
      </c>
      <c r="CR5" s="38"/>
      <c r="CS5" s="474" t="s">
        <v>256</v>
      </c>
      <c r="CT5" s="474"/>
      <c r="CU5" s="156"/>
      <c r="CV5" s="156"/>
      <c r="CW5" s="156"/>
      <c r="CX5" s="156"/>
      <c r="CY5" s="156"/>
      <c r="CZ5" s="156"/>
      <c r="DA5" s="156"/>
      <c r="DB5" s="156"/>
      <c r="DC5" s="39"/>
      <c r="DD5" s="156"/>
      <c r="DE5" s="156"/>
      <c r="DF5" s="156"/>
      <c r="DG5" s="156"/>
      <c r="DH5" s="39"/>
      <c r="DI5" s="156"/>
      <c r="DJ5" s="39"/>
      <c r="DK5" s="39"/>
      <c r="DL5" s="156"/>
      <c r="DM5" s="39"/>
      <c r="DN5" s="39"/>
      <c r="DO5" s="156" t="s">
        <v>257</v>
      </c>
      <c r="DP5" s="38"/>
      <c r="DQ5" s="474" t="s">
        <v>256</v>
      </c>
      <c r="DR5" s="474"/>
      <c r="DS5" s="156"/>
      <c r="DT5" s="156"/>
      <c r="DU5" s="156"/>
      <c r="DV5" s="156"/>
      <c r="DW5" s="156"/>
      <c r="DX5" s="156"/>
      <c r="DY5" s="156"/>
      <c r="DZ5" s="156"/>
      <c r="EA5" s="39"/>
      <c r="EB5" s="156"/>
      <c r="EC5" s="156"/>
      <c r="ED5" s="156"/>
      <c r="EE5" s="156"/>
      <c r="EF5" s="39"/>
      <c r="EG5" s="156"/>
      <c r="EH5" s="39"/>
      <c r="EI5" s="39"/>
      <c r="EJ5" s="156"/>
      <c r="EK5" s="39"/>
      <c r="EL5" s="39"/>
      <c r="EM5" s="156" t="s">
        <v>257</v>
      </c>
      <c r="EN5" s="38"/>
      <c r="EO5" s="474" t="s">
        <v>256</v>
      </c>
      <c r="EP5" s="474"/>
      <c r="EQ5" s="156"/>
      <c r="ER5" s="156"/>
      <c r="ES5" s="156"/>
      <c r="ET5" s="156"/>
      <c r="EU5" s="156"/>
      <c r="EV5" s="156"/>
      <c r="EW5" s="156"/>
      <c r="EX5" s="156"/>
      <c r="EY5" s="39"/>
      <c r="EZ5" s="156"/>
      <c r="FA5" s="156"/>
      <c r="FB5" s="156"/>
      <c r="FC5" s="156"/>
      <c r="FD5" s="39"/>
      <c r="FE5" s="156"/>
      <c r="FF5" s="39"/>
      <c r="FG5" s="39"/>
      <c r="FH5" s="156"/>
      <c r="FI5" s="39"/>
      <c r="FJ5" s="39"/>
      <c r="FK5" s="156" t="s">
        <v>257</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39"/>
      <c r="AZ6" s="39"/>
      <c r="BA6" s="39"/>
      <c r="BB6" s="39"/>
      <c r="BC6" s="39"/>
      <c r="BD6" s="39"/>
      <c r="BE6" s="39"/>
      <c r="BF6" s="39"/>
      <c r="BG6" s="39"/>
      <c r="BH6" s="39"/>
      <c r="BI6" s="39"/>
      <c r="BJ6" s="39"/>
      <c r="BK6" s="39"/>
      <c r="BL6" s="39"/>
      <c r="BM6" s="39"/>
      <c r="BN6" s="39"/>
      <c r="BO6" s="39"/>
      <c r="BP6" s="39"/>
      <c r="BQ6" s="39"/>
      <c r="BR6" s="39"/>
      <c r="BS6" s="39"/>
      <c r="BT6" s="38"/>
      <c r="BU6" s="472"/>
      <c r="BV6" s="472"/>
      <c r="BW6" s="39"/>
      <c r="BX6" s="39"/>
      <c r="BY6" s="39"/>
      <c r="BZ6" s="39"/>
      <c r="CA6" s="39"/>
      <c r="CB6" s="39"/>
      <c r="CC6" s="39"/>
      <c r="CD6" s="39"/>
      <c r="CE6" s="39"/>
      <c r="CF6" s="39"/>
      <c r="CG6" s="39"/>
      <c r="CH6" s="39"/>
      <c r="CI6" s="39"/>
      <c r="CJ6" s="39"/>
      <c r="CK6" s="39"/>
      <c r="CL6" s="39"/>
      <c r="CM6" s="39"/>
      <c r="CN6" s="39"/>
      <c r="CO6" s="39"/>
      <c r="CP6" s="39"/>
      <c r="CQ6" s="39"/>
      <c r="CR6" s="38"/>
      <c r="CS6" s="472"/>
      <c r="CT6" s="472"/>
      <c r="CU6" s="39"/>
      <c r="CV6" s="39"/>
      <c r="CW6" s="39"/>
      <c r="CX6" s="39"/>
      <c r="CY6" s="39"/>
      <c r="CZ6" s="39"/>
      <c r="DA6" s="39"/>
      <c r="DB6" s="39"/>
      <c r="DC6" s="39"/>
      <c r="DD6" s="39"/>
      <c r="DE6" s="39"/>
      <c r="DF6" s="39"/>
      <c r="DG6" s="39"/>
      <c r="DH6" s="39"/>
      <c r="DI6" s="39"/>
      <c r="DJ6" s="39"/>
      <c r="DK6" s="39"/>
      <c r="DL6" s="39"/>
      <c r="DM6" s="39"/>
      <c r="DN6" s="39"/>
      <c r="DO6" s="39"/>
      <c r="DP6" s="38"/>
      <c r="DQ6" s="472"/>
      <c r="DR6" s="472"/>
      <c r="DS6" s="39"/>
      <c r="DT6" s="39"/>
      <c r="DU6" s="39"/>
      <c r="DV6" s="39"/>
      <c r="DW6" s="39"/>
      <c r="DX6" s="39"/>
      <c r="DY6" s="39"/>
      <c r="DZ6" s="39"/>
      <c r="EA6" s="39"/>
      <c r="EB6" s="39"/>
      <c r="EC6" s="39"/>
      <c r="ED6" s="39"/>
      <c r="EE6" s="39"/>
      <c r="EF6" s="39"/>
      <c r="EG6" s="39"/>
      <c r="EH6" s="39"/>
      <c r="EI6" s="39"/>
      <c r="EJ6" s="39"/>
      <c r="EK6" s="39"/>
      <c r="EL6" s="39"/>
      <c r="EM6" s="39"/>
      <c r="EN6" s="38"/>
      <c r="EO6" s="472"/>
      <c r="EP6" s="472"/>
      <c r="EQ6" s="39"/>
      <c r="ER6" s="39"/>
      <c r="ES6" s="39"/>
      <c r="ET6" s="39"/>
      <c r="EU6" s="39"/>
      <c r="EV6" s="39"/>
      <c r="EW6" s="39"/>
      <c r="EX6" s="39"/>
      <c r="EY6" s="39"/>
      <c r="EZ6" s="39"/>
      <c r="FA6" s="39"/>
      <c r="FB6" s="39"/>
      <c r="FC6" s="39"/>
      <c r="FD6" s="39"/>
      <c r="FE6" s="39"/>
      <c r="FF6" s="39"/>
      <c r="FG6" s="39"/>
      <c r="FH6" s="39"/>
      <c r="FI6" s="39"/>
      <c r="FJ6" s="39"/>
      <c r="FK6" s="39"/>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156"/>
      <c r="AZ7" s="156"/>
      <c r="BA7" s="156"/>
      <c r="BB7" s="156"/>
      <c r="BC7" s="156"/>
      <c r="BD7" s="156"/>
      <c r="BE7" s="156"/>
      <c r="BF7" s="156"/>
      <c r="BG7" s="156"/>
      <c r="BH7" s="156"/>
      <c r="BI7" s="156"/>
      <c r="BJ7" s="156"/>
      <c r="BK7" s="156"/>
      <c r="BL7" s="156"/>
      <c r="BM7" s="156"/>
      <c r="BN7" s="156"/>
      <c r="BO7" s="156"/>
      <c r="BP7" s="156"/>
      <c r="BQ7" s="156"/>
      <c r="BR7" s="156"/>
      <c r="BS7" s="156"/>
      <c r="BT7" s="38"/>
      <c r="BU7" s="473" t="s">
        <v>258</v>
      </c>
      <c r="BV7" s="473"/>
      <c r="BW7" s="156"/>
      <c r="BX7" s="156"/>
      <c r="BY7" s="156"/>
      <c r="BZ7" s="156"/>
      <c r="CA7" s="156"/>
      <c r="CB7" s="156"/>
      <c r="CC7" s="156"/>
      <c r="CD7" s="156"/>
      <c r="CE7" s="156"/>
      <c r="CF7" s="156"/>
      <c r="CG7" s="156"/>
      <c r="CH7" s="156"/>
      <c r="CI7" s="156"/>
      <c r="CJ7" s="156"/>
      <c r="CK7" s="156"/>
      <c r="CL7" s="156"/>
      <c r="CM7" s="156"/>
      <c r="CN7" s="156"/>
      <c r="CO7" s="156"/>
      <c r="CP7" s="156"/>
      <c r="CQ7" s="156"/>
      <c r="CR7" s="38"/>
      <c r="CS7" s="473" t="s">
        <v>259</v>
      </c>
      <c r="CT7" s="473"/>
      <c r="CU7" s="156"/>
      <c r="CV7" s="156"/>
      <c r="CW7" s="156"/>
      <c r="CX7" s="156"/>
      <c r="CY7" s="156"/>
      <c r="CZ7" s="156"/>
      <c r="DA7" s="156"/>
      <c r="DB7" s="156"/>
      <c r="DC7" s="156"/>
      <c r="DD7" s="156"/>
      <c r="DE7" s="156"/>
      <c r="DF7" s="156"/>
      <c r="DG7" s="156"/>
      <c r="DH7" s="156"/>
      <c r="DI7" s="156"/>
      <c r="DJ7" s="156"/>
      <c r="DK7" s="156"/>
      <c r="DL7" s="156"/>
      <c r="DM7" s="156"/>
      <c r="DN7" s="156"/>
      <c r="DO7" s="156"/>
      <c r="DP7" s="38"/>
      <c r="DQ7" s="473" t="s">
        <v>260</v>
      </c>
      <c r="DR7" s="473"/>
      <c r="DS7" s="156"/>
      <c r="DT7" s="156"/>
      <c r="DU7" s="156"/>
      <c r="DV7" s="156"/>
      <c r="DW7" s="156"/>
      <c r="DX7" s="156"/>
      <c r="DY7" s="156"/>
      <c r="DZ7" s="156"/>
      <c r="EA7" s="156"/>
      <c r="EB7" s="156"/>
      <c r="EC7" s="156"/>
      <c r="ED7" s="156"/>
      <c r="EE7" s="156"/>
      <c r="EF7" s="156"/>
      <c r="EG7" s="156"/>
      <c r="EH7" s="156"/>
      <c r="EI7" s="156"/>
      <c r="EJ7" s="156"/>
      <c r="EK7" s="156"/>
      <c r="EL7" s="156"/>
      <c r="EM7" s="156"/>
      <c r="EN7" s="38"/>
      <c r="EO7" s="473" t="s">
        <v>261</v>
      </c>
      <c r="EP7" s="473"/>
      <c r="EQ7" s="156"/>
      <c r="ER7" s="156"/>
      <c r="ES7" s="156"/>
      <c r="ET7" s="156"/>
      <c r="EU7" s="156"/>
      <c r="EV7" s="156"/>
      <c r="EW7" s="156"/>
      <c r="EX7" s="156"/>
      <c r="EY7" s="156"/>
      <c r="EZ7" s="156"/>
      <c r="FA7" s="156"/>
      <c r="FB7" s="156"/>
      <c r="FC7" s="156"/>
      <c r="FD7" s="156"/>
      <c r="FE7" s="156"/>
      <c r="FF7" s="156"/>
      <c r="FG7" s="156"/>
      <c r="FH7" s="156"/>
      <c r="FI7" s="156"/>
      <c r="FJ7" s="156"/>
      <c r="FK7" s="156"/>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232</v>
      </c>
      <c r="B8" s="467"/>
      <c r="C8" s="103"/>
      <c r="D8" s="103"/>
      <c r="E8" s="103"/>
      <c r="F8" s="103"/>
      <c r="G8" s="103"/>
      <c r="H8" s="103"/>
      <c r="I8" s="103"/>
      <c r="J8" s="103"/>
      <c r="K8" s="103"/>
      <c r="L8" s="103"/>
      <c r="M8" s="103"/>
      <c r="N8" s="103"/>
      <c r="O8" s="103"/>
      <c r="P8" s="103"/>
      <c r="Q8" s="103"/>
      <c r="R8" s="103"/>
      <c r="S8" s="103"/>
      <c r="T8" s="103"/>
      <c r="U8" s="103"/>
      <c r="V8" s="103"/>
      <c r="W8" s="103"/>
      <c r="Y8" s="467" t="s">
        <v>232</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284</v>
      </c>
      <c r="AX8" s="473"/>
      <c r="AY8" s="87"/>
      <c r="AZ8" s="87"/>
      <c r="BA8" s="87"/>
      <c r="BB8" s="87"/>
      <c r="BC8" s="87"/>
      <c r="BD8" s="87"/>
      <c r="BE8" s="87"/>
      <c r="BF8" s="87"/>
      <c r="BG8" s="87"/>
      <c r="BH8" s="87"/>
      <c r="BI8" s="87"/>
      <c r="BJ8" s="87"/>
      <c r="BK8" s="87"/>
      <c r="BL8" s="87"/>
      <c r="BM8" s="87"/>
      <c r="BN8" s="87"/>
      <c r="BO8" s="87"/>
      <c r="BP8" s="87"/>
      <c r="BQ8" s="87"/>
      <c r="BR8" s="87"/>
      <c r="BS8" s="87"/>
      <c r="BT8" s="38"/>
      <c r="BU8" s="473" t="s">
        <v>284</v>
      </c>
      <c r="BV8" s="473"/>
      <c r="BW8" s="87"/>
      <c r="BX8" s="87"/>
      <c r="BY8" s="87"/>
      <c r="BZ8" s="87"/>
      <c r="CA8" s="87"/>
      <c r="CB8" s="87"/>
      <c r="CC8" s="87"/>
      <c r="CD8" s="87"/>
      <c r="CE8" s="87"/>
      <c r="CF8" s="87"/>
      <c r="CG8" s="87"/>
      <c r="CH8" s="87"/>
      <c r="CI8" s="87"/>
      <c r="CJ8" s="87"/>
      <c r="CK8" s="87"/>
      <c r="CL8" s="87"/>
      <c r="CM8" s="87"/>
      <c r="CN8" s="87"/>
      <c r="CO8" s="87"/>
      <c r="CP8" s="87"/>
      <c r="CQ8" s="87"/>
      <c r="CR8" s="38"/>
      <c r="CS8" s="473" t="s">
        <v>284</v>
      </c>
      <c r="CT8" s="473"/>
      <c r="CU8" s="87"/>
      <c r="CV8" s="87"/>
      <c r="CW8" s="87"/>
      <c r="CX8" s="87"/>
      <c r="CY8" s="87"/>
      <c r="CZ8" s="87"/>
      <c r="DA8" s="87"/>
      <c r="DB8" s="87"/>
      <c r="DC8" s="87"/>
      <c r="DD8" s="87"/>
      <c r="DE8" s="87"/>
      <c r="DF8" s="87"/>
      <c r="DG8" s="87"/>
      <c r="DH8" s="87"/>
      <c r="DI8" s="87"/>
      <c r="DJ8" s="87"/>
      <c r="DK8" s="87"/>
      <c r="DL8" s="87"/>
      <c r="DM8" s="87"/>
      <c r="DN8" s="87"/>
      <c r="DO8" s="87"/>
      <c r="DP8" s="38"/>
      <c r="DQ8" s="473" t="s">
        <v>284</v>
      </c>
      <c r="DR8" s="473"/>
      <c r="DS8" s="87"/>
      <c r="DT8" s="87"/>
      <c r="DU8" s="87"/>
      <c r="DV8" s="87"/>
      <c r="DW8" s="87"/>
      <c r="DX8" s="87"/>
      <c r="DY8" s="87"/>
      <c r="DZ8" s="87"/>
      <c r="EA8" s="87"/>
      <c r="EB8" s="87"/>
      <c r="EC8" s="87"/>
      <c r="ED8" s="87"/>
      <c r="EE8" s="87"/>
      <c r="EF8" s="87"/>
      <c r="EG8" s="87"/>
      <c r="EH8" s="87"/>
      <c r="EI8" s="87"/>
      <c r="EJ8" s="87"/>
      <c r="EK8" s="87"/>
      <c r="EL8" s="87"/>
      <c r="EM8" s="87"/>
      <c r="EN8" s="38"/>
      <c r="EO8" s="473" t="s">
        <v>284</v>
      </c>
      <c r="EP8" s="473"/>
      <c r="EQ8" s="87"/>
      <c r="ER8" s="87"/>
      <c r="ES8" s="87"/>
      <c r="ET8" s="87"/>
      <c r="EU8" s="87"/>
      <c r="EV8" s="87"/>
      <c r="EW8" s="87"/>
      <c r="EX8" s="87"/>
      <c r="EY8" s="87"/>
      <c r="EZ8" s="87"/>
      <c r="FA8" s="87"/>
      <c r="FB8" s="87"/>
      <c r="FC8" s="87"/>
      <c r="FD8" s="87"/>
      <c r="FE8" s="87"/>
      <c r="FF8" s="87"/>
      <c r="FG8" s="87"/>
      <c r="FH8" s="87"/>
      <c r="FI8" s="87"/>
      <c r="FJ8" s="87"/>
      <c r="FK8" s="87"/>
      <c r="FM8" s="467" t="s">
        <v>232</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232</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39"/>
      <c r="AZ9" s="39"/>
      <c r="BA9" s="39"/>
      <c r="BB9" s="39"/>
      <c r="BC9" s="39"/>
      <c r="BD9" s="39"/>
      <c r="BE9" s="39"/>
      <c r="BF9" s="39"/>
      <c r="BG9" s="39"/>
      <c r="BH9" s="39"/>
      <c r="BI9" s="39"/>
      <c r="BJ9" s="39"/>
      <c r="BK9" s="39"/>
      <c r="BL9" s="39"/>
      <c r="BM9" s="39"/>
      <c r="BN9" s="39"/>
      <c r="BO9" s="39"/>
      <c r="BP9" s="39"/>
      <c r="BQ9" s="39"/>
      <c r="BR9" s="39"/>
      <c r="BS9" s="39"/>
      <c r="BT9" s="38"/>
      <c r="BU9" s="472"/>
      <c r="BV9" s="472"/>
      <c r="BW9" s="39"/>
      <c r="BX9" s="39"/>
      <c r="BY9" s="39"/>
      <c r="BZ9" s="39"/>
      <c r="CA9" s="39"/>
      <c r="CB9" s="39"/>
      <c r="CC9" s="39"/>
      <c r="CD9" s="39"/>
      <c r="CE9" s="39"/>
      <c r="CF9" s="39"/>
      <c r="CG9" s="39"/>
      <c r="CH9" s="39"/>
      <c r="CI9" s="39"/>
      <c r="CJ9" s="39"/>
      <c r="CK9" s="39"/>
      <c r="CL9" s="39"/>
      <c r="CM9" s="39"/>
      <c r="CN9" s="39"/>
      <c r="CO9" s="39"/>
      <c r="CP9" s="39"/>
      <c r="CQ9" s="39"/>
      <c r="CR9" s="38"/>
      <c r="CS9" s="472"/>
      <c r="CT9" s="472"/>
      <c r="CU9" s="39"/>
      <c r="CV9" s="39"/>
      <c r="CW9" s="39"/>
      <c r="CX9" s="39"/>
      <c r="CY9" s="39"/>
      <c r="CZ9" s="39"/>
      <c r="DA9" s="39"/>
      <c r="DB9" s="39"/>
      <c r="DC9" s="39"/>
      <c r="DD9" s="39"/>
      <c r="DE9" s="39"/>
      <c r="DF9" s="39"/>
      <c r="DG9" s="39"/>
      <c r="DH9" s="39"/>
      <c r="DI9" s="39"/>
      <c r="DJ9" s="39"/>
      <c r="DK9" s="39"/>
      <c r="DL9" s="39"/>
      <c r="DM9" s="39"/>
      <c r="DN9" s="39"/>
      <c r="DO9" s="39"/>
      <c r="DP9" s="38"/>
      <c r="DQ9" s="472"/>
      <c r="DR9" s="472"/>
      <c r="DS9" s="39"/>
      <c r="DT9" s="39"/>
      <c r="DU9" s="39"/>
      <c r="DV9" s="39"/>
      <c r="DW9" s="39"/>
      <c r="DX9" s="39"/>
      <c r="DY9" s="39"/>
      <c r="DZ9" s="39"/>
      <c r="EA9" s="39"/>
      <c r="EB9" s="39"/>
      <c r="EC9" s="39"/>
      <c r="ED9" s="39"/>
      <c r="EE9" s="39"/>
      <c r="EF9" s="39"/>
      <c r="EG9" s="39"/>
      <c r="EH9" s="39"/>
      <c r="EI9" s="39"/>
      <c r="EJ9" s="39"/>
      <c r="EK9" s="39"/>
      <c r="EL9" s="39"/>
      <c r="EM9" s="39"/>
      <c r="EN9" s="38"/>
      <c r="EO9" s="472"/>
      <c r="EP9" s="472"/>
      <c r="EQ9" s="39"/>
      <c r="ER9" s="39"/>
      <c r="ES9" s="39"/>
      <c r="ET9" s="39"/>
      <c r="EU9" s="39"/>
      <c r="EV9" s="39"/>
      <c r="EW9" s="39"/>
      <c r="EX9" s="39"/>
      <c r="EY9" s="39"/>
      <c r="EZ9" s="39"/>
      <c r="FA9" s="39"/>
      <c r="FB9" s="39"/>
      <c r="FC9" s="39"/>
      <c r="FD9" s="39"/>
      <c r="FE9" s="39"/>
      <c r="FF9" s="39"/>
      <c r="FG9" s="39"/>
      <c r="FH9" s="39"/>
      <c r="FI9" s="39"/>
      <c r="FJ9" s="39"/>
      <c r="FK9" s="39"/>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39"/>
      <c r="AZ10" s="39"/>
      <c r="BA10" s="39"/>
      <c r="BB10" s="39"/>
      <c r="BC10" s="39"/>
      <c r="BD10" s="39"/>
      <c r="BE10" s="39"/>
      <c r="BF10" s="39"/>
      <c r="BG10" s="39"/>
      <c r="BH10" s="39"/>
      <c r="BI10" s="39"/>
      <c r="BJ10" s="39"/>
      <c r="BK10" s="39"/>
      <c r="BL10" s="39"/>
      <c r="BM10" s="39"/>
      <c r="BN10" s="39"/>
      <c r="BO10" s="39"/>
      <c r="BP10" s="39"/>
      <c r="BQ10" s="39"/>
      <c r="BR10" s="39"/>
      <c r="BS10" s="39"/>
      <c r="BT10" s="38"/>
      <c r="BU10" s="472"/>
      <c r="BV10" s="472"/>
      <c r="BW10" s="39"/>
      <c r="BX10" s="39"/>
      <c r="BY10" s="39"/>
      <c r="BZ10" s="39"/>
      <c r="CA10" s="39"/>
      <c r="CB10" s="39"/>
      <c r="CC10" s="39"/>
      <c r="CD10" s="39"/>
      <c r="CE10" s="39"/>
      <c r="CF10" s="39"/>
      <c r="CG10" s="39"/>
      <c r="CH10" s="39"/>
      <c r="CI10" s="39"/>
      <c r="CJ10" s="39"/>
      <c r="CK10" s="39"/>
      <c r="CL10" s="39"/>
      <c r="CM10" s="39"/>
      <c r="CN10" s="39"/>
      <c r="CO10" s="39"/>
      <c r="CP10" s="39"/>
      <c r="CQ10" s="39"/>
      <c r="CR10" s="38"/>
      <c r="CS10" s="472"/>
      <c r="CT10" s="472"/>
      <c r="CU10" s="39"/>
      <c r="CV10" s="39"/>
      <c r="CW10" s="39"/>
      <c r="CX10" s="39"/>
      <c r="CY10" s="39"/>
      <c r="CZ10" s="39"/>
      <c r="DA10" s="39"/>
      <c r="DB10" s="39"/>
      <c r="DC10" s="39"/>
      <c r="DD10" s="39"/>
      <c r="DE10" s="39"/>
      <c r="DF10" s="39"/>
      <c r="DG10" s="39"/>
      <c r="DH10" s="39"/>
      <c r="DI10" s="39"/>
      <c r="DJ10" s="39"/>
      <c r="DK10" s="39"/>
      <c r="DL10" s="39"/>
      <c r="DM10" s="39"/>
      <c r="DN10" s="39"/>
      <c r="DO10" s="39"/>
      <c r="DP10" s="38"/>
      <c r="DQ10" s="472"/>
      <c r="DR10" s="472"/>
      <c r="DS10" s="39"/>
      <c r="DT10" s="39"/>
      <c r="DU10" s="39"/>
      <c r="DV10" s="39"/>
      <c r="DW10" s="39"/>
      <c r="DX10" s="39"/>
      <c r="DY10" s="39"/>
      <c r="DZ10" s="39"/>
      <c r="EA10" s="39"/>
      <c r="EB10" s="39"/>
      <c r="EC10" s="39"/>
      <c r="ED10" s="39"/>
      <c r="EE10" s="39"/>
      <c r="EF10" s="39"/>
      <c r="EG10" s="39"/>
      <c r="EH10" s="39"/>
      <c r="EI10" s="39"/>
      <c r="EJ10" s="39"/>
      <c r="EK10" s="39"/>
      <c r="EL10" s="39"/>
      <c r="EM10" s="39"/>
      <c r="EN10" s="38"/>
      <c r="EO10" s="472"/>
      <c r="EP10" s="472"/>
      <c r="EQ10" s="39"/>
      <c r="ER10" s="39"/>
      <c r="ES10" s="39"/>
      <c r="ET10" s="39"/>
      <c r="EU10" s="39"/>
      <c r="EV10" s="39"/>
      <c r="EW10" s="39"/>
      <c r="EX10" s="39"/>
      <c r="EY10" s="39"/>
      <c r="EZ10" s="39"/>
      <c r="FA10" s="39"/>
      <c r="FB10" s="39"/>
      <c r="FC10" s="39"/>
      <c r="FD10" s="39"/>
      <c r="FE10" s="39"/>
      <c r="FF10" s="39"/>
      <c r="FG10" s="39"/>
      <c r="FH10" s="39"/>
      <c r="FI10" s="39"/>
      <c r="FJ10" s="39"/>
      <c r="FK10" s="39"/>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72"/>
      <c r="BV11" s="472"/>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72"/>
      <c r="CT11" s="472"/>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72"/>
      <c r="DR11" s="472"/>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72"/>
      <c r="EP11" s="472"/>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39"/>
      <c r="AZ12" s="39"/>
      <c r="BA12" s="39"/>
      <c r="BB12" s="39"/>
      <c r="BC12" s="39"/>
      <c r="BD12" s="39"/>
      <c r="BE12" s="39"/>
      <c r="BF12" s="39"/>
      <c r="BG12" s="39"/>
      <c r="BH12" s="39"/>
      <c r="BI12" s="39"/>
      <c r="BJ12" s="39"/>
      <c r="BK12" s="39"/>
      <c r="BL12" s="39"/>
      <c r="BM12" s="39"/>
      <c r="BN12" s="39"/>
      <c r="BO12" s="39"/>
      <c r="BP12" s="39"/>
      <c r="BQ12" s="39"/>
      <c r="BR12" s="39"/>
      <c r="BS12" s="39"/>
      <c r="BT12" s="38"/>
      <c r="BU12" s="471"/>
      <c r="BV12" s="471"/>
      <c r="BW12" s="39"/>
      <c r="BX12" s="39"/>
      <c r="BY12" s="39"/>
      <c r="BZ12" s="39"/>
      <c r="CA12" s="39"/>
      <c r="CB12" s="39"/>
      <c r="CC12" s="39"/>
      <c r="CD12" s="39"/>
      <c r="CE12" s="39"/>
      <c r="CF12" s="39"/>
      <c r="CG12" s="39"/>
      <c r="CH12" s="39"/>
      <c r="CI12" s="39"/>
      <c r="CJ12" s="39"/>
      <c r="CK12" s="39"/>
      <c r="CL12" s="39"/>
      <c r="CM12" s="39"/>
      <c r="CN12" s="39"/>
      <c r="CO12" s="39"/>
      <c r="CP12" s="39"/>
      <c r="CQ12" s="39"/>
      <c r="CR12" s="38"/>
      <c r="CS12" s="471"/>
      <c r="CT12" s="471"/>
      <c r="CU12" s="39"/>
      <c r="CV12" s="39"/>
      <c r="CW12" s="39"/>
      <c r="CX12" s="39"/>
      <c r="CY12" s="39"/>
      <c r="CZ12" s="39"/>
      <c r="DA12" s="39"/>
      <c r="DB12" s="39"/>
      <c r="DC12" s="39"/>
      <c r="DD12" s="39"/>
      <c r="DE12" s="39"/>
      <c r="DF12" s="39"/>
      <c r="DG12" s="39"/>
      <c r="DH12" s="39"/>
      <c r="DI12" s="39"/>
      <c r="DJ12" s="39"/>
      <c r="DK12" s="39"/>
      <c r="DL12" s="39"/>
      <c r="DM12" s="39"/>
      <c r="DN12" s="39"/>
      <c r="DO12" s="39"/>
      <c r="DP12" s="38"/>
      <c r="DQ12" s="471"/>
      <c r="DR12" s="471"/>
      <c r="DS12" s="39"/>
      <c r="DT12" s="39"/>
      <c r="DU12" s="39"/>
      <c r="DV12" s="39"/>
      <c r="DW12" s="39"/>
      <c r="DX12" s="39"/>
      <c r="DY12" s="39"/>
      <c r="DZ12" s="39"/>
      <c r="EA12" s="39"/>
      <c r="EB12" s="39"/>
      <c r="EC12" s="39"/>
      <c r="ED12" s="39"/>
      <c r="EE12" s="39"/>
      <c r="EF12" s="39"/>
      <c r="EG12" s="39"/>
      <c r="EH12" s="39"/>
      <c r="EI12" s="39"/>
      <c r="EJ12" s="39"/>
      <c r="EK12" s="39"/>
      <c r="EL12" s="39"/>
      <c r="EM12" s="39"/>
      <c r="EN12" s="38"/>
      <c r="EO12" s="471"/>
      <c r="EP12" s="471"/>
      <c r="EQ12" s="39"/>
      <c r="ER12" s="39"/>
      <c r="ES12" s="39"/>
      <c r="ET12" s="39"/>
      <c r="EU12" s="39"/>
      <c r="EV12" s="39"/>
      <c r="EW12" s="39"/>
      <c r="EX12" s="39"/>
      <c r="EY12" s="39"/>
      <c r="EZ12" s="39"/>
      <c r="FA12" s="39"/>
      <c r="FB12" s="39"/>
      <c r="FC12" s="39"/>
      <c r="FD12" s="39"/>
      <c r="FE12" s="39"/>
      <c r="FF12" s="39"/>
      <c r="FG12" s="39"/>
      <c r="FH12" s="39"/>
      <c r="FI12" s="39"/>
      <c r="FJ12" s="39"/>
      <c r="FK12" s="39"/>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233</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233</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285</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285</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285</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285</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285</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233</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233</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264</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264</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264</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264</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264</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234</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234</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286</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286</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286</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286</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286</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234</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234</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5">
      <c r="A16" s="100"/>
      <c r="B16" s="107"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265</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265</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265</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265</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265</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220</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220</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5">
      <c r="A17" s="100"/>
      <c r="B17" s="106" t="s">
        <v>221</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221</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266</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266</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266</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266</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266</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221</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221</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5">
      <c r="A18" s="100"/>
      <c r="B18" s="106" t="s">
        <v>222</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222</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267</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267</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267</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267</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267</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222</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222</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5">
      <c r="A19" s="100"/>
      <c r="B19" s="106" t="s">
        <v>223</v>
      </c>
      <c r="C19" s="102" t="s">
        <v>224</v>
      </c>
      <c r="D19" s="102" t="s">
        <v>224</v>
      </c>
      <c r="E19" s="102" t="s">
        <v>224</v>
      </c>
      <c r="F19" s="102" t="s">
        <v>224</v>
      </c>
      <c r="G19" s="102" t="s">
        <v>224</v>
      </c>
      <c r="H19" s="102" t="s">
        <v>224</v>
      </c>
      <c r="I19" s="102" t="s">
        <v>224</v>
      </c>
      <c r="J19" s="102" t="s">
        <v>224</v>
      </c>
      <c r="K19" s="102" t="s">
        <v>224</v>
      </c>
      <c r="L19" s="102" t="s">
        <v>224</v>
      </c>
      <c r="M19" s="102" t="s">
        <v>224</v>
      </c>
      <c r="N19" s="102">
        <v>0</v>
      </c>
      <c r="O19" s="102">
        <v>0</v>
      </c>
      <c r="P19" s="102">
        <v>0</v>
      </c>
      <c r="Q19" s="102">
        <v>0</v>
      </c>
      <c r="R19" s="102" t="s">
        <v>224</v>
      </c>
      <c r="S19" s="102" t="s">
        <v>224</v>
      </c>
      <c r="T19" s="102" t="s">
        <v>224</v>
      </c>
      <c r="U19" s="102" t="s">
        <v>224</v>
      </c>
      <c r="V19" s="102" t="s">
        <v>224</v>
      </c>
      <c r="W19" s="102" t="s">
        <v>224</v>
      </c>
      <c r="Y19" s="100"/>
      <c r="Z19" s="106" t="s">
        <v>223</v>
      </c>
      <c r="AA19" s="102" t="s">
        <v>224</v>
      </c>
      <c r="AB19" s="102" t="s">
        <v>224</v>
      </c>
      <c r="AC19" s="102" t="s">
        <v>224</v>
      </c>
      <c r="AD19" s="102" t="s">
        <v>224</v>
      </c>
      <c r="AE19" s="102" t="s">
        <v>224</v>
      </c>
      <c r="AF19" s="102" t="s">
        <v>224</v>
      </c>
      <c r="AG19" s="102" t="s">
        <v>224</v>
      </c>
      <c r="AH19" s="102" t="s">
        <v>224</v>
      </c>
      <c r="AI19" s="102" t="s">
        <v>224</v>
      </c>
      <c r="AJ19" s="102" t="s">
        <v>224</v>
      </c>
      <c r="AK19" s="102" t="s">
        <v>224</v>
      </c>
      <c r="AL19" s="102">
        <v>0</v>
      </c>
      <c r="AM19" s="102">
        <v>0</v>
      </c>
      <c r="AN19" s="102">
        <v>0</v>
      </c>
      <c r="AO19" s="102">
        <v>0</v>
      </c>
      <c r="AP19" s="102" t="s">
        <v>224</v>
      </c>
      <c r="AQ19" s="102" t="s">
        <v>224</v>
      </c>
      <c r="AR19" s="102" t="s">
        <v>224</v>
      </c>
      <c r="AS19" s="102" t="s">
        <v>224</v>
      </c>
      <c r="AT19" s="102" t="s">
        <v>224</v>
      </c>
      <c r="AU19" s="102" t="s">
        <v>224</v>
      </c>
      <c r="AW19" s="39"/>
      <c r="AX19" s="151" t="s">
        <v>268</v>
      </c>
      <c r="AY19" s="156" t="s">
        <v>269</v>
      </c>
      <c r="AZ19" s="156" t="s">
        <v>269</v>
      </c>
      <c r="BA19" s="156" t="s">
        <v>269</v>
      </c>
      <c r="BB19" s="156" t="s">
        <v>269</v>
      </c>
      <c r="BC19" s="156" t="s">
        <v>269</v>
      </c>
      <c r="BD19" s="156" t="s">
        <v>269</v>
      </c>
      <c r="BE19" s="156" t="s">
        <v>269</v>
      </c>
      <c r="BF19" s="156" t="s">
        <v>269</v>
      </c>
      <c r="BG19" s="156" t="s">
        <v>269</v>
      </c>
      <c r="BH19" s="156" t="s">
        <v>269</v>
      </c>
      <c r="BI19" s="156" t="s">
        <v>269</v>
      </c>
      <c r="BJ19" s="156">
        <v>0</v>
      </c>
      <c r="BK19" s="156">
        <v>0</v>
      </c>
      <c r="BL19" s="156">
        <v>0</v>
      </c>
      <c r="BM19" s="156">
        <v>0</v>
      </c>
      <c r="BN19" s="156" t="s">
        <v>269</v>
      </c>
      <c r="BO19" s="156" t="s">
        <v>269</v>
      </c>
      <c r="BP19" s="156" t="s">
        <v>269</v>
      </c>
      <c r="BQ19" s="156" t="s">
        <v>269</v>
      </c>
      <c r="BR19" s="156" t="s">
        <v>269</v>
      </c>
      <c r="BS19" s="156" t="s">
        <v>269</v>
      </c>
      <c r="BT19" s="38"/>
      <c r="BU19" s="39"/>
      <c r="BV19" s="151" t="s">
        <v>268</v>
      </c>
      <c r="BW19" s="156" t="s">
        <v>269</v>
      </c>
      <c r="BX19" s="156" t="s">
        <v>269</v>
      </c>
      <c r="BY19" s="156" t="s">
        <v>269</v>
      </c>
      <c r="BZ19" s="156" t="s">
        <v>269</v>
      </c>
      <c r="CA19" s="156" t="s">
        <v>269</v>
      </c>
      <c r="CB19" s="156" t="s">
        <v>269</v>
      </c>
      <c r="CC19" s="156" t="s">
        <v>269</v>
      </c>
      <c r="CD19" s="156" t="s">
        <v>269</v>
      </c>
      <c r="CE19" s="156" t="s">
        <v>269</v>
      </c>
      <c r="CF19" s="156" t="s">
        <v>269</v>
      </c>
      <c r="CG19" s="156" t="s">
        <v>269</v>
      </c>
      <c r="CH19" s="156">
        <v>0</v>
      </c>
      <c r="CI19" s="156">
        <v>0</v>
      </c>
      <c r="CJ19" s="156">
        <v>0</v>
      </c>
      <c r="CK19" s="156">
        <v>0</v>
      </c>
      <c r="CL19" s="156" t="s">
        <v>269</v>
      </c>
      <c r="CM19" s="156" t="s">
        <v>269</v>
      </c>
      <c r="CN19" s="156" t="s">
        <v>269</v>
      </c>
      <c r="CO19" s="156" t="s">
        <v>269</v>
      </c>
      <c r="CP19" s="156" t="s">
        <v>269</v>
      </c>
      <c r="CQ19" s="156" t="s">
        <v>269</v>
      </c>
      <c r="CR19" s="38"/>
      <c r="CS19" s="39"/>
      <c r="CT19" s="151" t="s">
        <v>268</v>
      </c>
      <c r="CU19" s="156" t="s">
        <v>269</v>
      </c>
      <c r="CV19" s="156" t="s">
        <v>269</v>
      </c>
      <c r="CW19" s="156" t="s">
        <v>269</v>
      </c>
      <c r="CX19" s="156" t="s">
        <v>269</v>
      </c>
      <c r="CY19" s="156" t="s">
        <v>269</v>
      </c>
      <c r="CZ19" s="156" t="s">
        <v>269</v>
      </c>
      <c r="DA19" s="156" t="s">
        <v>269</v>
      </c>
      <c r="DB19" s="156">
        <v>0</v>
      </c>
      <c r="DC19" s="156">
        <v>0</v>
      </c>
      <c r="DD19" s="156">
        <v>0</v>
      </c>
      <c r="DE19" s="156">
        <v>0</v>
      </c>
      <c r="DF19" s="156">
        <v>0</v>
      </c>
      <c r="DG19" s="156">
        <v>0</v>
      </c>
      <c r="DH19" s="156">
        <v>0</v>
      </c>
      <c r="DI19" s="156">
        <v>0</v>
      </c>
      <c r="DJ19" s="156" t="s">
        <v>269</v>
      </c>
      <c r="DK19" s="156" t="s">
        <v>269</v>
      </c>
      <c r="DL19" s="156" t="s">
        <v>269</v>
      </c>
      <c r="DM19" s="156" t="s">
        <v>269</v>
      </c>
      <c r="DN19" s="156" t="s">
        <v>269</v>
      </c>
      <c r="DO19" s="156" t="s">
        <v>269</v>
      </c>
      <c r="DP19" s="38"/>
      <c r="DQ19" s="39"/>
      <c r="DR19" s="151" t="s">
        <v>268</v>
      </c>
      <c r="DS19" s="156" t="s">
        <v>269</v>
      </c>
      <c r="DT19" s="156" t="s">
        <v>269</v>
      </c>
      <c r="DU19" s="156" t="s">
        <v>269</v>
      </c>
      <c r="DV19" s="156" t="s">
        <v>269</v>
      </c>
      <c r="DW19" s="156" t="s">
        <v>269</v>
      </c>
      <c r="DX19" s="156" t="s">
        <v>269</v>
      </c>
      <c r="DY19" s="156" t="s">
        <v>269</v>
      </c>
      <c r="DZ19" s="156" t="s">
        <v>269</v>
      </c>
      <c r="EA19" s="156">
        <v>0</v>
      </c>
      <c r="EB19" s="156">
        <v>0</v>
      </c>
      <c r="EC19" s="156">
        <v>0</v>
      </c>
      <c r="ED19" s="156">
        <v>0</v>
      </c>
      <c r="EE19" s="156">
        <v>0</v>
      </c>
      <c r="EF19" s="156">
        <v>0</v>
      </c>
      <c r="EG19" s="156">
        <v>0</v>
      </c>
      <c r="EH19" s="156" t="s">
        <v>269</v>
      </c>
      <c r="EI19" s="156" t="s">
        <v>269</v>
      </c>
      <c r="EJ19" s="156" t="s">
        <v>269</v>
      </c>
      <c r="EK19" s="156" t="s">
        <v>269</v>
      </c>
      <c r="EL19" s="156" t="s">
        <v>269</v>
      </c>
      <c r="EM19" s="156" t="s">
        <v>269</v>
      </c>
      <c r="EN19" s="38"/>
      <c r="EO19" s="39"/>
      <c r="EP19" s="151" t="s">
        <v>268</v>
      </c>
      <c r="EQ19" s="156" t="s">
        <v>269</v>
      </c>
      <c r="ER19" s="156" t="s">
        <v>269</v>
      </c>
      <c r="ES19" s="156" t="s">
        <v>269</v>
      </c>
      <c r="ET19" s="156" t="s">
        <v>269</v>
      </c>
      <c r="EU19" s="156" t="s">
        <v>269</v>
      </c>
      <c r="EV19" s="156" t="s">
        <v>269</v>
      </c>
      <c r="EW19" s="156" t="s">
        <v>269</v>
      </c>
      <c r="EX19" s="156" t="s">
        <v>269</v>
      </c>
      <c r="EY19" s="156" t="s">
        <v>269</v>
      </c>
      <c r="EZ19" s="156" t="s">
        <v>269</v>
      </c>
      <c r="FA19" s="156" t="s">
        <v>269</v>
      </c>
      <c r="FB19" s="156">
        <v>0</v>
      </c>
      <c r="FC19" s="156">
        <v>0</v>
      </c>
      <c r="FD19" s="156">
        <v>0</v>
      </c>
      <c r="FE19" s="156">
        <v>0</v>
      </c>
      <c r="FF19" s="156" t="s">
        <v>269</v>
      </c>
      <c r="FG19" s="156" t="s">
        <v>269</v>
      </c>
      <c r="FH19" s="156" t="s">
        <v>269</v>
      </c>
      <c r="FI19" s="156" t="s">
        <v>269</v>
      </c>
      <c r="FJ19" s="156" t="s">
        <v>269</v>
      </c>
      <c r="FK19" s="156" t="s">
        <v>269</v>
      </c>
      <c r="FM19" s="100"/>
      <c r="FN19" s="126" t="s">
        <v>223</v>
      </c>
      <c r="FO19" s="102" t="s">
        <v>224</v>
      </c>
      <c r="FP19" s="102" t="s">
        <v>224</v>
      </c>
      <c r="FQ19" s="102" t="s">
        <v>224</v>
      </c>
      <c r="FR19" s="102" t="s">
        <v>224</v>
      </c>
      <c r="FS19" s="102" t="s">
        <v>224</v>
      </c>
      <c r="FT19" s="102" t="s">
        <v>224</v>
      </c>
      <c r="FU19" s="102" t="s">
        <v>224</v>
      </c>
      <c r="FV19" s="102" t="s">
        <v>224</v>
      </c>
      <c r="FW19" s="102" t="s">
        <v>224</v>
      </c>
      <c r="FX19" s="102" t="s">
        <v>224</v>
      </c>
      <c r="FY19" s="102" t="s">
        <v>224</v>
      </c>
      <c r="FZ19" s="102">
        <v>0</v>
      </c>
      <c r="GA19" s="102">
        <v>0</v>
      </c>
      <c r="GB19" s="102">
        <v>0</v>
      </c>
      <c r="GC19" s="102">
        <v>0</v>
      </c>
      <c r="GD19" s="102" t="s">
        <v>224</v>
      </c>
      <c r="GE19" s="102" t="s">
        <v>224</v>
      </c>
      <c r="GF19" s="102" t="s">
        <v>224</v>
      </c>
      <c r="GG19" s="102" t="s">
        <v>224</v>
      </c>
      <c r="GH19" s="102" t="s">
        <v>224</v>
      </c>
      <c r="GI19" s="102" t="s">
        <v>224</v>
      </c>
      <c r="GK19" s="100"/>
      <c r="GL19" s="126" t="s">
        <v>223</v>
      </c>
      <c r="GM19" s="102" t="s">
        <v>224</v>
      </c>
      <c r="GN19" s="102" t="s">
        <v>224</v>
      </c>
      <c r="GO19" s="102" t="s">
        <v>224</v>
      </c>
      <c r="GP19" s="102" t="s">
        <v>224</v>
      </c>
      <c r="GQ19" s="102" t="s">
        <v>224</v>
      </c>
      <c r="GR19" s="102" t="s">
        <v>224</v>
      </c>
      <c r="GS19" s="102" t="s">
        <v>224</v>
      </c>
      <c r="GT19" s="102" t="s">
        <v>224</v>
      </c>
      <c r="GU19" s="102" t="s">
        <v>224</v>
      </c>
      <c r="GV19" s="102" t="s">
        <v>224</v>
      </c>
      <c r="GW19" s="102">
        <v>0</v>
      </c>
      <c r="GX19" s="102">
        <v>0</v>
      </c>
      <c r="GY19" s="102">
        <v>0</v>
      </c>
      <c r="GZ19" s="102">
        <v>0</v>
      </c>
      <c r="HA19" s="102">
        <v>0</v>
      </c>
      <c r="HB19" s="102" t="s">
        <v>224</v>
      </c>
      <c r="HC19" s="102" t="s">
        <v>224</v>
      </c>
      <c r="HD19" s="102" t="s">
        <v>224</v>
      </c>
      <c r="HE19" s="102" t="s">
        <v>224</v>
      </c>
      <c r="HF19" s="102" t="s">
        <v>224</v>
      </c>
      <c r="HG19" s="102" t="s">
        <v>224</v>
      </c>
    </row>
    <row r="20" spans="1:215" ht="15">
      <c r="A20" s="100"/>
      <c r="B20" s="106" t="s">
        <v>225</v>
      </c>
      <c r="C20" s="100">
        <v>0</v>
      </c>
      <c r="D20" s="102" t="s">
        <v>224</v>
      </c>
      <c r="E20" s="102" t="s">
        <v>224</v>
      </c>
      <c r="F20" s="102" t="s">
        <v>224</v>
      </c>
      <c r="G20" s="102" t="s">
        <v>224</v>
      </c>
      <c r="H20" s="102" t="s">
        <v>224</v>
      </c>
      <c r="I20" s="102" t="s">
        <v>224</v>
      </c>
      <c r="J20" s="102" t="s">
        <v>224</v>
      </c>
      <c r="K20" s="102" t="s">
        <v>224</v>
      </c>
      <c r="L20" s="102" t="s">
        <v>224</v>
      </c>
      <c r="M20" s="102" t="s">
        <v>224</v>
      </c>
      <c r="N20" s="102" t="s">
        <v>224</v>
      </c>
      <c r="O20" s="102" t="s">
        <v>224</v>
      </c>
      <c r="P20" s="102" t="s">
        <v>224</v>
      </c>
      <c r="Q20" s="102" t="s">
        <v>224</v>
      </c>
      <c r="R20" s="102" t="s">
        <v>224</v>
      </c>
      <c r="S20" s="102" t="s">
        <v>224</v>
      </c>
      <c r="T20" s="102" t="s">
        <v>224</v>
      </c>
      <c r="U20" s="102" t="s">
        <v>224</v>
      </c>
      <c r="V20" s="102" t="s">
        <v>224</v>
      </c>
      <c r="W20" s="102" t="s">
        <v>224</v>
      </c>
      <c r="Y20" s="100"/>
      <c r="Z20" s="106" t="s">
        <v>225</v>
      </c>
      <c r="AA20" s="100">
        <v>0</v>
      </c>
      <c r="AB20" s="102" t="s">
        <v>224</v>
      </c>
      <c r="AC20" s="102" t="s">
        <v>224</v>
      </c>
      <c r="AD20" s="102" t="s">
        <v>224</v>
      </c>
      <c r="AE20" s="102" t="s">
        <v>224</v>
      </c>
      <c r="AF20" s="102" t="s">
        <v>224</v>
      </c>
      <c r="AG20" s="102" t="s">
        <v>224</v>
      </c>
      <c r="AH20" s="102" t="s">
        <v>224</v>
      </c>
      <c r="AI20" s="102" t="s">
        <v>224</v>
      </c>
      <c r="AJ20" s="102" t="s">
        <v>224</v>
      </c>
      <c r="AK20" s="102" t="s">
        <v>224</v>
      </c>
      <c r="AL20" s="102" t="s">
        <v>224</v>
      </c>
      <c r="AM20" s="102" t="s">
        <v>224</v>
      </c>
      <c r="AN20" s="102" t="s">
        <v>224</v>
      </c>
      <c r="AO20" s="102" t="s">
        <v>224</v>
      </c>
      <c r="AP20" s="102" t="s">
        <v>224</v>
      </c>
      <c r="AQ20" s="102" t="s">
        <v>224</v>
      </c>
      <c r="AR20" s="102" t="s">
        <v>224</v>
      </c>
      <c r="AS20" s="102" t="s">
        <v>224</v>
      </c>
      <c r="AT20" s="102" t="s">
        <v>224</v>
      </c>
      <c r="AU20" s="102" t="s">
        <v>224</v>
      </c>
      <c r="AW20" s="39"/>
      <c r="AX20" s="151" t="s">
        <v>270</v>
      </c>
      <c r="AY20" s="39">
        <v>0</v>
      </c>
      <c r="AZ20" s="156" t="s">
        <v>269</v>
      </c>
      <c r="BA20" s="156" t="s">
        <v>269</v>
      </c>
      <c r="BB20" s="156" t="s">
        <v>269</v>
      </c>
      <c r="BC20" s="156" t="s">
        <v>269</v>
      </c>
      <c r="BD20" s="156" t="s">
        <v>269</v>
      </c>
      <c r="BE20" s="156" t="s">
        <v>269</v>
      </c>
      <c r="BF20" s="156" t="s">
        <v>269</v>
      </c>
      <c r="BG20" s="156" t="s">
        <v>269</v>
      </c>
      <c r="BH20" s="156" t="s">
        <v>269</v>
      </c>
      <c r="BI20" s="156" t="s">
        <v>269</v>
      </c>
      <c r="BJ20" s="156" t="s">
        <v>269</v>
      </c>
      <c r="BK20" s="156" t="s">
        <v>269</v>
      </c>
      <c r="BL20" s="156" t="s">
        <v>269</v>
      </c>
      <c r="BM20" s="156" t="s">
        <v>269</v>
      </c>
      <c r="BN20" s="156" t="s">
        <v>269</v>
      </c>
      <c r="BO20" s="156" t="s">
        <v>269</v>
      </c>
      <c r="BP20" s="156" t="s">
        <v>269</v>
      </c>
      <c r="BQ20" s="156" t="s">
        <v>269</v>
      </c>
      <c r="BR20" s="156" t="s">
        <v>269</v>
      </c>
      <c r="BS20" s="156" t="s">
        <v>269</v>
      </c>
      <c r="BT20" s="38"/>
      <c r="BU20" s="39"/>
      <c r="BV20" s="151" t="s">
        <v>270</v>
      </c>
      <c r="BW20" s="39">
        <v>0</v>
      </c>
      <c r="BX20" s="156" t="s">
        <v>269</v>
      </c>
      <c r="BY20" s="156" t="s">
        <v>269</v>
      </c>
      <c r="BZ20" s="156" t="s">
        <v>269</v>
      </c>
      <c r="CA20" s="156" t="s">
        <v>269</v>
      </c>
      <c r="CB20" s="156" t="s">
        <v>269</v>
      </c>
      <c r="CC20" s="156" t="s">
        <v>269</v>
      </c>
      <c r="CD20" s="156" t="s">
        <v>269</v>
      </c>
      <c r="CE20" s="156" t="s">
        <v>269</v>
      </c>
      <c r="CF20" s="156" t="s">
        <v>269</v>
      </c>
      <c r="CG20" s="156" t="s">
        <v>269</v>
      </c>
      <c r="CH20" s="156" t="s">
        <v>269</v>
      </c>
      <c r="CI20" s="156" t="s">
        <v>269</v>
      </c>
      <c r="CJ20" s="156" t="s">
        <v>269</v>
      </c>
      <c r="CK20" s="156" t="s">
        <v>269</v>
      </c>
      <c r="CL20" s="156" t="s">
        <v>269</v>
      </c>
      <c r="CM20" s="156" t="s">
        <v>269</v>
      </c>
      <c r="CN20" s="156" t="s">
        <v>269</v>
      </c>
      <c r="CO20" s="156" t="s">
        <v>269</v>
      </c>
      <c r="CP20" s="156" t="s">
        <v>269</v>
      </c>
      <c r="CQ20" s="156" t="s">
        <v>269</v>
      </c>
      <c r="CR20" s="38"/>
      <c r="CS20" s="39"/>
      <c r="CT20" s="151" t="s">
        <v>270</v>
      </c>
      <c r="CU20" s="39">
        <v>0</v>
      </c>
      <c r="CV20" s="156" t="s">
        <v>269</v>
      </c>
      <c r="CW20" s="156" t="s">
        <v>269</v>
      </c>
      <c r="CX20" s="156" t="s">
        <v>269</v>
      </c>
      <c r="CY20" s="156" t="s">
        <v>269</v>
      </c>
      <c r="CZ20" s="156" t="s">
        <v>269</v>
      </c>
      <c r="DA20" s="156" t="s">
        <v>269</v>
      </c>
      <c r="DB20" s="156" t="s">
        <v>269</v>
      </c>
      <c r="DC20" s="156" t="s">
        <v>269</v>
      </c>
      <c r="DD20" s="156" t="s">
        <v>269</v>
      </c>
      <c r="DE20" s="156" t="s">
        <v>269</v>
      </c>
      <c r="DF20" s="156" t="s">
        <v>269</v>
      </c>
      <c r="DG20" s="156" t="s">
        <v>269</v>
      </c>
      <c r="DH20" s="156" t="s">
        <v>269</v>
      </c>
      <c r="DI20" s="156" t="s">
        <v>269</v>
      </c>
      <c r="DJ20" s="156" t="s">
        <v>269</v>
      </c>
      <c r="DK20" s="156" t="s">
        <v>269</v>
      </c>
      <c r="DL20" s="156" t="s">
        <v>269</v>
      </c>
      <c r="DM20" s="156" t="s">
        <v>269</v>
      </c>
      <c r="DN20" s="156" t="s">
        <v>269</v>
      </c>
      <c r="DO20" s="156" t="s">
        <v>269</v>
      </c>
      <c r="DP20" s="38"/>
      <c r="DQ20" s="39"/>
      <c r="DR20" s="151" t="s">
        <v>270</v>
      </c>
      <c r="DS20" s="39">
        <v>0</v>
      </c>
      <c r="DT20" s="156" t="s">
        <v>269</v>
      </c>
      <c r="DU20" s="156" t="s">
        <v>269</v>
      </c>
      <c r="DV20" s="156" t="s">
        <v>269</v>
      </c>
      <c r="DW20" s="156" t="s">
        <v>269</v>
      </c>
      <c r="DX20" s="156" t="s">
        <v>269</v>
      </c>
      <c r="DY20" s="156" t="s">
        <v>269</v>
      </c>
      <c r="DZ20" s="156" t="s">
        <v>269</v>
      </c>
      <c r="EA20" s="156" t="s">
        <v>269</v>
      </c>
      <c r="EB20" s="156" t="s">
        <v>269</v>
      </c>
      <c r="EC20" s="156" t="s">
        <v>269</v>
      </c>
      <c r="ED20" s="156" t="s">
        <v>269</v>
      </c>
      <c r="EE20" s="156" t="s">
        <v>269</v>
      </c>
      <c r="EF20" s="156" t="s">
        <v>269</v>
      </c>
      <c r="EG20" s="156" t="s">
        <v>269</v>
      </c>
      <c r="EH20" s="156" t="s">
        <v>269</v>
      </c>
      <c r="EI20" s="156" t="s">
        <v>269</v>
      </c>
      <c r="EJ20" s="156" t="s">
        <v>269</v>
      </c>
      <c r="EK20" s="156" t="s">
        <v>269</v>
      </c>
      <c r="EL20" s="156" t="s">
        <v>269</v>
      </c>
      <c r="EM20" s="156" t="s">
        <v>269</v>
      </c>
      <c r="EN20" s="38"/>
      <c r="EO20" s="39"/>
      <c r="EP20" s="151" t="s">
        <v>270</v>
      </c>
      <c r="EQ20" s="39">
        <v>0</v>
      </c>
      <c r="ER20" s="156" t="s">
        <v>269</v>
      </c>
      <c r="ES20" s="156" t="s">
        <v>269</v>
      </c>
      <c r="ET20" s="156" t="s">
        <v>269</v>
      </c>
      <c r="EU20" s="156" t="s">
        <v>269</v>
      </c>
      <c r="EV20" s="156" t="s">
        <v>269</v>
      </c>
      <c r="EW20" s="156" t="s">
        <v>269</v>
      </c>
      <c r="EX20" s="156" t="s">
        <v>269</v>
      </c>
      <c r="EY20" s="156" t="s">
        <v>269</v>
      </c>
      <c r="EZ20" s="156" t="s">
        <v>269</v>
      </c>
      <c r="FA20" s="156" t="s">
        <v>269</v>
      </c>
      <c r="FB20" s="156" t="s">
        <v>269</v>
      </c>
      <c r="FC20" s="156" t="s">
        <v>269</v>
      </c>
      <c r="FD20" s="156" t="s">
        <v>269</v>
      </c>
      <c r="FE20" s="156" t="s">
        <v>269</v>
      </c>
      <c r="FF20" s="156" t="s">
        <v>269</v>
      </c>
      <c r="FG20" s="156" t="s">
        <v>269</v>
      </c>
      <c r="FH20" s="156" t="s">
        <v>269</v>
      </c>
      <c r="FI20" s="156" t="s">
        <v>269</v>
      </c>
      <c r="FJ20" s="156" t="s">
        <v>269</v>
      </c>
      <c r="FK20" s="156" t="s">
        <v>269</v>
      </c>
      <c r="FM20" s="100"/>
      <c r="FN20" s="126" t="s">
        <v>225</v>
      </c>
      <c r="FO20" s="100">
        <v>0</v>
      </c>
      <c r="FP20" s="102" t="s">
        <v>224</v>
      </c>
      <c r="FQ20" s="102" t="s">
        <v>224</v>
      </c>
      <c r="FR20" s="102" t="s">
        <v>224</v>
      </c>
      <c r="FS20" s="102" t="s">
        <v>224</v>
      </c>
      <c r="FT20" s="102" t="s">
        <v>224</v>
      </c>
      <c r="FU20" s="102" t="s">
        <v>224</v>
      </c>
      <c r="FV20" s="102" t="s">
        <v>224</v>
      </c>
      <c r="FW20" s="102" t="s">
        <v>224</v>
      </c>
      <c r="FX20" s="102" t="s">
        <v>224</v>
      </c>
      <c r="FY20" s="102" t="s">
        <v>224</v>
      </c>
      <c r="FZ20" s="102" t="s">
        <v>224</v>
      </c>
      <c r="GA20" s="102" t="s">
        <v>224</v>
      </c>
      <c r="GB20" s="102" t="s">
        <v>224</v>
      </c>
      <c r="GC20" s="102" t="s">
        <v>224</v>
      </c>
      <c r="GD20" s="102" t="s">
        <v>224</v>
      </c>
      <c r="GE20" s="102" t="s">
        <v>224</v>
      </c>
      <c r="GF20" s="102" t="s">
        <v>224</v>
      </c>
      <c r="GG20" s="102" t="s">
        <v>224</v>
      </c>
      <c r="GH20" s="102" t="s">
        <v>224</v>
      </c>
      <c r="GI20" s="102" t="s">
        <v>224</v>
      </c>
      <c r="GK20" s="100"/>
      <c r="GL20" s="126" t="s">
        <v>225</v>
      </c>
      <c r="GM20" s="100">
        <v>0</v>
      </c>
      <c r="GN20" s="102" t="s">
        <v>224</v>
      </c>
      <c r="GO20" s="102" t="s">
        <v>224</v>
      </c>
      <c r="GP20" s="102" t="s">
        <v>224</v>
      </c>
      <c r="GQ20" s="102" t="s">
        <v>224</v>
      </c>
      <c r="GR20" s="102" t="s">
        <v>224</v>
      </c>
      <c r="GS20" s="102" t="s">
        <v>224</v>
      </c>
      <c r="GT20" s="102" t="s">
        <v>224</v>
      </c>
      <c r="GU20" s="102" t="s">
        <v>224</v>
      </c>
      <c r="GV20" s="102" t="s">
        <v>224</v>
      </c>
      <c r="GW20" s="102" t="s">
        <v>224</v>
      </c>
      <c r="GX20" s="102" t="s">
        <v>224</v>
      </c>
      <c r="GY20" s="102" t="s">
        <v>224</v>
      </c>
      <c r="GZ20" s="102" t="s">
        <v>224</v>
      </c>
      <c r="HA20" s="102" t="s">
        <v>224</v>
      </c>
      <c r="HB20" s="102" t="s">
        <v>224</v>
      </c>
      <c r="HC20" s="102" t="s">
        <v>224</v>
      </c>
      <c r="HD20" s="102" t="s">
        <v>224</v>
      </c>
      <c r="HE20" s="102" t="s">
        <v>224</v>
      </c>
      <c r="HF20" s="102" t="s">
        <v>224</v>
      </c>
      <c r="HG20" s="102" t="s">
        <v>224</v>
      </c>
    </row>
    <row r="21" spans="1:215" ht="15">
      <c r="A21" s="100"/>
      <c r="B21" s="106" t="s">
        <v>226</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226</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271</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271</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271</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271</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271</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226</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226</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5">
      <c r="A22" s="465"/>
      <c r="B22" s="465"/>
      <c r="C22" s="100"/>
      <c r="D22" s="100"/>
      <c r="E22" s="100"/>
      <c r="F22" s="100"/>
      <c r="G22" s="100"/>
      <c r="H22" s="100"/>
      <c r="I22" s="100"/>
      <c r="J22" s="100"/>
      <c r="K22" s="100"/>
      <c r="L22" s="100"/>
      <c r="M22" s="100"/>
      <c r="N22" s="100"/>
      <c r="O22" s="100"/>
      <c r="P22" s="100"/>
      <c r="Q22" s="100"/>
      <c r="R22" s="100"/>
      <c r="S22" s="100"/>
      <c r="T22" s="100"/>
      <c r="U22" s="100"/>
      <c r="V22" s="100"/>
      <c r="W22" s="100"/>
      <c r="Y22" s="465"/>
      <c r="Z22" s="465"/>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72"/>
      <c r="AX22" s="472"/>
      <c r="AY22" s="39"/>
      <c r="AZ22" s="39"/>
      <c r="BA22" s="39"/>
      <c r="BB22" s="39"/>
      <c r="BC22" s="39"/>
      <c r="BD22" s="39"/>
      <c r="BE22" s="39"/>
      <c r="BF22" s="39"/>
      <c r="BG22" s="39"/>
      <c r="BH22" s="39"/>
      <c r="BI22" s="39"/>
      <c r="BJ22" s="39"/>
      <c r="BK22" s="39"/>
      <c r="BL22" s="39"/>
      <c r="BM22" s="39"/>
      <c r="BN22" s="39"/>
      <c r="BO22" s="39"/>
      <c r="BP22" s="39"/>
      <c r="BQ22" s="39"/>
      <c r="BR22" s="39"/>
      <c r="BS22" s="39"/>
      <c r="BT22" s="38"/>
      <c r="BU22" s="472"/>
      <c r="BV22" s="472"/>
      <c r="BW22" s="39"/>
      <c r="BX22" s="39"/>
      <c r="BY22" s="39"/>
      <c r="BZ22" s="39"/>
      <c r="CA22" s="39"/>
      <c r="CB22" s="39"/>
      <c r="CC22" s="39"/>
      <c r="CD22" s="39"/>
      <c r="CE22" s="39"/>
      <c r="CF22" s="39"/>
      <c r="CG22" s="39"/>
      <c r="CH22" s="39"/>
      <c r="CI22" s="39"/>
      <c r="CJ22" s="39"/>
      <c r="CK22" s="39"/>
      <c r="CL22" s="39"/>
      <c r="CM22" s="39"/>
      <c r="CN22" s="39"/>
      <c r="CO22" s="39"/>
      <c r="CP22" s="39"/>
      <c r="CQ22" s="39"/>
      <c r="CR22" s="38"/>
      <c r="CS22" s="472"/>
      <c r="CT22" s="472"/>
      <c r="CU22" s="39"/>
      <c r="CV22" s="39"/>
      <c r="CW22" s="39"/>
      <c r="CX22" s="39"/>
      <c r="CY22" s="39"/>
      <c r="CZ22" s="39"/>
      <c r="DA22" s="39"/>
      <c r="DB22" s="39"/>
      <c r="DC22" s="39"/>
      <c r="DD22" s="39"/>
      <c r="DE22" s="39"/>
      <c r="DF22" s="39"/>
      <c r="DG22" s="39"/>
      <c r="DH22" s="39"/>
      <c r="DI22" s="39"/>
      <c r="DJ22" s="39"/>
      <c r="DK22" s="39"/>
      <c r="DL22" s="39"/>
      <c r="DM22" s="39"/>
      <c r="DN22" s="39"/>
      <c r="DO22" s="39"/>
      <c r="DP22" s="38"/>
      <c r="DQ22" s="472"/>
      <c r="DR22" s="472"/>
      <c r="DS22" s="39"/>
      <c r="DT22" s="39"/>
      <c r="DU22" s="39"/>
      <c r="DV22" s="39"/>
      <c r="DW22" s="39"/>
      <c r="DX22" s="39"/>
      <c r="DY22" s="39"/>
      <c r="DZ22" s="39"/>
      <c r="EA22" s="39"/>
      <c r="EB22" s="39"/>
      <c r="EC22" s="39"/>
      <c r="ED22" s="39"/>
      <c r="EE22" s="39"/>
      <c r="EF22" s="39"/>
      <c r="EG22" s="39"/>
      <c r="EH22" s="39"/>
      <c r="EI22" s="39"/>
      <c r="EJ22" s="39"/>
      <c r="EK22" s="39"/>
      <c r="EL22" s="39"/>
      <c r="EM22" s="39"/>
      <c r="EN22" s="38"/>
      <c r="EO22" s="472"/>
      <c r="EP22" s="472"/>
      <c r="EQ22" s="39"/>
      <c r="ER22" s="39"/>
      <c r="ES22" s="39"/>
      <c r="ET22" s="39"/>
      <c r="EU22" s="39"/>
      <c r="EV22" s="39"/>
      <c r="EW22" s="39"/>
      <c r="EX22" s="39"/>
      <c r="EY22" s="39"/>
      <c r="EZ22" s="39"/>
      <c r="FA22" s="39"/>
      <c r="FB22" s="39"/>
      <c r="FC22" s="39"/>
      <c r="FD22" s="39"/>
      <c r="FE22" s="39"/>
      <c r="FF22" s="39"/>
      <c r="FG22" s="39"/>
      <c r="FH22" s="39"/>
      <c r="FI22" s="39"/>
      <c r="FJ22" s="39"/>
      <c r="FK22" s="39"/>
      <c r="FM22" s="465"/>
      <c r="FN22" s="465"/>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5"/>
      <c r="GL22" s="465"/>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8" t="s">
        <v>86</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86</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272</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272</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272</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272</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272</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86</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86</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5">
      <c r="A24" s="100"/>
      <c r="B24" s="106" t="s">
        <v>234</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234</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286</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286</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286</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286</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286</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234</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234</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5">
      <c r="A25" s="100"/>
      <c r="B25" s="107" t="s">
        <v>220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220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265</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265</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265</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265</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265</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220</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220</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5">
      <c r="A26" s="100"/>
      <c r="B26" s="106" t="s">
        <v>221</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221</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266</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266</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266</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266</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266</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221</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221</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5">
      <c r="A27" s="100"/>
      <c r="B27" s="106" t="s">
        <v>222</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222</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267</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267</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267</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267</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267</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222</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222</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5">
      <c r="A28" s="100"/>
      <c r="B28" s="106" t="s">
        <v>223</v>
      </c>
      <c r="C28" s="102" t="s">
        <v>224</v>
      </c>
      <c r="D28" s="102" t="s">
        <v>224</v>
      </c>
      <c r="E28" s="102" t="s">
        <v>224</v>
      </c>
      <c r="F28" s="102" t="s">
        <v>224</v>
      </c>
      <c r="G28" s="102" t="s">
        <v>224</v>
      </c>
      <c r="H28" s="102" t="s">
        <v>224</v>
      </c>
      <c r="I28" s="102" t="s">
        <v>224</v>
      </c>
      <c r="J28" s="102" t="s">
        <v>224</v>
      </c>
      <c r="K28" s="102" t="s">
        <v>224</v>
      </c>
      <c r="L28" s="102" t="s">
        <v>224</v>
      </c>
      <c r="M28" s="102" t="s">
        <v>224</v>
      </c>
      <c r="N28" s="102">
        <v>0</v>
      </c>
      <c r="O28" s="102">
        <v>0</v>
      </c>
      <c r="P28" s="102">
        <v>0</v>
      </c>
      <c r="Q28" s="102">
        <v>0.1</v>
      </c>
      <c r="R28" s="102" t="s">
        <v>224</v>
      </c>
      <c r="S28" s="102" t="s">
        <v>224</v>
      </c>
      <c r="T28" s="102" t="s">
        <v>224</v>
      </c>
      <c r="U28" s="102" t="s">
        <v>224</v>
      </c>
      <c r="V28" s="102" t="s">
        <v>224</v>
      </c>
      <c r="W28" s="102" t="s">
        <v>224</v>
      </c>
      <c r="Y28" s="100"/>
      <c r="Z28" s="106" t="s">
        <v>223</v>
      </c>
      <c r="AA28" s="102" t="s">
        <v>224</v>
      </c>
      <c r="AB28" s="102" t="s">
        <v>224</v>
      </c>
      <c r="AC28" s="102" t="s">
        <v>224</v>
      </c>
      <c r="AD28" s="102" t="s">
        <v>224</v>
      </c>
      <c r="AE28" s="102" t="s">
        <v>224</v>
      </c>
      <c r="AF28" s="102" t="s">
        <v>224</v>
      </c>
      <c r="AG28" s="102" t="s">
        <v>224</v>
      </c>
      <c r="AH28" s="102" t="s">
        <v>224</v>
      </c>
      <c r="AI28" s="102" t="s">
        <v>224</v>
      </c>
      <c r="AJ28" s="102" t="s">
        <v>224</v>
      </c>
      <c r="AK28" s="102" t="s">
        <v>224</v>
      </c>
      <c r="AL28" s="102">
        <v>0</v>
      </c>
      <c r="AM28" s="102">
        <v>0</v>
      </c>
      <c r="AN28" s="102">
        <v>0</v>
      </c>
      <c r="AO28" s="102">
        <v>0</v>
      </c>
      <c r="AP28" s="102" t="s">
        <v>224</v>
      </c>
      <c r="AQ28" s="102" t="s">
        <v>224</v>
      </c>
      <c r="AR28" s="102" t="s">
        <v>224</v>
      </c>
      <c r="AS28" s="102" t="s">
        <v>224</v>
      </c>
      <c r="AT28" s="102" t="s">
        <v>224</v>
      </c>
      <c r="AU28" s="102" t="s">
        <v>224</v>
      </c>
      <c r="AW28" s="39"/>
      <c r="AX28" s="151" t="s">
        <v>268</v>
      </c>
      <c r="AY28" s="156" t="s">
        <v>269</v>
      </c>
      <c r="AZ28" s="156" t="s">
        <v>269</v>
      </c>
      <c r="BA28" s="156" t="s">
        <v>269</v>
      </c>
      <c r="BB28" s="156" t="s">
        <v>269</v>
      </c>
      <c r="BC28" s="156" t="s">
        <v>269</v>
      </c>
      <c r="BD28" s="156" t="s">
        <v>269</v>
      </c>
      <c r="BE28" s="156" t="s">
        <v>269</v>
      </c>
      <c r="BF28" s="156" t="s">
        <v>269</v>
      </c>
      <c r="BG28" s="156" t="s">
        <v>269</v>
      </c>
      <c r="BH28" s="156" t="s">
        <v>269</v>
      </c>
      <c r="BI28" s="156" t="s">
        <v>269</v>
      </c>
      <c r="BJ28" s="156">
        <v>0</v>
      </c>
      <c r="BK28" s="156">
        <v>0</v>
      </c>
      <c r="BL28" s="156">
        <v>0</v>
      </c>
      <c r="BM28" s="156">
        <v>0</v>
      </c>
      <c r="BN28" s="156" t="s">
        <v>269</v>
      </c>
      <c r="BO28" s="156" t="s">
        <v>269</v>
      </c>
      <c r="BP28" s="156" t="s">
        <v>269</v>
      </c>
      <c r="BQ28" s="156" t="s">
        <v>269</v>
      </c>
      <c r="BR28" s="156" t="s">
        <v>269</v>
      </c>
      <c r="BS28" s="156" t="s">
        <v>269</v>
      </c>
      <c r="BT28" s="38"/>
      <c r="BU28" s="39"/>
      <c r="BV28" s="151" t="s">
        <v>268</v>
      </c>
      <c r="BW28" s="156" t="s">
        <v>269</v>
      </c>
      <c r="BX28" s="156" t="s">
        <v>269</v>
      </c>
      <c r="BY28" s="156" t="s">
        <v>269</v>
      </c>
      <c r="BZ28" s="156" t="s">
        <v>269</v>
      </c>
      <c r="CA28" s="156" t="s">
        <v>269</v>
      </c>
      <c r="CB28" s="156" t="s">
        <v>269</v>
      </c>
      <c r="CC28" s="156" t="s">
        <v>269</v>
      </c>
      <c r="CD28" s="156" t="s">
        <v>269</v>
      </c>
      <c r="CE28" s="156" t="s">
        <v>269</v>
      </c>
      <c r="CF28" s="156" t="s">
        <v>269</v>
      </c>
      <c r="CG28" s="156" t="s">
        <v>269</v>
      </c>
      <c r="CH28" s="156">
        <v>0</v>
      </c>
      <c r="CI28" s="156">
        <v>0</v>
      </c>
      <c r="CJ28" s="156">
        <v>0</v>
      </c>
      <c r="CK28" s="156">
        <v>0</v>
      </c>
      <c r="CL28" s="156" t="s">
        <v>269</v>
      </c>
      <c r="CM28" s="156" t="s">
        <v>269</v>
      </c>
      <c r="CN28" s="156" t="s">
        <v>269</v>
      </c>
      <c r="CO28" s="156" t="s">
        <v>269</v>
      </c>
      <c r="CP28" s="156" t="s">
        <v>269</v>
      </c>
      <c r="CQ28" s="156" t="s">
        <v>269</v>
      </c>
      <c r="CR28" s="38"/>
      <c r="CS28" s="39"/>
      <c r="CT28" s="151" t="s">
        <v>268</v>
      </c>
      <c r="CU28" s="156" t="s">
        <v>269</v>
      </c>
      <c r="CV28" s="156" t="s">
        <v>269</v>
      </c>
      <c r="CW28" s="156" t="s">
        <v>269</v>
      </c>
      <c r="CX28" s="156" t="s">
        <v>269</v>
      </c>
      <c r="CY28" s="156" t="s">
        <v>269</v>
      </c>
      <c r="CZ28" s="156" t="s">
        <v>269</v>
      </c>
      <c r="DA28" s="156" t="s">
        <v>269</v>
      </c>
      <c r="DB28" s="156">
        <v>0</v>
      </c>
      <c r="DC28" s="156">
        <v>0</v>
      </c>
      <c r="DD28" s="156">
        <v>0</v>
      </c>
      <c r="DE28" s="156">
        <v>0</v>
      </c>
      <c r="DF28" s="156">
        <v>0</v>
      </c>
      <c r="DG28" s="156">
        <v>0</v>
      </c>
      <c r="DH28" s="156">
        <v>0</v>
      </c>
      <c r="DI28" s="156">
        <v>0</v>
      </c>
      <c r="DJ28" s="156" t="s">
        <v>269</v>
      </c>
      <c r="DK28" s="156" t="s">
        <v>269</v>
      </c>
      <c r="DL28" s="156" t="s">
        <v>269</v>
      </c>
      <c r="DM28" s="156" t="s">
        <v>269</v>
      </c>
      <c r="DN28" s="156" t="s">
        <v>269</v>
      </c>
      <c r="DO28" s="156" t="s">
        <v>269</v>
      </c>
      <c r="DP28" s="38"/>
      <c r="DQ28" s="39"/>
      <c r="DR28" s="151" t="s">
        <v>268</v>
      </c>
      <c r="DS28" s="156" t="s">
        <v>269</v>
      </c>
      <c r="DT28" s="156" t="s">
        <v>269</v>
      </c>
      <c r="DU28" s="156" t="s">
        <v>269</v>
      </c>
      <c r="DV28" s="156" t="s">
        <v>269</v>
      </c>
      <c r="DW28" s="156" t="s">
        <v>269</v>
      </c>
      <c r="DX28" s="156" t="s">
        <v>269</v>
      </c>
      <c r="DY28" s="156" t="s">
        <v>269</v>
      </c>
      <c r="DZ28" s="156" t="s">
        <v>269</v>
      </c>
      <c r="EA28" s="156">
        <v>0</v>
      </c>
      <c r="EB28" s="156">
        <v>0</v>
      </c>
      <c r="EC28" s="156">
        <v>0</v>
      </c>
      <c r="ED28" s="156">
        <v>0</v>
      </c>
      <c r="EE28" s="156">
        <v>0</v>
      </c>
      <c r="EF28" s="156">
        <v>0.1</v>
      </c>
      <c r="EG28" s="156">
        <v>0.1</v>
      </c>
      <c r="EH28" s="156" t="s">
        <v>269</v>
      </c>
      <c r="EI28" s="156" t="s">
        <v>269</v>
      </c>
      <c r="EJ28" s="156" t="s">
        <v>269</v>
      </c>
      <c r="EK28" s="156" t="s">
        <v>269</v>
      </c>
      <c r="EL28" s="156" t="s">
        <v>269</v>
      </c>
      <c r="EM28" s="156" t="s">
        <v>269</v>
      </c>
      <c r="EN28" s="38"/>
      <c r="EO28" s="39"/>
      <c r="EP28" s="151" t="s">
        <v>268</v>
      </c>
      <c r="EQ28" s="156" t="s">
        <v>269</v>
      </c>
      <c r="ER28" s="156" t="s">
        <v>269</v>
      </c>
      <c r="ES28" s="156" t="s">
        <v>269</v>
      </c>
      <c r="ET28" s="156" t="s">
        <v>269</v>
      </c>
      <c r="EU28" s="156" t="s">
        <v>269</v>
      </c>
      <c r="EV28" s="156" t="s">
        <v>269</v>
      </c>
      <c r="EW28" s="156" t="s">
        <v>269</v>
      </c>
      <c r="EX28" s="156" t="s">
        <v>269</v>
      </c>
      <c r="EY28" s="156" t="s">
        <v>269</v>
      </c>
      <c r="EZ28" s="156" t="s">
        <v>269</v>
      </c>
      <c r="FA28" s="156" t="s">
        <v>269</v>
      </c>
      <c r="FB28" s="156">
        <v>0</v>
      </c>
      <c r="FC28" s="156">
        <v>0</v>
      </c>
      <c r="FD28" s="156">
        <v>0</v>
      </c>
      <c r="FE28" s="156">
        <v>0</v>
      </c>
      <c r="FF28" s="156" t="s">
        <v>269</v>
      </c>
      <c r="FG28" s="156" t="s">
        <v>269</v>
      </c>
      <c r="FH28" s="156" t="s">
        <v>269</v>
      </c>
      <c r="FI28" s="156" t="s">
        <v>269</v>
      </c>
      <c r="FJ28" s="156" t="s">
        <v>269</v>
      </c>
      <c r="FK28" s="156" t="s">
        <v>269</v>
      </c>
      <c r="FM28" s="100"/>
      <c r="FN28" s="126" t="s">
        <v>223</v>
      </c>
      <c r="FO28" s="102" t="s">
        <v>224</v>
      </c>
      <c r="FP28" s="102" t="s">
        <v>224</v>
      </c>
      <c r="FQ28" s="102" t="s">
        <v>224</v>
      </c>
      <c r="FR28" s="102" t="s">
        <v>224</v>
      </c>
      <c r="FS28" s="102" t="s">
        <v>224</v>
      </c>
      <c r="FT28" s="102" t="s">
        <v>224</v>
      </c>
      <c r="FU28" s="102" t="s">
        <v>224</v>
      </c>
      <c r="FV28" s="102" t="s">
        <v>224</v>
      </c>
      <c r="FW28" s="102" t="s">
        <v>224</v>
      </c>
      <c r="FX28" s="102" t="s">
        <v>224</v>
      </c>
      <c r="FY28" s="102" t="s">
        <v>224</v>
      </c>
      <c r="FZ28" s="102">
        <v>0</v>
      </c>
      <c r="GA28" s="102">
        <v>0</v>
      </c>
      <c r="GB28" s="102">
        <v>0</v>
      </c>
      <c r="GC28" s="102">
        <v>0</v>
      </c>
      <c r="GD28" s="102" t="s">
        <v>224</v>
      </c>
      <c r="GE28" s="102" t="s">
        <v>224</v>
      </c>
      <c r="GF28" s="102" t="s">
        <v>224</v>
      </c>
      <c r="GG28" s="102" t="s">
        <v>224</v>
      </c>
      <c r="GH28" s="102" t="s">
        <v>224</v>
      </c>
      <c r="GI28" s="102" t="s">
        <v>224</v>
      </c>
      <c r="GK28" s="100"/>
      <c r="GL28" s="126" t="s">
        <v>223</v>
      </c>
      <c r="GM28" s="102" t="s">
        <v>224</v>
      </c>
      <c r="GN28" s="102" t="s">
        <v>224</v>
      </c>
      <c r="GO28" s="102" t="s">
        <v>224</v>
      </c>
      <c r="GP28" s="102" t="s">
        <v>224</v>
      </c>
      <c r="GQ28" s="102" t="s">
        <v>224</v>
      </c>
      <c r="GR28" s="102" t="s">
        <v>224</v>
      </c>
      <c r="GS28" s="102" t="s">
        <v>224</v>
      </c>
      <c r="GT28" s="102" t="s">
        <v>224</v>
      </c>
      <c r="GU28" s="102" t="s">
        <v>224</v>
      </c>
      <c r="GV28" s="102" t="s">
        <v>224</v>
      </c>
      <c r="GW28" s="102">
        <v>0</v>
      </c>
      <c r="GX28" s="102">
        <v>0</v>
      </c>
      <c r="GY28" s="102">
        <v>0</v>
      </c>
      <c r="GZ28" s="102">
        <v>0</v>
      </c>
      <c r="HA28" s="102">
        <v>0</v>
      </c>
      <c r="HB28" s="102" t="s">
        <v>224</v>
      </c>
      <c r="HC28" s="102" t="s">
        <v>224</v>
      </c>
      <c r="HD28" s="102" t="s">
        <v>224</v>
      </c>
      <c r="HE28" s="102" t="s">
        <v>224</v>
      </c>
      <c r="HF28" s="102" t="s">
        <v>224</v>
      </c>
      <c r="HG28" s="102" t="s">
        <v>224</v>
      </c>
    </row>
    <row r="29" spans="1:215" ht="15">
      <c r="A29" s="100"/>
      <c r="B29" s="106" t="s">
        <v>225</v>
      </c>
      <c r="C29" s="100">
        <v>0</v>
      </c>
      <c r="D29" s="102" t="s">
        <v>224</v>
      </c>
      <c r="E29" s="102" t="s">
        <v>224</v>
      </c>
      <c r="F29" s="102" t="s">
        <v>224</v>
      </c>
      <c r="G29" s="102" t="s">
        <v>224</v>
      </c>
      <c r="H29" s="102" t="s">
        <v>224</v>
      </c>
      <c r="I29" s="102" t="s">
        <v>224</v>
      </c>
      <c r="J29" s="102" t="s">
        <v>224</v>
      </c>
      <c r="K29" s="102" t="s">
        <v>224</v>
      </c>
      <c r="L29" s="102" t="s">
        <v>224</v>
      </c>
      <c r="M29" s="102" t="s">
        <v>224</v>
      </c>
      <c r="N29" s="102" t="s">
        <v>224</v>
      </c>
      <c r="O29" s="102" t="s">
        <v>224</v>
      </c>
      <c r="P29" s="102" t="s">
        <v>224</v>
      </c>
      <c r="Q29" s="102" t="s">
        <v>224</v>
      </c>
      <c r="R29" s="102" t="s">
        <v>224</v>
      </c>
      <c r="S29" s="102" t="s">
        <v>224</v>
      </c>
      <c r="T29" s="102" t="s">
        <v>224</v>
      </c>
      <c r="U29" s="102" t="s">
        <v>224</v>
      </c>
      <c r="V29" s="102" t="s">
        <v>224</v>
      </c>
      <c r="W29" s="102" t="s">
        <v>224</v>
      </c>
      <c r="Y29" s="100"/>
      <c r="Z29" s="106" t="s">
        <v>225</v>
      </c>
      <c r="AA29" s="100">
        <v>0</v>
      </c>
      <c r="AB29" s="102" t="s">
        <v>224</v>
      </c>
      <c r="AC29" s="102" t="s">
        <v>224</v>
      </c>
      <c r="AD29" s="102" t="s">
        <v>224</v>
      </c>
      <c r="AE29" s="102" t="s">
        <v>224</v>
      </c>
      <c r="AF29" s="102" t="s">
        <v>224</v>
      </c>
      <c r="AG29" s="102" t="s">
        <v>224</v>
      </c>
      <c r="AH29" s="102" t="s">
        <v>224</v>
      </c>
      <c r="AI29" s="102" t="s">
        <v>224</v>
      </c>
      <c r="AJ29" s="102" t="s">
        <v>224</v>
      </c>
      <c r="AK29" s="102" t="s">
        <v>224</v>
      </c>
      <c r="AL29" s="102" t="s">
        <v>224</v>
      </c>
      <c r="AM29" s="102" t="s">
        <v>224</v>
      </c>
      <c r="AN29" s="102" t="s">
        <v>224</v>
      </c>
      <c r="AO29" s="102" t="s">
        <v>224</v>
      </c>
      <c r="AP29" s="102" t="s">
        <v>224</v>
      </c>
      <c r="AQ29" s="102" t="s">
        <v>224</v>
      </c>
      <c r="AR29" s="102" t="s">
        <v>224</v>
      </c>
      <c r="AS29" s="102" t="s">
        <v>224</v>
      </c>
      <c r="AT29" s="102" t="s">
        <v>224</v>
      </c>
      <c r="AU29" s="102" t="s">
        <v>224</v>
      </c>
      <c r="AW29" s="39"/>
      <c r="AX29" s="151" t="s">
        <v>270</v>
      </c>
      <c r="AY29" s="39">
        <v>0</v>
      </c>
      <c r="AZ29" s="156" t="s">
        <v>269</v>
      </c>
      <c r="BA29" s="156" t="s">
        <v>269</v>
      </c>
      <c r="BB29" s="156" t="s">
        <v>269</v>
      </c>
      <c r="BC29" s="156" t="s">
        <v>269</v>
      </c>
      <c r="BD29" s="156" t="s">
        <v>269</v>
      </c>
      <c r="BE29" s="156" t="s">
        <v>269</v>
      </c>
      <c r="BF29" s="156" t="s">
        <v>269</v>
      </c>
      <c r="BG29" s="156" t="s">
        <v>269</v>
      </c>
      <c r="BH29" s="156" t="s">
        <v>269</v>
      </c>
      <c r="BI29" s="156" t="s">
        <v>269</v>
      </c>
      <c r="BJ29" s="156" t="s">
        <v>269</v>
      </c>
      <c r="BK29" s="156" t="s">
        <v>269</v>
      </c>
      <c r="BL29" s="156" t="s">
        <v>269</v>
      </c>
      <c r="BM29" s="156" t="s">
        <v>269</v>
      </c>
      <c r="BN29" s="156" t="s">
        <v>269</v>
      </c>
      <c r="BO29" s="156" t="s">
        <v>269</v>
      </c>
      <c r="BP29" s="156" t="s">
        <v>269</v>
      </c>
      <c r="BQ29" s="156" t="s">
        <v>269</v>
      </c>
      <c r="BR29" s="156" t="s">
        <v>269</v>
      </c>
      <c r="BS29" s="156" t="s">
        <v>269</v>
      </c>
      <c r="BT29" s="38"/>
      <c r="BU29" s="39"/>
      <c r="BV29" s="151" t="s">
        <v>270</v>
      </c>
      <c r="BW29" s="39">
        <v>0</v>
      </c>
      <c r="BX29" s="156" t="s">
        <v>269</v>
      </c>
      <c r="BY29" s="156" t="s">
        <v>269</v>
      </c>
      <c r="BZ29" s="156" t="s">
        <v>269</v>
      </c>
      <c r="CA29" s="156" t="s">
        <v>269</v>
      </c>
      <c r="CB29" s="156" t="s">
        <v>269</v>
      </c>
      <c r="CC29" s="156" t="s">
        <v>269</v>
      </c>
      <c r="CD29" s="156" t="s">
        <v>269</v>
      </c>
      <c r="CE29" s="156" t="s">
        <v>269</v>
      </c>
      <c r="CF29" s="156" t="s">
        <v>269</v>
      </c>
      <c r="CG29" s="156" t="s">
        <v>269</v>
      </c>
      <c r="CH29" s="156" t="s">
        <v>269</v>
      </c>
      <c r="CI29" s="156" t="s">
        <v>269</v>
      </c>
      <c r="CJ29" s="156" t="s">
        <v>269</v>
      </c>
      <c r="CK29" s="156" t="s">
        <v>269</v>
      </c>
      <c r="CL29" s="156" t="s">
        <v>269</v>
      </c>
      <c r="CM29" s="156" t="s">
        <v>269</v>
      </c>
      <c r="CN29" s="156" t="s">
        <v>269</v>
      </c>
      <c r="CO29" s="156" t="s">
        <v>269</v>
      </c>
      <c r="CP29" s="156" t="s">
        <v>269</v>
      </c>
      <c r="CQ29" s="156" t="s">
        <v>269</v>
      </c>
      <c r="CR29" s="38"/>
      <c r="CS29" s="39"/>
      <c r="CT29" s="151" t="s">
        <v>270</v>
      </c>
      <c r="CU29" s="39">
        <v>0</v>
      </c>
      <c r="CV29" s="156" t="s">
        <v>269</v>
      </c>
      <c r="CW29" s="156" t="s">
        <v>269</v>
      </c>
      <c r="CX29" s="156" t="s">
        <v>269</v>
      </c>
      <c r="CY29" s="156" t="s">
        <v>269</v>
      </c>
      <c r="CZ29" s="156" t="s">
        <v>269</v>
      </c>
      <c r="DA29" s="156" t="s">
        <v>269</v>
      </c>
      <c r="DB29" s="156" t="s">
        <v>269</v>
      </c>
      <c r="DC29" s="156" t="s">
        <v>269</v>
      </c>
      <c r="DD29" s="156" t="s">
        <v>269</v>
      </c>
      <c r="DE29" s="156" t="s">
        <v>269</v>
      </c>
      <c r="DF29" s="156" t="s">
        <v>269</v>
      </c>
      <c r="DG29" s="156" t="s">
        <v>269</v>
      </c>
      <c r="DH29" s="156" t="s">
        <v>269</v>
      </c>
      <c r="DI29" s="156" t="s">
        <v>269</v>
      </c>
      <c r="DJ29" s="156" t="s">
        <v>269</v>
      </c>
      <c r="DK29" s="156" t="s">
        <v>269</v>
      </c>
      <c r="DL29" s="156" t="s">
        <v>269</v>
      </c>
      <c r="DM29" s="156" t="s">
        <v>269</v>
      </c>
      <c r="DN29" s="156" t="s">
        <v>269</v>
      </c>
      <c r="DO29" s="156" t="s">
        <v>269</v>
      </c>
      <c r="DP29" s="38"/>
      <c r="DQ29" s="39"/>
      <c r="DR29" s="151" t="s">
        <v>270</v>
      </c>
      <c r="DS29" s="39">
        <v>0</v>
      </c>
      <c r="DT29" s="156" t="s">
        <v>269</v>
      </c>
      <c r="DU29" s="156" t="s">
        <v>269</v>
      </c>
      <c r="DV29" s="156" t="s">
        <v>269</v>
      </c>
      <c r="DW29" s="156" t="s">
        <v>269</v>
      </c>
      <c r="DX29" s="156" t="s">
        <v>269</v>
      </c>
      <c r="DY29" s="156" t="s">
        <v>269</v>
      </c>
      <c r="DZ29" s="156" t="s">
        <v>269</v>
      </c>
      <c r="EA29" s="156" t="s">
        <v>269</v>
      </c>
      <c r="EB29" s="156" t="s">
        <v>269</v>
      </c>
      <c r="EC29" s="156" t="s">
        <v>269</v>
      </c>
      <c r="ED29" s="156" t="s">
        <v>269</v>
      </c>
      <c r="EE29" s="156" t="s">
        <v>269</v>
      </c>
      <c r="EF29" s="156" t="s">
        <v>269</v>
      </c>
      <c r="EG29" s="156" t="s">
        <v>269</v>
      </c>
      <c r="EH29" s="156" t="s">
        <v>269</v>
      </c>
      <c r="EI29" s="156" t="s">
        <v>269</v>
      </c>
      <c r="EJ29" s="156" t="s">
        <v>269</v>
      </c>
      <c r="EK29" s="156" t="s">
        <v>269</v>
      </c>
      <c r="EL29" s="156" t="s">
        <v>269</v>
      </c>
      <c r="EM29" s="156" t="s">
        <v>269</v>
      </c>
      <c r="EN29" s="38"/>
      <c r="EO29" s="39"/>
      <c r="EP29" s="151" t="s">
        <v>270</v>
      </c>
      <c r="EQ29" s="39">
        <v>0</v>
      </c>
      <c r="ER29" s="156" t="s">
        <v>269</v>
      </c>
      <c r="ES29" s="156" t="s">
        <v>269</v>
      </c>
      <c r="ET29" s="156" t="s">
        <v>269</v>
      </c>
      <c r="EU29" s="156" t="s">
        <v>269</v>
      </c>
      <c r="EV29" s="156" t="s">
        <v>269</v>
      </c>
      <c r="EW29" s="156" t="s">
        <v>269</v>
      </c>
      <c r="EX29" s="156" t="s">
        <v>269</v>
      </c>
      <c r="EY29" s="156" t="s">
        <v>269</v>
      </c>
      <c r="EZ29" s="156" t="s">
        <v>269</v>
      </c>
      <c r="FA29" s="156" t="s">
        <v>269</v>
      </c>
      <c r="FB29" s="156" t="s">
        <v>269</v>
      </c>
      <c r="FC29" s="156" t="s">
        <v>269</v>
      </c>
      <c r="FD29" s="156" t="s">
        <v>269</v>
      </c>
      <c r="FE29" s="156" t="s">
        <v>269</v>
      </c>
      <c r="FF29" s="156" t="s">
        <v>269</v>
      </c>
      <c r="FG29" s="156" t="s">
        <v>269</v>
      </c>
      <c r="FH29" s="156" t="s">
        <v>269</v>
      </c>
      <c r="FI29" s="156" t="s">
        <v>269</v>
      </c>
      <c r="FJ29" s="156" t="s">
        <v>269</v>
      </c>
      <c r="FK29" s="156" t="s">
        <v>269</v>
      </c>
      <c r="FM29" s="100"/>
      <c r="FN29" s="126" t="s">
        <v>225</v>
      </c>
      <c r="FO29" s="100">
        <v>0</v>
      </c>
      <c r="FP29" s="102" t="s">
        <v>224</v>
      </c>
      <c r="FQ29" s="102" t="s">
        <v>224</v>
      </c>
      <c r="FR29" s="102" t="s">
        <v>224</v>
      </c>
      <c r="FS29" s="102" t="s">
        <v>224</v>
      </c>
      <c r="FT29" s="102" t="s">
        <v>224</v>
      </c>
      <c r="FU29" s="102" t="s">
        <v>224</v>
      </c>
      <c r="FV29" s="102" t="s">
        <v>224</v>
      </c>
      <c r="FW29" s="102" t="s">
        <v>224</v>
      </c>
      <c r="FX29" s="102" t="s">
        <v>224</v>
      </c>
      <c r="FY29" s="102" t="s">
        <v>224</v>
      </c>
      <c r="FZ29" s="102" t="s">
        <v>224</v>
      </c>
      <c r="GA29" s="102" t="s">
        <v>224</v>
      </c>
      <c r="GB29" s="102" t="s">
        <v>224</v>
      </c>
      <c r="GC29" s="102" t="s">
        <v>224</v>
      </c>
      <c r="GD29" s="102" t="s">
        <v>224</v>
      </c>
      <c r="GE29" s="102" t="s">
        <v>224</v>
      </c>
      <c r="GF29" s="102" t="s">
        <v>224</v>
      </c>
      <c r="GG29" s="102" t="s">
        <v>224</v>
      </c>
      <c r="GH29" s="102" t="s">
        <v>224</v>
      </c>
      <c r="GI29" s="102" t="s">
        <v>224</v>
      </c>
      <c r="GK29" s="100"/>
      <c r="GL29" s="126" t="s">
        <v>225</v>
      </c>
      <c r="GM29" s="100">
        <v>0</v>
      </c>
      <c r="GN29" s="102" t="s">
        <v>224</v>
      </c>
      <c r="GO29" s="102" t="s">
        <v>224</v>
      </c>
      <c r="GP29" s="102" t="s">
        <v>224</v>
      </c>
      <c r="GQ29" s="102" t="s">
        <v>224</v>
      </c>
      <c r="GR29" s="102" t="s">
        <v>224</v>
      </c>
      <c r="GS29" s="102" t="s">
        <v>224</v>
      </c>
      <c r="GT29" s="102" t="s">
        <v>224</v>
      </c>
      <c r="GU29" s="102" t="s">
        <v>224</v>
      </c>
      <c r="GV29" s="102" t="s">
        <v>224</v>
      </c>
      <c r="GW29" s="102" t="s">
        <v>224</v>
      </c>
      <c r="GX29" s="102" t="s">
        <v>224</v>
      </c>
      <c r="GY29" s="102" t="s">
        <v>224</v>
      </c>
      <c r="GZ29" s="102" t="s">
        <v>224</v>
      </c>
      <c r="HA29" s="102" t="s">
        <v>224</v>
      </c>
      <c r="HB29" s="102" t="s">
        <v>224</v>
      </c>
      <c r="HC29" s="102" t="s">
        <v>224</v>
      </c>
      <c r="HD29" s="102" t="s">
        <v>224</v>
      </c>
      <c r="HE29" s="102" t="s">
        <v>224</v>
      </c>
      <c r="HF29" s="102" t="s">
        <v>224</v>
      </c>
      <c r="HG29" s="102" t="s">
        <v>224</v>
      </c>
    </row>
    <row r="30" spans="1:215" ht="15">
      <c r="A30" s="100"/>
      <c r="B30" s="106" t="s">
        <v>226</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226</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271</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271</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271</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271</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271</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226</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226</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5">
      <c r="A31" s="465"/>
      <c r="B31" s="465"/>
      <c r="C31" s="100"/>
      <c r="D31" s="100"/>
      <c r="E31" s="100"/>
      <c r="F31" s="100"/>
      <c r="G31" s="100"/>
      <c r="H31" s="100"/>
      <c r="I31" s="100"/>
      <c r="J31" s="100"/>
      <c r="K31" s="100"/>
      <c r="L31" s="100"/>
      <c r="M31" s="100"/>
      <c r="N31" s="100"/>
      <c r="O31" s="100"/>
      <c r="P31" s="100"/>
      <c r="Q31" s="100"/>
      <c r="R31" s="100"/>
      <c r="S31" s="100"/>
      <c r="T31" s="100"/>
      <c r="U31" s="100"/>
      <c r="V31" s="100"/>
      <c r="W31" s="100"/>
      <c r="Y31" s="465"/>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2"/>
      <c r="AX31" s="472"/>
      <c r="AY31" s="39"/>
      <c r="AZ31" s="39"/>
      <c r="BA31" s="39"/>
      <c r="BB31" s="39"/>
      <c r="BC31" s="39"/>
      <c r="BD31" s="39"/>
      <c r="BE31" s="39"/>
      <c r="BF31" s="39"/>
      <c r="BG31" s="39"/>
      <c r="BH31" s="39"/>
      <c r="BI31" s="39"/>
      <c r="BJ31" s="39"/>
      <c r="BK31" s="39"/>
      <c r="BL31" s="39"/>
      <c r="BM31" s="39"/>
      <c r="BN31" s="39"/>
      <c r="BO31" s="39"/>
      <c r="BP31" s="39"/>
      <c r="BQ31" s="39"/>
      <c r="BR31" s="39"/>
      <c r="BS31" s="39"/>
      <c r="BT31" s="38"/>
      <c r="BU31" s="472"/>
      <c r="BV31" s="472"/>
      <c r="BW31" s="39"/>
      <c r="BX31" s="39"/>
      <c r="BY31" s="39"/>
      <c r="BZ31" s="39"/>
      <c r="CA31" s="39"/>
      <c r="CB31" s="39"/>
      <c r="CC31" s="39"/>
      <c r="CD31" s="39"/>
      <c r="CE31" s="39"/>
      <c r="CF31" s="39"/>
      <c r="CG31" s="39"/>
      <c r="CH31" s="39"/>
      <c r="CI31" s="39"/>
      <c r="CJ31" s="39"/>
      <c r="CK31" s="39"/>
      <c r="CL31" s="39"/>
      <c r="CM31" s="39"/>
      <c r="CN31" s="39"/>
      <c r="CO31" s="39"/>
      <c r="CP31" s="39"/>
      <c r="CQ31" s="39"/>
      <c r="CR31" s="38"/>
      <c r="CS31" s="472"/>
      <c r="CT31" s="472"/>
      <c r="CU31" s="39"/>
      <c r="CV31" s="39"/>
      <c r="CW31" s="39"/>
      <c r="CX31" s="39"/>
      <c r="CY31" s="39"/>
      <c r="CZ31" s="39"/>
      <c r="DA31" s="39"/>
      <c r="DB31" s="39"/>
      <c r="DC31" s="39"/>
      <c r="DD31" s="39"/>
      <c r="DE31" s="39"/>
      <c r="DF31" s="39"/>
      <c r="DG31" s="39"/>
      <c r="DH31" s="39"/>
      <c r="DI31" s="39"/>
      <c r="DJ31" s="39"/>
      <c r="DK31" s="39"/>
      <c r="DL31" s="39"/>
      <c r="DM31" s="39"/>
      <c r="DN31" s="39"/>
      <c r="DO31" s="39"/>
      <c r="DP31" s="38"/>
      <c r="DQ31" s="472"/>
      <c r="DR31" s="472"/>
      <c r="DS31" s="39"/>
      <c r="DT31" s="39"/>
      <c r="DU31" s="39"/>
      <c r="DV31" s="39"/>
      <c r="DW31" s="39"/>
      <c r="DX31" s="39"/>
      <c r="DY31" s="39"/>
      <c r="DZ31" s="39"/>
      <c r="EA31" s="39"/>
      <c r="EB31" s="39"/>
      <c r="EC31" s="39"/>
      <c r="ED31" s="39"/>
      <c r="EE31" s="39"/>
      <c r="EF31" s="39"/>
      <c r="EG31" s="39"/>
      <c r="EH31" s="39"/>
      <c r="EI31" s="39"/>
      <c r="EJ31" s="39"/>
      <c r="EK31" s="39"/>
      <c r="EL31" s="39"/>
      <c r="EM31" s="39"/>
      <c r="EN31" s="38"/>
      <c r="EO31" s="472"/>
      <c r="EP31" s="472"/>
      <c r="EQ31" s="39"/>
      <c r="ER31" s="39"/>
      <c r="ES31" s="39"/>
      <c r="ET31" s="39"/>
      <c r="EU31" s="39"/>
      <c r="EV31" s="39"/>
      <c r="EW31" s="39"/>
      <c r="EX31" s="39"/>
      <c r="EY31" s="39"/>
      <c r="EZ31" s="39"/>
      <c r="FA31" s="39"/>
      <c r="FB31" s="39"/>
      <c r="FC31" s="39"/>
      <c r="FD31" s="39"/>
      <c r="FE31" s="39"/>
      <c r="FF31" s="39"/>
      <c r="FG31" s="39"/>
      <c r="FH31" s="39"/>
      <c r="FI31" s="39"/>
      <c r="FJ31" s="39"/>
      <c r="FK31" s="39"/>
      <c r="FM31" s="465"/>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0"/>
      <c r="B32" s="124" t="s">
        <v>110</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110</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273</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273</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273</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273</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273</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110</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110</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0"/>
      <c r="B33" s="109" t="s">
        <v>111</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111</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274</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274</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274</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274</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274</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111</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111</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5">
      <c r="A34" s="470"/>
      <c r="B34" s="470"/>
      <c r="C34" s="100"/>
      <c r="D34" s="100"/>
      <c r="E34" s="100"/>
      <c r="F34" s="100"/>
      <c r="G34" s="100"/>
      <c r="H34" s="100"/>
      <c r="I34" s="100"/>
      <c r="J34" s="100"/>
      <c r="K34" s="100"/>
      <c r="L34" s="100"/>
      <c r="M34" s="100"/>
      <c r="N34" s="100"/>
      <c r="O34" s="100"/>
      <c r="P34" s="100"/>
      <c r="Q34" s="100"/>
      <c r="R34" s="100"/>
      <c r="S34" s="100"/>
      <c r="T34" s="100"/>
      <c r="U34" s="100"/>
      <c r="V34" s="100"/>
      <c r="W34" s="100"/>
      <c r="Y34" s="470"/>
      <c r="Z34" s="470"/>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1"/>
      <c r="AX34" s="471"/>
      <c r="AY34" s="39"/>
      <c r="AZ34" s="39"/>
      <c r="BA34" s="39"/>
      <c r="BB34" s="39"/>
      <c r="BC34" s="39"/>
      <c r="BD34" s="39"/>
      <c r="BE34" s="39"/>
      <c r="BF34" s="39"/>
      <c r="BG34" s="39"/>
      <c r="BH34" s="39"/>
      <c r="BI34" s="39"/>
      <c r="BJ34" s="39"/>
      <c r="BK34" s="39"/>
      <c r="BL34" s="39"/>
      <c r="BM34" s="39"/>
      <c r="BN34" s="39"/>
      <c r="BO34" s="39"/>
      <c r="BP34" s="39"/>
      <c r="BQ34" s="39"/>
      <c r="BR34" s="39"/>
      <c r="BS34" s="39"/>
      <c r="BT34" s="38"/>
      <c r="BU34" s="471"/>
      <c r="BV34" s="471"/>
      <c r="BW34" s="39"/>
      <c r="BX34" s="39"/>
      <c r="BY34" s="39"/>
      <c r="BZ34" s="39"/>
      <c r="CA34" s="39"/>
      <c r="CB34" s="39"/>
      <c r="CC34" s="39"/>
      <c r="CD34" s="39"/>
      <c r="CE34" s="39"/>
      <c r="CF34" s="39"/>
      <c r="CG34" s="39"/>
      <c r="CH34" s="39"/>
      <c r="CI34" s="39"/>
      <c r="CJ34" s="39"/>
      <c r="CK34" s="39"/>
      <c r="CL34" s="39"/>
      <c r="CM34" s="39"/>
      <c r="CN34" s="39"/>
      <c r="CO34" s="39"/>
      <c r="CP34" s="39"/>
      <c r="CQ34" s="39"/>
      <c r="CR34" s="38"/>
      <c r="CS34" s="471"/>
      <c r="CT34" s="471"/>
      <c r="CU34" s="39"/>
      <c r="CV34" s="39"/>
      <c r="CW34" s="39"/>
      <c r="CX34" s="39"/>
      <c r="CY34" s="39"/>
      <c r="CZ34" s="39"/>
      <c r="DA34" s="39"/>
      <c r="DB34" s="39"/>
      <c r="DC34" s="39"/>
      <c r="DD34" s="39"/>
      <c r="DE34" s="39"/>
      <c r="DF34" s="39"/>
      <c r="DG34" s="39"/>
      <c r="DH34" s="39"/>
      <c r="DI34" s="39"/>
      <c r="DJ34" s="39"/>
      <c r="DK34" s="39"/>
      <c r="DL34" s="39"/>
      <c r="DM34" s="39"/>
      <c r="DN34" s="39"/>
      <c r="DO34" s="39"/>
      <c r="DP34" s="38"/>
      <c r="DQ34" s="471"/>
      <c r="DR34" s="471"/>
      <c r="DS34" s="39"/>
      <c r="DT34" s="39"/>
      <c r="DU34" s="39"/>
      <c r="DV34" s="39"/>
      <c r="DW34" s="39"/>
      <c r="DX34" s="39"/>
      <c r="DY34" s="39"/>
      <c r="DZ34" s="39"/>
      <c r="EA34" s="39"/>
      <c r="EB34" s="39"/>
      <c r="EC34" s="39"/>
      <c r="ED34" s="39"/>
      <c r="EE34" s="39"/>
      <c r="EF34" s="39"/>
      <c r="EG34" s="39"/>
      <c r="EH34" s="39"/>
      <c r="EI34" s="39"/>
      <c r="EJ34" s="39"/>
      <c r="EK34" s="39"/>
      <c r="EL34" s="39"/>
      <c r="EM34" s="39"/>
      <c r="EN34" s="38"/>
      <c r="EO34" s="471"/>
      <c r="EP34" s="471"/>
      <c r="EQ34" s="39"/>
      <c r="ER34" s="39"/>
      <c r="ES34" s="39"/>
      <c r="ET34" s="39"/>
      <c r="EU34" s="39"/>
      <c r="EV34" s="39"/>
      <c r="EW34" s="39"/>
      <c r="EX34" s="39"/>
      <c r="EY34" s="39"/>
      <c r="EZ34" s="39"/>
      <c r="FA34" s="39"/>
      <c r="FB34" s="39"/>
      <c r="FC34" s="39"/>
      <c r="FD34" s="39"/>
      <c r="FE34" s="39"/>
      <c r="FF34" s="39"/>
      <c r="FG34" s="39"/>
      <c r="FH34" s="39"/>
      <c r="FI34" s="39"/>
      <c r="FJ34" s="39"/>
      <c r="FK34" s="39"/>
      <c r="FM34" s="470"/>
      <c r="FN34" s="470"/>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70"/>
      <c r="GL34" s="470"/>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101"/>
      <c r="B35" s="124" t="s">
        <v>112</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112</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275</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275</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275</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275</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275</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112</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112</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5">
      <c r="A36" s="465"/>
      <c r="B36" s="465"/>
      <c r="C36" s="100"/>
      <c r="D36" s="100"/>
      <c r="E36" s="100"/>
      <c r="F36" s="100"/>
      <c r="G36" s="100"/>
      <c r="H36" s="100"/>
      <c r="I36" s="100"/>
      <c r="J36" s="100"/>
      <c r="K36" s="100"/>
      <c r="L36" s="100"/>
      <c r="M36" s="100"/>
      <c r="N36" s="100"/>
      <c r="O36" s="100"/>
      <c r="P36" s="100"/>
      <c r="Q36" s="100"/>
      <c r="R36" s="100"/>
      <c r="S36" s="100"/>
      <c r="T36" s="100"/>
      <c r="U36" s="100"/>
      <c r="V36" s="100"/>
      <c r="W36" s="100"/>
      <c r="Y36" s="465"/>
      <c r="Z36" s="465"/>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72"/>
      <c r="AX36" s="472"/>
      <c r="AY36" s="39"/>
      <c r="AZ36" s="39"/>
      <c r="BA36" s="39"/>
      <c r="BB36" s="39"/>
      <c r="BC36" s="39"/>
      <c r="BD36" s="39"/>
      <c r="BE36" s="39"/>
      <c r="BF36" s="39"/>
      <c r="BG36" s="39"/>
      <c r="BH36" s="39"/>
      <c r="BI36" s="39"/>
      <c r="BJ36" s="39"/>
      <c r="BK36" s="39"/>
      <c r="BL36" s="39"/>
      <c r="BM36" s="39"/>
      <c r="BN36" s="39"/>
      <c r="BO36" s="39"/>
      <c r="BP36" s="39"/>
      <c r="BQ36" s="39"/>
      <c r="BR36" s="39"/>
      <c r="BS36" s="39"/>
      <c r="BT36" s="38"/>
      <c r="BU36" s="472"/>
      <c r="BV36" s="472"/>
      <c r="BW36" s="39"/>
      <c r="BX36" s="39"/>
      <c r="BY36" s="39"/>
      <c r="BZ36" s="39"/>
      <c r="CA36" s="39"/>
      <c r="CB36" s="39"/>
      <c r="CC36" s="39"/>
      <c r="CD36" s="39"/>
      <c r="CE36" s="39"/>
      <c r="CF36" s="39"/>
      <c r="CG36" s="39"/>
      <c r="CH36" s="39"/>
      <c r="CI36" s="39"/>
      <c r="CJ36" s="39"/>
      <c r="CK36" s="39"/>
      <c r="CL36" s="39"/>
      <c r="CM36" s="39"/>
      <c r="CN36" s="39"/>
      <c r="CO36" s="39"/>
      <c r="CP36" s="39"/>
      <c r="CQ36" s="39"/>
      <c r="CR36" s="38"/>
      <c r="CS36" s="472"/>
      <c r="CT36" s="472"/>
      <c r="CU36" s="39"/>
      <c r="CV36" s="39"/>
      <c r="CW36" s="39"/>
      <c r="CX36" s="39"/>
      <c r="CY36" s="39"/>
      <c r="CZ36" s="39"/>
      <c r="DA36" s="39"/>
      <c r="DB36" s="39"/>
      <c r="DC36" s="39"/>
      <c r="DD36" s="39"/>
      <c r="DE36" s="39"/>
      <c r="DF36" s="39"/>
      <c r="DG36" s="39"/>
      <c r="DH36" s="39"/>
      <c r="DI36" s="39"/>
      <c r="DJ36" s="39"/>
      <c r="DK36" s="39"/>
      <c r="DL36" s="39"/>
      <c r="DM36" s="39"/>
      <c r="DN36" s="39"/>
      <c r="DO36" s="39"/>
      <c r="DP36" s="38"/>
      <c r="DQ36" s="472"/>
      <c r="DR36" s="472"/>
      <c r="DS36" s="39"/>
      <c r="DT36" s="39"/>
      <c r="DU36" s="39"/>
      <c r="DV36" s="39"/>
      <c r="DW36" s="39"/>
      <c r="DX36" s="39"/>
      <c r="DY36" s="39"/>
      <c r="DZ36" s="39"/>
      <c r="EA36" s="39"/>
      <c r="EB36" s="39"/>
      <c r="EC36" s="39"/>
      <c r="ED36" s="39"/>
      <c r="EE36" s="39"/>
      <c r="EF36" s="39"/>
      <c r="EG36" s="39"/>
      <c r="EH36" s="39"/>
      <c r="EI36" s="39"/>
      <c r="EJ36" s="39"/>
      <c r="EK36" s="39"/>
      <c r="EL36" s="39"/>
      <c r="EM36" s="39"/>
      <c r="EN36" s="38"/>
      <c r="EO36" s="472"/>
      <c r="EP36" s="472"/>
      <c r="EQ36" s="39"/>
      <c r="ER36" s="39"/>
      <c r="ES36" s="39"/>
      <c r="ET36" s="39"/>
      <c r="EU36" s="39"/>
      <c r="EV36" s="39"/>
      <c r="EW36" s="39"/>
      <c r="EX36" s="39"/>
      <c r="EY36" s="39"/>
      <c r="EZ36" s="39"/>
      <c r="FA36" s="39"/>
      <c r="FB36" s="39"/>
      <c r="FC36" s="39"/>
      <c r="FD36" s="39"/>
      <c r="FE36" s="39"/>
      <c r="FF36" s="39"/>
      <c r="FG36" s="39"/>
      <c r="FH36" s="39"/>
      <c r="FI36" s="39"/>
      <c r="FJ36" s="39"/>
      <c r="FK36" s="39"/>
      <c r="FM36" s="465"/>
      <c r="FN36" s="465"/>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5"/>
      <c r="GL36" s="465"/>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65"/>
      <c r="B37" s="465"/>
      <c r="C37" s="100"/>
      <c r="D37" s="100"/>
      <c r="E37" s="100"/>
      <c r="F37" s="100"/>
      <c r="G37" s="100"/>
      <c r="H37" s="100"/>
      <c r="I37" s="100"/>
      <c r="J37" s="100"/>
      <c r="K37" s="100"/>
      <c r="L37" s="100"/>
      <c r="M37" s="100"/>
      <c r="N37" s="100"/>
      <c r="O37" s="100"/>
      <c r="P37" s="100"/>
      <c r="Q37" s="100"/>
      <c r="R37" s="100"/>
      <c r="S37" s="100"/>
      <c r="T37" s="100"/>
      <c r="U37" s="100"/>
      <c r="V37" s="100"/>
      <c r="W37" s="100"/>
      <c r="Y37" s="465"/>
      <c r="Z37" s="465"/>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72"/>
      <c r="AX37" s="472"/>
      <c r="AY37" s="39"/>
      <c r="AZ37" s="39"/>
      <c r="BA37" s="39"/>
      <c r="BB37" s="39"/>
      <c r="BC37" s="39"/>
      <c r="BD37" s="39"/>
      <c r="BE37" s="39"/>
      <c r="BF37" s="39"/>
      <c r="BG37" s="39"/>
      <c r="BH37" s="39"/>
      <c r="BI37" s="39"/>
      <c r="BJ37" s="39"/>
      <c r="BK37" s="39"/>
      <c r="BL37" s="39"/>
      <c r="BM37" s="39"/>
      <c r="BN37" s="39"/>
      <c r="BO37" s="39"/>
      <c r="BP37" s="39"/>
      <c r="BQ37" s="39"/>
      <c r="BR37" s="39"/>
      <c r="BS37" s="39"/>
      <c r="BT37" s="38"/>
      <c r="BU37" s="472"/>
      <c r="BV37" s="472"/>
      <c r="BW37" s="39"/>
      <c r="BX37" s="39"/>
      <c r="BY37" s="39"/>
      <c r="BZ37" s="39"/>
      <c r="CA37" s="39"/>
      <c r="CB37" s="39"/>
      <c r="CC37" s="39"/>
      <c r="CD37" s="39"/>
      <c r="CE37" s="39"/>
      <c r="CF37" s="39"/>
      <c r="CG37" s="39"/>
      <c r="CH37" s="39"/>
      <c r="CI37" s="39"/>
      <c r="CJ37" s="39"/>
      <c r="CK37" s="39"/>
      <c r="CL37" s="39"/>
      <c r="CM37" s="39"/>
      <c r="CN37" s="39"/>
      <c r="CO37" s="39"/>
      <c r="CP37" s="39"/>
      <c r="CQ37" s="39"/>
      <c r="CR37" s="38"/>
      <c r="CS37" s="472"/>
      <c r="CT37" s="472"/>
      <c r="CU37" s="39"/>
      <c r="CV37" s="39"/>
      <c r="CW37" s="39"/>
      <c r="CX37" s="39"/>
      <c r="CY37" s="39"/>
      <c r="CZ37" s="39"/>
      <c r="DA37" s="39"/>
      <c r="DB37" s="39"/>
      <c r="DC37" s="39"/>
      <c r="DD37" s="39"/>
      <c r="DE37" s="39"/>
      <c r="DF37" s="39"/>
      <c r="DG37" s="39"/>
      <c r="DH37" s="39"/>
      <c r="DI37" s="39"/>
      <c r="DJ37" s="39"/>
      <c r="DK37" s="39"/>
      <c r="DL37" s="39"/>
      <c r="DM37" s="39"/>
      <c r="DN37" s="39"/>
      <c r="DO37" s="39"/>
      <c r="DP37" s="38"/>
      <c r="DQ37" s="472"/>
      <c r="DR37" s="472"/>
      <c r="DS37" s="39"/>
      <c r="DT37" s="39"/>
      <c r="DU37" s="39"/>
      <c r="DV37" s="39"/>
      <c r="DW37" s="39"/>
      <c r="DX37" s="39"/>
      <c r="DY37" s="39"/>
      <c r="DZ37" s="39"/>
      <c r="EA37" s="39"/>
      <c r="EB37" s="39"/>
      <c r="EC37" s="39"/>
      <c r="ED37" s="39"/>
      <c r="EE37" s="39"/>
      <c r="EF37" s="39"/>
      <c r="EG37" s="39"/>
      <c r="EH37" s="39"/>
      <c r="EI37" s="39"/>
      <c r="EJ37" s="39"/>
      <c r="EK37" s="39"/>
      <c r="EL37" s="39"/>
      <c r="EM37" s="39"/>
      <c r="EN37" s="38"/>
      <c r="EO37" s="472"/>
      <c r="EP37" s="472"/>
      <c r="EQ37" s="39"/>
      <c r="ER37" s="39"/>
      <c r="ES37" s="39"/>
      <c r="ET37" s="39"/>
      <c r="EU37" s="39"/>
      <c r="EV37" s="39"/>
      <c r="EW37" s="39"/>
      <c r="EX37" s="39"/>
      <c r="EY37" s="39"/>
      <c r="EZ37" s="39"/>
      <c r="FA37" s="39"/>
      <c r="FB37" s="39"/>
      <c r="FC37" s="39"/>
      <c r="FD37" s="39"/>
      <c r="FE37" s="39"/>
      <c r="FF37" s="39"/>
      <c r="FG37" s="39"/>
      <c r="FH37" s="39"/>
      <c r="FI37" s="39"/>
      <c r="FJ37" s="39"/>
      <c r="FK37" s="39"/>
      <c r="FM37" s="465"/>
      <c r="FN37" s="465"/>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5"/>
      <c r="GL37" s="465"/>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29">
      <c r="A38" s="101"/>
      <c r="B38" s="155" t="s">
        <v>235</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235</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287</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287</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287</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287</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287</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235</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235</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16.25">
      <c r="A39" s="81"/>
      <c r="B39" s="2" t="s">
        <v>228</v>
      </c>
      <c r="C39" s="81"/>
      <c r="D39" s="81"/>
      <c r="E39" s="81"/>
      <c r="F39" s="81"/>
      <c r="G39" s="81"/>
      <c r="H39" s="81"/>
      <c r="I39" s="81"/>
      <c r="J39" s="81"/>
      <c r="K39" s="81"/>
      <c r="L39" s="81"/>
      <c r="M39" s="81"/>
      <c r="N39" s="81"/>
      <c r="O39" s="81"/>
      <c r="P39" s="81"/>
      <c r="Q39" s="81"/>
      <c r="R39" s="81"/>
      <c r="S39" s="81"/>
      <c r="T39" s="81"/>
      <c r="U39" s="81"/>
      <c r="V39" s="81"/>
      <c r="W39" s="81"/>
      <c r="Y39" s="81"/>
      <c r="Z39" s="2" t="s">
        <v>228</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277</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277</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277</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277</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277</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228</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228</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75">
      <c r="A40" s="100"/>
      <c r="B40" s="106" t="s">
        <v>234</v>
      </c>
      <c r="C40" s="82" t="s">
        <v>236</v>
      </c>
      <c r="D40" s="82" t="s">
        <v>236</v>
      </c>
      <c r="E40" s="82" t="s">
        <v>236</v>
      </c>
      <c r="F40" s="82" t="s">
        <v>236</v>
      </c>
      <c r="G40" s="82" t="s">
        <v>236</v>
      </c>
      <c r="H40" s="82" t="s">
        <v>236</v>
      </c>
      <c r="I40" s="82" t="s">
        <v>236</v>
      </c>
      <c r="J40" s="82" t="s">
        <v>236</v>
      </c>
      <c r="K40" s="82" t="s">
        <v>236</v>
      </c>
      <c r="L40" s="82" t="s">
        <v>236</v>
      </c>
      <c r="M40" s="82" t="s">
        <v>236</v>
      </c>
      <c r="N40" s="82" t="s">
        <v>236</v>
      </c>
      <c r="O40" s="82" t="s">
        <v>236</v>
      </c>
      <c r="P40" s="82" t="s">
        <v>236</v>
      </c>
      <c r="Q40" s="82" t="s">
        <v>236</v>
      </c>
      <c r="R40" s="82" t="s">
        <v>236</v>
      </c>
      <c r="S40" s="82" t="s">
        <v>236</v>
      </c>
      <c r="T40" s="82" t="s">
        <v>236</v>
      </c>
      <c r="U40" s="82" t="s">
        <v>236</v>
      </c>
      <c r="V40" s="82" t="s">
        <v>236</v>
      </c>
      <c r="W40" s="82" t="s">
        <v>236</v>
      </c>
      <c r="Y40" s="100"/>
      <c r="Z40" s="106" t="s">
        <v>234</v>
      </c>
      <c r="AA40" s="82" t="s">
        <v>236</v>
      </c>
      <c r="AB40" s="82" t="s">
        <v>236</v>
      </c>
      <c r="AC40" s="82" t="s">
        <v>236</v>
      </c>
      <c r="AD40" s="82" t="s">
        <v>236</v>
      </c>
      <c r="AE40" s="82" t="s">
        <v>236</v>
      </c>
      <c r="AF40" s="82" t="s">
        <v>236</v>
      </c>
      <c r="AG40" s="82" t="s">
        <v>236</v>
      </c>
      <c r="AH40" s="82" t="s">
        <v>236</v>
      </c>
      <c r="AI40" s="82" t="s">
        <v>236</v>
      </c>
      <c r="AJ40" s="82" t="s">
        <v>236</v>
      </c>
      <c r="AK40" s="82" t="s">
        <v>236</v>
      </c>
      <c r="AL40" s="82" t="s">
        <v>236</v>
      </c>
      <c r="AM40" s="82" t="s">
        <v>236</v>
      </c>
      <c r="AN40" s="82" t="s">
        <v>236</v>
      </c>
      <c r="AO40" s="82" t="s">
        <v>236</v>
      </c>
      <c r="AP40" s="82" t="s">
        <v>236</v>
      </c>
      <c r="AQ40" s="82" t="s">
        <v>236</v>
      </c>
      <c r="AR40" s="82" t="s">
        <v>236</v>
      </c>
      <c r="AS40" s="82" t="s">
        <v>236</v>
      </c>
      <c r="AT40" s="82" t="s">
        <v>236</v>
      </c>
      <c r="AU40" s="82" t="s">
        <v>236</v>
      </c>
      <c r="AW40" s="39"/>
      <c r="AX40" s="151" t="s">
        <v>286</v>
      </c>
      <c r="AY40" s="43" t="s">
        <v>288</v>
      </c>
      <c r="AZ40" s="43" t="s">
        <v>288</v>
      </c>
      <c r="BA40" s="43" t="s">
        <v>288</v>
      </c>
      <c r="BB40" s="43" t="s">
        <v>288</v>
      </c>
      <c r="BC40" s="43" t="s">
        <v>288</v>
      </c>
      <c r="BD40" s="43" t="s">
        <v>288</v>
      </c>
      <c r="BE40" s="43" t="s">
        <v>288</v>
      </c>
      <c r="BF40" s="43" t="s">
        <v>288</v>
      </c>
      <c r="BG40" s="43" t="s">
        <v>288</v>
      </c>
      <c r="BH40" s="43" t="s">
        <v>288</v>
      </c>
      <c r="BI40" s="43" t="s">
        <v>288</v>
      </c>
      <c r="BJ40" s="43" t="s">
        <v>288</v>
      </c>
      <c r="BK40" s="43" t="s">
        <v>288</v>
      </c>
      <c r="BL40" s="43" t="s">
        <v>288</v>
      </c>
      <c r="BM40" s="43" t="s">
        <v>288</v>
      </c>
      <c r="BN40" s="43" t="s">
        <v>288</v>
      </c>
      <c r="BO40" s="43" t="s">
        <v>288</v>
      </c>
      <c r="BP40" s="43" t="s">
        <v>288</v>
      </c>
      <c r="BQ40" s="43" t="s">
        <v>288</v>
      </c>
      <c r="BR40" s="43" t="s">
        <v>288</v>
      </c>
      <c r="BS40" s="43" t="s">
        <v>288</v>
      </c>
      <c r="BT40" s="38"/>
      <c r="BU40" s="39"/>
      <c r="BV40" s="151" t="s">
        <v>286</v>
      </c>
      <c r="BW40" s="43" t="s">
        <v>288</v>
      </c>
      <c r="BX40" s="43" t="s">
        <v>288</v>
      </c>
      <c r="BY40" s="43" t="s">
        <v>288</v>
      </c>
      <c r="BZ40" s="43" t="s">
        <v>288</v>
      </c>
      <c r="CA40" s="43" t="s">
        <v>288</v>
      </c>
      <c r="CB40" s="43" t="s">
        <v>288</v>
      </c>
      <c r="CC40" s="43" t="s">
        <v>288</v>
      </c>
      <c r="CD40" s="43" t="s">
        <v>288</v>
      </c>
      <c r="CE40" s="43" t="s">
        <v>288</v>
      </c>
      <c r="CF40" s="43" t="s">
        <v>288</v>
      </c>
      <c r="CG40" s="43" t="s">
        <v>288</v>
      </c>
      <c r="CH40" s="43" t="s">
        <v>288</v>
      </c>
      <c r="CI40" s="43" t="s">
        <v>288</v>
      </c>
      <c r="CJ40" s="43" t="s">
        <v>288</v>
      </c>
      <c r="CK40" s="43" t="s">
        <v>288</v>
      </c>
      <c r="CL40" s="43" t="s">
        <v>288</v>
      </c>
      <c r="CM40" s="43" t="s">
        <v>288</v>
      </c>
      <c r="CN40" s="43" t="s">
        <v>288</v>
      </c>
      <c r="CO40" s="43" t="s">
        <v>288</v>
      </c>
      <c r="CP40" s="43" t="s">
        <v>288</v>
      </c>
      <c r="CQ40" s="43" t="s">
        <v>288</v>
      </c>
      <c r="CR40" s="38"/>
      <c r="CS40" s="39"/>
      <c r="CT40" s="151" t="s">
        <v>286</v>
      </c>
      <c r="CU40" s="43" t="s">
        <v>288</v>
      </c>
      <c r="CV40" s="43" t="s">
        <v>288</v>
      </c>
      <c r="CW40" s="43" t="s">
        <v>288</v>
      </c>
      <c r="CX40" s="43" t="s">
        <v>288</v>
      </c>
      <c r="CY40" s="43" t="s">
        <v>288</v>
      </c>
      <c r="CZ40" s="43" t="s">
        <v>288</v>
      </c>
      <c r="DA40" s="43" t="s">
        <v>288</v>
      </c>
      <c r="DB40" s="43" t="s">
        <v>288</v>
      </c>
      <c r="DC40" s="43" t="s">
        <v>288</v>
      </c>
      <c r="DD40" s="43" t="s">
        <v>288</v>
      </c>
      <c r="DE40" s="43" t="s">
        <v>288</v>
      </c>
      <c r="DF40" s="43" t="s">
        <v>288</v>
      </c>
      <c r="DG40" s="43" t="s">
        <v>288</v>
      </c>
      <c r="DH40" s="43" t="s">
        <v>288</v>
      </c>
      <c r="DI40" s="43" t="s">
        <v>288</v>
      </c>
      <c r="DJ40" s="43" t="s">
        <v>288</v>
      </c>
      <c r="DK40" s="43" t="s">
        <v>288</v>
      </c>
      <c r="DL40" s="43" t="s">
        <v>288</v>
      </c>
      <c r="DM40" s="43" t="s">
        <v>288</v>
      </c>
      <c r="DN40" s="43" t="s">
        <v>288</v>
      </c>
      <c r="DO40" s="43" t="s">
        <v>288</v>
      </c>
      <c r="DP40" s="38"/>
      <c r="DQ40" s="39"/>
      <c r="DR40" s="151" t="s">
        <v>286</v>
      </c>
      <c r="DS40" s="43" t="s">
        <v>288</v>
      </c>
      <c r="DT40" s="43" t="s">
        <v>288</v>
      </c>
      <c r="DU40" s="43" t="s">
        <v>288</v>
      </c>
      <c r="DV40" s="43" t="s">
        <v>288</v>
      </c>
      <c r="DW40" s="43" t="s">
        <v>288</v>
      </c>
      <c r="DX40" s="43" t="s">
        <v>288</v>
      </c>
      <c r="DY40" s="43" t="s">
        <v>288</v>
      </c>
      <c r="DZ40" s="43" t="s">
        <v>288</v>
      </c>
      <c r="EA40" s="43" t="s">
        <v>288</v>
      </c>
      <c r="EB40" s="43" t="s">
        <v>288</v>
      </c>
      <c r="EC40" s="43" t="s">
        <v>288</v>
      </c>
      <c r="ED40" s="43" t="s">
        <v>288</v>
      </c>
      <c r="EE40" s="43" t="s">
        <v>288</v>
      </c>
      <c r="EF40" s="43" t="s">
        <v>288</v>
      </c>
      <c r="EG40" s="43" t="s">
        <v>288</v>
      </c>
      <c r="EH40" s="43" t="s">
        <v>288</v>
      </c>
      <c r="EI40" s="43" t="s">
        <v>288</v>
      </c>
      <c r="EJ40" s="43" t="s">
        <v>288</v>
      </c>
      <c r="EK40" s="43" t="s">
        <v>288</v>
      </c>
      <c r="EL40" s="43" t="s">
        <v>288</v>
      </c>
      <c r="EM40" s="43" t="s">
        <v>288</v>
      </c>
      <c r="EN40" s="38"/>
      <c r="EO40" s="39"/>
      <c r="EP40" s="151" t="s">
        <v>286</v>
      </c>
      <c r="EQ40" s="43" t="s">
        <v>288</v>
      </c>
      <c r="ER40" s="43" t="s">
        <v>288</v>
      </c>
      <c r="ES40" s="43" t="s">
        <v>288</v>
      </c>
      <c r="ET40" s="43" t="s">
        <v>288</v>
      </c>
      <c r="EU40" s="43" t="s">
        <v>288</v>
      </c>
      <c r="EV40" s="43" t="s">
        <v>288</v>
      </c>
      <c r="EW40" s="43" t="s">
        <v>288</v>
      </c>
      <c r="EX40" s="43" t="s">
        <v>288</v>
      </c>
      <c r="EY40" s="43" t="s">
        <v>288</v>
      </c>
      <c r="EZ40" s="43" t="s">
        <v>288</v>
      </c>
      <c r="FA40" s="43" t="s">
        <v>288</v>
      </c>
      <c r="FB40" s="43" t="s">
        <v>288</v>
      </c>
      <c r="FC40" s="43" t="s">
        <v>288</v>
      </c>
      <c r="FD40" s="43" t="s">
        <v>288</v>
      </c>
      <c r="FE40" s="43" t="s">
        <v>288</v>
      </c>
      <c r="FF40" s="43" t="s">
        <v>288</v>
      </c>
      <c r="FG40" s="43" t="s">
        <v>288</v>
      </c>
      <c r="FH40" s="43" t="s">
        <v>288</v>
      </c>
      <c r="FI40" s="43" t="s">
        <v>288</v>
      </c>
      <c r="FJ40" s="43" t="s">
        <v>288</v>
      </c>
      <c r="FK40" s="43" t="s">
        <v>288</v>
      </c>
      <c r="FM40" s="100"/>
      <c r="FN40" s="126" t="s">
        <v>234</v>
      </c>
      <c r="FO40" s="82" t="s">
        <v>236</v>
      </c>
      <c r="FP40" s="82" t="s">
        <v>236</v>
      </c>
      <c r="FQ40" s="82" t="s">
        <v>236</v>
      </c>
      <c r="FR40" s="82" t="s">
        <v>236</v>
      </c>
      <c r="FS40" s="82" t="s">
        <v>236</v>
      </c>
      <c r="FT40" s="82" t="s">
        <v>236</v>
      </c>
      <c r="FU40" s="82" t="s">
        <v>236</v>
      </c>
      <c r="FV40" s="82" t="s">
        <v>236</v>
      </c>
      <c r="FW40" s="82" t="s">
        <v>236</v>
      </c>
      <c r="FX40" s="82" t="s">
        <v>236</v>
      </c>
      <c r="FY40" s="82" t="s">
        <v>236</v>
      </c>
      <c r="FZ40" s="82" t="s">
        <v>236</v>
      </c>
      <c r="GA40" s="82" t="s">
        <v>236</v>
      </c>
      <c r="GB40" s="82" t="s">
        <v>236</v>
      </c>
      <c r="GC40" s="82" t="s">
        <v>236</v>
      </c>
      <c r="GD40" s="82" t="s">
        <v>236</v>
      </c>
      <c r="GE40" s="82" t="s">
        <v>236</v>
      </c>
      <c r="GF40" s="82" t="s">
        <v>236</v>
      </c>
      <c r="GG40" s="82" t="s">
        <v>236</v>
      </c>
      <c r="GH40" s="82" t="s">
        <v>236</v>
      </c>
      <c r="GI40" s="82" t="s">
        <v>236</v>
      </c>
      <c r="GK40" s="100"/>
      <c r="GL40" s="126" t="s">
        <v>234</v>
      </c>
      <c r="GM40" s="82" t="s">
        <v>236</v>
      </c>
      <c r="GN40" s="82" t="s">
        <v>236</v>
      </c>
      <c r="GO40" s="82" t="s">
        <v>236</v>
      </c>
      <c r="GP40" s="82" t="s">
        <v>236</v>
      </c>
      <c r="GQ40" s="82" t="s">
        <v>236</v>
      </c>
      <c r="GR40" s="82" t="s">
        <v>236</v>
      </c>
      <c r="GS40" s="82" t="s">
        <v>236</v>
      </c>
      <c r="GT40" s="82" t="s">
        <v>236</v>
      </c>
      <c r="GU40" s="82" t="s">
        <v>236</v>
      </c>
      <c r="GV40" s="82" t="s">
        <v>236</v>
      </c>
      <c r="GW40" s="82" t="s">
        <v>236</v>
      </c>
      <c r="GX40" s="82" t="s">
        <v>236</v>
      </c>
      <c r="GY40" s="82" t="s">
        <v>236</v>
      </c>
      <c r="GZ40" s="82" t="s">
        <v>236</v>
      </c>
      <c r="HA40" s="82" t="s">
        <v>236</v>
      </c>
      <c r="HB40" s="82" t="s">
        <v>236</v>
      </c>
      <c r="HC40" s="82" t="s">
        <v>236</v>
      </c>
      <c r="HD40" s="82" t="s">
        <v>236</v>
      </c>
      <c r="HE40" s="82" t="s">
        <v>236</v>
      </c>
      <c r="HF40" s="82" t="s">
        <v>236</v>
      </c>
      <c r="HG40" s="82" t="s">
        <v>236</v>
      </c>
    </row>
    <row r="41" spans="1:215" ht="15">
      <c r="A41" s="81"/>
      <c r="B41" s="107" t="s">
        <v>220</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220</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265</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265</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265</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265</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265</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220</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220</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5">
      <c r="A42" s="81"/>
      <c r="B42" s="106" t="s">
        <v>221</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221</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266</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266</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266</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266</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266</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221</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221</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5">
      <c r="A43" s="81"/>
      <c r="B43" s="106" t="s">
        <v>222</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222</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267</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267</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267</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267</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267</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222</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222</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5">
      <c r="A44" s="81"/>
      <c r="B44" s="106" t="s">
        <v>223</v>
      </c>
      <c r="C44" s="122" t="s">
        <v>224</v>
      </c>
      <c r="D44" s="122" t="s">
        <v>224</v>
      </c>
      <c r="E44" s="122" t="s">
        <v>224</v>
      </c>
      <c r="F44" s="122" t="s">
        <v>224</v>
      </c>
      <c r="G44" s="122" t="s">
        <v>224</v>
      </c>
      <c r="H44" s="122" t="s">
        <v>224</v>
      </c>
      <c r="I44" s="122" t="s">
        <v>224</v>
      </c>
      <c r="J44" s="122" t="s">
        <v>224</v>
      </c>
      <c r="K44" s="122" t="s">
        <v>224</v>
      </c>
      <c r="L44" s="122" t="s">
        <v>224</v>
      </c>
      <c r="M44" s="122" t="s">
        <v>224</v>
      </c>
      <c r="N44" s="122" t="s">
        <v>224</v>
      </c>
      <c r="O44" s="122" t="s">
        <v>224</v>
      </c>
      <c r="P44" s="122" t="s">
        <v>224</v>
      </c>
      <c r="Q44" s="122">
        <v>0</v>
      </c>
      <c r="R44" s="122" t="s">
        <v>224</v>
      </c>
      <c r="S44" s="122" t="s">
        <v>224</v>
      </c>
      <c r="T44" s="122" t="s">
        <v>224</v>
      </c>
      <c r="U44" s="122" t="s">
        <v>224</v>
      </c>
      <c r="V44" s="122" t="s">
        <v>224</v>
      </c>
      <c r="W44" s="122" t="s">
        <v>224</v>
      </c>
      <c r="Y44" s="81"/>
      <c r="Z44" s="106" t="s">
        <v>223</v>
      </c>
      <c r="AA44" s="122" t="s">
        <v>224</v>
      </c>
      <c r="AB44" s="122" t="s">
        <v>224</v>
      </c>
      <c r="AC44" s="122" t="s">
        <v>224</v>
      </c>
      <c r="AD44" s="122" t="s">
        <v>224</v>
      </c>
      <c r="AE44" s="122" t="s">
        <v>224</v>
      </c>
      <c r="AF44" s="122" t="s">
        <v>224</v>
      </c>
      <c r="AG44" s="122" t="s">
        <v>224</v>
      </c>
      <c r="AH44" s="122" t="s">
        <v>224</v>
      </c>
      <c r="AI44" s="122" t="s">
        <v>224</v>
      </c>
      <c r="AJ44" s="122" t="s">
        <v>224</v>
      </c>
      <c r="AK44" s="122" t="s">
        <v>224</v>
      </c>
      <c r="AL44" s="122">
        <v>0</v>
      </c>
      <c r="AM44" s="122">
        <v>0</v>
      </c>
      <c r="AN44" s="122">
        <v>0</v>
      </c>
      <c r="AO44" s="122">
        <v>0</v>
      </c>
      <c r="AP44" s="122" t="s">
        <v>224</v>
      </c>
      <c r="AQ44" s="122" t="s">
        <v>224</v>
      </c>
      <c r="AR44" s="122" t="s">
        <v>224</v>
      </c>
      <c r="AS44" s="122" t="s">
        <v>224</v>
      </c>
      <c r="AT44" s="122" t="s">
        <v>224</v>
      </c>
      <c r="AU44" s="122" t="s">
        <v>224</v>
      </c>
      <c r="AW44" s="42"/>
      <c r="AX44" s="151" t="s">
        <v>268</v>
      </c>
      <c r="AY44" s="44" t="s">
        <v>283</v>
      </c>
      <c r="AZ44" s="44" t="s">
        <v>283</v>
      </c>
      <c r="BA44" s="44" t="s">
        <v>283</v>
      </c>
      <c r="BB44" s="44" t="s">
        <v>283</v>
      </c>
      <c r="BC44" s="44" t="s">
        <v>283</v>
      </c>
      <c r="BD44" s="44" t="s">
        <v>283</v>
      </c>
      <c r="BE44" s="44" t="s">
        <v>283</v>
      </c>
      <c r="BF44" s="44" t="s">
        <v>283</v>
      </c>
      <c r="BG44" s="44" t="s">
        <v>283</v>
      </c>
      <c r="BH44" s="44" t="s">
        <v>283</v>
      </c>
      <c r="BI44" s="44" t="s">
        <v>283</v>
      </c>
      <c r="BJ44" s="44">
        <v>0</v>
      </c>
      <c r="BK44" s="44">
        <v>0</v>
      </c>
      <c r="BL44" s="44">
        <v>0</v>
      </c>
      <c r="BM44" s="44">
        <v>0</v>
      </c>
      <c r="BN44" s="44" t="s">
        <v>283</v>
      </c>
      <c r="BO44" s="44" t="s">
        <v>283</v>
      </c>
      <c r="BP44" s="44" t="s">
        <v>283</v>
      </c>
      <c r="BQ44" s="44" t="s">
        <v>283</v>
      </c>
      <c r="BR44" s="44" t="s">
        <v>283</v>
      </c>
      <c r="BS44" s="44" t="s">
        <v>283</v>
      </c>
      <c r="BT44" s="38"/>
      <c r="BU44" s="42"/>
      <c r="BV44" s="151" t="s">
        <v>268</v>
      </c>
      <c r="BW44" s="44" t="s">
        <v>283</v>
      </c>
      <c r="BX44" s="44" t="s">
        <v>283</v>
      </c>
      <c r="BY44" s="44" t="s">
        <v>283</v>
      </c>
      <c r="BZ44" s="44" t="s">
        <v>283</v>
      </c>
      <c r="CA44" s="44" t="s">
        <v>283</v>
      </c>
      <c r="CB44" s="44" t="s">
        <v>283</v>
      </c>
      <c r="CC44" s="44" t="s">
        <v>283</v>
      </c>
      <c r="CD44" s="44" t="s">
        <v>283</v>
      </c>
      <c r="CE44" s="44" t="s">
        <v>283</v>
      </c>
      <c r="CF44" s="44" t="s">
        <v>283</v>
      </c>
      <c r="CG44" s="44" t="s">
        <v>283</v>
      </c>
      <c r="CH44" s="44">
        <v>0</v>
      </c>
      <c r="CI44" s="44">
        <v>0</v>
      </c>
      <c r="CJ44" s="44">
        <v>0</v>
      </c>
      <c r="CK44" s="44">
        <v>0</v>
      </c>
      <c r="CL44" s="44" t="s">
        <v>283</v>
      </c>
      <c r="CM44" s="44" t="s">
        <v>283</v>
      </c>
      <c r="CN44" s="44" t="s">
        <v>283</v>
      </c>
      <c r="CO44" s="44" t="s">
        <v>283</v>
      </c>
      <c r="CP44" s="44" t="s">
        <v>283</v>
      </c>
      <c r="CQ44" s="44" t="s">
        <v>283</v>
      </c>
      <c r="CR44" s="38"/>
      <c r="CS44" s="42"/>
      <c r="CT44" s="151" t="s">
        <v>268</v>
      </c>
      <c r="CU44" s="44" t="s">
        <v>283</v>
      </c>
      <c r="CV44" s="44" t="s">
        <v>283</v>
      </c>
      <c r="CW44" s="44" t="s">
        <v>283</v>
      </c>
      <c r="CX44" s="44" t="s">
        <v>283</v>
      </c>
      <c r="CY44" s="44" t="s">
        <v>283</v>
      </c>
      <c r="CZ44" s="44" t="s">
        <v>283</v>
      </c>
      <c r="DA44" s="44" t="s">
        <v>283</v>
      </c>
      <c r="DB44" s="44">
        <v>0</v>
      </c>
      <c r="DC44" s="44">
        <v>0</v>
      </c>
      <c r="DD44" s="44">
        <v>0</v>
      </c>
      <c r="DE44" s="44">
        <v>0</v>
      </c>
      <c r="DF44" s="44">
        <v>0</v>
      </c>
      <c r="DG44" s="44">
        <v>0</v>
      </c>
      <c r="DH44" s="44">
        <v>0</v>
      </c>
      <c r="DI44" s="44">
        <v>0</v>
      </c>
      <c r="DJ44" s="44" t="s">
        <v>283</v>
      </c>
      <c r="DK44" s="44" t="s">
        <v>283</v>
      </c>
      <c r="DL44" s="44" t="s">
        <v>283</v>
      </c>
      <c r="DM44" s="44" t="s">
        <v>283</v>
      </c>
      <c r="DN44" s="44" t="s">
        <v>283</v>
      </c>
      <c r="DO44" s="44" t="s">
        <v>283</v>
      </c>
      <c r="DP44" s="38"/>
      <c r="DQ44" s="42"/>
      <c r="DR44" s="151" t="s">
        <v>268</v>
      </c>
      <c r="DS44" s="44" t="s">
        <v>283</v>
      </c>
      <c r="DT44" s="44" t="s">
        <v>283</v>
      </c>
      <c r="DU44" s="44" t="s">
        <v>283</v>
      </c>
      <c r="DV44" s="44" t="s">
        <v>283</v>
      </c>
      <c r="DW44" s="44" t="s">
        <v>283</v>
      </c>
      <c r="DX44" s="44" t="s">
        <v>283</v>
      </c>
      <c r="DY44" s="44" t="s">
        <v>283</v>
      </c>
      <c r="DZ44" s="44" t="s">
        <v>283</v>
      </c>
      <c r="EA44" s="44">
        <v>0</v>
      </c>
      <c r="EB44" s="44">
        <v>0</v>
      </c>
      <c r="EC44" s="44">
        <v>0</v>
      </c>
      <c r="ED44" s="44">
        <v>0</v>
      </c>
      <c r="EE44" s="44">
        <v>0</v>
      </c>
      <c r="EF44" s="44">
        <v>0</v>
      </c>
      <c r="EG44" s="44">
        <v>0</v>
      </c>
      <c r="EH44" s="44" t="s">
        <v>283</v>
      </c>
      <c r="EI44" s="44" t="s">
        <v>283</v>
      </c>
      <c r="EJ44" s="44" t="s">
        <v>283</v>
      </c>
      <c r="EK44" s="44" t="s">
        <v>283</v>
      </c>
      <c r="EL44" s="44" t="s">
        <v>283</v>
      </c>
      <c r="EM44" s="44" t="s">
        <v>283</v>
      </c>
      <c r="EN44" s="38"/>
      <c r="EO44" s="42"/>
      <c r="EP44" s="151" t="s">
        <v>268</v>
      </c>
      <c r="EQ44" s="44" t="s">
        <v>283</v>
      </c>
      <c r="ER44" s="44" t="s">
        <v>283</v>
      </c>
      <c r="ES44" s="44" t="s">
        <v>283</v>
      </c>
      <c r="ET44" s="44" t="s">
        <v>283</v>
      </c>
      <c r="EU44" s="44" t="s">
        <v>283</v>
      </c>
      <c r="EV44" s="44" t="s">
        <v>283</v>
      </c>
      <c r="EW44" s="44" t="s">
        <v>283</v>
      </c>
      <c r="EX44" s="44" t="s">
        <v>283</v>
      </c>
      <c r="EY44" s="44" t="s">
        <v>283</v>
      </c>
      <c r="EZ44" s="44" t="s">
        <v>283</v>
      </c>
      <c r="FA44" s="44" t="s">
        <v>283</v>
      </c>
      <c r="FB44" s="44">
        <v>0</v>
      </c>
      <c r="FC44" s="44">
        <v>0</v>
      </c>
      <c r="FD44" s="44">
        <v>0</v>
      </c>
      <c r="FE44" s="44">
        <v>0</v>
      </c>
      <c r="FF44" s="44" t="s">
        <v>283</v>
      </c>
      <c r="FG44" s="44" t="s">
        <v>283</v>
      </c>
      <c r="FH44" s="44" t="s">
        <v>283</v>
      </c>
      <c r="FI44" s="44" t="s">
        <v>283</v>
      </c>
      <c r="FJ44" s="44" t="s">
        <v>283</v>
      </c>
      <c r="FK44" s="44" t="s">
        <v>283</v>
      </c>
      <c r="FM44" s="81"/>
      <c r="FN44" s="126" t="s">
        <v>223</v>
      </c>
      <c r="FO44" s="122" t="s">
        <v>224</v>
      </c>
      <c r="FP44" s="122" t="s">
        <v>224</v>
      </c>
      <c r="FQ44" s="122" t="s">
        <v>224</v>
      </c>
      <c r="FR44" s="122" t="s">
        <v>224</v>
      </c>
      <c r="FS44" s="122" t="s">
        <v>224</v>
      </c>
      <c r="FT44" s="122" t="s">
        <v>224</v>
      </c>
      <c r="FU44" s="122" t="s">
        <v>224</v>
      </c>
      <c r="FV44" s="122" t="s">
        <v>224</v>
      </c>
      <c r="FW44" s="122" t="s">
        <v>224</v>
      </c>
      <c r="FX44" s="122" t="s">
        <v>224</v>
      </c>
      <c r="FY44" s="122" t="s">
        <v>224</v>
      </c>
      <c r="FZ44" s="122">
        <v>0</v>
      </c>
      <c r="GA44" s="122">
        <v>0</v>
      </c>
      <c r="GB44" s="122">
        <v>0</v>
      </c>
      <c r="GC44" s="122">
        <v>0</v>
      </c>
      <c r="GD44" s="122" t="s">
        <v>224</v>
      </c>
      <c r="GE44" s="122" t="s">
        <v>224</v>
      </c>
      <c r="GF44" s="122" t="s">
        <v>224</v>
      </c>
      <c r="GG44" s="122" t="s">
        <v>224</v>
      </c>
      <c r="GH44" s="122" t="s">
        <v>224</v>
      </c>
      <c r="GI44" s="122" t="s">
        <v>224</v>
      </c>
      <c r="GK44" s="81"/>
      <c r="GL44" s="126" t="s">
        <v>223</v>
      </c>
      <c r="GM44" s="122" t="s">
        <v>224</v>
      </c>
      <c r="GN44" s="122" t="s">
        <v>224</v>
      </c>
      <c r="GO44" s="122" t="s">
        <v>224</v>
      </c>
      <c r="GP44" s="122" t="s">
        <v>224</v>
      </c>
      <c r="GQ44" s="122" t="s">
        <v>224</v>
      </c>
      <c r="GR44" s="122" t="s">
        <v>224</v>
      </c>
      <c r="GS44" s="122" t="s">
        <v>224</v>
      </c>
      <c r="GT44" s="122" t="s">
        <v>224</v>
      </c>
      <c r="GU44" s="122" t="s">
        <v>224</v>
      </c>
      <c r="GV44" s="122" t="s">
        <v>224</v>
      </c>
      <c r="GW44" s="122">
        <v>0</v>
      </c>
      <c r="GX44" s="122">
        <v>0</v>
      </c>
      <c r="GY44" s="122">
        <v>0</v>
      </c>
      <c r="GZ44" s="122">
        <v>0</v>
      </c>
      <c r="HA44" s="122">
        <v>0</v>
      </c>
      <c r="HB44" s="122" t="s">
        <v>224</v>
      </c>
      <c r="HC44" s="122" t="s">
        <v>224</v>
      </c>
      <c r="HD44" s="122" t="s">
        <v>224</v>
      </c>
      <c r="HE44" s="122" t="s">
        <v>224</v>
      </c>
      <c r="HF44" s="122" t="s">
        <v>224</v>
      </c>
      <c r="HG44" s="122" t="s">
        <v>224</v>
      </c>
    </row>
    <row r="45" spans="1:215" ht="15">
      <c r="A45" s="81"/>
      <c r="B45" s="106" t="s">
        <v>225</v>
      </c>
      <c r="C45" s="81">
        <v>0</v>
      </c>
      <c r="D45" s="122" t="s">
        <v>224</v>
      </c>
      <c r="E45" s="122" t="s">
        <v>224</v>
      </c>
      <c r="F45" s="122" t="s">
        <v>224</v>
      </c>
      <c r="G45" s="122" t="s">
        <v>224</v>
      </c>
      <c r="H45" s="122" t="s">
        <v>224</v>
      </c>
      <c r="I45" s="122" t="s">
        <v>224</v>
      </c>
      <c r="J45" s="122" t="s">
        <v>224</v>
      </c>
      <c r="K45" s="122" t="s">
        <v>224</v>
      </c>
      <c r="L45" s="122" t="s">
        <v>224</v>
      </c>
      <c r="M45" s="122" t="s">
        <v>224</v>
      </c>
      <c r="N45" s="122" t="s">
        <v>224</v>
      </c>
      <c r="O45" s="122" t="s">
        <v>224</v>
      </c>
      <c r="P45" s="122" t="s">
        <v>224</v>
      </c>
      <c r="Q45" s="122" t="s">
        <v>224</v>
      </c>
      <c r="R45" s="122" t="s">
        <v>224</v>
      </c>
      <c r="S45" s="122" t="s">
        <v>224</v>
      </c>
      <c r="T45" s="122" t="s">
        <v>224</v>
      </c>
      <c r="U45" s="122" t="s">
        <v>224</v>
      </c>
      <c r="V45" s="122" t="s">
        <v>224</v>
      </c>
      <c r="W45" s="122" t="s">
        <v>224</v>
      </c>
      <c r="Y45" s="81"/>
      <c r="Z45" s="106" t="s">
        <v>225</v>
      </c>
      <c r="AA45" s="81">
        <v>0</v>
      </c>
      <c r="AB45" s="122" t="s">
        <v>224</v>
      </c>
      <c r="AC45" s="122" t="s">
        <v>224</v>
      </c>
      <c r="AD45" s="122" t="s">
        <v>224</v>
      </c>
      <c r="AE45" s="122" t="s">
        <v>224</v>
      </c>
      <c r="AF45" s="122" t="s">
        <v>224</v>
      </c>
      <c r="AG45" s="122" t="s">
        <v>224</v>
      </c>
      <c r="AH45" s="122" t="s">
        <v>224</v>
      </c>
      <c r="AI45" s="122" t="s">
        <v>224</v>
      </c>
      <c r="AJ45" s="122" t="s">
        <v>224</v>
      </c>
      <c r="AK45" s="122" t="s">
        <v>224</v>
      </c>
      <c r="AL45" s="122" t="s">
        <v>224</v>
      </c>
      <c r="AM45" s="122" t="s">
        <v>224</v>
      </c>
      <c r="AN45" s="122" t="s">
        <v>224</v>
      </c>
      <c r="AO45" s="122" t="s">
        <v>224</v>
      </c>
      <c r="AP45" s="122" t="s">
        <v>224</v>
      </c>
      <c r="AQ45" s="122" t="s">
        <v>224</v>
      </c>
      <c r="AR45" s="122" t="s">
        <v>224</v>
      </c>
      <c r="AS45" s="122" t="s">
        <v>224</v>
      </c>
      <c r="AT45" s="122" t="s">
        <v>224</v>
      </c>
      <c r="AU45" s="122" t="s">
        <v>224</v>
      </c>
      <c r="AW45" s="42"/>
      <c r="AX45" s="151" t="s">
        <v>270</v>
      </c>
      <c r="AY45" s="42">
        <v>0</v>
      </c>
      <c r="AZ45" s="44" t="s">
        <v>283</v>
      </c>
      <c r="BA45" s="44" t="s">
        <v>283</v>
      </c>
      <c r="BB45" s="44" t="s">
        <v>283</v>
      </c>
      <c r="BC45" s="44" t="s">
        <v>283</v>
      </c>
      <c r="BD45" s="44" t="s">
        <v>283</v>
      </c>
      <c r="BE45" s="44" t="s">
        <v>283</v>
      </c>
      <c r="BF45" s="44" t="s">
        <v>283</v>
      </c>
      <c r="BG45" s="44" t="s">
        <v>283</v>
      </c>
      <c r="BH45" s="44" t="s">
        <v>283</v>
      </c>
      <c r="BI45" s="44" t="s">
        <v>283</v>
      </c>
      <c r="BJ45" s="44" t="s">
        <v>283</v>
      </c>
      <c r="BK45" s="44" t="s">
        <v>283</v>
      </c>
      <c r="BL45" s="44" t="s">
        <v>283</v>
      </c>
      <c r="BM45" s="44" t="s">
        <v>283</v>
      </c>
      <c r="BN45" s="44" t="s">
        <v>283</v>
      </c>
      <c r="BO45" s="44" t="s">
        <v>283</v>
      </c>
      <c r="BP45" s="44" t="s">
        <v>283</v>
      </c>
      <c r="BQ45" s="44" t="s">
        <v>283</v>
      </c>
      <c r="BR45" s="44" t="s">
        <v>283</v>
      </c>
      <c r="BS45" s="44" t="s">
        <v>283</v>
      </c>
      <c r="BT45" s="38"/>
      <c r="BU45" s="42"/>
      <c r="BV45" s="151" t="s">
        <v>270</v>
      </c>
      <c r="BW45" s="42">
        <v>0</v>
      </c>
      <c r="BX45" s="44" t="s">
        <v>283</v>
      </c>
      <c r="BY45" s="44" t="s">
        <v>283</v>
      </c>
      <c r="BZ45" s="44" t="s">
        <v>283</v>
      </c>
      <c r="CA45" s="44" t="s">
        <v>283</v>
      </c>
      <c r="CB45" s="44" t="s">
        <v>283</v>
      </c>
      <c r="CC45" s="44" t="s">
        <v>283</v>
      </c>
      <c r="CD45" s="44" t="s">
        <v>283</v>
      </c>
      <c r="CE45" s="44" t="s">
        <v>283</v>
      </c>
      <c r="CF45" s="44" t="s">
        <v>283</v>
      </c>
      <c r="CG45" s="44" t="s">
        <v>283</v>
      </c>
      <c r="CH45" s="44" t="s">
        <v>283</v>
      </c>
      <c r="CI45" s="44" t="s">
        <v>283</v>
      </c>
      <c r="CJ45" s="44" t="s">
        <v>283</v>
      </c>
      <c r="CK45" s="44" t="s">
        <v>283</v>
      </c>
      <c r="CL45" s="44" t="s">
        <v>283</v>
      </c>
      <c r="CM45" s="44" t="s">
        <v>283</v>
      </c>
      <c r="CN45" s="44" t="s">
        <v>283</v>
      </c>
      <c r="CO45" s="44" t="s">
        <v>283</v>
      </c>
      <c r="CP45" s="44" t="s">
        <v>283</v>
      </c>
      <c r="CQ45" s="44" t="s">
        <v>283</v>
      </c>
      <c r="CR45" s="38"/>
      <c r="CS45" s="42"/>
      <c r="CT45" s="151" t="s">
        <v>270</v>
      </c>
      <c r="CU45" s="42">
        <v>0</v>
      </c>
      <c r="CV45" s="44" t="s">
        <v>283</v>
      </c>
      <c r="CW45" s="44" t="s">
        <v>283</v>
      </c>
      <c r="CX45" s="44" t="s">
        <v>283</v>
      </c>
      <c r="CY45" s="44" t="s">
        <v>283</v>
      </c>
      <c r="CZ45" s="44" t="s">
        <v>283</v>
      </c>
      <c r="DA45" s="44" t="s">
        <v>283</v>
      </c>
      <c r="DB45" s="44" t="s">
        <v>283</v>
      </c>
      <c r="DC45" s="44" t="s">
        <v>283</v>
      </c>
      <c r="DD45" s="44" t="s">
        <v>283</v>
      </c>
      <c r="DE45" s="44" t="s">
        <v>283</v>
      </c>
      <c r="DF45" s="44" t="s">
        <v>283</v>
      </c>
      <c r="DG45" s="44" t="s">
        <v>283</v>
      </c>
      <c r="DH45" s="44" t="s">
        <v>283</v>
      </c>
      <c r="DI45" s="44" t="s">
        <v>283</v>
      </c>
      <c r="DJ45" s="44" t="s">
        <v>283</v>
      </c>
      <c r="DK45" s="44" t="s">
        <v>283</v>
      </c>
      <c r="DL45" s="44" t="s">
        <v>283</v>
      </c>
      <c r="DM45" s="44" t="s">
        <v>283</v>
      </c>
      <c r="DN45" s="44" t="s">
        <v>283</v>
      </c>
      <c r="DO45" s="44" t="s">
        <v>283</v>
      </c>
      <c r="DP45" s="38"/>
      <c r="DQ45" s="42"/>
      <c r="DR45" s="151" t="s">
        <v>270</v>
      </c>
      <c r="DS45" s="42">
        <v>0</v>
      </c>
      <c r="DT45" s="44" t="s">
        <v>283</v>
      </c>
      <c r="DU45" s="44" t="s">
        <v>283</v>
      </c>
      <c r="DV45" s="44" t="s">
        <v>283</v>
      </c>
      <c r="DW45" s="44" t="s">
        <v>283</v>
      </c>
      <c r="DX45" s="44" t="s">
        <v>283</v>
      </c>
      <c r="DY45" s="44" t="s">
        <v>283</v>
      </c>
      <c r="DZ45" s="44" t="s">
        <v>283</v>
      </c>
      <c r="EA45" s="44" t="s">
        <v>283</v>
      </c>
      <c r="EB45" s="44" t="s">
        <v>283</v>
      </c>
      <c r="EC45" s="44" t="s">
        <v>283</v>
      </c>
      <c r="ED45" s="44" t="s">
        <v>283</v>
      </c>
      <c r="EE45" s="44" t="s">
        <v>283</v>
      </c>
      <c r="EF45" s="44" t="s">
        <v>283</v>
      </c>
      <c r="EG45" s="44" t="s">
        <v>283</v>
      </c>
      <c r="EH45" s="44" t="s">
        <v>283</v>
      </c>
      <c r="EI45" s="44" t="s">
        <v>283</v>
      </c>
      <c r="EJ45" s="44" t="s">
        <v>283</v>
      </c>
      <c r="EK45" s="44" t="s">
        <v>283</v>
      </c>
      <c r="EL45" s="44" t="s">
        <v>283</v>
      </c>
      <c r="EM45" s="44" t="s">
        <v>283</v>
      </c>
      <c r="EN45" s="38"/>
      <c r="EO45" s="42"/>
      <c r="EP45" s="151" t="s">
        <v>270</v>
      </c>
      <c r="EQ45" s="42">
        <v>0</v>
      </c>
      <c r="ER45" s="44" t="s">
        <v>283</v>
      </c>
      <c r="ES45" s="44" t="s">
        <v>283</v>
      </c>
      <c r="ET45" s="44" t="s">
        <v>283</v>
      </c>
      <c r="EU45" s="44" t="s">
        <v>283</v>
      </c>
      <c r="EV45" s="44" t="s">
        <v>283</v>
      </c>
      <c r="EW45" s="44" t="s">
        <v>283</v>
      </c>
      <c r="EX45" s="44" t="s">
        <v>283</v>
      </c>
      <c r="EY45" s="44" t="s">
        <v>283</v>
      </c>
      <c r="EZ45" s="44" t="s">
        <v>283</v>
      </c>
      <c r="FA45" s="44" t="s">
        <v>283</v>
      </c>
      <c r="FB45" s="44" t="s">
        <v>283</v>
      </c>
      <c r="FC45" s="44" t="s">
        <v>283</v>
      </c>
      <c r="FD45" s="44" t="s">
        <v>283</v>
      </c>
      <c r="FE45" s="44" t="s">
        <v>283</v>
      </c>
      <c r="FF45" s="44" t="s">
        <v>283</v>
      </c>
      <c r="FG45" s="44" t="s">
        <v>283</v>
      </c>
      <c r="FH45" s="44" t="s">
        <v>283</v>
      </c>
      <c r="FI45" s="44" t="s">
        <v>283</v>
      </c>
      <c r="FJ45" s="44" t="s">
        <v>283</v>
      </c>
      <c r="FK45" s="44" t="s">
        <v>283</v>
      </c>
      <c r="FM45" s="81"/>
      <c r="FN45" s="126" t="s">
        <v>225</v>
      </c>
      <c r="FO45" s="81">
        <v>0</v>
      </c>
      <c r="FP45" s="122" t="s">
        <v>224</v>
      </c>
      <c r="FQ45" s="122" t="s">
        <v>224</v>
      </c>
      <c r="FR45" s="122" t="s">
        <v>224</v>
      </c>
      <c r="FS45" s="122" t="s">
        <v>224</v>
      </c>
      <c r="FT45" s="122" t="s">
        <v>224</v>
      </c>
      <c r="FU45" s="122" t="s">
        <v>224</v>
      </c>
      <c r="FV45" s="122" t="s">
        <v>224</v>
      </c>
      <c r="FW45" s="122" t="s">
        <v>224</v>
      </c>
      <c r="FX45" s="122" t="s">
        <v>224</v>
      </c>
      <c r="FY45" s="122" t="s">
        <v>224</v>
      </c>
      <c r="FZ45" s="122" t="s">
        <v>224</v>
      </c>
      <c r="GA45" s="122" t="s">
        <v>224</v>
      </c>
      <c r="GB45" s="122" t="s">
        <v>224</v>
      </c>
      <c r="GC45" s="122" t="s">
        <v>224</v>
      </c>
      <c r="GD45" s="122" t="s">
        <v>224</v>
      </c>
      <c r="GE45" s="122" t="s">
        <v>224</v>
      </c>
      <c r="GF45" s="122" t="s">
        <v>224</v>
      </c>
      <c r="GG45" s="122" t="s">
        <v>224</v>
      </c>
      <c r="GH45" s="122" t="s">
        <v>224</v>
      </c>
      <c r="GI45" s="122" t="s">
        <v>224</v>
      </c>
      <c r="GK45" s="81"/>
      <c r="GL45" s="126" t="s">
        <v>225</v>
      </c>
      <c r="GM45" s="81">
        <v>0</v>
      </c>
      <c r="GN45" s="122" t="s">
        <v>224</v>
      </c>
      <c r="GO45" s="122" t="s">
        <v>224</v>
      </c>
      <c r="GP45" s="122" t="s">
        <v>224</v>
      </c>
      <c r="GQ45" s="122" t="s">
        <v>224</v>
      </c>
      <c r="GR45" s="122" t="s">
        <v>224</v>
      </c>
      <c r="GS45" s="122" t="s">
        <v>224</v>
      </c>
      <c r="GT45" s="122" t="s">
        <v>224</v>
      </c>
      <c r="GU45" s="122" t="s">
        <v>224</v>
      </c>
      <c r="GV45" s="122" t="s">
        <v>224</v>
      </c>
      <c r="GW45" s="122" t="s">
        <v>224</v>
      </c>
      <c r="GX45" s="122" t="s">
        <v>224</v>
      </c>
      <c r="GY45" s="122" t="s">
        <v>224</v>
      </c>
      <c r="GZ45" s="122" t="s">
        <v>224</v>
      </c>
      <c r="HA45" s="122" t="s">
        <v>224</v>
      </c>
      <c r="HB45" s="122" t="s">
        <v>224</v>
      </c>
      <c r="HC45" s="122" t="s">
        <v>224</v>
      </c>
      <c r="HD45" s="122" t="s">
        <v>224</v>
      </c>
      <c r="HE45" s="122" t="s">
        <v>224</v>
      </c>
      <c r="HF45" s="122" t="s">
        <v>224</v>
      </c>
      <c r="HG45" s="122" t="s">
        <v>224</v>
      </c>
    </row>
    <row r="46" spans="1:215" ht="15">
      <c r="A46" s="81"/>
      <c r="B46" s="106" t="s">
        <v>226</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226</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271</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271</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271</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271</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271</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226</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226</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5">
      <c r="A47" s="469"/>
      <c r="B47" s="469"/>
      <c r="C47" s="81"/>
      <c r="D47" s="81"/>
      <c r="E47" s="81"/>
      <c r="F47" s="81"/>
      <c r="G47" s="81"/>
      <c r="H47" s="81"/>
      <c r="I47" s="81"/>
      <c r="J47" s="81"/>
      <c r="K47" s="81"/>
      <c r="L47" s="81"/>
      <c r="M47" s="81"/>
      <c r="N47" s="81"/>
      <c r="O47" s="81"/>
      <c r="P47" s="81"/>
      <c r="Q47" s="81"/>
      <c r="R47" s="81"/>
      <c r="S47" s="81"/>
      <c r="T47" s="81"/>
      <c r="U47" s="81"/>
      <c r="V47" s="81"/>
      <c r="W47" s="81"/>
      <c r="Y47" s="469"/>
      <c r="Z47" s="469"/>
      <c r="AA47" s="81"/>
      <c r="AB47" s="81"/>
      <c r="AC47" s="81"/>
      <c r="AD47" s="81"/>
      <c r="AE47" s="81"/>
      <c r="AF47" s="81"/>
      <c r="AG47" s="81"/>
      <c r="AH47" s="81"/>
      <c r="AI47" s="81"/>
      <c r="AJ47" s="81"/>
      <c r="AK47" s="81"/>
      <c r="AL47" s="81"/>
      <c r="AM47" s="81"/>
      <c r="AN47" s="81"/>
      <c r="AO47" s="81"/>
      <c r="AP47" s="81"/>
      <c r="AQ47" s="81"/>
      <c r="AR47" s="81"/>
      <c r="AS47" s="81"/>
      <c r="AT47" s="81"/>
      <c r="AU47" s="81"/>
      <c r="AW47" s="475"/>
      <c r="AX47" s="475"/>
      <c r="AY47" s="42"/>
      <c r="AZ47" s="42"/>
      <c r="BA47" s="42"/>
      <c r="BB47" s="42"/>
      <c r="BC47" s="42"/>
      <c r="BD47" s="42"/>
      <c r="BE47" s="42"/>
      <c r="BF47" s="42"/>
      <c r="BG47" s="42"/>
      <c r="BH47" s="42"/>
      <c r="BI47" s="42"/>
      <c r="BJ47" s="42"/>
      <c r="BK47" s="42"/>
      <c r="BL47" s="42"/>
      <c r="BM47" s="42"/>
      <c r="BN47" s="42"/>
      <c r="BO47" s="42"/>
      <c r="BP47" s="42"/>
      <c r="BQ47" s="42"/>
      <c r="BR47" s="42"/>
      <c r="BS47" s="42"/>
      <c r="BT47" s="38"/>
      <c r="BU47" s="475"/>
      <c r="BV47" s="475"/>
      <c r="BW47" s="42"/>
      <c r="BX47" s="42"/>
      <c r="BY47" s="42"/>
      <c r="BZ47" s="42"/>
      <c r="CA47" s="42"/>
      <c r="CB47" s="42"/>
      <c r="CC47" s="42"/>
      <c r="CD47" s="42"/>
      <c r="CE47" s="42"/>
      <c r="CF47" s="42"/>
      <c r="CG47" s="42"/>
      <c r="CH47" s="42"/>
      <c r="CI47" s="42"/>
      <c r="CJ47" s="42"/>
      <c r="CK47" s="42"/>
      <c r="CL47" s="42"/>
      <c r="CM47" s="42"/>
      <c r="CN47" s="42"/>
      <c r="CO47" s="42"/>
      <c r="CP47" s="42"/>
      <c r="CQ47" s="42"/>
      <c r="CR47" s="38"/>
      <c r="CS47" s="475"/>
      <c r="CT47" s="475"/>
      <c r="CU47" s="42"/>
      <c r="CV47" s="42"/>
      <c r="CW47" s="42"/>
      <c r="CX47" s="42"/>
      <c r="CY47" s="42"/>
      <c r="CZ47" s="42"/>
      <c r="DA47" s="42"/>
      <c r="DB47" s="42"/>
      <c r="DC47" s="42"/>
      <c r="DD47" s="42"/>
      <c r="DE47" s="42"/>
      <c r="DF47" s="42"/>
      <c r="DG47" s="42"/>
      <c r="DH47" s="42"/>
      <c r="DI47" s="42"/>
      <c r="DJ47" s="42"/>
      <c r="DK47" s="42"/>
      <c r="DL47" s="42"/>
      <c r="DM47" s="42"/>
      <c r="DN47" s="42"/>
      <c r="DO47" s="42"/>
      <c r="DP47" s="38"/>
      <c r="DQ47" s="475"/>
      <c r="DR47" s="475"/>
      <c r="DS47" s="42"/>
      <c r="DT47" s="42"/>
      <c r="DU47" s="42"/>
      <c r="DV47" s="42"/>
      <c r="DW47" s="42"/>
      <c r="DX47" s="42"/>
      <c r="DY47" s="42"/>
      <c r="DZ47" s="42"/>
      <c r="EA47" s="42"/>
      <c r="EB47" s="42"/>
      <c r="EC47" s="42"/>
      <c r="ED47" s="42"/>
      <c r="EE47" s="42"/>
      <c r="EF47" s="42"/>
      <c r="EG47" s="42"/>
      <c r="EH47" s="42"/>
      <c r="EI47" s="42"/>
      <c r="EJ47" s="42"/>
      <c r="EK47" s="42"/>
      <c r="EL47" s="42"/>
      <c r="EM47" s="42"/>
      <c r="EN47" s="38"/>
      <c r="EO47" s="475"/>
      <c r="EP47" s="475"/>
      <c r="EQ47" s="42"/>
      <c r="ER47" s="42"/>
      <c r="ES47" s="42"/>
      <c r="ET47" s="42"/>
      <c r="EU47" s="42"/>
      <c r="EV47" s="42"/>
      <c r="EW47" s="42"/>
      <c r="EX47" s="42"/>
      <c r="EY47" s="42"/>
      <c r="EZ47" s="42"/>
      <c r="FA47" s="42"/>
      <c r="FB47" s="42"/>
      <c r="FC47" s="42"/>
      <c r="FD47" s="42"/>
      <c r="FE47" s="42"/>
      <c r="FF47" s="42"/>
      <c r="FG47" s="42"/>
      <c r="FH47" s="42"/>
      <c r="FI47" s="42"/>
      <c r="FJ47" s="42"/>
      <c r="FK47" s="42"/>
      <c r="FM47" s="469"/>
      <c r="FN47" s="469"/>
      <c r="FO47" s="81"/>
      <c r="FP47" s="81"/>
      <c r="FQ47" s="81"/>
      <c r="FR47" s="81"/>
      <c r="FS47" s="81"/>
      <c r="FT47" s="81"/>
      <c r="FU47" s="81"/>
      <c r="FV47" s="81"/>
      <c r="FW47" s="81"/>
      <c r="FX47" s="81"/>
      <c r="FY47" s="81"/>
      <c r="FZ47" s="81"/>
      <c r="GA47" s="81"/>
      <c r="GB47" s="81"/>
      <c r="GC47" s="81"/>
      <c r="GD47" s="81"/>
      <c r="GE47" s="81"/>
      <c r="GF47" s="81"/>
      <c r="GG47" s="81"/>
      <c r="GH47" s="81"/>
      <c r="GI47" s="81"/>
      <c r="GK47" s="469"/>
      <c r="GL47" s="469"/>
      <c r="GM47" s="81"/>
      <c r="GN47" s="81"/>
      <c r="GO47" s="81"/>
      <c r="GP47" s="81"/>
      <c r="GQ47" s="81"/>
      <c r="GR47" s="81"/>
      <c r="GS47" s="81"/>
      <c r="GT47" s="81"/>
      <c r="GU47" s="81"/>
      <c r="GV47" s="81"/>
      <c r="GW47" s="81"/>
      <c r="GX47" s="81"/>
      <c r="GY47" s="81"/>
      <c r="GZ47" s="81"/>
      <c r="HA47" s="81"/>
      <c r="HB47" s="81"/>
      <c r="HC47" s="81"/>
      <c r="HD47" s="81"/>
      <c r="HE47" s="81"/>
      <c r="HF47" s="81"/>
      <c r="HG47" s="81"/>
    </row>
    <row r="48" spans="1:215" ht="15">
      <c r="A48" s="81"/>
      <c r="B48" s="108" t="s">
        <v>86</v>
      </c>
      <c r="C48" s="81"/>
      <c r="D48" s="81"/>
      <c r="E48" s="81"/>
      <c r="F48" s="81"/>
      <c r="G48" s="81"/>
      <c r="H48" s="81"/>
      <c r="I48" s="81"/>
      <c r="J48" s="81"/>
      <c r="K48" s="81"/>
      <c r="L48" s="81"/>
      <c r="M48" s="81"/>
      <c r="N48" s="81"/>
      <c r="O48" s="81"/>
      <c r="P48" s="81"/>
      <c r="Q48" s="81"/>
      <c r="R48" s="81"/>
      <c r="S48" s="81"/>
      <c r="T48" s="81"/>
      <c r="U48" s="81"/>
      <c r="V48" s="81"/>
      <c r="W48" s="81"/>
      <c r="Y48" s="81"/>
      <c r="Z48" s="108" t="s">
        <v>86</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272</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272</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272</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272</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272</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86</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86</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75">
      <c r="A49" s="100"/>
      <c r="B49" s="106" t="s">
        <v>234</v>
      </c>
      <c r="C49" s="82" t="s">
        <v>236</v>
      </c>
      <c r="D49" s="82" t="s">
        <v>236</v>
      </c>
      <c r="E49" s="82" t="s">
        <v>236</v>
      </c>
      <c r="F49" s="82" t="s">
        <v>236</v>
      </c>
      <c r="G49" s="82" t="s">
        <v>236</v>
      </c>
      <c r="H49" s="82" t="s">
        <v>236</v>
      </c>
      <c r="I49" s="82" t="s">
        <v>236</v>
      </c>
      <c r="J49" s="82" t="s">
        <v>236</v>
      </c>
      <c r="K49" s="82" t="s">
        <v>236</v>
      </c>
      <c r="L49" s="82" t="s">
        <v>236</v>
      </c>
      <c r="M49" s="82" t="s">
        <v>236</v>
      </c>
      <c r="N49" s="82" t="s">
        <v>236</v>
      </c>
      <c r="O49" s="82" t="s">
        <v>236</v>
      </c>
      <c r="P49" s="82" t="s">
        <v>236</v>
      </c>
      <c r="Q49" s="82" t="s">
        <v>236</v>
      </c>
      <c r="R49" s="82" t="s">
        <v>236</v>
      </c>
      <c r="S49" s="82" t="s">
        <v>236</v>
      </c>
      <c r="T49" s="82" t="s">
        <v>236</v>
      </c>
      <c r="U49" s="82" t="s">
        <v>236</v>
      </c>
      <c r="V49" s="82" t="s">
        <v>236</v>
      </c>
      <c r="W49" s="82" t="s">
        <v>236</v>
      </c>
      <c r="Y49" s="100"/>
      <c r="Z49" s="106" t="s">
        <v>234</v>
      </c>
      <c r="AA49" s="82" t="s">
        <v>236</v>
      </c>
      <c r="AB49" s="82" t="s">
        <v>236</v>
      </c>
      <c r="AC49" s="82" t="s">
        <v>236</v>
      </c>
      <c r="AD49" s="82" t="s">
        <v>236</v>
      </c>
      <c r="AE49" s="82" t="s">
        <v>236</v>
      </c>
      <c r="AF49" s="82" t="s">
        <v>236</v>
      </c>
      <c r="AG49" s="82" t="s">
        <v>236</v>
      </c>
      <c r="AH49" s="82" t="s">
        <v>236</v>
      </c>
      <c r="AI49" s="82" t="s">
        <v>236</v>
      </c>
      <c r="AJ49" s="82" t="s">
        <v>236</v>
      </c>
      <c r="AK49" s="82" t="s">
        <v>236</v>
      </c>
      <c r="AL49" s="82" t="s">
        <v>236</v>
      </c>
      <c r="AM49" s="82" t="s">
        <v>236</v>
      </c>
      <c r="AN49" s="82" t="s">
        <v>236</v>
      </c>
      <c r="AO49" s="82" t="s">
        <v>236</v>
      </c>
      <c r="AP49" s="82" t="s">
        <v>236</v>
      </c>
      <c r="AQ49" s="82" t="s">
        <v>236</v>
      </c>
      <c r="AR49" s="82" t="s">
        <v>236</v>
      </c>
      <c r="AS49" s="82" t="s">
        <v>236</v>
      </c>
      <c r="AT49" s="82" t="s">
        <v>236</v>
      </c>
      <c r="AU49" s="82" t="s">
        <v>236</v>
      </c>
      <c r="AW49" s="39"/>
      <c r="AX49" s="151" t="s">
        <v>286</v>
      </c>
      <c r="AY49" s="43" t="s">
        <v>288</v>
      </c>
      <c r="AZ49" s="43" t="s">
        <v>288</v>
      </c>
      <c r="BA49" s="43" t="s">
        <v>288</v>
      </c>
      <c r="BB49" s="43" t="s">
        <v>288</v>
      </c>
      <c r="BC49" s="43" t="s">
        <v>288</v>
      </c>
      <c r="BD49" s="43" t="s">
        <v>288</v>
      </c>
      <c r="BE49" s="43" t="s">
        <v>288</v>
      </c>
      <c r="BF49" s="43" t="s">
        <v>288</v>
      </c>
      <c r="BG49" s="43" t="s">
        <v>288</v>
      </c>
      <c r="BH49" s="43" t="s">
        <v>288</v>
      </c>
      <c r="BI49" s="43" t="s">
        <v>288</v>
      </c>
      <c r="BJ49" s="43" t="s">
        <v>288</v>
      </c>
      <c r="BK49" s="43" t="s">
        <v>288</v>
      </c>
      <c r="BL49" s="43" t="s">
        <v>288</v>
      </c>
      <c r="BM49" s="43" t="s">
        <v>288</v>
      </c>
      <c r="BN49" s="43" t="s">
        <v>288</v>
      </c>
      <c r="BO49" s="43" t="s">
        <v>288</v>
      </c>
      <c r="BP49" s="43" t="s">
        <v>288</v>
      </c>
      <c r="BQ49" s="43" t="s">
        <v>288</v>
      </c>
      <c r="BR49" s="43" t="s">
        <v>288</v>
      </c>
      <c r="BS49" s="43" t="s">
        <v>288</v>
      </c>
      <c r="BT49" s="38"/>
      <c r="BU49" s="39"/>
      <c r="BV49" s="151" t="s">
        <v>286</v>
      </c>
      <c r="BW49" s="43" t="s">
        <v>288</v>
      </c>
      <c r="BX49" s="43" t="s">
        <v>288</v>
      </c>
      <c r="BY49" s="43" t="s">
        <v>288</v>
      </c>
      <c r="BZ49" s="43" t="s">
        <v>288</v>
      </c>
      <c r="CA49" s="43" t="s">
        <v>288</v>
      </c>
      <c r="CB49" s="43" t="s">
        <v>288</v>
      </c>
      <c r="CC49" s="43" t="s">
        <v>288</v>
      </c>
      <c r="CD49" s="43" t="s">
        <v>288</v>
      </c>
      <c r="CE49" s="43" t="s">
        <v>288</v>
      </c>
      <c r="CF49" s="43" t="s">
        <v>288</v>
      </c>
      <c r="CG49" s="43" t="s">
        <v>288</v>
      </c>
      <c r="CH49" s="43" t="s">
        <v>288</v>
      </c>
      <c r="CI49" s="43" t="s">
        <v>288</v>
      </c>
      <c r="CJ49" s="43" t="s">
        <v>288</v>
      </c>
      <c r="CK49" s="43" t="s">
        <v>288</v>
      </c>
      <c r="CL49" s="43" t="s">
        <v>288</v>
      </c>
      <c r="CM49" s="43" t="s">
        <v>288</v>
      </c>
      <c r="CN49" s="43" t="s">
        <v>288</v>
      </c>
      <c r="CO49" s="43" t="s">
        <v>288</v>
      </c>
      <c r="CP49" s="43" t="s">
        <v>288</v>
      </c>
      <c r="CQ49" s="43" t="s">
        <v>288</v>
      </c>
      <c r="CR49" s="38"/>
      <c r="CS49" s="39"/>
      <c r="CT49" s="151" t="s">
        <v>286</v>
      </c>
      <c r="CU49" s="43" t="s">
        <v>288</v>
      </c>
      <c r="CV49" s="43" t="s">
        <v>288</v>
      </c>
      <c r="CW49" s="43" t="s">
        <v>288</v>
      </c>
      <c r="CX49" s="43" t="s">
        <v>288</v>
      </c>
      <c r="CY49" s="43" t="s">
        <v>288</v>
      </c>
      <c r="CZ49" s="43" t="s">
        <v>288</v>
      </c>
      <c r="DA49" s="43" t="s">
        <v>288</v>
      </c>
      <c r="DB49" s="43" t="s">
        <v>288</v>
      </c>
      <c r="DC49" s="43" t="s">
        <v>288</v>
      </c>
      <c r="DD49" s="43" t="s">
        <v>288</v>
      </c>
      <c r="DE49" s="43" t="s">
        <v>288</v>
      </c>
      <c r="DF49" s="43" t="s">
        <v>288</v>
      </c>
      <c r="DG49" s="43" t="s">
        <v>288</v>
      </c>
      <c r="DH49" s="43" t="s">
        <v>288</v>
      </c>
      <c r="DI49" s="43" t="s">
        <v>288</v>
      </c>
      <c r="DJ49" s="43" t="s">
        <v>288</v>
      </c>
      <c r="DK49" s="43" t="s">
        <v>288</v>
      </c>
      <c r="DL49" s="43" t="s">
        <v>288</v>
      </c>
      <c r="DM49" s="43" t="s">
        <v>288</v>
      </c>
      <c r="DN49" s="43" t="s">
        <v>288</v>
      </c>
      <c r="DO49" s="43" t="s">
        <v>288</v>
      </c>
      <c r="DP49" s="38"/>
      <c r="DQ49" s="39"/>
      <c r="DR49" s="151" t="s">
        <v>286</v>
      </c>
      <c r="DS49" s="43" t="s">
        <v>288</v>
      </c>
      <c r="DT49" s="43" t="s">
        <v>288</v>
      </c>
      <c r="DU49" s="43" t="s">
        <v>288</v>
      </c>
      <c r="DV49" s="43" t="s">
        <v>288</v>
      </c>
      <c r="DW49" s="43" t="s">
        <v>288</v>
      </c>
      <c r="DX49" s="43" t="s">
        <v>288</v>
      </c>
      <c r="DY49" s="43" t="s">
        <v>288</v>
      </c>
      <c r="DZ49" s="43" t="s">
        <v>288</v>
      </c>
      <c r="EA49" s="43" t="s">
        <v>288</v>
      </c>
      <c r="EB49" s="43" t="s">
        <v>288</v>
      </c>
      <c r="EC49" s="43" t="s">
        <v>288</v>
      </c>
      <c r="ED49" s="43" t="s">
        <v>288</v>
      </c>
      <c r="EE49" s="43" t="s">
        <v>288</v>
      </c>
      <c r="EF49" s="43" t="s">
        <v>288</v>
      </c>
      <c r="EG49" s="43" t="s">
        <v>288</v>
      </c>
      <c r="EH49" s="43" t="s">
        <v>288</v>
      </c>
      <c r="EI49" s="43" t="s">
        <v>288</v>
      </c>
      <c r="EJ49" s="43" t="s">
        <v>288</v>
      </c>
      <c r="EK49" s="43" t="s">
        <v>288</v>
      </c>
      <c r="EL49" s="43" t="s">
        <v>288</v>
      </c>
      <c r="EM49" s="43" t="s">
        <v>288</v>
      </c>
      <c r="EN49" s="38"/>
      <c r="EO49" s="39"/>
      <c r="EP49" s="151" t="s">
        <v>286</v>
      </c>
      <c r="EQ49" s="43" t="s">
        <v>288</v>
      </c>
      <c r="ER49" s="43" t="s">
        <v>288</v>
      </c>
      <c r="ES49" s="43" t="s">
        <v>288</v>
      </c>
      <c r="ET49" s="43" t="s">
        <v>288</v>
      </c>
      <c r="EU49" s="43" t="s">
        <v>288</v>
      </c>
      <c r="EV49" s="43" t="s">
        <v>288</v>
      </c>
      <c r="EW49" s="43" t="s">
        <v>288</v>
      </c>
      <c r="EX49" s="43" t="s">
        <v>288</v>
      </c>
      <c r="EY49" s="43" t="s">
        <v>288</v>
      </c>
      <c r="EZ49" s="43" t="s">
        <v>288</v>
      </c>
      <c r="FA49" s="43" t="s">
        <v>288</v>
      </c>
      <c r="FB49" s="43" t="s">
        <v>288</v>
      </c>
      <c r="FC49" s="43" t="s">
        <v>288</v>
      </c>
      <c r="FD49" s="43" t="s">
        <v>288</v>
      </c>
      <c r="FE49" s="43" t="s">
        <v>288</v>
      </c>
      <c r="FF49" s="43" t="s">
        <v>288</v>
      </c>
      <c r="FG49" s="43" t="s">
        <v>288</v>
      </c>
      <c r="FH49" s="43" t="s">
        <v>288</v>
      </c>
      <c r="FI49" s="43" t="s">
        <v>288</v>
      </c>
      <c r="FJ49" s="43" t="s">
        <v>288</v>
      </c>
      <c r="FK49" s="43" t="s">
        <v>288</v>
      </c>
      <c r="FM49" s="100"/>
      <c r="FN49" s="126" t="s">
        <v>234</v>
      </c>
      <c r="FO49" s="82" t="s">
        <v>236</v>
      </c>
      <c r="FP49" s="82" t="s">
        <v>236</v>
      </c>
      <c r="FQ49" s="82" t="s">
        <v>236</v>
      </c>
      <c r="FR49" s="82" t="s">
        <v>236</v>
      </c>
      <c r="FS49" s="82" t="s">
        <v>236</v>
      </c>
      <c r="FT49" s="82" t="s">
        <v>236</v>
      </c>
      <c r="FU49" s="82" t="s">
        <v>236</v>
      </c>
      <c r="FV49" s="82" t="s">
        <v>236</v>
      </c>
      <c r="FW49" s="82" t="s">
        <v>236</v>
      </c>
      <c r="FX49" s="82" t="s">
        <v>236</v>
      </c>
      <c r="FY49" s="82" t="s">
        <v>236</v>
      </c>
      <c r="FZ49" s="82" t="s">
        <v>236</v>
      </c>
      <c r="GA49" s="82" t="s">
        <v>236</v>
      </c>
      <c r="GB49" s="82" t="s">
        <v>236</v>
      </c>
      <c r="GC49" s="82" t="s">
        <v>236</v>
      </c>
      <c r="GD49" s="82" t="s">
        <v>236</v>
      </c>
      <c r="GE49" s="82" t="s">
        <v>236</v>
      </c>
      <c r="GF49" s="82" t="s">
        <v>236</v>
      </c>
      <c r="GG49" s="82" t="s">
        <v>236</v>
      </c>
      <c r="GH49" s="82" t="s">
        <v>236</v>
      </c>
      <c r="GI49" s="82" t="s">
        <v>236</v>
      </c>
      <c r="GK49" s="100"/>
      <c r="GL49" s="126" t="s">
        <v>234</v>
      </c>
      <c r="GM49" s="82" t="s">
        <v>236</v>
      </c>
      <c r="GN49" s="82" t="s">
        <v>236</v>
      </c>
      <c r="GO49" s="82" t="s">
        <v>236</v>
      </c>
      <c r="GP49" s="82" t="s">
        <v>236</v>
      </c>
      <c r="GQ49" s="82" t="s">
        <v>236</v>
      </c>
      <c r="GR49" s="82" t="s">
        <v>236</v>
      </c>
      <c r="GS49" s="82" t="s">
        <v>236</v>
      </c>
      <c r="GT49" s="82" t="s">
        <v>236</v>
      </c>
      <c r="GU49" s="82" t="s">
        <v>236</v>
      </c>
      <c r="GV49" s="82" t="s">
        <v>236</v>
      </c>
      <c r="GW49" s="82" t="s">
        <v>236</v>
      </c>
      <c r="GX49" s="82" t="s">
        <v>236</v>
      </c>
      <c r="GY49" s="82" t="s">
        <v>236</v>
      </c>
      <c r="GZ49" s="82" t="s">
        <v>236</v>
      </c>
      <c r="HA49" s="82" t="s">
        <v>236</v>
      </c>
      <c r="HB49" s="82" t="s">
        <v>236</v>
      </c>
      <c r="HC49" s="82" t="s">
        <v>236</v>
      </c>
      <c r="HD49" s="82" t="s">
        <v>236</v>
      </c>
      <c r="HE49" s="82" t="s">
        <v>236</v>
      </c>
      <c r="HF49" s="82" t="s">
        <v>236</v>
      </c>
      <c r="HG49" s="82" t="s">
        <v>236</v>
      </c>
    </row>
    <row r="50" spans="1:215" ht="15">
      <c r="A50" s="81"/>
      <c r="B50" s="107" t="s">
        <v>220</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220</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265</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265</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265</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265</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265</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220</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220</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5">
      <c r="A51" s="81"/>
      <c r="B51" s="106" t="s">
        <v>221</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221</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266</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266</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266</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266</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266</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221</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221</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5">
      <c r="A52" s="81"/>
      <c r="B52" s="106" t="s">
        <v>222</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222</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267</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267</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267</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267</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267</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222</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222</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5">
      <c r="A53" s="81"/>
      <c r="B53" s="106" t="s">
        <v>223</v>
      </c>
      <c r="C53" s="122" t="s">
        <v>224</v>
      </c>
      <c r="D53" s="122" t="s">
        <v>224</v>
      </c>
      <c r="E53" s="122" t="s">
        <v>224</v>
      </c>
      <c r="F53" s="122" t="s">
        <v>224</v>
      </c>
      <c r="G53" s="122" t="s">
        <v>224</v>
      </c>
      <c r="H53" s="122" t="s">
        <v>224</v>
      </c>
      <c r="I53" s="122" t="s">
        <v>224</v>
      </c>
      <c r="J53" s="122" t="s">
        <v>224</v>
      </c>
      <c r="K53" s="122" t="s">
        <v>224</v>
      </c>
      <c r="L53" s="122" t="s">
        <v>224</v>
      </c>
      <c r="M53" s="122" t="s">
        <v>224</v>
      </c>
      <c r="N53" s="122">
        <v>0</v>
      </c>
      <c r="O53" s="122">
        <v>0</v>
      </c>
      <c r="P53" s="122">
        <v>0</v>
      </c>
      <c r="Q53" s="122">
        <v>0.1</v>
      </c>
      <c r="R53" s="122" t="s">
        <v>224</v>
      </c>
      <c r="S53" s="122" t="s">
        <v>224</v>
      </c>
      <c r="T53" s="122" t="s">
        <v>224</v>
      </c>
      <c r="U53" s="122" t="s">
        <v>224</v>
      </c>
      <c r="V53" s="122" t="s">
        <v>224</v>
      </c>
      <c r="W53" s="122" t="s">
        <v>224</v>
      </c>
      <c r="Y53" s="81"/>
      <c r="Z53" s="106" t="s">
        <v>223</v>
      </c>
      <c r="AA53" s="122" t="s">
        <v>224</v>
      </c>
      <c r="AB53" s="122" t="s">
        <v>224</v>
      </c>
      <c r="AC53" s="122" t="s">
        <v>224</v>
      </c>
      <c r="AD53" s="122" t="s">
        <v>224</v>
      </c>
      <c r="AE53" s="122" t="s">
        <v>224</v>
      </c>
      <c r="AF53" s="122" t="s">
        <v>224</v>
      </c>
      <c r="AG53" s="122" t="s">
        <v>224</v>
      </c>
      <c r="AH53" s="122" t="s">
        <v>224</v>
      </c>
      <c r="AI53" s="122" t="s">
        <v>224</v>
      </c>
      <c r="AJ53" s="122" t="s">
        <v>224</v>
      </c>
      <c r="AK53" s="122" t="s">
        <v>224</v>
      </c>
      <c r="AL53" s="122">
        <v>0</v>
      </c>
      <c r="AM53" s="122">
        <v>0</v>
      </c>
      <c r="AN53" s="122">
        <v>0</v>
      </c>
      <c r="AO53" s="122">
        <v>0</v>
      </c>
      <c r="AP53" s="122" t="s">
        <v>224</v>
      </c>
      <c r="AQ53" s="122" t="s">
        <v>224</v>
      </c>
      <c r="AR53" s="122" t="s">
        <v>224</v>
      </c>
      <c r="AS53" s="122" t="s">
        <v>224</v>
      </c>
      <c r="AT53" s="122" t="s">
        <v>224</v>
      </c>
      <c r="AU53" s="122" t="s">
        <v>224</v>
      </c>
      <c r="AW53" s="42"/>
      <c r="AX53" s="151" t="s">
        <v>268</v>
      </c>
      <c r="AY53" s="44" t="s">
        <v>283</v>
      </c>
      <c r="AZ53" s="44" t="s">
        <v>283</v>
      </c>
      <c r="BA53" s="44" t="s">
        <v>283</v>
      </c>
      <c r="BB53" s="44" t="s">
        <v>283</v>
      </c>
      <c r="BC53" s="44" t="s">
        <v>283</v>
      </c>
      <c r="BD53" s="44" t="s">
        <v>283</v>
      </c>
      <c r="BE53" s="44" t="s">
        <v>283</v>
      </c>
      <c r="BF53" s="44" t="s">
        <v>283</v>
      </c>
      <c r="BG53" s="44" t="s">
        <v>283</v>
      </c>
      <c r="BH53" s="44" t="s">
        <v>283</v>
      </c>
      <c r="BI53" s="44" t="s">
        <v>283</v>
      </c>
      <c r="BJ53" s="44">
        <v>0</v>
      </c>
      <c r="BK53" s="44">
        <v>0</v>
      </c>
      <c r="BL53" s="44">
        <v>0</v>
      </c>
      <c r="BM53" s="44">
        <v>0</v>
      </c>
      <c r="BN53" s="44" t="s">
        <v>283</v>
      </c>
      <c r="BO53" s="44" t="s">
        <v>283</v>
      </c>
      <c r="BP53" s="44" t="s">
        <v>283</v>
      </c>
      <c r="BQ53" s="44" t="s">
        <v>283</v>
      </c>
      <c r="BR53" s="44" t="s">
        <v>283</v>
      </c>
      <c r="BS53" s="44" t="s">
        <v>283</v>
      </c>
      <c r="BT53" s="38"/>
      <c r="BU53" s="42"/>
      <c r="BV53" s="151" t="s">
        <v>268</v>
      </c>
      <c r="BW53" s="44" t="s">
        <v>283</v>
      </c>
      <c r="BX53" s="44" t="s">
        <v>283</v>
      </c>
      <c r="BY53" s="44" t="s">
        <v>283</v>
      </c>
      <c r="BZ53" s="44" t="s">
        <v>283</v>
      </c>
      <c r="CA53" s="44" t="s">
        <v>283</v>
      </c>
      <c r="CB53" s="44" t="s">
        <v>283</v>
      </c>
      <c r="CC53" s="44" t="s">
        <v>283</v>
      </c>
      <c r="CD53" s="44" t="s">
        <v>283</v>
      </c>
      <c r="CE53" s="44" t="s">
        <v>283</v>
      </c>
      <c r="CF53" s="44" t="s">
        <v>283</v>
      </c>
      <c r="CG53" s="44" t="s">
        <v>283</v>
      </c>
      <c r="CH53" s="44">
        <v>0</v>
      </c>
      <c r="CI53" s="44">
        <v>0</v>
      </c>
      <c r="CJ53" s="44">
        <v>0</v>
      </c>
      <c r="CK53" s="44">
        <v>0</v>
      </c>
      <c r="CL53" s="44" t="s">
        <v>283</v>
      </c>
      <c r="CM53" s="44" t="s">
        <v>283</v>
      </c>
      <c r="CN53" s="44" t="s">
        <v>283</v>
      </c>
      <c r="CO53" s="44" t="s">
        <v>283</v>
      </c>
      <c r="CP53" s="44" t="s">
        <v>283</v>
      </c>
      <c r="CQ53" s="44" t="s">
        <v>283</v>
      </c>
      <c r="CR53" s="38"/>
      <c r="CS53" s="42"/>
      <c r="CT53" s="151" t="s">
        <v>268</v>
      </c>
      <c r="CU53" s="44" t="s">
        <v>283</v>
      </c>
      <c r="CV53" s="44" t="s">
        <v>283</v>
      </c>
      <c r="CW53" s="44" t="s">
        <v>283</v>
      </c>
      <c r="CX53" s="44" t="s">
        <v>283</v>
      </c>
      <c r="CY53" s="44" t="s">
        <v>283</v>
      </c>
      <c r="CZ53" s="44" t="s">
        <v>283</v>
      </c>
      <c r="DA53" s="44" t="s">
        <v>283</v>
      </c>
      <c r="DB53" s="44">
        <v>0</v>
      </c>
      <c r="DC53" s="44">
        <v>0</v>
      </c>
      <c r="DD53" s="44">
        <v>0</v>
      </c>
      <c r="DE53" s="44">
        <v>0</v>
      </c>
      <c r="DF53" s="44">
        <v>0</v>
      </c>
      <c r="DG53" s="44">
        <v>0</v>
      </c>
      <c r="DH53" s="44">
        <v>0</v>
      </c>
      <c r="DI53" s="44">
        <v>0</v>
      </c>
      <c r="DJ53" s="44" t="s">
        <v>283</v>
      </c>
      <c r="DK53" s="44" t="s">
        <v>283</v>
      </c>
      <c r="DL53" s="44" t="s">
        <v>283</v>
      </c>
      <c r="DM53" s="44" t="s">
        <v>283</v>
      </c>
      <c r="DN53" s="44" t="s">
        <v>283</v>
      </c>
      <c r="DO53" s="44" t="s">
        <v>283</v>
      </c>
      <c r="DP53" s="38"/>
      <c r="DQ53" s="42"/>
      <c r="DR53" s="151" t="s">
        <v>268</v>
      </c>
      <c r="DS53" s="44" t="s">
        <v>283</v>
      </c>
      <c r="DT53" s="44" t="s">
        <v>283</v>
      </c>
      <c r="DU53" s="44" t="s">
        <v>283</v>
      </c>
      <c r="DV53" s="44" t="s">
        <v>283</v>
      </c>
      <c r="DW53" s="44" t="s">
        <v>283</v>
      </c>
      <c r="DX53" s="44" t="s">
        <v>283</v>
      </c>
      <c r="DY53" s="44" t="s">
        <v>283</v>
      </c>
      <c r="DZ53" s="44" t="s">
        <v>283</v>
      </c>
      <c r="EA53" s="44">
        <v>0</v>
      </c>
      <c r="EB53" s="44">
        <v>0</v>
      </c>
      <c r="EC53" s="44">
        <v>0</v>
      </c>
      <c r="ED53" s="44">
        <v>0</v>
      </c>
      <c r="EE53" s="44">
        <v>0</v>
      </c>
      <c r="EF53" s="44">
        <v>0.1</v>
      </c>
      <c r="EG53" s="44">
        <v>0.1</v>
      </c>
      <c r="EH53" s="44" t="s">
        <v>283</v>
      </c>
      <c r="EI53" s="44" t="s">
        <v>283</v>
      </c>
      <c r="EJ53" s="44" t="s">
        <v>283</v>
      </c>
      <c r="EK53" s="44" t="s">
        <v>283</v>
      </c>
      <c r="EL53" s="44" t="s">
        <v>283</v>
      </c>
      <c r="EM53" s="44" t="s">
        <v>283</v>
      </c>
      <c r="EN53" s="38"/>
      <c r="EO53" s="42"/>
      <c r="EP53" s="151" t="s">
        <v>268</v>
      </c>
      <c r="EQ53" s="44" t="s">
        <v>283</v>
      </c>
      <c r="ER53" s="44" t="s">
        <v>283</v>
      </c>
      <c r="ES53" s="44" t="s">
        <v>283</v>
      </c>
      <c r="ET53" s="44" t="s">
        <v>283</v>
      </c>
      <c r="EU53" s="44" t="s">
        <v>283</v>
      </c>
      <c r="EV53" s="44" t="s">
        <v>283</v>
      </c>
      <c r="EW53" s="44" t="s">
        <v>283</v>
      </c>
      <c r="EX53" s="44" t="s">
        <v>283</v>
      </c>
      <c r="EY53" s="44" t="s">
        <v>283</v>
      </c>
      <c r="EZ53" s="44" t="s">
        <v>283</v>
      </c>
      <c r="FA53" s="44" t="s">
        <v>283</v>
      </c>
      <c r="FB53" s="44">
        <v>0</v>
      </c>
      <c r="FC53" s="44">
        <v>0</v>
      </c>
      <c r="FD53" s="44">
        <v>0</v>
      </c>
      <c r="FE53" s="44">
        <v>0</v>
      </c>
      <c r="FF53" s="44" t="s">
        <v>283</v>
      </c>
      <c r="FG53" s="44" t="s">
        <v>283</v>
      </c>
      <c r="FH53" s="44" t="s">
        <v>283</v>
      </c>
      <c r="FI53" s="44" t="s">
        <v>283</v>
      </c>
      <c r="FJ53" s="44" t="s">
        <v>283</v>
      </c>
      <c r="FK53" s="44" t="s">
        <v>283</v>
      </c>
      <c r="FM53" s="81"/>
      <c r="FN53" s="126" t="s">
        <v>223</v>
      </c>
      <c r="FO53" s="122" t="s">
        <v>224</v>
      </c>
      <c r="FP53" s="122" t="s">
        <v>224</v>
      </c>
      <c r="FQ53" s="122" t="s">
        <v>224</v>
      </c>
      <c r="FR53" s="122" t="s">
        <v>224</v>
      </c>
      <c r="FS53" s="122" t="s">
        <v>224</v>
      </c>
      <c r="FT53" s="122" t="s">
        <v>224</v>
      </c>
      <c r="FU53" s="122" t="s">
        <v>224</v>
      </c>
      <c r="FV53" s="122" t="s">
        <v>224</v>
      </c>
      <c r="FW53" s="122" t="s">
        <v>224</v>
      </c>
      <c r="FX53" s="122" t="s">
        <v>224</v>
      </c>
      <c r="FY53" s="122" t="s">
        <v>224</v>
      </c>
      <c r="FZ53" s="122">
        <v>0</v>
      </c>
      <c r="GA53" s="122">
        <v>0</v>
      </c>
      <c r="GB53" s="122">
        <v>0</v>
      </c>
      <c r="GC53" s="122">
        <v>0</v>
      </c>
      <c r="GD53" s="122" t="s">
        <v>224</v>
      </c>
      <c r="GE53" s="122" t="s">
        <v>224</v>
      </c>
      <c r="GF53" s="122" t="s">
        <v>224</v>
      </c>
      <c r="GG53" s="122" t="s">
        <v>224</v>
      </c>
      <c r="GH53" s="122" t="s">
        <v>224</v>
      </c>
      <c r="GI53" s="122" t="s">
        <v>224</v>
      </c>
      <c r="GK53" s="81"/>
      <c r="GL53" s="126" t="s">
        <v>223</v>
      </c>
      <c r="GM53" s="122" t="s">
        <v>224</v>
      </c>
      <c r="GN53" s="122" t="s">
        <v>224</v>
      </c>
      <c r="GO53" s="122" t="s">
        <v>224</v>
      </c>
      <c r="GP53" s="122" t="s">
        <v>224</v>
      </c>
      <c r="GQ53" s="122" t="s">
        <v>224</v>
      </c>
      <c r="GR53" s="122" t="s">
        <v>224</v>
      </c>
      <c r="GS53" s="122" t="s">
        <v>224</v>
      </c>
      <c r="GT53" s="122" t="s">
        <v>224</v>
      </c>
      <c r="GU53" s="122" t="s">
        <v>224</v>
      </c>
      <c r="GV53" s="122" t="s">
        <v>224</v>
      </c>
      <c r="GW53" s="122">
        <v>0</v>
      </c>
      <c r="GX53" s="122">
        <v>0</v>
      </c>
      <c r="GY53" s="122">
        <v>0</v>
      </c>
      <c r="GZ53" s="122">
        <v>0</v>
      </c>
      <c r="HA53" s="122">
        <v>0</v>
      </c>
      <c r="HB53" s="122" t="s">
        <v>224</v>
      </c>
      <c r="HC53" s="122" t="s">
        <v>224</v>
      </c>
      <c r="HD53" s="122" t="s">
        <v>224</v>
      </c>
      <c r="HE53" s="122" t="s">
        <v>224</v>
      </c>
      <c r="HF53" s="122" t="s">
        <v>224</v>
      </c>
      <c r="HG53" s="122" t="s">
        <v>224</v>
      </c>
    </row>
    <row r="54" spans="1:215" ht="15">
      <c r="A54" s="81"/>
      <c r="B54" s="106" t="s">
        <v>225</v>
      </c>
      <c r="C54" s="81">
        <v>0</v>
      </c>
      <c r="D54" s="122" t="s">
        <v>224</v>
      </c>
      <c r="E54" s="122" t="s">
        <v>224</v>
      </c>
      <c r="F54" s="122" t="s">
        <v>224</v>
      </c>
      <c r="G54" s="122" t="s">
        <v>224</v>
      </c>
      <c r="H54" s="122" t="s">
        <v>224</v>
      </c>
      <c r="I54" s="122" t="s">
        <v>224</v>
      </c>
      <c r="J54" s="122" t="s">
        <v>224</v>
      </c>
      <c r="K54" s="122" t="s">
        <v>224</v>
      </c>
      <c r="L54" s="122" t="s">
        <v>224</v>
      </c>
      <c r="M54" s="122" t="s">
        <v>224</v>
      </c>
      <c r="N54" s="122" t="s">
        <v>224</v>
      </c>
      <c r="O54" s="122" t="s">
        <v>224</v>
      </c>
      <c r="P54" s="122" t="s">
        <v>224</v>
      </c>
      <c r="Q54" s="122" t="s">
        <v>224</v>
      </c>
      <c r="R54" s="122" t="s">
        <v>224</v>
      </c>
      <c r="S54" s="122" t="s">
        <v>224</v>
      </c>
      <c r="T54" s="122" t="s">
        <v>224</v>
      </c>
      <c r="U54" s="122" t="s">
        <v>224</v>
      </c>
      <c r="V54" s="122" t="s">
        <v>224</v>
      </c>
      <c r="W54" s="122" t="s">
        <v>224</v>
      </c>
      <c r="Y54" s="81"/>
      <c r="Z54" s="106" t="s">
        <v>225</v>
      </c>
      <c r="AA54" s="81">
        <v>0</v>
      </c>
      <c r="AB54" s="122" t="s">
        <v>224</v>
      </c>
      <c r="AC54" s="122" t="s">
        <v>224</v>
      </c>
      <c r="AD54" s="122" t="s">
        <v>224</v>
      </c>
      <c r="AE54" s="122" t="s">
        <v>224</v>
      </c>
      <c r="AF54" s="122" t="s">
        <v>224</v>
      </c>
      <c r="AG54" s="122" t="s">
        <v>224</v>
      </c>
      <c r="AH54" s="122" t="s">
        <v>224</v>
      </c>
      <c r="AI54" s="122" t="s">
        <v>224</v>
      </c>
      <c r="AJ54" s="122" t="s">
        <v>224</v>
      </c>
      <c r="AK54" s="122" t="s">
        <v>224</v>
      </c>
      <c r="AL54" s="122" t="s">
        <v>224</v>
      </c>
      <c r="AM54" s="122" t="s">
        <v>224</v>
      </c>
      <c r="AN54" s="122" t="s">
        <v>224</v>
      </c>
      <c r="AO54" s="122" t="s">
        <v>224</v>
      </c>
      <c r="AP54" s="122" t="s">
        <v>224</v>
      </c>
      <c r="AQ54" s="122" t="s">
        <v>224</v>
      </c>
      <c r="AR54" s="122" t="s">
        <v>224</v>
      </c>
      <c r="AS54" s="122" t="s">
        <v>224</v>
      </c>
      <c r="AT54" s="122" t="s">
        <v>224</v>
      </c>
      <c r="AU54" s="122" t="s">
        <v>224</v>
      </c>
      <c r="AW54" s="42"/>
      <c r="AX54" s="151" t="s">
        <v>270</v>
      </c>
      <c r="AY54" s="42">
        <v>0</v>
      </c>
      <c r="AZ54" s="44" t="s">
        <v>283</v>
      </c>
      <c r="BA54" s="44" t="s">
        <v>283</v>
      </c>
      <c r="BB54" s="44" t="s">
        <v>283</v>
      </c>
      <c r="BC54" s="44" t="s">
        <v>283</v>
      </c>
      <c r="BD54" s="44" t="s">
        <v>283</v>
      </c>
      <c r="BE54" s="44" t="s">
        <v>283</v>
      </c>
      <c r="BF54" s="44" t="s">
        <v>283</v>
      </c>
      <c r="BG54" s="44" t="s">
        <v>283</v>
      </c>
      <c r="BH54" s="44" t="s">
        <v>283</v>
      </c>
      <c r="BI54" s="44" t="s">
        <v>283</v>
      </c>
      <c r="BJ54" s="44" t="s">
        <v>283</v>
      </c>
      <c r="BK54" s="44" t="s">
        <v>283</v>
      </c>
      <c r="BL54" s="44" t="s">
        <v>283</v>
      </c>
      <c r="BM54" s="44" t="s">
        <v>283</v>
      </c>
      <c r="BN54" s="44" t="s">
        <v>283</v>
      </c>
      <c r="BO54" s="44" t="s">
        <v>283</v>
      </c>
      <c r="BP54" s="44" t="s">
        <v>283</v>
      </c>
      <c r="BQ54" s="44" t="s">
        <v>283</v>
      </c>
      <c r="BR54" s="44" t="s">
        <v>283</v>
      </c>
      <c r="BS54" s="44" t="s">
        <v>283</v>
      </c>
      <c r="BT54" s="38"/>
      <c r="BU54" s="42"/>
      <c r="BV54" s="151" t="s">
        <v>270</v>
      </c>
      <c r="BW54" s="42">
        <v>0</v>
      </c>
      <c r="BX54" s="44" t="s">
        <v>283</v>
      </c>
      <c r="BY54" s="44" t="s">
        <v>283</v>
      </c>
      <c r="BZ54" s="44" t="s">
        <v>283</v>
      </c>
      <c r="CA54" s="44" t="s">
        <v>283</v>
      </c>
      <c r="CB54" s="44" t="s">
        <v>283</v>
      </c>
      <c r="CC54" s="44" t="s">
        <v>283</v>
      </c>
      <c r="CD54" s="44" t="s">
        <v>283</v>
      </c>
      <c r="CE54" s="44" t="s">
        <v>283</v>
      </c>
      <c r="CF54" s="44" t="s">
        <v>283</v>
      </c>
      <c r="CG54" s="44" t="s">
        <v>283</v>
      </c>
      <c r="CH54" s="44" t="s">
        <v>283</v>
      </c>
      <c r="CI54" s="44" t="s">
        <v>283</v>
      </c>
      <c r="CJ54" s="44" t="s">
        <v>283</v>
      </c>
      <c r="CK54" s="44" t="s">
        <v>283</v>
      </c>
      <c r="CL54" s="44" t="s">
        <v>283</v>
      </c>
      <c r="CM54" s="44" t="s">
        <v>283</v>
      </c>
      <c r="CN54" s="44" t="s">
        <v>283</v>
      </c>
      <c r="CO54" s="44" t="s">
        <v>283</v>
      </c>
      <c r="CP54" s="44" t="s">
        <v>283</v>
      </c>
      <c r="CQ54" s="44" t="s">
        <v>283</v>
      </c>
      <c r="CR54" s="38"/>
      <c r="CS54" s="42"/>
      <c r="CT54" s="151" t="s">
        <v>270</v>
      </c>
      <c r="CU54" s="42">
        <v>0</v>
      </c>
      <c r="CV54" s="44" t="s">
        <v>283</v>
      </c>
      <c r="CW54" s="44" t="s">
        <v>283</v>
      </c>
      <c r="CX54" s="44" t="s">
        <v>283</v>
      </c>
      <c r="CY54" s="44" t="s">
        <v>283</v>
      </c>
      <c r="CZ54" s="44" t="s">
        <v>283</v>
      </c>
      <c r="DA54" s="44" t="s">
        <v>283</v>
      </c>
      <c r="DB54" s="44" t="s">
        <v>283</v>
      </c>
      <c r="DC54" s="44" t="s">
        <v>283</v>
      </c>
      <c r="DD54" s="44" t="s">
        <v>283</v>
      </c>
      <c r="DE54" s="44" t="s">
        <v>283</v>
      </c>
      <c r="DF54" s="44" t="s">
        <v>283</v>
      </c>
      <c r="DG54" s="44" t="s">
        <v>283</v>
      </c>
      <c r="DH54" s="44" t="s">
        <v>283</v>
      </c>
      <c r="DI54" s="44" t="s">
        <v>283</v>
      </c>
      <c r="DJ54" s="44" t="s">
        <v>283</v>
      </c>
      <c r="DK54" s="44" t="s">
        <v>283</v>
      </c>
      <c r="DL54" s="44" t="s">
        <v>283</v>
      </c>
      <c r="DM54" s="44" t="s">
        <v>283</v>
      </c>
      <c r="DN54" s="44" t="s">
        <v>283</v>
      </c>
      <c r="DO54" s="44" t="s">
        <v>283</v>
      </c>
      <c r="DP54" s="38"/>
      <c r="DQ54" s="42"/>
      <c r="DR54" s="151" t="s">
        <v>270</v>
      </c>
      <c r="DS54" s="42">
        <v>0</v>
      </c>
      <c r="DT54" s="44" t="s">
        <v>283</v>
      </c>
      <c r="DU54" s="44" t="s">
        <v>283</v>
      </c>
      <c r="DV54" s="44" t="s">
        <v>283</v>
      </c>
      <c r="DW54" s="44" t="s">
        <v>283</v>
      </c>
      <c r="DX54" s="44" t="s">
        <v>283</v>
      </c>
      <c r="DY54" s="44" t="s">
        <v>283</v>
      </c>
      <c r="DZ54" s="44" t="s">
        <v>283</v>
      </c>
      <c r="EA54" s="44" t="s">
        <v>283</v>
      </c>
      <c r="EB54" s="44" t="s">
        <v>283</v>
      </c>
      <c r="EC54" s="44" t="s">
        <v>283</v>
      </c>
      <c r="ED54" s="44" t="s">
        <v>283</v>
      </c>
      <c r="EE54" s="44" t="s">
        <v>283</v>
      </c>
      <c r="EF54" s="44" t="s">
        <v>283</v>
      </c>
      <c r="EG54" s="44" t="s">
        <v>283</v>
      </c>
      <c r="EH54" s="44" t="s">
        <v>283</v>
      </c>
      <c r="EI54" s="44" t="s">
        <v>283</v>
      </c>
      <c r="EJ54" s="44" t="s">
        <v>283</v>
      </c>
      <c r="EK54" s="44" t="s">
        <v>283</v>
      </c>
      <c r="EL54" s="44" t="s">
        <v>283</v>
      </c>
      <c r="EM54" s="44" t="s">
        <v>283</v>
      </c>
      <c r="EN54" s="38"/>
      <c r="EO54" s="42"/>
      <c r="EP54" s="151" t="s">
        <v>270</v>
      </c>
      <c r="EQ54" s="42">
        <v>0</v>
      </c>
      <c r="ER54" s="44" t="s">
        <v>283</v>
      </c>
      <c r="ES54" s="44" t="s">
        <v>283</v>
      </c>
      <c r="ET54" s="44" t="s">
        <v>283</v>
      </c>
      <c r="EU54" s="44" t="s">
        <v>283</v>
      </c>
      <c r="EV54" s="44" t="s">
        <v>283</v>
      </c>
      <c r="EW54" s="44" t="s">
        <v>283</v>
      </c>
      <c r="EX54" s="44" t="s">
        <v>283</v>
      </c>
      <c r="EY54" s="44" t="s">
        <v>283</v>
      </c>
      <c r="EZ54" s="44" t="s">
        <v>283</v>
      </c>
      <c r="FA54" s="44" t="s">
        <v>283</v>
      </c>
      <c r="FB54" s="44" t="s">
        <v>283</v>
      </c>
      <c r="FC54" s="44" t="s">
        <v>283</v>
      </c>
      <c r="FD54" s="44" t="s">
        <v>283</v>
      </c>
      <c r="FE54" s="44" t="s">
        <v>283</v>
      </c>
      <c r="FF54" s="44" t="s">
        <v>283</v>
      </c>
      <c r="FG54" s="44" t="s">
        <v>283</v>
      </c>
      <c r="FH54" s="44" t="s">
        <v>283</v>
      </c>
      <c r="FI54" s="44" t="s">
        <v>283</v>
      </c>
      <c r="FJ54" s="44" t="s">
        <v>283</v>
      </c>
      <c r="FK54" s="44" t="s">
        <v>283</v>
      </c>
      <c r="FM54" s="81"/>
      <c r="FN54" s="126" t="s">
        <v>225</v>
      </c>
      <c r="FO54" s="81">
        <v>0</v>
      </c>
      <c r="FP54" s="122" t="s">
        <v>224</v>
      </c>
      <c r="FQ54" s="122" t="s">
        <v>224</v>
      </c>
      <c r="FR54" s="122" t="s">
        <v>224</v>
      </c>
      <c r="FS54" s="122" t="s">
        <v>224</v>
      </c>
      <c r="FT54" s="122" t="s">
        <v>224</v>
      </c>
      <c r="FU54" s="122" t="s">
        <v>224</v>
      </c>
      <c r="FV54" s="122" t="s">
        <v>224</v>
      </c>
      <c r="FW54" s="122" t="s">
        <v>224</v>
      </c>
      <c r="FX54" s="122" t="s">
        <v>224</v>
      </c>
      <c r="FY54" s="122" t="s">
        <v>224</v>
      </c>
      <c r="FZ54" s="122" t="s">
        <v>224</v>
      </c>
      <c r="GA54" s="122" t="s">
        <v>224</v>
      </c>
      <c r="GB54" s="122" t="s">
        <v>224</v>
      </c>
      <c r="GC54" s="122" t="s">
        <v>224</v>
      </c>
      <c r="GD54" s="122" t="s">
        <v>224</v>
      </c>
      <c r="GE54" s="122" t="s">
        <v>224</v>
      </c>
      <c r="GF54" s="122" t="s">
        <v>224</v>
      </c>
      <c r="GG54" s="122" t="s">
        <v>224</v>
      </c>
      <c r="GH54" s="122" t="s">
        <v>224</v>
      </c>
      <c r="GI54" s="122" t="s">
        <v>224</v>
      </c>
      <c r="GK54" s="81"/>
      <c r="GL54" s="126" t="s">
        <v>225</v>
      </c>
      <c r="GM54" s="81">
        <v>0</v>
      </c>
      <c r="GN54" s="122" t="s">
        <v>224</v>
      </c>
      <c r="GO54" s="122" t="s">
        <v>224</v>
      </c>
      <c r="GP54" s="122" t="s">
        <v>224</v>
      </c>
      <c r="GQ54" s="122" t="s">
        <v>224</v>
      </c>
      <c r="GR54" s="122" t="s">
        <v>224</v>
      </c>
      <c r="GS54" s="122" t="s">
        <v>224</v>
      </c>
      <c r="GT54" s="122" t="s">
        <v>224</v>
      </c>
      <c r="GU54" s="122" t="s">
        <v>224</v>
      </c>
      <c r="GV54" s="122" t="s">
        <v>224</v>
      </c>
      <c r="GW54" s="122" t="s">
        <v>224</v>
      </c>
      <c r="GX54" s="122" t="s">
        <v>224</v>
      </c>
      <c r="GY54" s="122" t="s">
        <v>224</v>
      </c>
      <c r="GZ54" s="122" t="s">
        <v>224</v>
      </c>
      <c r="HA54" s="122" t="s">
        <v>224</v>
      </c>
      <c r="HB54" s="122" t="s">
        <v>224</v>
      </c>
      <c r="HC54" s="122" t="s">
        <v>224</v>
      </c>
      <c r="HD54" s="122" t="s">
        <v>224</v>
      </c>
      <c r="HE54" s="122" t="s">
        <v>224</v>
      </c>
      <c r="HF54" s="122" t="s">
        <v>224</v>
      </c>
      <c r="HG54" s="122" t="s">
        <v>224</v>
      </c>
    </row>
    <row r="55" spans="1:215" ht="15">
      <c r="A55" s="81"/>
      <c r="B55" s="106" t="s">
        <v>226</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226</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271</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271</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271</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271</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271</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226</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226</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5">
      <c r="A56" s="470"/>
      <c r="B56" s="470"/>
      <c r="C56" s="81"/>
      <c r="D56" s="81"/>
      <c r="E56" s="81"/>
      <c r="F56" s="81"/>
      <c r="G56" s="81"/>
      <c r="H56" s="81"/>
      <c r="I56" s="81"/>
      <c r="J56" s="81"/>
      <c r="K56" s="81"/>
      <c r="L56" s="81"/>
      <c r="M56" s="81"/>
      <c r="N56" s="81"/>
      <c r="O56" s="81"/>
      <c r="P56" s="81"/>
      <c r="Q56" s="81"/>
      <c r="R56" s="81"/>
      <c r="S56" s="81"/>
      <c r="T56" s="81"/>
      <c r="U56" s="81"/>
      <c r="V56" s="81"/>
      <c r="W56" s="81"/>
      <c r="Y56" s="470"/>
      <c r="Z56" s="470"/>
      <c r="AA56" s="81"/>
      <c r="AB56" s="81"/>
      <c r="AC56" s="81"/>
      <c r="AD56" s="81"/>
      <c r="AE56" s="81"/>
      <c r="AF56" s="81"/>
      <c r="AG56" s="81"/>
      <c r="AH56" s="81"/>
      <c r="AI56" s="81"/>
      <c r="AJ56" s="81"/>
      <c r="AK56" s="81"/>
      <c r="AL56" s="81"/>
      <c r="AM56" s="81"/>
      <c r="AN56" s="81"/>
      <c r="AO56" s="81"/>
      <c r="AP56" s="81"/>
      <c r="AQ56" s="81"/>
      <c r="AR56" s="81"/>
      <c r="AS56" s="81"/>
      <c r="AT56" s="81"/>
      <c r="AU56" s="81"/>
      <c r="AW56" s="471"/>
      <c r="AX56" s="471"/>
      <c r="AY56" s="42"/>
      <c r="AZ56" s="42"/>
      <c r="BA56" s="42"/>
      <c r="BB56" s="42"/>
      <c r="BC56" s="42"/>
      <c r="BD56" s="42"/>
      <c r="BE56" s="42"/>
      <c r="BF56" s="42"/>
      <c r="BG56" s="42"/>
      <c r="BH56" s="42"/>
      <c r="BI56" s="42"/>
      <c r="BJ56" s="42"/>
      <c r="BK56" s="42"/>
      <c r="BL56" s="42"/>
      <c r="BM56" s="42"/>
      <c r="BN56" s="42"/>
      <c r="BO56" s="42"/>
      <c r="BP56" s="42"/>
      <c r="BQ56" s="42"/>
      <c r="BR56" s="42"/>
      <c r="BS56" s="42"/>
      <c r="BT56" s="38"/>
      <c r="BU56" s="471"/>
      <c r="BV56" s="471"/>
      <c r="BW56" s="42"/>
      <c r="BX56" s="42"/>
      <c r="BY56" s="42"/>
      <c r="BZ56" s="42"/>
      <c r="CA56" s="42"/>
      <c r="CB56" s="42"/>
      <c r="CC56" s="42"/>
      <c r="CD56" s="42"/>
      <c r="CE56" s="42"/>
      <c r="CF56" s="42"/>
      <c r="CG56" s="42"/>
      <c r="CH56" s="42"/>
      <c r="CI56" s="42"/>
      <c r="CJ56" s="42"/>
      <c r="CK56" s="42"/>
      <c r="CL56" s="42"/>
      <c r="CM56" s="42"/>
      <c r="CN56" s="42"/>
      <c r="CO56" s="42"/>
      <c r="CP56" s="42"/>
      <c r="CQ56" s="42"/>
      <c r="CR56" s="38"/>
      <c r="CS56" s="471"/>
      <c r="CT56" s="471"/>
      <c r="CU56" s="42"/>
      <c r="CV56" s="42"/>
      <c r="CW56" s="42"/>
      <c r="CX56" s="42"/>
      <c r="CY56" s="42"/>
      <c r="CZ56" s="42"/>
      <c r="DA56" s="42"/>
      <c r="DB56" s="42"/>
      <c r="DC56" s="42"/>
      <c r="DD56" s="42"/>
      <c r="DE56" s="42"/>
      <c r="DF56" s="42"/>
      <c r="DG56" s="42"/>
      <c r="DH56" s="42"/>
      <c r="DI56" s="42"/>
      <c r="DJ56" s="42"/>
      <c r="DK56" s="42"/>
      <c r="DL56" s="42"/>
      <c r="DM56" s="42"/>
      <c r="DN56" s="42"/>
      <c r="DO56" s="42"/>
      <c r="DP56" s="38"/>
      <c r="DQ56" s="471"/>
      <c r="DR56" s="471"/>
      <c r="DS56" s="42"/>
      <c r="DT56" s="42"/>
      <c r="DU56" s="42"/>
      <c r="DV56" s="42"/>
      <c r="DW56" s="42"/>
      <c r="DX56" s="42"/>
      <c r="DY56" s="42"/>
      <c r="DZ56" s="42"/>
      <c r="EA56" s="42"/>
      <c r="EB56" s="42"/>
      <c r="EC56" s="42"/>
      <c r="ED56" s="42"/>
      <c r="EE56" s="42"/>
      <c r="EF56" s="42"/>
      <c r="EG56" s="42"/>
      <c r="EH56" s="42"/>
      <c r="EI56" s="42"/>
      <c r="EJ56" s="42"/>
      <c r="EK56" s="42"/>
      <c r="EL56" s="42"/>
      <c r="EM56" s="42"/>
      <c r="EN56" s="38"/>
      <c r="EO56" s="471"/>
      <c r="EP56" s="471"/>
      <c r="EQ56" s="42"/>
      <c r="ER56" s="42"/>
      <c r="ES56" s="42"/>
      <c r="ET56" s="42"/>
      <c r="EU56" s="42"/>
      <c r="EV56" s="42"/>
      <c r="EW56" s="42"/>
      <c r="EX56" s="42"/>
      <c r="EY56" s="42"/>
      <c r="EZ56" s="42"/>
      <c r="FA56" s="42"/>
      <c r="FB56" s="42"/>
      <c r="FC56" s="42"/>
      <c r="FD56" s="42"/>
      <c r="FE56" s="42"/>
      <c r="FF56" s="42"/>
      <c r="FG56" s="42"/>
      <c r="FH56" s="42"/>
      <c r="FI56" s="42"/>
      <c r="FJ56" s="42"/>
      <c r="FK56" s="42"/>
      <c r="FM56" s="470"/>
      <c r="FN56" s="470"/>
      <c r="FO56" s="81"/>
      <c r="FP56" s="81"/>
      <c r="FQ56" s="81"/>
      <c r="FR56" s="81"/>
      <c r="FS56" s="81"/>
      <c r="FT56" s="81"/>
      <c r="FU56" s="81"/>
      <c r="FV56" s="81"/>
      <c r="FW56" s="81"/>
      <c r="FX56" s="81"/>
      <c r="FY56" s="81"/>
      <c r="FZ56" s="81"/>
      <c r="GA56" s="81"/>
      <c r="GB56" s="81"/>
      <c r="GC56" s="81"/>
      <c r="GD56" s="81"/>
      <c r="GE56" s="81"/>
      <c r="GF56" s="81"/>
      <c r="GG56" s="81"/>
      <c r="GH56" s="81"/>
      <c r="GI56" s="81"/>
      <c r="GK56" s="470"/>
      <c r="GL56" s="470"/>
      <c r="GM56" s="81"/>
      <c r="GN56" s="81"/>
      <c r="GO56" s="81"/>
      <c r="GP56" s="81"/>
      <c r="GQ56" s="81"/>
      <c r="GR56" s="81"/>
      <c r="GS56" s="81"/>
      <c r="GT56" s="81"/>
      <c r="GU56" s="81"/>
      <c r="GV56" s="81"/>
      <c r="GW56" s="81"/>
      <c r="GX56" s="81"/>
      <c r="GY56" s="81"/>
      <c r="GZ56" s="81"/>
      <c r="HA56" s="81"/>
      <c r="HB56" s="81"/>
      <c r="HC56" s="81"/>
      <c r="HD56" s="81"/>
      <c r="HE56" s="81"/>
      <c r="HF56" s="81"/>
      <c r="HG56" s="81"/>
    </row>
    <row r="57" spans="1:215" ht="15">
      <c r="A57" s="101"/>
      <c r="B57" s="124" t="s">
        <v>114</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114</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278</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278</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278</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278</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278</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114</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114</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5">
      <c r="A58" s="465"/>
      <c r="B58" s="465"/>
      <c r="C58" s="100"/>
      <c r="D58" s="100"/>
      <c r="E58" s="100"/>
      <c r="F58" s="100"/>
      <c r="G58" s="100"/>
      <c r="H58" s="100"/>
      <c r="I58" s="100"/>
      <c r="J58" s="100"/>
      <c r="K58" s="100"/>
      <c r="L58" s="100"/>
      <c r="M58" s="100"/>
      <c r="N58" s="100"/>
      <c r="O58" s="100"/>
      <c r="P58" s="100"/>
      <c r="Q58" s="100"/>
      <c r="R58" s="100"/>
      <c r="S58" s="100"/>
      <c r="T58" s="100"/>
      <c r="U58" s="100"/>
      <c r="V58" s="100"/>
      <c r="W58" s="100"/>
      <c r="Y58" s="465"/>
      <c r="Z58" s="465"/>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72"/>
      <c r="AX58" s="472"/>
      <c r="AY58" s="39"/>
      <c r="AZ58" s="39"/>
      <c r="BA58" s="39"/>
      <c r="BB58" s="39"/>
      <c r="BC58" s="39"/>
      <c r="BD58" s="39"/>
      <c r="BE58" s="39"/>
      <c r="BF58" s="39"/>
      <c r="BG58" s="39"/>
      <c r="BH58" s="39"/>
      <c r="BI58" s="39"/>
      <c r="BJ58" s="39"/>
      <c r="BK58" s="39"/>
      <c r="BL58" s="39"/>
      <c r="BM58" s="39"/>
      <c r="BN58" s="39"/>
      <c r="BO58" s="39"/>
      <c r="BP58" s="39"/>
      <c r="BQ58" s="39"/>
      <c r="BR58" s="39"/>
      <c r="BS58" s="39"/>
      <c r="BT58" s="38"/>
      <c r="BU58" s="472"/>
      <c r="BV58" s="472"/>
      <c r="BW58" s="39"/>
      <c r="BX58" s="39"/>
      <c r="BY58" s="39"/>
      <c r="BZ58" s="39"/>
      <c r="CA58" s="39"/>
      <c r="CB58" s="39"/>
      <c r="CC58" s="39"/>
      <c r="CD58" s="39"/>
      <c r="CE58" s="39"/>
      <c r="CF58" s="39"/>
      <c r="CG58" s="39"/>
      <c r="CH58" s="39"/>
      <c r="CI58" s="39"/>
      <c r="CJ58" s="39"/>
      <c r="CK58" s="39"/>
      <c r="CL58" s="39"/>
      <c r="CM58" s="39"/>
      <c r="CN58" s="39"/>
      <c r="CO58" s="39"/>
      <c r="CP58" s="39"/>
      <c r="CQ58" s="39"/>
      <c r="CR58" s="38"/>
      <c r="CS58" s="472"/>
      <c r="CT58" s="472"/>
      <c r="CU58" s="39"/>
      <c r="CV58" s="39"/>
      <c r="CW58" s="39"/>
      <c r="CX58" s="39"/>
      <c r="CY58" s="39"/>
      <c r="CZ58" s="39"/>
      <c r="DA58" s="39"/>
      <c r="DB58" s="39"/>
      <c r="DC58" s="39"/>
      <c r="DD58" s="39"/>
      <c r="DE58" s="39"/>
      <c r="DF58" s="39"/>
      <c r="DG58" s="39"/>
      <c r="DH58" s="39"/>
      <c r="DI58" s="39"/>
      <c r="DJ58" s="39"/>
      <c r="DK58" s="39"/>
      <c r="DL58" s="39"/>
      <c r="DM58" s="39"/>
      <c r="DN58" s="39"/>
      <c r="DO58" s="39"/>
      <c r="DP58" s="38"/>
      <c r="DQ58" s="472"/>
      <c r="DR58" s="472"/>
      <c r="DS58" s="39"/>
      <c r="DT58" s="39"/>
      <c r="DU58" s="39"/>
      <c r="DV58" s="39"/>
      <c r="DW58" s="39"/>
      <c r="DX58" s="39"/>
      <c r="DY58" s="39"/>
      <c r="DZ58" s="39"/>
      <c r="EA58" s="39"/>
      <c r="EB58" s="39"/>
      <c r="EC58" s="39"/>
      <c r="ED58" s="39"/>
      <c r="EE58" s="39"/>
      <c r="EF58" s="39"/>
      <c r="EG58" s="39"/>
      <c r="EH58" s="39"/>
      <c r="EI58" s="39"/>
      <c r="EJ58" s="39"/>
      <c r="EK58" s="39"/>
      <c r="EL58" s="39"/>
      <c r="EM58" s="39"/>
      <c r="EN58" s="38"/>
      <c r="EO58" s="472"/>
      <c r="EP58" s="472"/>
      <c r="EQ58" s="39"/>
      <c r="ER58" s="39"/>
      <c r="ES58" s="39"/>
      <c r="ET58" s="39"/>
      <c r="EU58" s="39"/>
      <c r="EV58" s="39"/>
      <c r="EW58" s="39"/>
      <c r="EX58" s="39"/>
      <c r="EY58" s="39"/>
      <c r="EZ58" s="39"/>
      <c r="FA58" s="39"/>
      <c r="FB58" s="39"/>
      <c r="FC58" s="39"/>
      <c r="FD58" s="39"/>
      <c r="FE58" s="39"/>
      <c r="FF58" s="39"/>
      <c r="FG58" s="39"/>
      <c r="FH58" s="39"/>
      <c r="FI58" s="39"/>
      <c r="FJ58" s="39"/>
      <c r="FK58" s="39"/>
      <c r="FM58" s="465"/>
      <c r="FN58" s="465"/>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5"/>
      <c r="GL58" s="465"/>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65" t="s">
        <v>237</v>
      </c>
      <c r="B59" s="465"/>
      <c r="C59" s="100"/>
      <c r="D59" s="100"/>
      <c r="E59" s="100"/>
      <c r="F59" s="100"/>
      <c r="G59" s="100"/>
      <c r="H59" s="100"/>
      <c r="I59" s="100"/>
      <c r="J59" s="100"/>
      <c r="K59" s="100"/>
      <c r="L59" s="100"/>
      <c r="M59" s="100"/>
      <c r="N59" s="100"/>
      <c r="O59" s="100"/>
      <c r="P59" s="100"/>
      <c r="Q59" s="100"/>
      <c r="R59" s="100"/>
      <c r="S59" s="100"/>
      <c r="T59" s="100"/>
      <c r="U59" s="100"/>
      <c r="V59" s="100"/>
      <c r="W59" s="100"/>
      <c r="Y59" s="465" t="s">
        <v>237</v>
      </c>
      <c r="Z59" s="465"/>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72" t="s">
        <v>289</v>
      </c>
      <c r="AX59" s="472"/>
      <c r="AY59" s="39"/>
      <c r="AZ59" s="39"/>
      <c r="BA59" s="39"/>
      <c r="BB59" s="39"/>
      <c r="BC59" s="39"/>
      <c r="BD59" s="39"/>
      <c r="BE59" s="39"/>
      <c r="BF59" s="39"/>
      <c r="BG59" s="39"/>
      <c r="BH59" s="39"/>
      <c r="BI59" s="39"/>
      <c r="BJ59" s="39"/>
      <c r="BK59" s="39"/>
      <c r="BL59" s="39"/>
      <c r="BM59" s="39"/>
      <c r="BN59" s="39"/>
      <c r="BO59" s="39"/>
      <c r="BP59" s="39"/>
      <c r="BQ59" s="39"/>
      <c r="BR59" s="39"/>
      <c r="BS59" s="39"/>
      <c r="BT59" s="38"/>
      <c r="BU59" s="472" t="s">
        <v>289</v>
      </c>
      <c r="BV59" s="472"/>
      <c r="BW59" s="39"/>
      <c r="BX59" s="39"/>
      <c r="BY59" s="39"/>
      <c r="BZ59" s="39"/>
      <c r="CA59" s="39"/>
      <c r="CB59" s="39"/>
      <c r="CC59" s="39"/>
      <c r="CD59" s="39"/>
      <c r="CE59" s="39"/>
      <c r="CF59" s="39"/>
      <c r="CG59" s="39"/>
      <c r="CH59" s="39"/>
      <c r="CI59" s="39"/>
      <c r="CJ59" s="39"/>
      <c r="CK59" s="39"/>
      <c r="CL59" s="39"/>
      <c r="CM59" s="39"/>
      <c r="CN59" s="39"/>
      <c r="CO59" s="39"/>
      <c r="CP59" s="39"/>
      <c r="CQ59" s="39"/>
      <c r="CR59" s="38"/>
      <c r="CS59" s="472" t="s">
        <v>289</v>
      </c>
      <c r="CT59" s="472"/>
      <c r="CU59" s="39"/>
      <c r="CV59" s="39"/>
      <c r="CW59" s="39"/>
      <c r="CX59" s="39"/>
      <c r="CY59" s="39"/>
      <c r="CZ59" s="39"/>
      <c r="DA59" s="39"/>
      <c r="DB59" s="39"/>
      <c r="DC59" s="39"/>
      <c r="DD59" s="39"/>
      <c r="DE59" s="39"/>
      <c r="DF59" s="39"/>
      <c r="DG59" s="39"/>
      <c r="DH59" s="39"/>
      <c r="DI59" s="39"/>
      <c r="DJ59" s="39"/>
      <c r="DK59" s="39"/>
      <c r="DL59" s="39"/>
      <c r="DM59" s="39"/>
      <c r="DN59" s="39"/>
      <c r="DO59" s="39"/>
      <c r="DP59" s="38"/>
      <c r="DQ59" s="472" t="s">
        <v>289</v>
      </c>
      <c r="DR59" s="472"/>
      <c r="DS59" s="39"/>
      <c r="DT59" s="39"/>
      <c r="DU59" s="39"/>
      <c r="DV59" s="39"/>
      <c r="DW59" s="39"/>
      <c r="DX59" s="39"/>
      <c r="DY59" s="39"/>
      <c r="DZ59" s="39"/>
      <c r="EA59" s="39"/>
      <c r="EB59" s="39"/>
      <c r="EC59" s="39"/>
      <c r="ED59" s="39"/>
      <c r="EE59" s="39"/>
      <c r="EF59" s="39"/>
      <c r="EG59" s="39"/>
      <c r="EH59" s="39"/>
      <c r="EI59" s="39"/>
      <c r="EJ59" s="39"/>
      <c r="EK59" s="39"/>
      <c r="EL59" s="39"/>
      <c r="EM59" s="39"/>
      <c r="EN59" s="38"/>
      <c r="EO59" s="472" t="s">
        <v>289</v>
      </c>
      <c r="EP59" s="472"/>
      <c r="EQ59" s="39"/>
      <c r="ER59" s="39"/>
      <c r="ES59" s="39"/>
      <c r="ET59" s="39"/>
      <c r="EU59" s="39"/>
      <c r="EV59" s="39"/>
      <c r="EW59" s="39"/>
      <c r="EX59" s="39"/>
      <c r="EY59" s="39"/>
      <c r="EZ59" s="39"/>
      <c r="FA59" s="39"/>
      <c r="FB59" s="39"/>
      <c r="FC59" s="39"/>
      <c r="FD59" s="39"/>
      <c r="FE59" s="39"/>
      <c r="FF59" s="39"/>
      <c r="FG59" s="39"/>
      <c r="FH59" s="39"/>
      <c r="FI59" s="39"/>
      <c r="FJ59" s="39"/>
      <c r="FK59" s="39"/>
      <c r="FM59" s="465" t="s">
        <v>237</v>
      </c>
      <c r="FN59" s="465"/>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65" t="s">
        <v>237</v>
      </c>
      <c r="GL59" s="465"/>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65"/>
      <c r="B60" s="465"/>
      <c r="C60" s="100"/>
      <c r="D60" s="100"/>
      <c r="E60" s="100"/>
      <c r="F60" s="100"/>
      <c r="G60" s="100"/>
      <c r="H60" s="100"/>
      <c r="I60" s="100"/>
      <c r="J60" s="100"/>
      <c r="K60" s="100"/>
      <c r="L60" s="100"/>
      <c r="M60" s="100"/>
      <c r="N60" s="100"/>
      <c r="O60" s="100"/>
      <c r="P60" s="100"/>
      <c r="Q60" s="100"/>
      <c r="R60" s="100"/>
      <c r="S60" s="100"/>
      <c r="T60" s="100"/>
      <c r="U60" s="100"/>
      <c r="V60" s="100"/>
      <c r="W60" s="100"/>
      <c r="Y60" s="465"/>
      <c r="Z60" s="465"/>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65"/>
      <c r="FN60" s="465"/>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5"/>
      <c r="GL60" s="465"/>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 ref="GK56:GL56"/>
    <mergeCell ref="GK58:GL58"/>
    <mergeCell ref="FM10:FN10"/>
    <mergeCell ref="FM11:FN11"/>
    <mergeCell ref="FM12:FN12"/>
    <mergeCell ref="FM22:FN22"/>
    <mergeCell ref="FM31:FN31"/>
    <mergeCell ref="FM34:FN34"/>
    <mergeCell ref="FM36:FN36"/>
    <mergeCell ref="FM37:FN37"/>
    <mergeCell ref="FM47:FN47"/>
    <mergeCell ref="FM1:FN1"/>
    <mergeCell ref="FM2:FN2"/>
    <mergeCell ref="FM3:FN3"/>
    <mergeCell ref="FM4:FN4"/>
    <mergeCell ref="FM5:FN5"/>
    <mergeCell ref="FM6:FN6"/>
    <mergeCell ref="FM7:FN7"/>
    <mergeCell ref="FM8:FN8"/>
    <mergeCell ref="FM9:FN9"/>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EO37:EP37"/>
    <mergeCell ref="DQ47:DR47"/>
    <mergeCell ref="EO47:EP47"/>
    <mergeCell ref="DQ34:DR34"/>
    <mergeCell ref="EO34:EP34"/>
    <mergeCell ref="DQ36:DR36"/>
    <mergeCell ref="EO36:EP36"/>
    <mergeCell ref="DQ22:DR22"/>
    <mergeCell ref="EO22:EP22"/>
    <mergeCell ref="DQ31:DR31"/>
    <mergeCell ref="EO31:EP31"/>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A7:B7"/>
    <mergeCell ref="A8:B8"/>
    <mergeCell ref="A9:B9"/>
    <mergeCell ref="A10:B10"/>
    <mergeCell ref="A11:B11"/>
    <mergeCell ref="A12:B12"/>
    <mergeCell ref="AW7:AX7"/>
    <mergeCell ref="BU7:BV7"/>
    <mergeCell ref="CS7:CT7"/>
    <mergeCell ref="AW11:AX11"/>
    <mergeCell ref="BU11:BV11"/>
    <mergeCell ref="CS11:CT11"/>
    <mergeCell ref="AW12:AX12"/>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9"/>
      <c r="AZ1" s="9"/>
      <c r="BA1" s="9"/>
      <c r="BB1" s="9"/>
      <c r="BC1" s="9"/>
      <c r="BD1" s="9"/>
      <c r="BE1" s="9"/>
      <c r="BF1" s="9"/>
      <c r="BG1" s="9"/>
      <c r="BH1" s="9"/>
      <c r="BI1" s="9"/>
      <c r="BJ1" s="9"/>
      <c r="BK1" s="9"/>
      <c r="BL1" s="9"/>
      <c r="BM1" s="9"/>
      <c r="BN1" s="9"/>
      <c r="BO1" s="9"/>
      <c r="BP1" s="9"/>
      <c r="BQ1" s="9"/>
      <c r="BR1" s="9"/>
      <c r="BS1" s="9"/>
      <c r="BT1" s="6"/>
      <c r="BU1" s="472"/>
      <c r="BV1" s="472"/>
      <c r="BW1" s="9"/>
      <c r="BX1" s="9"/>
      <c r="BY1" s="9"/>
      <c r="BZ1" s="9"/>
      <c r="CA1" s="9"/>
      <c r="CB1" s="9"/>
      <c r="CC1" s="9"/>
      <c r="CD1" s="9"/>
      <c r="CE1" s="9"/>
      <c r="CF1" s="9"/>
      <c r="CG1" s="9"/>
      <c r="CH1" s="9"/>
      <c r="CI1" s="9"/>
      <c r="CJ1" s="9"/>
      <c r="CK1" s="9"/>
      <c r="CL1" s="9"/>
      <c r="CM1" s="9"/>
      <c r="CN1" s="9"/>
      <c r="CO1" s="9"/>
      <c r="CP1" s="9"/>
      <c r="CQ1" s="9"/>
      <c r="CR1" s="6"/>
      <c r="CS1" s="472"/>
      <c r="CT1" s="472"/>
      <c r="CU1" s="9"/>
      <c r="CV1" s="9"/>
      <c r="CW1" s="9"/>
      <c r="CX1" s="9"/>
      <c r="CY1" s="9"/>
      <c r="CZ1" s="9"/>
      <c r="DA1" s="9"/>
      <c r="DB1" s="9"/>
      <c r="DC1" s="9"/>
      <c r="DD1" s="9"/>
      <c r="DE1" s="9"/>
      <c r="DF1" s="9"/>
      <c r="DG1" s="9"/>
      <c r="DH1" s="9"/>
      <c r="DI1" s="9"/>
      <c r="DJ1" s="9"/>
      <c r="DK1" s="9"/>
      <c r="DL1" s="9"/>
      <c r="DM1" s="9"/>
      <c r="DN1" s="9"/>
      <c r="DO1" s="9"/>
      <c r="DP1" s="6"/>
      <c r="DQ1" s="472"/>
      <c r="DR1" s="472"/>
      <c r="DS1" s="9"/>
      <c r="DT1" s="9"/>
      <c r="DU1" s="9"/>
      <c r="DV1" s="9"/>
      <c r="DW1" s="9"/>
      <c r="DX1" s="9"/>
      <c r="DY1" s="9"/>
      <c r="DZ1" s="9"/>
      <c r="EA1" s="9"/>
      <c r="EB1" s="9"/>
      <c r="EC1" s="9"/>
      <c r="ED1" s="9"/>
      <c r="EE1" s="9"/>
      <c r="EF1" s="9"/>
      <c r="EG1" s="9"/>
      <c r="EH1" s="9"/>
      <c r="EI1" s="9"/>
      <c r="EJ1" s="9"/>
      <c r="EK1" s="9"/>
      <c r="EL1" s="9"/>
      <c r="EM1" s="9"/>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9"/>
      <c r="AZ2" s="9"/>
      <c r="BA2" s="9"/>
      <c r="BB2" s="9"/>
      <c r="BC2" s="9"/>
      <c r="BD2" s="9"/>
      <c r="BE2" s="9"/>
      <c r="BF2" s="9"/>
      <c r="BG2" s="9"/>
      <c r="BH2" s="9"/>
      <c r="BI2" s="9"/>
      <c r="BJ2" s="9"/>
      <c r="BK2" s="9"/>
      <c r="BL2" s="9"/>
      <c r="BM2" s="9"/>
      <c r="BN2" s="9"/>
      <c r="BO2" s="9"/>
      <c r="BP2" s="9"/>
      <c r="BQ2" s="9"/>
      <c r="BR2" s="9"/>
      <c r="BS2" s="9"/>
      <c r="BT2" s="6"/>
      <c r="BU2" s="472"/>
      <c r="BV2" s="472"/>
      <c r="BW2" s="9"/>
      <c r="BX2" s="9"/>
      <c r="BY2" s="9"/>
      <c r="BZ2" s="9"/>
      <c r="CA2" s="9"/>
      <c r="CB2" s="9"/>
      <c r="CC2" s="9"/>
      <c r="CD2" s="9"/>
      <c r="CE2" s="9"/>
      <c r="CF2" s="9"/>
      <c r="CG2" s="9"/>
      <c r="CH2" s="9"/>
      <c r="CI2" s="9"/>
      <c r="CJ2" s="9"/>
      <c r="CK2" s="9"/>
      <c r="CL2" s="9"/>
      <c r="CM2" s="9"/>
      <c r="CN2" s="9"/>
      <c r="CO2" s="9"/>
      <c r="CP2" s="9"/>
      <c r="CQ2" s="9"/>
      <c r="CR2" s="6"/>
      <c r="CS2" s="472"/>
      <c r="CT2" s="472"/>
      <c r="CU2" s="9"/>
      <c r="CV2" s="9"/>
      <c r="CW2" s="9"/>
      <c r="CX2" s="9"/>
      <c r="CY2" s="9"/>
      <c r="CZ2" s="9"/>
      <c r="DA2" s="9"/>
      <c r="DB2" s="9"/>
      <c r="DC2" s="9"/>
      <c r="DD2" s="9"/>
      <c r="DE2" s="9"/>
      <c r="DF2" s="9"/>
      <c r="DG2" s="9"/>
      <c r="DH2" s="9"/>
      <c r="DI2" s="9"/>
      <c r="DJ2" s="9"/>
      <c r="DK2" s="9"/>
      <c r="DL2" s="9"/>
      <c r="DM2" s="9"/>
      <c r="DN2" s="9"/>
      <c r="DO2" s="9"/>
      <c r="DP2" s="6"/>
      <c r="DQ2" s="472"/>
      <c r="DR2" s="472"/>
      <c r="DS2" s="9"/>
      <c r="DT2" s="9"/>
      <c r="DU2" s="9"/>
      <c r="DV2" s="9"/>
      <c r="DW2" s="9"/>
      <c r="DX2" s="9"/>
      <c r="DY2" s="9"/>
      <c r="DZ2" s="9"/>
      <c r="EA2" s="9"/>
      <c r="EB2" s="9"/>
      <c r="EC2" s="9"/>
      <c r="ED2" s="9"/>
      <c r="EE2" s="9"/>
      <c r="EF2" s="9"/>
      <c r="EG2" s="9"/>
      <c r="EH2" s="9"/>
      <c r="EI2" s="9"/>
      <c r="EJ2" s="9"/>
      <c r="EK2" s="9"/>
      <c r="EL2" s="9"/>
      <c r="EM2" s="9"/>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9"/>
      <c r="AZ3" s="9"/>
      <c r="BA3" s="9"/>
      <c r="BB3" s="9"/>
      <c r="BC3" s="9"/>
      <c r="BD3" s="9"/>
      <c r="BE3" s="9"/>
      <c r="BF3" s="9"/>
      <c r="BG3" s="9"/>
      <c r="BH3" s="9"/>
      <c r="BI3" s="9"/>
      <c r="BJ3" s="9"/>
      <c r="BK3" s="9"/>
      <c r="BL3" s="9"/>
      <c r="BM3" s="9"/>
      <c r="BN3" s="9"/>
      <c r="BO3" s="9"/>
      <c r="BP3" s="9"/>
      <c r="BQ3" s="9"/>
      <c r="BR3" s="9"/>
      <c r="BS3" s="9"/>
      <c r="BT3" s="6"/>
      <c r="BU3" s="472"/>
      <c r="BV3" s="472"/>
      <c r="BW3" s="9"/>
      <c r="BX3" s="9"/>
      <c r="BY3" s="9"/>
      <c r="BZ3" s="9"/>
      <c r="CA3" s="9"/>
      <c r="CB3" s="9"/>
      <c r="CC3" s="9"/>
      <c r="CD3" s="9"/>
      <c r="CE3" s="9"/>
      <c r="CF3" s="9"/>
      <c r="CG3" s="9"/>
      <c r="CH3" s="9"/>
      <c r="CI3" s="9"/>
      <c r="CJ3" s="9"/>
      <c r="CK3" s="9"/>
      <c r="CL3" s="9"/>
      <c r="CM3" s="9"/>
      <c r="CN3" s="9"/>
      <c r="CO3" s="9"/>
      <c r="CP3" s="9"/>
      <c r="CQ3" s="9"/>
      <c r="CR3" s="6"/>
      <c r="CS3" s="472"/>
      <c r="CT3" s="472"/>
      <c r="CU3" s="9"/>
      <c r="CV3" s="9"/>
      <c r="CW3" s="9"/>
      <c r="CX3" s="9"/>
      <c r="CY3" s="9"/>
      <c r="CZ3" s="9"/>
      <c r="DA3" s="9"/>
      <c r="DB3" s="9"/>
      <c r="DC3" s="9"/>
      <c r="DD3" s="9"/>
      <c r="DE3" s="9"/>
      <c r="DF3" s="9"/>
      <c r="DG3" s="9"/>
      <c r="DH3" s="9"/>
      <c r="DI3" s="9"/>
      <c r="DJ3" s="9"/>
      <c r="DK3" s="9"/>
      <c r="DL3" s="9"/>
      <c r="DM3" s="9"/>
      <c r="DN3" s="9"/>
      <c r="DO3" s="9"/>
      <c r="DP3" s="6"/>
      <c r="DQ3" s="472"/>
      <c r="DR3" s="472"/>
      <c r="DS3" s="9"/>
      <c r="DT3" s="9"/>
      <c r="DU3" s="9"/>
      <c r="DV3" s="9"/>
      <c r="DW3" s="9"/>
      <c r="DX3" s="9"/>
      <c r="DY3" s="9"/>
      <c r="DZ3" s="9"/>
      <c r="EA3" s="9"/>
      <c r="EB3" s="9"/>
      <c r="EC3" s="9"/>
      <c r="ED3" s="9"/>
      <c r="EE3" s="9"/>
      <c r="EF3" s="9"/>
      <c r="EG3" s="9"/>
      <c r="EH3" s="9"/>
      <c r="EI3" s="9"/>
      <c r="EJ3" s="9"/>
      <c r="EK3" s="9"/>
      <c r="EL3" s="9"/>
      <c r="EM3" s="9"/>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9"/>
      <c r="AZ4" s="9"/>
      <c r="BA4" s="9"/>
      <c r="BB4" s="9"/>
      <c r="BC4" s="9"/>
      <c r="BD4" s="9"/>
      <c r="BE4" s="9"/>
      <c r="BF4" s="9"/>
      <c r="BG4" s="9"/>
      <c r="BH4" s="9"/>
      <c r="BI4" s="9"/>
      <c r="BJ4" s="9"/>
      <c r="BK4" s="9"/>
      <c r="BL4" s="9"/>
      <c r="BM4" s="9"/>
      <c r="BN4" s="9"/>
      <c r="BO4" s="9"/>
      <c r="BP4" s="9"/>
      <c r="BQ4" s="9"/>
      <c r="BR4" s="9"/>
      <c r="BS4" s="9"/>
      <c r="BT4" s="6"/>
      <c r="BU4" s="472"/>
      <c r="BV4" s="472"/>
      <c r="BW4" s="9"/>
      <c r="BX4" s="9"/>
      <c r="BY4" s="9"/>
      <c r="BZ4" s="9"/>
      <c r="CA4" s="9"/>
      <c r="CB4" s="9"/>
      <c r="CC4" s="9"/>
      <c r="CD4" s="9"/>
      <c r="CE4" s="9"/>
      <c r="CF4" s="9"/>
      <c r="CG4" s="9"/>
      <c r="CH4" s="9"/>
      <c r="CI4" s="9"/>
      <c r="CJ4" s="9"/>
      <c r="CK4" s="9"/>
      <c r="CL4" s="9"/>
      <c r="CM4" s="9"/>
      <c r="CN4" s="9"/>
      <c r="CO4" s="9"/>
      <c r="CP4" s="9"/>
      <c r="CQ4" s="9"/>
      <c r="CR4" s="6"/>
      <c r="CS4" s="472"/>
      <c r="CT4" s="472"/>
      <c r="CU4" s="9"/>
      <c r="CV4" s="9"/>
      <c r="CW4" s="9"/>
      <c r="CX4" s="9"/>
      <c r="CY4" s="9"/>
      <c r="CZ4" s="9"/>
      <c r="DA4" s="9"/>
      <c r="DB4" s="9"/>
      <c r="DC4" s="9"/>
      <c r="DD4" s="9"/>
      <c r="DE4" s="9"/>
      <c r="DF4" s="9"/>
      <c r="DG4" s="9"/>
      <c r="DH4" s="9"/>
      <c r="DI4" s="9"/>
      <c r="DJ4" s="9"/>
      <c r="DK4" s="9"/>
      <c r="DL4" s="9"/>
      <c r="DM4" s="9"/>
      <c r="DN4" s="9"/>
      <c r="DO4" s="9"/>
      <c r="DP4" s="6"/>
      <c r="DQ4" s="472"/>
      <c r="DR4" s="472"/>
      <c r="DS4" s="9"/>
      <c r="DT4" s="9"/>
      <c r="DU4" s="9"/>
      <c r="DV4" s="9"/>
      <c r="DW4" s="9"/>
      <c r="DX4" s="9"/>
      <c r="DY4" s="9"/>
      <c r="DZ4" s="9"/>
      <c r="EA4" s="9"/>
      <c r="EB4" s="9"/>
      <c r="EC4" s="9"/>
      <c r="ED4" s="9"/>
      <c r="EE4" s="9"/>
      <c r="EF4" s="9"/>
      <c r="EG4" s="9"/>
      <c r="EH4" s="9"/>
      <c r="EI4" s="9"/>
      <c r="EJ4" s="9"/>
      <c r="EK4" s="9"/>
      <c r="EL4" s="9"/>
      <c r="EM4" s="9"/>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159"/>
      <c r="AZ5" s="159"/>
      <c r="BA5" s="159"/>
      <c r="BB5" s="159"/>
      <c r="BC5" s="159"/>
      <c r="BD5" s="159"/>
      <c r="BE5" s="159"/>
      <c r="BF5" s="159"/>
      <c r="BG5" s="9"/>
      <c r="BH5" s="159"/>
      <c r="BI5" s="159"/>
      <c r="BJ5" s="159"/>
      <c r="BK5" s="159"/>
      <c r="BL5" s="9"/>
      <c r="BM5" s="159"/>
      <c r="BN5" s="9"/>
      <c r="BO5" s="9"/>
      <c r="BP5" s="159"/>
      <c r="BQ5" s="9"/>
      <c r="BR5" s="9"/>
      <c r="BS5" s="159" t="s">
        <v>257</v>
      </c>
      <c r="BT5" s="6"/>
      <c r="BU5" s="474" t="s">
        <v>256</v>
      </c>
      <c r="BV5" s="474"/>
      <c r="BW5" s="159"/>
      <c r="BX5" s="159"/>
      <c r="BY5" s="159"/>
      <c r="BZ5" s="159"/>
      <c r="CA5" s="159"/>
      <c r="CB5" s="159"/>
      <c r="CC5" s="159"/>
      <c r="CD5" s="159"/>
      <c r="CE5" s="9"/>
      <c r="CF5" s="159"/>
      <c r="CG5" s="159"/>
      <c r="CH5" s="159"/>
      <c r="CI5" s="159"/>
      <c r="CJ5" s="9"/>
      <c r="CK5" s="159"/>
      <c r="CL5" s="9"/>
      <c r="CM5" s="9"/>
      <c r="CN5" s="159"/>
      <c r="CO5" s="9"/>
      <c r="CP5" s="9"/>
      <c r="CQ5" s="159" t="s">
        <v>257</v>
      </c>
      <c r="CR5" s="6"/>
      <c r="CS5" s="474" t="s">
        <v>256</v>
      </c>
      <c r="CT5" s="474"/>
      <c r="CU5" s="159"/>
      <c r="CV5" s="159"/>
      <c r="CW5" s="159"/>
      <c r="CX5" s="159"/>
      <c r="CY5" s="159"/>
      <c r="CZ5" s="159"/>
      <c r="DA5" s="159"/>
      <c r="DB5" s="159"/>
      <c r="DC5" s="9"/>
      <c r="DD5" s="159"/>
      <c r="DE5" s="159"/>
      <c r="DF5" s="159"/>
      <c r="DG5" s="159"/>
      <c r="DH5" s="9"/>
      <c r="DI5" s="159"/>
      <c r="DJ5" s="9"/>
      <c r="DK5" s="9"/>
      <c r="DL5" s="159"/>
      <c r="DM5" s="9"/>
      <c r="DN5" s="9"/>
      <c r="DO5" s="159" t="s">
        <v>257</v>
      </c>
      <c r="DP5" s="6"/>
      <c r="DQ5" s="474" t="s">
        <v>256</v>
      </c>
      <c r="DR5" s="474"/>
      <c r="DS5" s="159"/>
      <c r="DT5" s="159"/>
      <c r="DU5" s="159"/>
      <c r="DV5" s="159"/>
      <c r="DW5" s="159"/>
      <c r="DX5" s="159"/>
      <c r="DY5" s="159"/>
      <c r="DZ5" s="159"/>
      <c r="EA5" s="9"/>
      <c r="EB5" s="159"/>
      <c r="EC5" s="159"/>
      <c r="ED5" s="159"/>
      <c r="EE5" s="159"/>
      <c r="EF5" s="9"/>
      <c r="EG5" s="159"/>
      <c r="EH5" s="9"/>
      <c r="EI5" s="9"/>
      <c r="EJ5" s="159"/>
      <c r="EK5" s="9"/>
      <c r="EL5" s="9"/>
      <c r="EM5" s="159" t="s">
        <v>257</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9"/>
      <c r="AZ6" s="9"/>
      <c r="BA6" s="9"/>
      <c r="BB6" s="9"/>
      <c r="BC6" s="9"/>
      <c r="BD6" s="9"/>
      <c r="BE6" s="9"/>
      <c r="BF6" s="9"/>
      <c r="BG6" s="9"/>
      <c r="BH6" s="9"/>
      <c r="BI6" s="9"/>
      <c r="BJ6" s="9"/>
      <c r="BK6" s="9"/>
      <c r="BL6" s="9"/>
      <c r="BM6" s="9"/>
      <c r="BN6" s="9"/>
      <c r="BO6" s="9"/>
      <c r="BP6" s="9"/>
      <c r="BQ6" s="9"/>
      <c r="BR6" s="9"/>
      <c r="BS6" s="9"/>
      <c r="BT6" s="6"/>
      <c r="BU6" s="472"/>
      <c r="BV6" s="472"/>
      <c r="BW6" s="9"/>
      <c r="BX6" s="9"/>
      <c r="BY6" s="9"/>
      <c r="BZ6" s="9"/>
      <c r="CA6" s="9"/>
      <c r="CB6" s="9"/>
      <c r="CC6" s="9"/>
      <c r="CD6" s="9"/>
      <c r="CE6" s="9"/>
      <c r="CF6" s="9"/>
      <c r="CG6" s="9"/>
      <c r="CH6" s="9"/>
      <c r="CI6" s="9"/>
      <c r="CJ6" s="9"/>
      <c r="CK6" s="9"/>
      <c r="CL6" s="9"/>
      <c r="CM6" s="9"/>
      <c r="CN6" s="9"/>
      <c r="CO6" s="9"/>
      <c r="CP6" s="9"/>
      <c r="CQ6" s="9"/>
      <c r="CR6" s="6"/>
      <c r="CS6" s="472"/>
      <c r="CT6" s="472"/>
      <c r="CU6" s="9"/>
      <c r="CV6" s="9"/>
      <c r="CW6" s="9"/>
      <c r="CX6" s="9"/>
      <c r="CY6" s="9"/>
      <c r="CZ6" s="9"/>
      <c r="DA6" s="9"/>
      <c r="DB6" s="9"/>
      <c r="DC6" s="9"/>
      <c r="DD6" s="9"/>
      <c r="DE6" s="9"/>
      <c r="DF6" s="9"/>
      <c r="DG6" s="9"/>
      <c r="DH6" s="9"/>
      <c r="DI6" s="9"/>
      <c r="DJ6" s="9"/>
      <c r="DK6" s="9"/>
      <c r="DL6" s="9"/>
      <c r="DM6" s="9"/>
      <c r="DN6" s="9"/>
      <c r="DO6" s="9"/>
      <c r="DP6" s="6"/>
      <c r="DQ6" s="472"/>
      <c r="DR6" s="472"/>
      <c r="DS6" s="9"/>
      <c r="DT6" s="9"/>
      <c r="DU6" s="9"/>
      <c r="DV6" s="9"/>
      <c r="DW6" s="9"/>
      <c r="DX6" s="9"/>
      <c r="DY6" s="9"/>
      <c r="DZ6" s="9"/>
      <c r="EA6" s="9"/>
      <c r="EB6" s="9"/>
      <c r="EC6" s="9"/>
      <c r="ED6" s="9"/>
      <c r="EE6" s="9"/>
      <c r="EF6" s="9"/>
      <c r="EG6" s="9"/>
      <c r="EH6" s="9"/>
      <c r="EI6" s="9"/>
      <c r="EJ6" s="9"/>
      <c r="EK6" s="9"/>
      <c r="EL6" s="9"/>
      <c r="EM6" s="9"/>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159"/>
      <c r="AZ7" s="159"/>
      <c r="BA7" s="159"/>
      <c r="BB7" s="159"/>
      <c r="BC7" s="159"/>
      <c r="BD7" s="159"/>
      <c r="BE7" s="159"/>
      <c r="BF7" s="159"/>
      <c r="BG7" s="159"/>
      <c r="BH7" s="159"/>
      <c r="BI7" s="159"/>
      <c r="BJ7" s="159"/>
      <c r="BK7" s="159"/>
      <c r="BL7" s="159"/>
      <c r="BM7" s="159"/>
      <c r="BN7" s="159"/>
      <c r="BO7" s="159"/>
      <c r="BP7" s="159"/>
      <c r="BQ7" s="159"/>
      <c r="BR7" s="159"/>
      <c r="BS7" s="159"/>
      <c r="BT7" s="6"/>
      <c r="BU7" s="473" t="s">
        <v>258</v>
      </c>
      <c r="BV7" s="473"/>
      <c r="BW7" s="159"/>
      <c r="BX7" s="159"/>
      <c r="BY7" s="159"/>
      <c r="BZ7" s="159"/>
      <c r="CA7" s="159"/>
      <c r="CB7" s="159"/>
      <c r="CC7" s="159"/>
      <c r="CD7" s="159"/>
      <c r="CE7" s="159"/>
      <c r="CF7" s="159"/>
      <c r="CG7" s="159"/>
      <c r="CH7" s="159"/>
      <c r="CI7" s="159"/>
      <c r="CJ7" s="159"/>
      <c r="CK7" s="159"/>
      <c r="CL7" s="159"/>
      <c r="CM7" s="159"/>
      <c r="CN7" s="159"/>
      <c r="CO7" s="159"/>
      <c r="CP7" s="159"/>
      <c r="CQ7" s="159"/>
      <c r="CR7" s="6"/>
      <c r="CS7" s="473" t="s">
        <v>259</v>
      </c>
      <c r="CT7" s="473"/>
      <c r="CU7" s="159"/>
      <c r="CV7" s="159"/>
      <c r="CW7" s="159"/>
      <c r="CX7" s="159"/>
      <c r="CY7" s="159"/>
      <c r="CZ7" s="159"/>
      <c r="DA7" s="159"/>
      <c r="DB7" s="159"/>
      <c r="DC7" s="159"/>
      <c r="DD7" s="159"/>
      <c r="DE7" s="159"/>
      <c r="DF7" s="159"/>
      <c r="DG7" s="159"/>
      <c r="DH7" s="159"/>
      <c r="DI7" s="159"/>
      <c r="DJ7" s="159"/>
      <c r="DK7" s="159"/>
      <c r="DL7" s="159"/>
      <c r="DM7" s="159"/>
      <c r="DN7" s="159"/>
      <c r="DO7" s="159"/>
      <c r="DP7" s="6"/>
      <c r="DQ7" s="473" t="s">
        <v>260</v>
      </c>
      <c r="DR7" s="473"/>
      <c r="DS7" s="159"/>
      <c r="DT7" s="159"/>
      <c r="DU7" s="159"/>
      <c r="DV7" s="159"/>
      <c r="DW7" s="159"/>
      <c r="DX7" s="159"/>
      <c r="DY7" s="159"/>
      <c r="DZ7" s="159"/>
      <c r="EA7" s="159"/>
      <c r="EB7" s="159"/>
      <c r="EC7" s="159"/>
      <c r="ED7" s="159"/>
      <c r="EE7" s="159"/>
      <c r="EF7" s="159"/>
      <c r="EG7" s="159"/>
      <c r="EH7" s="159"/>
      <c r="EI7" s="159"/>
      <c r="EJ7" s="159"/>
      <c r="EK7" s="159"/>
      <c r="EL7" s="159"/>
      <c r="EM7" s="159"/>
      <c r="EO7" s="467" t="s">
        <v>104</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238</v>
      </c>
      <c r="B8" s="467"/>
      <c r="C8" s="103"/>
      <c r="D8" s="103"/>
      <c r="E8" s="103"/>
      <c r="F8" s="103"/>
      <c r="G8" s="103"/>
      <c r="H8" s="103"/>
      <c r="I8" s="103"/>
      <c r="J8" s="103"/>
      <c r="K8" s="103"/>
      <c r="L8" s="103"/>
      <c r="M8" s="103"/>
      <c r="N8" s="103"/>
      <c r="O8" s="103"/>
      <c r="P8" s="103"/>
      <c r="Q8" s="103"/>
      <c r="R8" s="103"/>
      <c r="S8" s="103"/>
      <c r="T8" s="103"/>
      <c r="U8" s="103"/>
      <c r="V8" s="103"/>
      <c r="W8" s="103"/>
      <c r="Y8" s="467" t="s">
        <v>238</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290</v>
      </c>
      <c r="AX8" s="473"/>
      <c r="AY8" s="140"/>
      <c r="AZ8" s="140"/>
      <c r="BA8" s="140"/>
      <c r="BB8" s="140"/>
      <c r="BC8" s="140"/>
      <c r="BD8" s="140"/>
      <c r="BE8" s="140"/>
      <c r="BF8" s="140"/>
      <c r="BG8" s="140"/>
      <c r="BH8" s="140"/>
      <c r="BI8" s="140"/>
      <c r="BJ8" s="140"/>
      <c r="BK8" s="140"/>
      <c r="BL8" s="140"/>
      <c r="BM8" s="140"/>
      <c r="BN8" s="140"/>
      <c r="BO8" s="140"/>
      <c r="BP8" s="140"/>
      <c r="BQ8" s="140"/>
      <c r="BR8" s="140"/>
      <c r="BS8" s="140"/>
      <c r="BT8" s="6"/>
      <c r="BU8" s="473" t="s">
        <v>290</v>
      </c>
      <c r="BV8" s="473"/>
      <c r="BW8" s="140"/>
      <c r="BX8" s="140"/>
      <c r="BY8" s="140"/>
      <c r="BZ8" s="140"/>
      <c r="CA8" s="140"/>
      <c r="CB8" s="140"/>
      <c r="CC8" s="140"/>
      <c r="CD8" s="140"/>
      <c r="CE8" s="140"/>
      <c r="CF8" s="140"/>
      <c r="CG8" s="140"/>
      <c r="CH8" s="140"/>
      <c r="CI8" s="140"/>
      <c r="CJ8" s="140"/>
      <c r="CK8" s="140"/>
      <c r="CL8" s="140"/>
      <c r="CM8" s="140"/>
      <c r="CN8" s="140"/>
      <c r="CO8" s="140"/>
      <c r="CP8" s="140"/>
      <c r="CQ8" s="140"/>
      <c r="CR8" s="6"/>
      <c r="CS8" s="473" t="s">
        <v>290</v>
      </c>
      <c r="CT8" s="473"/>
      <c r="CU8" s="140"/>
      <c r="CV8" s="140"/>
      <c r="CW8" s="140"/>
      <c r="CX8" s="140"/>
      <c r="CY8" s="140"/>
      <c r="CZ8" s="140"/>
      <c r="DA8" s="140"/>
      <c r="DB8" s="140"/>
      <c r="DC8" s="140"/>
      <c r="DD8" s="140"/>
      <c r="DE8" s="140"/>
      <c r="DF8" s="140"/>
      <c r="DG8" s="140"/>
      <c r="DH8" s="140"/>
      <c r="DI8" s="140"/>
      <c r="DJ8" s="140"/>
      <c r="DK8" s="140"/>
      <c r="DL8" s="140"/>
      <c r="DM8" s="140"/>
      <c r="DN8" s="140"/>
      <c r="DO8" s="140"/>
      <c r="DP8" s="6"/>
      <c r="DQ8" s="473" t="s">
        <v>290</v>
      </c>
      <c r="DR8" s="473"/>
      <c r="DS8" s="140"/>
      <c r="DT8" s="140"/>
      <c r="DU8" s="140"/>
      <c r="DV8" s="140"/>
      <c r="DW8" s="140"/>
      <c r="DX8" s="140"/>
      <c r="DY8" s="140"/>
      <c r="DZ8" s="140"/>
      <c r="EA8" s="140"/>
      <c r="EB8" s="140"/>
      <c r="EC8" s="140"/>
      <c r="ED8" s="140"/>
      <c r="EE8" s="140"/>
      <c r="EF8" s="140"/>
      <c r="EG8" s="140"/>
      <c r="EH8" s="140"/>
      <c r="EI8" s="140"/>
      <c r="EJ8" s="140"/>
      <c r="EK8" s="140"/>
      <c r="EL8" s="140"/>
      <c r="EM8" s="140"/>
      <c r="EO8" s="467" t="s">
        <v>238</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238</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238</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9"/>
      <c r="AZ9" s="9"/>
      <c r="BA9" s="9"/>
      <c r="BB9" s="9"/>
      <c r="BC9" s="9"/>
      <c r="BD9" s="9"/>
      <c r="BE9" s="9"/>
      <c r="BF9" s="9"/>
      <c r="BG9" s="9"/>
      <c r="BH9" s="9"/>
      <c r="BI9" s="9"/>
      <c r="BJ9" s="9"/>
      <c r="BK9" s="9"/>
      <c r="BL9" s="9"/>
      <c r="BM9" s="9"/>
      <c r="BN9" s="9"/>
      <c r="BO9" s="9"/>
      <c r="BP9" s="9"/>
      <c r="BQ9" s="9"/>
      <c r="BR9" s="9"/>
      <c r="BS9" s="9"/>
      <c r="BT9" s="6"/>
      <c r="BU9" s="472"/>
      <c r="BV9" s="472"/>
      <c r="BW9" s="9"/>
      <c r="BX9" s="9"/>
      <c r="BY9" s="9"/>
      <c r="BZ9" s="9"/>
      <c r="CA9" s="9"/>
      <c r="CB9" s="9"/>
      <c r="CC9" s="9"/>
      <c r="CD9" s="9"/>
      <c r="CE9" s="9"/>
      <c r="CF9" s="9"/>
      <c r="CG9" s="9"/>
      <c r="CH9" s="9"/>
      <c r="CI9" s="9"/>
      <c r="CJ9" s="9"/>
      <c r="CK9" s="9"/>
      <c r="CL9" s="9"/>
      <c r="CM9" s="9"/>
      <c r="CN9" s="9"/>
      <c r="CO9" s="9"/>
      <c r="CP9" s="9"/>
      <c r="CQ9" s="9"/>
      <c r="CR9" s="6"/>
      <c r="CS9" s="472"/>
      <c r="CT9" s="472"/>
      <c r="CU9" s="9"/>
      <c r="CV9" s="9"/>
      <c r="CW9" s="9"/>
      <c r="CX9" s="9"/>
      <c r="CY9" s="9"/>
      <c r="CZ9" s="9"/>
      <c r="DA9" s="9"/>
      <c r="DB9" s="9"/>
      <c r="DC9" s="9"/>
      <c r="DD9" s="9"/>
      <c r="DE9" s="9"/>
      <c r="DF9" s="9"/>
      <c r="DG9" s="9"/>
      <c r="DH9" s="9"/>
      <c r="DI9" s="9"/>
      <c r="DJ9" s="9"/>
      <c r="DK9" s="9"/>
      <c r="DL9" s="9"/>
      <c r="DM9" s="9"/>
      <c r="DN9" s="9"/>
      <c r="DO9" s="9"/>
      <c r="DP9" s="6"/>
      <c r="DQ9" s="472"/>
      <c r="DR9" s="472"/>
      <c r="DS9" s="9"/>
      <c r="DT9" s="9"/>
      <c r="DU9" s="9"/>
      <c r="DV9" s="9"/>
      <c r="DW9" s="9"/>
      <c r="DX9" s="9"/>
      <c r="DY9" s="9"/>
      <c r="DZ9" s="9"/>
      <c r="EA9" s="9"/>
      <c r="EB9" s="9"/>
      <c r="EC9" s="9"/>
      <c r="ED9" s="9"/>
      <c r="EE9" s="9"/>
      <c r="EF9" s="9"/>
      <c r="EG9" s="9"/>
      <c r="EH9" s="9"/>
      <c r="EI9" s="9"/>
      <c r="EJ9" s="9"/>
      <c r="EK9" s="9"/>
      <c r="EL9" s="9"/>
      <c r="EM9" s="9"/>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9"/>
      <c r="AZ10" s="9"/>
      <c r="BA10" s="9"/>
      <c r="BB10" s="9"/>
      <c r="BC10" s="9"/>
      <c r="BD10" s="9"/>
      <c r="BE10" s="9"/>
      <c r="BF10" s="9"/>
      <c r="BG10" s="9"/>
      <c r="BH10" s="9"/>
      <c r="BI10" s="9"/>
      <c r="BJ10" s="9"/>
      <c r="BK10" s="9"/>
      <c r="BL10" s="9"/>
      <c r="BM10" s="9"/>
      <c r="BN10" s="9"/>
      <c r="BO10" s="9"/>
      <c r="BP10" s="9"/>
      <c r="BQ10" s="9"/>
      <c r="BR10" s="9"/>
      <c r="BS10" s="9"/>
      <c r="BT10" s="6"/>
      <c r="BU10" s="472"/>
      <c r="BV10" s="472"/>
      <c r="BW10" s="9"/>
      <c r="BX10" s="9"/>
      <c r="BY10" s="9"/>
      <c r="BZ10" s="9"/>
      <c r="CA10" s="9"/>
      <c r="CB10" s="9"/>
      <c r="CC10" s="9"/>
      <c r="CD10" s="9"/>
      <c r="CE10" s="9"/>
      <c r="CF10" s="9"/>
      <c r="CG10" s="9"/>
      <c r="CH10" s="9"/>
      <c r="CI10" s="9"/>
      <c r="CJ10" s="9"/>
      <c r="CK10" s="9"/>
      <c r="CL10" s="9"/>
      <c r="CM10" s="9"/>
      <c r="CN10" s="9"/>
      <c r="CO10" s="9"/>
      <c r="CP10" s="9"/>
      <c r="CQ10" s="9"/>
      <c r="CR10" s="6"/>
      <c r="CS10" s="472"/>
      <c r="CT10" s="472"/>
      <c r="CU10" s="9"/>
      <c r="CV10" s="9"/>
      <c r="CW10" s="9"/>
      <c r="CX10" s="9"/>
      <c r="CY10" s="9"/>
      <c r="CZ10" s="9"/>
      <c r="DA10" s="9"/>
      <c r="DB10" s="9"/>
      <c r="DC10" s="9"/>
      <c r="DD10" s="9"/>
      <c r="DE10" s="9"/>
      <c r="DF10" s="9"/>
      <c r="DG10" s="9"/>
      <c r="DH10" s="9"/>
      <c r="DI10" s="9"/>
      <c r="DJ10" s="9"/>
      <c r="DK10" s="9"/>
      <c r="DL10" s="9"/>
      <c r="DM10" s="9"/>
      <c r="DN10" s="9"/>
      <c r="DO10" s="9"/>
      <c r="DP10" s="6"/>
      <c r="DQ10" s="472"/>
      <c r="DR10" s="472"/>
      <c r="DS10" s="9"/>
      <c r="DT10" s="9"/>
      <c r="DU10" s="9"/>
      <c r="DV10" s="9"/>
      <c r="DW10" s="9"/>
      <c r="DX10" s="9"/>
      <c r="DY10" s="9"/>
      <c r="DZ10" s="9"/>
      <c r="EA10" s="9"/>
      <c r="EB10" s="9"/>
      <c r="EC10" s="9"/>
      <c r="ED10" s="9"/>
      <c r="EE10" s="9"/>
      <c r="EF10" s="9"/>
      <c r="EG10" s="9"/>
      <c r="EH10" s="9"/>
      <c r="EI10" s="9"/>
      <c r="EJ10" s="9"/>
      <c r="EK10" s="9"/>
      <c r="EL10" s="9"/>
      <c r="EM10" s="9"/>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72"/>
      <c r="BV11" s="472"/>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72"/>
      <c r="CT11" s="472"/>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72"/>
      <c r="DR11" s="472"/>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9"/>
      <c r="AZ12" s="9"/>
      <c r="BA12" s="9"/>
      <c r="BB12" s="9"/>
      <c r="BC12" s="9"/>
      <c r="BD12" s="9"/>
      <c r="BE12" s="9"/>
      <c r="BF12" s="9"/>
      <c r="BG12" s="9"/>
      <c r="BH12" s="9"/>
      <c r="BI12" s="9"/>
      <c r="BJ12" s="9"/>
      <c r="BK12" s="9"/>
      <c r="BL12" s="9"/>
      <c r="BM12" s="9"/>
      <c r="BN12" s="9"/>
      <c r="BO12" s="9"/>
      <c r="BP12" s="9"/>
      <c r="BQ12" s="9"/>
      <c r="BR12" s="9"/>
      <c r="BS12" s="9"/>
      <c r="BT12" s="6"/>
      <c r="BU12" s="471"/>
      <c r="BV12" s="471"/>
      <c r="BW12" s="9"/>
      <c r="BX12" s="9"/>
      <c r="BY12" s="9"/>
      <c r="BZ12" s="9"/>
      <c r="CA12" s="9"/>
      <c r="CB12" s="9"/>
      <c r="CC12" s="9"/>
      <c r="CD12" s="9"/>
      <c r="CE12" s="9"/>
      <c r="CF12" s="9"/>
      <c r="CG12" s="9"/>
      <c r="CH12" s="9"/>
      <c r="CI12" s="9"/>
      <c r="CJ12" s="9"/>
      <c r="CK12" s="9"/>
      <c r="CL12" s="9"/>
      <c r="CM12" s="9"/>
      <c r="CN12" s="9"/>
      <c r="CO12" s="9"/>
      <c r="CP12" s="9"/>
      <c r="CQ12" s="9"/>
      <c r="CR12" s="6"/>
      <c r="CS12" s="471"/>
      <c r="CT12" s="471"/>
      <c r="CU12" s="9"/>
      <c r="CV12" s="9"/>
      <c r="CW12" s="9"/>
      <c r="CX12" s="9"/>
      <c r="CY12" s="9"/>
      <c r="CZ12" s="9"/>
      <c r="DA12" s="9"/>
      <c r="DB12" s="9"/>
      <c r="DC12" s="9"/>
      <c r="DD12" s="9"/>
      <c r="DE12" s="9"/>
      <c r="DF12" s="9"/>
      <c r="DG12" s="9"/>
      <c r="DH12" s="9"/>
      <c r="DI12" s="9"/>
      <c r="DJ12" s="9"/>
      <c r="DK12" s="9"/>
      <c r="DL12" s="9"/>
      <c r="DM12" s="9"/>
      <c r="DN12" s="9"/>
      <c r="DO12" s="9"/>
      <c r="DP12" s="6"/>
      <c r="DQ12" s="471"/>
      <c r="DR12" s="471"/>
      <c r="DS12" s="9"/>
      <c r="DT12" s="9"/>
      <c r="DU12" s="9"/>
      <c r="DV12" s="9"/>
      <c r="DW12" s="9"/>
      <c r="DX12" s="9"/>
      <c r="DY12" s="9"/>
      <c r="DZ12" s="9"/>
      <c r="EA12" s="9"/>
      <c r="EB12" s="9"/>
      <c r="EC12" s="9"/>
      <c r="ED12" s="9"/>
      <c r="EE12" s="9"/>
      <c r="EF12" s="9"/>
      <c r="EG12" s="9"/>
      <c r="EH12" s="9"/>
      <c r="EI12" s="9"/>
      <c r="EJ12" s="9"/>
      <c r="EK12" s="9"/>
      <c r="EL12" s="9"/>
      <c r="EM12" s="9"/>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239</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291</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291</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291</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291</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239</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239</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239</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264</v>
      </c>
      <c r="AY14" s="9"/>
      <c r="AZ14" s="9"/>
      <c r="BA14" s="9"/>
      <c r="BB14" s="9"/>
      <c r="BC14" s="9"/>
      <c r="BD14" s="9"/>
      <c r="BE14" s="9"/>
      <c r="BF14" s="9"/>
      <c r="BG14" s="9"/>
      <c r="BH14" s="9"/>
      <c r="BI14" s="9"/>
      <c r="BJ14" s="9"/>
      <c r="BK14" s="9"/>
      <c r="BL14" s="9"/>
      <c r="BM14" s="9"/>
      <c r="BN14" s="9"/>
      <c r="BO14" s="9"/>
      <c r="BP14" s="9"/>
      <c r="BQ14" s="9"/>
      <c r="BR14" s="9"/>
      <c r="BS14" s="9"/>
      <c r="BT14" s="6"/>
      <c r="BU14" s="9"/>
      <c r="BV14" s="139" t="s">
        <v>264</v>
      </c>
      <c r="BW14" s="9"/>
      <c r="BX14" s="9"/>
      <c r="BY14" s="9"/>
      <c r="BZ14" s="9"/>
      <c r="CA14" s="9"/>
      <c r="CB14" s="9"/>
      <c r="CC14" s="9"/>
      <c r="CD14" s="9"/>
      <c r="CE14" s="9"/>
      <c r="CF14" s="9"/>
      <c r="CG14" s="9"/>
      <c r="CH14" s="9"/>
      <c r="CI14" s="9"/>
      <c r="CJ14" s="9"/>
      <c r="CK14" s="9"/>
      <c r="CL14" s="9"/>
      <c r="CM14" s="9"/>
      <c r="CN14" s="9"/>
      <c r="CO14" s="9"/>
      <c r="CP14" s="9"/>
      <c r="CQ14" s="9"/>
      <c r="CR14" s="6"/>
      <c r="CS14" s="9"/>
      <c r="CT14" s="139" t="s">
        <v>264</v>
      </c>
      <c r="CU14" s="9"/>
      <c r="CV14" s="9"/>
      <c r="CW14" s="9"/>
      <c r="CX14" s="9"/>
      <c r="CY14" s="9"/>
      <c r="CZ14" s="9"/>
      <c r="DA14" s="9"/>
      <c r="DB14" s="9"/>
      <c r="DC14" s="9"/>
      <c r="DD14" s="9"/>
      <c r="DE14" s="9"/>
      <c r="DF14" s="9"/>
      <c r="DG14" s="9"/>
      <c r="DH14" s="9"/>
      <c r="DI14" s="9"/>
      <c r="DJ14" s="9"/>
      <c r="DK14" s="9"/>
      <c r="DL14" s="9"/>
      <c r="DM14" s="9"/>
      <c r="DN14" s="9"/>
      <c r="DO14" s="9"/>
      <c r="DP14" s="6"/>
      <c r="DQ14" s="9"/>
      <c r="DR14" s="139" t="s">
        <v>264</v>
      </c>
      <c r="DS14" s="9"/>
      <c r="DT14" s="9"/>
      <c r="DU14" s="9"/>
      <c r="DV14" s="9"/>
      <c r="DW14" s="9"/>
      <c r="DX14" s="9"/>
      <c r="DY14" s="9"/>
      <c r="DZ14" s="9"/>
      <c r="EA14" s="9"/>
      <c r="EB14" s="9"/>
      <c r="EC14" s="9"/>
      <c r="ED14" s="9"/>
      <c r="EE14" s="9"/>
      <c r="EF14" s="9"/>
      <c r="EG14" s="9"/>
      <c r="EH14" s="9"/>
      <c r="EI14" s="9"/>
      <c r="EJ14" s="9"/>
      <c r="EK14" s="9"/>
      <c r="EL14" s="9"/>
      <c r="EM14" s="9"/>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221</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221</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266</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266</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266</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266</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221</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221</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221</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5">
      <c r="A16" s="100"/>
      <c r="B16" s="106" t="s">
        <v>222</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222</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267</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267</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267</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267</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222</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222</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222</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v>
      </c>
      <c r="AM17" s="102">
        <v>0</v>
      </c>
      <c r="AN17" s="102">
        <v>0</v>
      </c>
      <c r="AO17" s="102">
        <v>0</v>
      </c>
      <c r="AP17" s="102" t="s">
        <v>224</v>
      </c>
      <c r="AQ17" s="102" t="s">
        <v>224</v>
      </c>
      <c r="AR17" s="102" t="s">
        <v>224</v>
      </c>
      <c r="AS17" s="102" t="s">
        <v>224</v>
      </c>
      <c r="AT17" s="102" t="s">
        <v>224</v>
      </c>
      <c r="AU17" s="102" t="s">
        <v>224</v>
      </c>
      <c r="AW17" s="9"/>
      <c r="AX17" s="144" t="s">
        <v>268</v>
      </c>
      <c r="AY17" s="159" t="s">
        <v>269</v>
      </c>
      <c r="AZ17" s="159" t="s">
        <v>269</v>
      </c>
      <c r="BA17" s="159" t="s">
        <v>269</v>
      </c>
      <c r="BB17" s="159" t="s">
        <v>269</v>
      </c>
      <c r="BC17" s="159" t="s">
        <v>269</v>
      </c>
      <c r="BD17" s="159" t="s">
        <v>269</v>
      </c>
      <c r="BE17" s="159" t="s">
        <v>269</v>
      </c>
      <c r="BF17" s="159" t="s">
        <v>269</v>
      </c>
      <c r="BG17" s="159" t="s">
        <v>269</v>
      </c>
      <c r="BH17" s="159" t="s">
        <v>269</v>
      </c>
      <c r="BI17" s="159" t="s">
        <v>269</v>
      </c>
      <c r="BJ17" s="159">
        <v>0</v>
      </c>
      <c r="BK17" s="159">
        <v>0</v>
      </c>
      <c r="BL17" s="159">
        <v>0</v>
      </c>
      <c r="BM17" s="159">
        <v>0</v>
      </c>
      <c r="BN17" s="159" t="s">
        <v>269</v>
      </c>
      <c r="BO17" s="159" t="s">
        <v>269</v>
      </c>
      <c r="BP17" s="159" t="s">
        <v>269</v>
      </c>
      <c r="BQ17" s="159" t="s">
        <v>269</v>
      </c>
      <c r="BR17" s="159" t="s">
        <v>269</v>
      </c>
      <c r="BS17" s="159" t="s">
        <v>269</v>
      </c>
      <c r="BT17" s="6"/>
      <c r="BU17" s="9"/>
      <c r="BV17" s="144" t="s">
        <v>268</v>
      </c>
      <c r="BW17" s="159" t="s">
        <v>269</v>
      </c>
      <c r="BX17" s="159" t="s">
        <v>269</v>
      </c>
      <c r="BY17" s="159" t="s">
        <v>269</v>
      </c>
      <c r="BZ17" s="159" t="s">
        <v>269</v>
      </c>
      <c r="CA17" s="159" t="s">
        <v>269</v>
      </c>
      <c r="CB17" s="159" t="s">
        <v>269</v>
      </c>
      <c r="CC17" s="159" t="s">
        <v>269</v>
      </c>
      <c r="CD17" s="159" t="s">
        <v>269</v>
      </c>
      <c r="CE17" s="159" t="s">
        <v>269</v>
      </c>
      <c r="CF17" s="159" t="s">
        <v>269</v>
      </c>
      <c r="CG17" s="159" t="s">
        <v>269</v>
      </c>
      <c r="CH17" s="159">
        <v>0</v>
      </c>
      <c r="CI17" s="159">
        <v>0</v>
      </c>
      <c r="CJ17" s="159">
        <v>0</v>
      </c>
      <c r="CK17" s="159">
        <v>0</v>
      </c>
      <c r="CL17" s="159" t="s">
        <v>269</v>
      </c>
      <c r="CM17" s="159" t="s">
        <v>269</v>
      </c>
      <c r="CN17" s="159" t="s">
        <v>269</v>
      </c>
      <c r="CO17" s="159" t="s">
        <v>269</v>
      </c>
      <c r="CP17" s="159" t="s">
        <v>269</v>
      </c>
      <c r="CQ17" s="159" t="s">
        <v>269</v>
      </c>
      <c r="CR17" s="6"/>
      <c r="CS17" s="9"/>
      <c r="CT17" s="144" t="s">
        <v>268</v>
      </c>
      <c r="CU17" s="159" t="s">
        <v>269</v>
      </c>
      <c r="CV17" s="159" t="s">
        <v>269</v>
      </c>
      <c r="CW17" s="159" t="s">
        <v>269</v>
      </c>
      <c r="CX17" s="159" t="s">
        <v>269</v>
      </c>
      <c r="CY17" s="159" t="s">
        <v>269</v>
      </c>
      <c r="CZ17" s="159" t="s">
        <v>269</v>
      </c>
      <c r="DA17" s="159" t="s">
        <v>269</v>
      </c>
      <c r="DB17" s="159">
        <v>0</v>
      </c>
      <c r="DC17" s="159">
        <v>0</v>
      </c>
      <c r="DD17" s="159">
        <v>0</v>
      </c>
      <c r="DE17" s="159">
        <v>0</v>
      </c>
      <c r="DF17" s="159">
        <v>0</v>
      </c>
      <c r="DG17" s="159">
        <v>0</v>
      </c>
      <c r="DH17" s="159">
        <v>0</v>
      </c>
      <c r="DI17" s="159">
        <v>0</v>
      </c>
      <c r="DJ17" s="159" t="s">
        <v>269</v>
      </c>
      <c r="DK17" s="159" t="s">
        <v>269</v>
      </c>
      <c r="DL17" s="159" t="s">
        <v>269</v>
      </c>
      <c r="DM17" s="159" t="s">
        <v>269</v>
      </c>
      <c r="DN17" s="159" t="s">
        <v>269</v>
      </c>
      <c r="DO17" s="159" t="s">
        <v>269</v>
      </c>
      <c r="DP17" s="6"/>
      <c r="DQ17" s="9"/>
      <c r="DR17" s="144" t="s">
        <v>268</v>
      </c>
      <c r="DS17" s="159" t="s">
        <v>269</v>
      </c>
      <c r="DT17" s="159" t="s">
        <v>269</v>
      </c>
      <c r="DU17" s="159" t="s">
        <v>269</v>
      </c>
      <c r="DV17" s="159" t="s">
        <v>269</v>
      </c>
      <c r="DW17" s="159" t="s">
        <v>269</v>
      </c>
      <c r="DX17" s="159" t="s">
        <v>269</v>
      </c>
      <c r="DY17" s="159" t="s">
        <v>269</v>
      </c>
      <c r="DZ17" s="159" t="s">
        <v>269</v>
      </c>
      <c r="EA17" s="159">
        <v>0</v>
      </c>
      <c r="EB17" s="159">
        <v>0</v>
      </c>
      <c r="EC17" s="159">
        <v>0</v>
      </c>
      <c r="ED17" s="159">
        <v>0</v>
      </c>
      <c r="EE17" s="159">
        <v>0</v>
      </c>
      <c r="EF17" s="159">
        <v>0</v>
      </c>
      <c r="EG17" s="159">
        <v>0</v>
      </c>
      <c r="EH17" s="159" t="s">
        <v>269</v>
      </c>
      <c r="EI17" s="159" t="s">
        <v>269</v>
      </c>
      <c r="EJ17" s="159" t="s">
        <v>269</v>
      </c>
      <c r="EK17" s="159" t="s">
        <v>269</v>
      </c>
      <c r="EL17" s="159" t="s">
        <v>269</v>
      </c>
      <c r="EM17" s="159"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v>
      </c>
      <c r="FC17" s="102">
        <v>0</v>
      </c>
      <c r="FD17" s="102">
        <v>0</v>
      </c>
      <c r="FE17" s="102">
        <v>0</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0</v>
      </c>
      <c r="GA17" s="102">
        <v>0</v>
      </c>
      <c r="GB17" s="102">
        <v>0</v>
      </c>
      <c r="GC17" s="102">
        <v>0</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v>
      </c>
      <c r="GX17" s="102">
        <v>0</v>
      </c>
      <c r="GY17" s="102">
        <v>0</v>
      </c>
      <c r="GZ17" s="102">
        <v>0</v>
      </c>
      <c r="HA17" s="102">
        <v>0</v>
      </c>
      <c r="HB17" s="102" t="s">
        <v>224</v>
      </c>
      <c r="HC17" s="102" t="s">
        <v>224</v>
      </c>
      <c r="HD17" s="102" t="s">
        <v>224</v>
      </c>
      <c r="HE17" s="102" t="s">
        <v>224</v>
      </c>
      <c r="HF17" s="102" t="s">
        <v>224</v>
      </c>
      <c r="HG17" s="102" t="s">
        <v>224</v>
      </c>
    </row>
    <row r="18" spans="1:215" ht="1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9"/>
      <c r="AX18" s="144" t="s">
        <v>270</v>
      </c>
      <c r="AY18" s="9">
        <v>0</v>
      </c>
      <c r="AZ18" s="159" t="s">
        <v>269</v>
      </c>
      <c r="BA18" s="159" t="s">
        <v>269</v>
      </c>
      <c r="BB18" s="159" t="s">
        <v>269</v>
      </c>
      <c r="BC18" s="159" t="s">
        <v>269</v>
      </c>
      <c r="BD18" s="159" t="s">
        <v>269</v>
      </c>
      <c r="BE18" s="159" t="s">
        <v>269</v>
      </c>
      <c r="BF18" s="159" t="s">
        <v>269</v>
      </c>
      <c r="BG18" s="159" t="s">
        <v>269</v>
      </c>
      <c r="BH18" s="159" t="s">
        <v>269</v>
      </c>
      <c r="BI18" s="159" t="s">
        <v>269</v>
      </c>
      <c r="BJ18" s="159" t="s">
        <v>269</v>
      </c>
      <c r="BK18" s="159" t="s">
        <v>269</v>
      </c>
      <c r="BL18" s="159" t="s">
        <v>269</v>
      </c>
      <c r="BM18" s="159" t="s">
        <v>269</v>
      </c>
      <c r="BN18" s="159" t="s">
        <v>269</v>
      </c>
      <c r="BO18" s="159" t="s">
        <v>269</v>
      </c>
      <c r="BP18" s="159" t="s">
        <v>269</v>
      </c>
      <c r="BQ18" s="159" t="s">
        <v>269</v>
      </c>
      <c r="BR18" s="159" t="s">
        <v>269</v>
      </c>
      <c r="BS18" s="159" t="s">
        <v>269</v>
      </c>
      <c r="BT18" s="6"/>
      <c r="BU18" s="9"/>
      <c r="BV18" s="144" t="s">
        <v>270</v>
      </c>
      <c r="BW18" s="9">
        <v>0</v>
      </c>
      <c r="BX18" s="159" t="s">
        <v>269</v>
      </c>
      <c r="BY18" s="159" t="s">
        <v>269</v>
      </c>
      <c r="BZ18" s="159" t="s">
        <v>269</v>
      </c>
      <c r="CA18" s="159" t="s">
        <v>269</v>
      </c>
      <c r="CB18" s="159" t="s">
        <v>269</v>
      </c>
      <c r="CC18" s="159" t="s">
        <v>269</v>
      </c>
      <c r="CD18" s="159" t="s">
        <v>269</v>
      </c>
      <c r="CE18" s="159" t="s">
        <v>269</v>
      </c>
      <c r="CF18" s="159" t="s">
        <v>269</v>
      </c>
      <c r="CG18" s="159" t="s">
        <v>269</v>
      </c>
      <c r="CH18" s="159" t="s">
        <v>269</v>
      </c>
      <c r="CI18" s="159" t="s">
        <v>269</v>
      </c>
      <c r="CJ18" s="159" t="s">
        <v>269</v>
      </c>
      <c r="CK18" s="159" t="s">
        <v>269</v>
      </c>
      <c r="CL18" s="159" t="s">
        <v>269</v>
      </c>
      <c r="CM18" s="159" t="s">
        <v>269</v>
      </c>
      <c r="CN18" s="159" t="s">
        <v>269</v>
      </c>
      <c r="CO18" s="159" t="s">
        <v>269</v>
      </c>
      <c r="CP18" s="159" t="s">
        <v>269</v>
      </c>
      <c r="CQ18" s="159" t="s">
        <v>269</v>
      </c>
      <c r="CR18" s="6"/>
      <c r="CS18" s="9"/>
      <c r="CT18" s="144" t="s">
        <v>270</v>
      </c>
      <c r="CU18" s="9">
        <v>0</v>
      </c>
      <c r="CV18" s="159" t="s">
        <v>269</v>
      </c>
      <c r="CW18" s="159" t="s">
        <v>269</v>
      </c>
      <c r="CX18" s="159" t="s">
        <v>269</v>
      </c>
      <c r="CY18" s="159" t="s">
        <v>269</v>
      </c>
      <c r="CZ18" s="159" t="s">
        <v>269</v>
      </c>
      <c r="DA18" s="159" t="s">
        <v>269</v>
      </c>
      <c r="DB18" s="159" t="s">
        <v>269</v>
      </c>
      <c r="DC18" s="159" t="s">
        <v>269</v>
      </c>
      <c r="DD18" s="159" t="s">
        <v>269</v>
      </c>
      <c r="DE18" s="159" t="s">
        <v>269</v>
      </c>
      <c r="DF18" s="159" t="s">
        <v>269</v>
      </c>
      <c r="DG18" s="159" t="s">
        <v>269</v>
      </c>
      <c r="DH18" s="159" t="s">
        <v>269</v>
      </c>
      <c r="DI18" s="159" t="s">
        <v>269</v>
      </c>
      <c r="DJ18" s="159" t="s">
        <v>269</v>
      </c>
      <c r="DK18" s="159" t="s">
        <v>269</v>
      </c>
      <c r="DL18" s="159" t="s">
        <v>269</v>
      </c>
      <c r="DM18" s="159" t="s">
        <v>269</v>
      </c>
      <c r="DN18" s="159" t="s">
        <v>269</v>
      </c>
      <c r="DO18" s="159" t="s">
        <v>269</v>
      </c>
      <c r="DP18" s="6"/>
      <c r="DQ18" s="9"/>
      <c r="DR18" s="144" t="s">
        <v>270</v>
      </c>
      <c r="DS18" s="9">
        <v>0</v>
      </c>
      <c r="DT18" s="159" t="s">
        <v>269</v>
      </c>
      <c r="DU18" s="159" t="s">
        <v>269</v>
      </c>
      <c r="DV18" s="159" t="s">
        <v>269</v>
      </c>
      <c r="DW18" s="159" t="s">
        <v>269</v>
      </c>
      <c r="DX18" s="159" t="s">
        <v>269</v>
      </c>
      <c r="DY18" s="159" t="s">
        <v>269</v>
      </c>
      <c r="DZ18" s="159" t="s">
        <v>269</v>
      </c>
      <c r="EA18" s="159" t="s">
        <v>269</v>
      </c>
      <c r="EB18" s="159" t="s">
        <v>269</v>
      </c>
      <c r="EC18" s="159" t="s">
        <v>269</v>
      </c>
      <c r="ED18" s="159" t="s">
        <v>269</v>
      </c>
      <c r="EE18" s="159" t="s">
        <v>269</v>
      </c>
      <c r="EF18" s="159" t="s">
        <v>269</v>
      </c>
      <c r="EG18" s="159" t="s">
        <v>269</v>
      </c>
      <c r="EH18" s="159" t="s">
        <v>269</v>
      </c>
      <c r="EI18" s="159" t="s">
        <v>269</v>
      </c>
      <c r="EJ18" s="159" t="s">
        <v>269</v>
      </c>
      <c r="EK18" s="159" t="s">
        <v>269</v>
      </c>
      <c r="EL18" s="159" t="s">
        <v>269</v>
      </c>
      <c r="EM18" s="159"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5">
      <c r="A19" s="465"/>
      <c r="B19" s="465"/>
      <c r="C19" s="100"/>
      <c r="D19" s="100"/>
      <c r="E19" s="100"/>
      <c r="F19" s="100"/>
      <c r="G19" s="100"/>
      <c r="H19" s="100"/>
      <c r="I19" s="100"/>
      <c r="J19" s="100"/>
      <c r="K19" s="100"/>
      <c r="L19" s="100"/>
      <c r="M19" s="100"/>
      <c r="N19" s="100"/>
      <c r="O19" s="100"/>
      <c r="P19" s="100"/>
      <c r="Q19" s="100"/>
      <c r="R19" s="100"/>
      <c r="S19" s="100"/>
      <c r="T19" s="100"/>
      <c r="U19" s="100"/>
      <c r="V19" s="100"/>
      <c r="W19" s="100"/>
      <c r="Y19" s="465"/>
      <c r="Z19" s="465"/>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2"/>
      <c r="AX19" s="472"/>
      <c r="AY19" s="9"/>
      <c r="AZ19" s="9"/>
      <c r="BA19" s="9"/>
      <c r="BB19" s="9"/>
      <c r="BC19" s="9"/>
      <c r="BD19" s="9"/>
      <c r="BE19" s="9"/>
      <c r="BF19" s="9"/>
      <c r="BG19" s="9"/>
      <c r="BH19" s="9"/>
      <c r="BI19" s="9"/>
      <c r="BJ19" s="9"/>
      <c r="BK19" s="9"/>
      <c r="BL19" s="9"/>
      <c r="BM19" s="9"/>
      <c r="BN19" s="9"/>
      <c r="BO19" s="9"/>
      <c r="BP19" s="9"/>
      <c r="BQ19" s="9"/>
      <c r="BR19" s="9"/>
      <c r="BS19" s="9"/>
      <c r="BT19" s="6"/>
      <c r="BU19" s="472"/>
      <c r="BV19" s="472"/>
      <c r="BW19" s="9"/>
      <c r="BX19" s="9"/>
      <c r="BY19" s="9"/>
      <c r="BZ19" s="9"/>
      <c r="CA19" s="9"/>
      <c r="CB19" s="9"/>
      <c r="CC19" s="9"/>
      <c r="CD19" s="9"/>
      <c r="CE19" s="9"/>
      <c r="CF19" s="9"/>
      <c r="CG19" s="9"/>
      <c r="CH19" s="9"/>
      <c r="CI19" s="9"/>
      <c r="CJ19" s="9"/>
      <c r="CK19" s="9"/>
      <c r="CL19" s="9"/>
      <c r="CM19" s="9"/>
      <c r="CN19" s="9"/>
      <c r="CO19" s="9"/>
      <c r="CP19" s="9"/>
      <c r="CQ19" s="9"/>
      <c r="CR19" s="6"/>
      <c r="CS19" s="472"/>
      <c r="CT19" s="472"/>
      <c r="CU19" s="9"/>
      <c r="CV19" s="9"/>
      <c r="CW19" s="9"/>
      <c r="CX19" s="9"/>
      <c r="CY19" s="9"/>
      <c r="CZ19" s="9"/>
      <c r="DA19" s="9"/>
      <c r="DB19" s="9"/>
      <c r="DC19" s="9"/>
      <c r="DD19" s="9"/>
      <c r="DE19" s="9"/>
      <c r="DF19" s="9"/>
      <c r="DG19" s="9"/>
      <c r="DH19" s="9"/>
      <c r="DI19" s="9"/>
      <c r="DJ19" s="9"/>
      <c r="DK19" s="9"/>
      <c r="DL19" s="9"/>
      <c r="DM19" s="9"/>
      <c r="DN19" s="9"/>
      <c r="DO19" s="9"/>
      <c r="DP19" s="6"/>
      <c r="DQ19" s="472"/>
      <c r="DR19" s="472"/>
      <c r="DS19" s="9"/>
      <c r="DT19" s="9"/>
      <c r="DU19" s="9"/>
      <c r="DV19" s="9"/>
      <c r="DW19" s="9"/>
      <c r="DX19" s="9"/>
      <c r="DY19" s="9"/>
      <c r="DZ19" s="9"/>
      <c r="EA19" s="9"/>
      <c r="EB19" s="9"/>
      <c r="EC19" s="9"/>
      <c r="ED19" s="9"/>
      <c r="EE19" s="9"/>
      <c r="EF19" s="9"/>
      <c r="EG19" s="9"/>
      <c r="EH19" s="9"/>
      <c r="EI19" s="9"/>
      <c r="EJ19" s="9"/>
      <c r="EK19" s="9"/>
      <c r="EL19" s="9"/>
      <c r="EM19" s="9"/>
      <c r="EO19" s="465"/>
      <c r="EP19" s="465"/>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5"/>
      <c r="FN19" s="465"/>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5"/>
      <c r="GL19" s="465"/>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272</v>
      </c>
      <c r="AY20" s="9"/>
      <c r="AZ20" s="9"/>
      <c r="BA20" s="9"/>
      <c r="BB20" s="9"/>
      <c r="BC20" s="9"/>
      <c r="BD20" s="9"/>
      <c r="BE20" s="9"/>
      <c r="BF20" s="9"/>
      <c r="BG20" s="9"/>
      <c r="BH20" s="9"/>
      <c r="BI20" s="9"/>
      <c r="BJ20" s="9"/>
      <c r="BK20" s="9"/>
      <c r="BL20" s="9"/>
      <c r="BM20" s="9"/>
      <c r="BN20" s="9"/>
      <c r="BO20" s="9"/>
      <c r="BP20" s="9"/>
      <c r="BQ20" s="9"/>
      <c r="BR20" s="9"/>
      <c r="BS20" s="9"/>
      <c r="BT20" s="6"/>
      <c r="BU20" s="9"/>
      <c r="BV20" s="139" t="s">
        <v>272</v>
      </c>
      <c r="BW20" s="9"/>
      <c r="BX20" s="9"/>
      <c r="BY20" s="9"/>
      <c r="BZ20" s="9"/>
      <c r="CA20" s="9"/>
      <c r="CB20" s="9"/>
      <c r="CC20" s="9"/>
      <c r="CD20" s="9"/>
      <c r="CE20" s="9"/>
      <c r="CF20" s="9"/>
      <c r="CG20" s="9"/>
      <c r="CH20" s="9"/>
      <c r="CI20" s="9"/>
      <c r="CJ20" s="9"/>
      <c r="CK20" s="9"/>
      <c r="CL20" s="9"/>
      <c r="CM20" s="9"/>
      <c r="CN20" s="9"/>
      <c r="CO20" s="9"/>
      <c r="CP20" s="9"/>
      <c r="CQ20" s="9"/>
      <c r="CR20" s="6"/>
      <c r="CS20" s="9"/>
      <c r="CT20" s="139" t="s">
        <v>272</v>
      </c>
      <c r="CU20" s="9"/>
      <c r="CV20" s="9"/>
      <c r="CW20" s="9"/>
      <c r="CX20" s="9"/>
      <c r="CY20" s="9"/>
      <c r="CZ20" s="9"/>
      <c r="DA20" s="9"/>
      <c r="DB20" s="9"/>
      <c r="DC20" s="9"/>
      <c r="DD20" s="9"/>
      <c r="DE20" s="9"/>
      <c r="DF20" s="9"/>
      <c r="DG20" s="9"/>
      <c r="DH20" s="9"/>
      <c r="DI20" s="9"/>
      <c r="DJ20" s="9"/>
      <c r="DK20" s="9"/>
      <c r="DL20" s="9"/>
      <c r="DM20" s="9"/>
      <c r="DN20" s="9"/>
      <c r="DO20" s="9"/>
      <c r="DP20" s="6"/>
      <c r="DQ20" s="9"/>
      <c r="DR20" s="139" t="s">
        <v>272</v>
      </c>
      <c r="DS20" s="9"/>
      <c r="DT20" s="9"/>
      <c r="DU20" s="9"/>
      <c r="DV20" s="9"/>
      <c r="DW20" s="9"/>
      <c r="DX20" s="9"/>
      <c r="DY20" s="9"/>
      <c r="DZ20" s="9"/>
      <c r="EA20" s="9"/>
      <c r="EB20" s="9"/>
      <c r="EC20" s="9"/>
      <c r="ED20" s="9"/>
      <c r="EE20" s="9"/>
      <c r="EF20" s="9"/>
      <c r="EG20" s="9"/>
      <c r="EH20" s="9"/>
      <c r="EI20" s="9"/>
      <c r="EJ20" s="9"/>
      <c r="EK20" s="9"/>
      <c r="EL20" s="9"/>
      <c r="EM20" s="9"/>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221</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221</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266</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266</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266</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266</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221</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221</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221</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5">
      <c r="A22" s="100"/>
      <c r="B22" s="106" t="s">
        <v>222</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222</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267</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267</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267</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267</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222</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222</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222</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0.1</v>
      </c>
      <c r="O23" s="102">
        <v>0.1</v>
      </c>
      <c r="P23" s="102">
        <v>0</v>
      </c>
      <c r="Q23" s="102">
        <v>0.6</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0.1</v>
      </c>
      <c r="AM23" s="102">
        <v>0.1</v>
      </c>
      <c r="AN23" s="102">
        <v>0</v>
      </c>
      <c r="AO23" s="102">
        <v>0</v>
      </c>
      <c r="AP23" s="102" t="s">
        <v>224</v>
      </c>
      <c r="AQ23" s="102" t="s">
        <v>224</v>
      </c>
      <c r="AR23" s="102" t="s">
        <v>224</v>
      </c>
      <c r="AS23" s="102" t="s">
        <v>224</v>
      </c>
      <c r="AT23" s="102" t="s">
        <v>224</v>
      </c>
      <c r="AU23" s="102" t="s">
        <v>224</v>
      </c>
      <c r="AW23" s="9"/>
      <c r="AX23" s="144" t="s">
        <v>268</v>
      </c>
      <c r="AY23" s="159" t="s">
        <v>269</v>
      </c>
      <c r="AZ23" s="159" t="s">
        <v>269</v>
      </c>
      <c r="BA23" s="159" t="s">
        <v>269</v>
      </c>
      <c r="BB23" s="159" t="s">
        <v>269</v>
      </c>
      <c r="BC23" s="159" t="s">
        <v>269</v>
      </c>
      <c r="BD23" s="159" t="s">
        <v>269</v>
      </c>
      <c r="BE23" s="159" t="s">
        <v>269</v>
      </c>
      <c r="BF23" s="159" t="s">
        <v>269</v>
      </c>
      <c r="BG23" s="159" t="s">
        <v>269</v>
      </c>
      <c r="BH23" s="159" t="s">
        <v>269</v>
      </c>
      <c r="BI23" s="159" t="s">
        <v>269</v>
      </c>
      <c r="BJ23" s="159">
        <v>0.1</v>
      </c>
      <c r="BK23" s="159">
        <v>0.1</v>
      </c>
      <c r="BL23" s="159">
        <v>0.1</v>
      </c>
      <c r="BM23" s="159">
        <v>0</v>
      </c>
      <c r="BN23" s="159" t="s">
        <v>269</v>
      </c>
      <c r="BO23" s="159" t="s">
        <v>269</v>
      </c>
      <c r="BP23" s="159" t="s">
        <v>269</v>
      </c>
      <c r="BQ23" s="159" t="s">
        <v>269</v>
      </c>
      <c r="BR23" s="159" t="s">
        <v>269</v>
      </c>
      <c r="BS23" s="159" t="s">
        <v>269</v>
      </c>
      <c r="BT23" s="6"/>
      <c r="BU23" s="9"/>
      <c r="BV23" s="144" t="s">
        <v>268</v>
      </c>
      <c r="BW23" s="159" t="s">
        <v>269</v>
      </c>
      <c r="BX23" s="159" t="s">
        <v>269</v>
      </c>
      <c r="BY23" s="159" t="s">
        <v>269</v>
      </c>
      <c r="BZ23" s="159" t="s">
        <v>269</v>
      </c>
      <c r="CA23" s="159" t="s">
        <v>269</v>
      </c>
      <c r="CB23" s="159" t="s">
        <v>269</v>
      </c>
      <c r="CC23" s="159" t="s">
        <v>269</v>
      </c>
      <c r="CD23" s="159" t="s">
        <v>269</v>
      </c>
      <c r="CE23" s="159" t="s">
        <v>269</v>
      </c>
      <c r="CF23" s="159" t="s">
        <v>269</v>
      </c>
      <c r="CG23" s="159" t="s">
        <v>269</v>
      </c>
      <c r="CH23" s="159">
        <v>0.1</v>
      </c>
      <c r="CI23" s="159">
        <v>0.1</v>
      </c>
      <c r="CJ23" s="159">
        <v>0.2</v>
      </c>
      <c r="CK23" s="159">
        <v>0.2</v>
      </c>
      <c r="CL23" s="159" t="s">
        <v>269</v>
      </c>
      <c r="CM23" s="159" t="s">
        <v>269</v>
      </c>
      <c r="CN23" s="159" t="s">
        <v>269</v>
      </c>
      <c r="CO23" s="159" t="s">
        <v>269</v>
      </c>
      <c r="CP23" s="159" t="s">
        <v>269</v>
      </c>
      <c r="CQ23" s="159" t="s">
        <v>269</v>
      </c>
      <c r="CR23" s="6"/>
      <c r="CS23" s="9"/>
      <c r="CT23" s="144" t="s">
        <v>268</v>
      </c>
      <c r="CU23" s="159" t="s">
        <v>269</v>
      </c>
      <c r="CV23" s="159" t="s">
        <v>269</v>
      </c>
      <c r="CW23" s="159" t="s">
        <v>269</v>
      </c>
      <c r="CX23" s="159" t="s">
        <v>269</v>
      </c>
      <c r="CY23" s="159" t="s">
        <v>269</v>
      </c>
      <c r="CZ23" s="159" t="s">
        <v>269</v>
      </c>
      <c r="DA23" s="159" t="s">
        <v>269</v>
      </c>
      <c r="DB23" s="159">
        <v>0.1</v>
      </c>
      <c r="DC23" s="159">
        <v>0.1</v>
      </c>
      <c r="DD23" s="159">
        <v>0.2</v>
      </c>
      <c r="DE23" s="159">
        <v>0.2</v>
      </c>
      <c r="DF23" s="159">
        <v>0.2</v>
      </c>
      <c r="DG23" s="159">
        <v>0.2</v>
      </c>
      <c r="DH23" s="159">
        <v>0.3</v>
      </c>
      <c r="DI23" s="159">
        <v>0.3</v>
      </c>
      <c r="DJ23" s="159" t="s">
        <v>269</v>
      </c>
      <c r="DK23" s="159" t="s">
        <v>269</v>
      </c>
      <c r="DL23" s="159" t="s">
        <v>269</v>
      </c>
      <c r="DM23" s="159" t="s">
        <v>269</v>
      </c>
      <c r="DN23" s="159" t="s">
        <v>269</v>
      </c>
      <c r="DO23" s="159" t="s">
        <v>269</v>
      </c>
      <c r="DP23" s="6"/>
      <c r="DQ23" s="9"/>
      <c r="DR23" s="144" t="s">
        <v>268</v>
      </c>
      <c r="DS23" s="159" t="s">
        <v>269</v>
      </c>
      <c r="DT23" s="159" t="s">
        <v>269</v>
      </c>
      <c r="DU23" s="159" t="s">
        <v>269</v>
      </c>
      <c r="DV23" s="159" t="s">
        <v>269</v>
      </c>
      <c r="DW23" s="159" t="s">
        <v>269</v>
      </c>
      <c r="DX23" s="159" t="s">
        <v>269</v>
      </c>
      <c r="DY23" s="159" t="s">
        <v>269</v>
      </c>
      <c r="DZ23" s="159" t="s">
        <v>269</v>
      </c>
      <c r="EA23" s="159">
        <v>0.2</v>
      </c>
      <c r="EB23" s="159">
        <v>0.3</v>
      </c>
      <c r="EC23" s="159">
        <v>0.4</v>
      </c>
      <c r="ED23" s="159">
        <v>0.4</v>
      </c>
      <c r="EE23" s="159">
        <v>0.4</v>
      </c>
      <c r="EF23" s="159">
        <v>0.6</v>
      </c>
      <c r="EG23" s="159">
        <v>0.7</v>
      </c>
      <c r="EH23" s="159" t="s">
        <v>269</v>
      </c>
      <c r="EI23" s="159" t="s">
        <v>269</v>
      </c>
      <c r="EJ23" s="159" t="s">
        <v>269</v>
      </c>
      <c r="EK23" s="159" t="s">
        <v>269</v>
      </c>
      <c r="EL23" s="159" t="s">
        <v>269</v>
      </c>
      <c r="EM23" s="159"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0.2</v>
      </c>
      <c r="FC23" s="102">
        <v>0.3</v>
      </c>
      <c r="FD23" s="102">
        <v>0.3</v>
      </c>
      <c r="FE23" s="102">
        <v>0.4</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0.1</v>
      </c>
      <c r="GA23" s="102">
        <v>0.1</v>
      </c>
      <c r="GB23" s="102">
        <v>0.1</v>
      </c>
      <c r="GC23" s="102">
        <v>0.2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0.1</v>
      </c>
      <c r="GX23" s="102">
        <v>0.1</v>
      </c>
      <c r="GY23" s="102">
        <v>0.1</v>
      </c>
      <c r="GZ23" s="102">
        <v>0.1</v>
      </c>
      <c r="HA23" s="102">
        <v>0.1</v>
      </c>
      <c r="HB23" s="102" t="s">
        <v>224</v>
      </c>
      <c r="HC23" s="102" t="s">
        <v>224</v>
      </c>
      <c r="HD23" s="102" t="s">
        <v>224</v>
      </c>
      <c r="HE23" s="102" t="s">
        <v>224</v>
      </c>
      <c r="HF23" s="102" t="s">
        <v>224</v>
      </c>
      <c r="HG23" s="102" t="s">
        <v>224</v>
      </c>
    </row>
    <row r="24" spans="1:215" ht="1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9"/>
      <c r="AX24" s="144" t="s">
        <v>270</v>
      </c>
      <c r="AY24" s="9">
        <v>0</v>
      </c>
      <c r="AZ24" s="159" t="s">
        <v>269</v>
      </c>
      <c r="BA24" s="159" t="s">
        <v>269</v>
      </c>
      <c r="BB24" s="159" t="s">
        <v>269</v>
      </c>
      <c r="BC24" s="159" t="s">
        <v>269</v>
      </c>
      <c r="BD24" s="159" t="s">
        <v>269</v>
      </c>
      <c r="BE24" s="159" t="s">
        <v>269</v>
      </c>
      <c r="BF24" s="159" t="s">
        <v>269</v>
      </c>
      <c r="BG24" s="159" t="s">
        <v>269</v>
      </c>
      <c r="BH24" s="159" t="s">
        <v>269</v>
      </c>
      <c r="BI24" s="159" t="s">
        <v>269</v>
      </c>
      <c r="BJ24" s="159" t="s">
        <v>269</v>
      </c>
      <c r="BK24" s="159" t="s">
        <v>269</v>
      </c>
      <c r="BL24" s="159" t="s">
        <v>269</v>
      </c>
      <c r="BM24" s="159" t="s">
        <v>269</v>
      </c>
      <c r="BN24" s="159" t="s">
        <v>269</v>
      </c>
      <c r="BO24" s="159" t="s">
        <v>269</v>
      </c>
      <c r="BP24" s="159" t="s">
        <v>269</v>
      </c>
      <c r="BQ24" s="159" t="s">
        <v>269</v>
      </c>
      <c r="BR24" s="159" t="s">
        <v>269</v>
      </c>
      <c r="BS24" s="159" t="s">
        <v>269</v>
      </c>
      <c r="BT24" s="6"/>
      <c r="BU24" s="9"/>
      <c r="BV24" s="144" t="s">
        <v>270</v>
      </c>
      <c r="BW24" s="9">
        <v>0</v>
      </c>
      <c r="BX24" s="159" t="s">
        <v>269</v>
      </c>
      <c r="BY24" s="159" t="s">
        <v>269</v>
      </c>
      <c r="BZ24" s="159" t="s">
        <v>269</v>
      </c>
      <c r="CA24" s="159" t="s">
        <v>269</v>
      </c>
      <c r="CB24" s="159" t="s">
        <v>269</v>
      </c>
      <c r="CC24" s="159" t="s">
        <v>269</v>
      </c>
      <c r="CD24" s="159" t="s">
        <v>269</v>
      </c>
      <c r="CE24" s="159" t="s">
        <v>269</v>
      </c>
      <c r="CF24" s="159" t="s">
        <v>269</v>
      </c>
      <c r="CG24" s="159" t="s">
        <v>269</v>
      </c>
      <c r="CH24" s="159" t="s">
        <v>269</v>
      </c>
      <c r="CI24" s="159" t="s">
        <v>269</v>
      </c>
      <c r="CJ24" s="159" t="s">
        <v>269</v>
      </c>
      <c r="CK24" s="159" t="s">
        <v>269</v>
      </c>
      <c r="CL24" s="159" t="s">
        <v>269</v>
      </c>
      <c r="CM24" s="159" t="s">
        <v>269</v>
      </c>
      <c r="CN24" s="159" t="s">
        <v>269</v>
      </c>
      <c r="CO24" s="159" t="s">
        <v>269</v>
      </c>
      <c r="CP24" s="159" t="s">
        <v>269</v>
      </c>
      <c r="CQ24" s="159" t="s">
        <v>269</v>
      </c>
      <c r="CR24" s="6"/>
      <c r="CS24" s="9"/>
      <c r="CT24" s="144" t="s">
        <v>270</v>
      </c>
      <c r="CU24" s="9">
        <v>0</v>
      </c>
      <c r="CV24" s="159" t="s">
        <v>269</v>
      </c>
      <c r="CW24" s="159" t="s">
        <v>269</v>
      </c>
      <c r="CX24" s="159" t="s">
        <v>269</v>
      </c>
      <c r="CY24" s="159" t="s">
        <v>269</v>
      </c>
      <c r="CZ24" s="159" t="s">
        <v>269</v>
      </c>
      <c r="DA24" s="159" t="s">
        <v>269</v>
      </c>
      <c r="DB24" s="159" t="s">
        <v>269</v>
      </c>
      <c r="DC24" s="159" t="s">
        <v>269</v>
      </c>
      <c r="DD24" s="159" t="s">
        <v>269</v>
      </c>
      <c r="DE24" s="159" t="s">
        <v>269</v>
      </c>
      <c r="DF24" s="159" t="s">
        <v>269</v>
      </c>
      <c r="DG24" s="159" t="s">
        <v>269</v>
      </c>
      <c r="DH24" s="159" t="s">
        <v>269</v>
      </c>
      <c r="DI24" s="159" t="s">
        <v>269</v>
      </c>
      <c r="DJ24" s="159" t="s">
        <v>269</v>
      </c>
      <c r="DK24" s="159" t="s">
        <v>269</v>
      </c>
      <c r="DL24" s="159" t="s">
        <v>269</v>
      </c>
      <c r="DM24" s="159" t="s">
        <v>269</v>
      </c>
      <c r="DN24" s="159" t="s">
        <v>269</v>
      </c>
      <c r="DO24" s="159" t="s">
        <v>269</v>
      </c>
      <c r="DP24" s="6"/>
      <c r="DQ24" s="9"/>
      <c r="DR24" s="144" t="s">
        <v>270</v>
      </c>
      <c r="DS24" s="9">
        <v>0</v>
      </c>
      <c r="DT24" s="159" t="s">
        <v>269</v>
      </c>
      <c r="DU24" s="159" t="s">
        <v>269</v>
      </c>
      <c r="DV24" s="159" t="s">
        <v>269</v>
      </c>
      <c r="DW24" s="159" t="s">
        <v>269</v>
      </c>
      <c r="DX24" s="159" t="s">
        <v>269</v>
      </c>
      <c r="DY24" s="159" t="s">
        <v>269</v>
      </c>
      <c r="DZ24" s="159" t="s">
        <v>269</v>
      </c>
      <c r="EA24" s="159" t="s">
        <v>269</v>
      </c>
      <c r="EB24" s="159" t="s">
        <v>269</v>
      </c>
      <c r="EC24" s="159" t="s">
        <v>269</v>
      </c>
      <c r="ED24" s="159" t="s">
        <v>269</v>
      </c>
      <c r="EE24" s="159" t="s">
        <v>269</v>
      </c>
      <c r="EF24" s="159" t="s">
        <v>269</v>
      </c>
      <c r="EG24" s="159" t="s">
        <v>269</v>
      </c>
      <c r="EH24" s="159" t="s">
        <v>269</v>
      </c>
      <c r="EI24" s="159" t="s">
        <v>269</v>
      </c>
      <c r="EJ24" s="159" t="s">
        <v>269</v>
      </c>
      <c r="EK24" s="159" t="s">
        <v>269</v>
      </c>
      <c r="EL24" s="159" t="s">
        <v>269</v>
      </c>
      <c r="EM24" s="159"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5">
      <c r="A25" s="465"/>
      <c r="B25" s="465"/>
      <c r="C25" s="100"/>
      <c r="D25" s="100"/>
      <c r="E25" s="100"/>
      <c r="F25" s="100"/>
      <c r="G25" s="100"/>
      <c r="H25" s="100"/>
      <c r="I25" s="100"/>
      <c r="J25" s="100"/>
      <c r="K25" s="100"/>
      <c r="L25" s="100"/>
      <c r="M25" s="100"/>
      <c r="N25" s="100"/>
      <c r="O25" s="100"/>
      <c r="P25" s="100"/>
      <c r="Q25" s="100"/>
      <c r="R25" s="100"/>
      <c r="S25" s="100"/>
      <c r="T25" s="100"/>
      <c r="U25" s="100"/>
      <c r="V25" s="100"/>
      <c r="W25" s="100"/>
      <c r="Y25" s="465"/>
      <c r="Z25" s="465"/>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2"/>
      <c r="AX25" s="472"/>
      <c r="AY25" s="9"/>
      <c r="AZ25" s="9"/>
      <c r="BA25" s="9"/>
      <c r="BB25" s="9"/>
      <c r="BC25" s="9"/>
      <c r="BD25" s="9"/>
      <c r="BE25" s="9"/>
      <c r="BF25" s="9"/>
      <c r="BG25" s="9"/>
      <c r="BH25" s="9"/>
      <c r="BI25" s="9"/>
      <c r="BJ25" s="9"/>
      <c r="BK25" s="9"/>
      <c r="BL25" s="9"/>
      <c r="BM25" s="9"/>
      <c r="BN25" s="9"/>
      <c r="BO25" s="9"/>
      <c r="BP25" s="9"/>
      <c r="BQ25" s="9"/>
      <c r="BR25" s="9"/>
      <c r="BS25" s="9"/>
      <c r="BT25" s="6"/>
      <c r="BU25" s="472"/>
      <c r="BV25" s="472"/>
      <c r="BW25" s="9"/>
      <c r="BX25" s="9"/>
      <c r="BY25" s="9"/>
      <c r="BZ25" s="9"/>
      <c r="CA25" s="9"/>
      <c r="CB25" s="9"/>
      <c r="CC25" s="9"/>
      <c r="CD25" s="9"/>
      <c r="CE25" s="9"/>
      <c r="CF25" s="9"/>
      <c r="CG25" s="9"/>
      <c r="CH25" s="9"/>
      <c r="CI25" s="9"/>
      <c r="CJ25" s="9"/>
      <c r="CK25" s="9"/>
      <c r="CL25" s="9"/>
      <c r="CM25" s="9"/>
      <c r="CN25" s="9"/>
      <c r="CO25" s="9"/>
      <c r="CP25" s="9"/>
      <c r="CQ25" s="9"/>
      <c r="CR25" s="6"/>
      <c r="CS25" s="472"/>
      <c r="CT25" s="472"/>
      <c r="CU25" s="9"/>
      <c r="CV25" s="9"/>
      <c r="CW25" s="9"/>
      <c r="CX25" s="9"/>
      <c r="CY25" s="9"/>
      <c r="CZ25" s="9"/>
      <c r="DA25" s="9"/>
      <c r="DB25" s="9"/>
      <c r="DC25" s="9"/>
      <c r="DD25" s="9"/>
      <c r="DE25" s="9"/>
      <c r="DF25" s="9"/>
      <c r="DG25" s="9"/>
      <c r="DH25" s="9"/>
      <c r="DI25" s="9"/>
      <c r="DJ25" s="9"/>
      <c r="DK25" s="9"/>
      <c r="DL25" s="9"/>
      <c r="DM25" s="9"/>
      <c r="DN25" s="9"/>
      <c r="DO25" s="9"/>
      <c r="DP25" s="6"/>
      <c r="DQ25" s="472"/>
      <c r="DR25" s="472"/>
      <c r="DS25" s="9"/>
      <c r="DT25" s="9"/>
      <c r="DU25" s="9"/>
      <c r="DV25" s="9"/>
      <c r="DW25" s="9"/>
      <c r="DX25" s="9"/>
      <c r="DY25" s="9"/>
      <c r="DZ25" s="9"/>
      <c r="EA25" s="9"/>
      <c r="EB25" s="9"/>
      <c r="EC25" s="9"/>
      <c r="ED25" s="9"/>
      <c r="EE25" s="9"/>
      <c r="EF25" s="9"/>
      <c r="EG25" s="9"/>
      <c r="EH25" s="9"/>
      <c r="EI25" s="9"/>
      <c r="EJ25" s="9"/>
      <c r="EK25" s="9"/>
      <c r="EL25" s="9"/>
      <c r="EM25" s="9"/>
      <c r="EO25" s="465"/>
      <c r="EP25" s="465"/>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5"/>
      <c r="FN25" s="465"/>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5"/>
      <c r="GL25" s="465"/>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273</v>
      </c>
      <c r="AY26" s="9"/>
      <c r="AZ26" s="9"/>
      <c r="BA26" s="9"/>
      <c r="BB26" s="9"/>
      <c r="BC26" s="9"/>
      <c r="BD26" s="9"/>
      <c r="BE26" s="9"/>
      <c r="BF26" s="9"/>
      <c r="BG26" s="9"/>
      <c r="BH26" s="9"/>
      <c r="BI26" s="9"/>
      <c r="BJ26" s="9"/>
      <c r="BK26" s="9"/>
      <c r="BL26" s="9"/>
      <c r="BM26" s="9"/>
      <c r="BN26" s="9"/>
      <c r="BO26" s="9"/>
      <c r="BP26" s="9"/>
      <c r="BQ26" s="9"/>
      <c r="BR26" s="9"/>
      <c r="BS26" s="9"/>
      <c r="BT26" s="6"/>
      <c r="BU26" s="9"/>
      <c r="BV26" s="138" t="s">
        <v>273</v>
      </c>
      <c r="BW26" s="9"/>
      <c r="BX26" s="9"/>
      <c r="BY26" s="9"/>
      <c r="BZ26" s="9"/>
      <c r="CA26" s="9"/>
      <c r="CB26" s="9"/>
      <c r="CC26" s="9"/>
      <c r="CD26" s="9"/>
      <c r="CE26" s="9"/>
      <c r="CF26" s="9"/>
      <c r="CG26" s="9"/>
      <c r="CH26" s="9"/>
      <c r="CI26" s="9"/>
      <c r="CJ26" s="9"/>
      <c r="CK26" s="9"/>
      <c r="CL26" s="9"/>
      <c r="CM26" s="9"/>
      <c r="CN26" s="9"/>
      <c r="CO26" s="9"/>
      <c r="CP26" s="9"/>
      <c r="CQ26" s="9"/>
      <c r="CR26" s="6"/>
      <c r="CS26" s="9"/>
      <c r="CT26" s="138" t="s">
        <v>273</v>
      </c>
      <c r="CU26" s="9"/>
      <c r="CV26" s="9"/>
      <c r="CW26" s="9"/>
      <c r="CX26" s="9"/>
      <c r="CY26" s="9"/>
      <c r="CZ26" s="9"/>
      <c r="DA26" s="9"/>
      <c r="DB26" s="9"/>
      <c r="DC26" s="9"/>
      <c r="DD26" s="9"/>
      <c r="DE26" s="9"/>
      <c r="DF26" s="9"/>
      <c r="DG26" s="9"/>
      <c r="DH26" s="9"/>
      <c r="DI26" s="9"/>
      <c r="DJ26" s="9"/>
      <c r="DK26" s="9"/>
      <c r="DL26" s="9"/>
      <c r="DM26" s="9"/>
      <c r="DN26" s="9"/>
      <c r="DO26" s="9"/>
      <c r="DP26" s="6"/>
      <c r="DQ26" s="9"/>
      <c r="DR26" s="138" t="s">
        <v>273</v>
      </c>
      <c r="DS26" s="9"/>
      <c r="DT26" s="9"/>
      <c r="DU26" s="9"/>
      <c r="DV26" s="9"/>
      <c r="DW26" s="9"/>
      <c r="DX26" s="9"/>
      <c r="DY26" s="9"/>
      <c r="DZ26" s="9"/>
      <c r="EA26" s="9"/>
      <c r="EB26" s="9"/>
      <c r="EC26" s="9"/>
      <c r="ED26" s="9"/>
      <c r="EE26" s="9"/>
      <c r="EF26" s="9"/>
      <c r="EG26" s="9"/>
      <c r="EH26" s="9"/>
      <c r="EI26" s="9"/>
      <c r="EJ26" s="9"/>
      <c r="EK26" s="9"/>
      <c r="EL26" s="9"/>
      <c r="EM26" s="9"/>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111</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111</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274</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274</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274</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274</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111</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111</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111</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5">
      <c r="A28" s="465"/>
      <c r="B28" s="465"/>
      <c r="C28" s="100"/>
      <c r="D28" s="100"/>
      <c r="E28" s="100"/>
      <c r="F28" s="100"/>
      <c r="G28" s="100"/>
      <c r="H28" s="100"/>
      <c r="I28" s="100"/>
      <c r="J28" s="100"/>
      <c r="K28" s="100"/>
      <c r="L28" s="100"/>
      <c r="M28" s="100"/>
      <c r="N28" s="100"/>
      <c r="O28" s="100"/>
      <c r="P28" s="100"/>
      <c r="Q28" s="100"/>
      <c r="R28" s="100"/>
      <c r="S28" s="100"/>
      <c r="T28" s="100"/>
      <c r="U28" s="100"/>
      <c r="V28" s="100"/>
      <c r="W28" s="100"/>
      <c r="Y28" s="465"/>
      <c r="Z28" s="465"/>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72"/>
      <c r="AX28" s="472"/>
      <c r="AY28" s="9"/>
      <c r="AZ28" s="9"/>
      <c r="BA28" s="9"/>
      <c r="BB28" s="9"/>
      <c r="BC28" s="9"/>
      <c r="BD28" s="9"/>
      <c r="BE28" s="9"/>
      <c r="BF28" s="9"/>
      <c r="BG28" s="9"/>
      <c r="BH28" s="9"/>
      <c r="BI28" s="9"/>
      <c r="BJ28" s="9"/>
      <c r="BK28" s="9"/>
      <c r="BL28" s="9"/>
      <c r="BM28" s="9"/>
      <c r="BN28" s="9"/>
      <c r="BO28" s="9"/>
      <c r="BP28" s="9"/>
      <c r="BQ28" s="9"/>
      <c r="BR28" s="9"/>
      <c r="BS28" s="9"/>
      <c r="BT28" s="6"/>
      <c r="BU28" s="472"/>
      <c r="BV28" s="472"/>
      <c r="BW28" s="9"/>
      <c r="BX28" s="9"/>
      <c r="BY28" s="9"/>
      <c r="BZ28" s="9"/>
      <c r="CA28" s="9"/>
      <c r="CB28" s="9"/>
      <c r="CC28" s="9"/>
      <c r="CD28" s="9"/>
      <c r="CE28" s="9"/>
      <c r="CF28" s="9"/>
      <c r="CG28" s="9"/>
      <c r="CH28" s="9"/>
      <c r="CI28" s="9"/>
      <c r="CJ28" s="9"/>
      <c r="CK28" s="9"/>
      <c r="CL28" s="9"/>
      <c r="CM28" s="9"/>
      <c r="CN28" s="9"/>
      <c r="CO28" s="9"/>
      <c r="CP28" s="9"/>
      <c r="CQ28" s="9"/>
      <c r="CR28" s="6"/>
      <c r="CS28" s="472"/>
      <c r="CT28" s="472"/>
      <c r="CU28" s="9"/>
      <c r="CV28" s="9"/>
      <c r="CW28" s="9"/>
      <c r="CX28" s="9"/>
      <c r="CY28" s="9"/>
      <c r="CZ28" s="9"/>
      <c r="DA28" s="9"/>
      <c r="DB28" s="9"/>
      <c r="DC28" s="9"/>
      <c r="DD28" s="9"/>
      <c r="DE28" s="9"/>
      <c r="DF28" s="9"/>
      <c r="DG28" s="9"/>
      <c r="DH28" s="9"/>
      <c r="DI28" s="9"/>
      <c r="DJ28" s="9"/>
      <c r="DK28" s="9"/>
      <c r="DL28" s="9"/>
      <c r="DM28" s="9"/>
      <c r="DN28" s="9"/>
      <c r="DO28" s="9"/>
      <c r="DP28" s="6"/>
      <c r="DQ28" s="472"/>
      <c r="DR28" s="472"/>
      <c r="DS28" s="9"/>
      <c r="DT28" s="9"/>
      <c r="DU28" s="9"/>
      <c r="DV28" s="9"/>
      <c r="DW28" s="9"/>
      <c r="DX28" s="9"/>
      <c r="DY28" s="9"/>
      <c r="DZ28" s="9"/>
      <c r="EA28" s="9"/>
      <c r="EB28" s="9"/>
      <c r="EC28" s="9"/>
      <c r="ED28" s="9"/>
      <c r="EE28" s="9"/>
      <c r="EF28" s="9"/>
      <c r="EG28" s="9"/>
      <c r="EH28" s="9"/>
      <c r="EI28" s="9"/>
      <c r="EJ28" s="9"/>
      <c r="EK28" s="9"/>
      <c r="EL28" s="9"/>
      <c r="EM28" s="9"/>
      <c r="EO28" s="465"/>
      <c r="EP28" s="465"/>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5"/>
      <c r="FN28" s="465"/>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5"/>
      <c r="GL28" s="465"/>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112</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112</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275</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275</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275</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275</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112</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112</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112</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5">
      <c r="A30" s="470"/>
      <c r="B30" s="470"/>
      <c r="C30" s="100"/>
      <c r="D30" s="100"/>
      <c r="E30" s="100"/>
      <c r="F30" s="100"/>
      <c r="G30" s="100"/>
      <c r="H30" s="100"/>
      <c r="I30" s="100"/>
      <c r="J30" s="100"/>
      <c r="K30" s="100"/>
      <c r="L30" s="100"/>
      <c r="M30" s="100"/>
      <c r="N30" s="100"/>
      <c r="O30" s="100"/>
      <c r="P30" s="100"/>
      <c r="Q30" s="100"/>
      <c r="R30" s="100"/>
      <c r="S30" s="100"/>
      <c r="T30" s="100"/>
      <c r="U30" s="100"/>
      <c r="V30" s="100"/>
      <c r="W30" s="100"/>
      <c r="Y30" s="470"/>
      <c r="Z30" s="47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1"/>
      <c r="AX30" s="471"/>
      <c r="AY30" s="9"/>
      <c r="AZ30" s="9"/>
      <c r="BA30" s="9"/>
      <c r="BB30" s="9"/>
      <c r="BC30" s="9"/>
      <c r="BD30" s="9"/>
      <c r="BE30" s="9"/>
      <c r="BF30" s="9"/>
      <c r="BG30" s="9"/>
      <c r="BH30" s="9"/>
      <c r="BI30" s="9"/>
      <c r="BJ30" s="9"/>
      <c r="BK30" s="9"/>
      <c r="BL30" s="9"/>
      <c r="BM30" s="9"/>
      <c r="BN30" s="9"/>
      <c r="BO30" s="9"/>
      <c r="BP30" s="9"/>
      <c r="BQ30" s="9"/>
      <c r="BR30" s="9"/>
      <c r="BS30" s="9"/>
      <c r="BT30" s="6"/>
      <c r="BU30" s="471"/>
      <c r="BV30" s="471"/>
      <c r="BW30" s="9"/>
      <c r="BX30" s="9"/>
      <c r="BY30" s="9"/>
      <c r="BZ30" s="9"/>
      <c r="CA30" s="9"/>
      <c r="CB30" s="9"/>
      <c r="CC30" s="9"/>
      <c r="CD30" s="9"/>
      <c r="CE30" s="9"/>
      <c r="CF30" s="9"/>
      <c r="CG30" s="9"/>
      <c r="CH30" s="9"/>
      <c r="CI30" s="9"/>
      <c r="CJ30" s="9"/>
      <c r="CK30" s="9"/>
      <c r="CL30" s="9"/>
      <c r="CM30" s="9"/>
      <c r="CN30" s="9"/>
      <c r="CO30" s="9"/>
      <c r="CP30" s="9"/>
      <c r="CQ30" s="9"/>
      <c r="CR30" s="6"/>
      <c r="CS30" s="471"/>
      <c r="CT30" s="471"/>
      <c r="CU30" s="9"/>
      <c r="CV30" s="9"/>
      <c r="CW30" s="9"/>
      <c r="CX30" s="9"/>
      <c r="CY30" s="9"/>
      <c r="CZ30" s="9"/>
      <c r="DA30" s="9"/>
      <c r="DB30" s="9"/>
      <c r="DC30" s="9"/>
      <c r="DD30" s="9"/>
      <c r="DE30" s="9"/>
      <c r="DF30" s="9"/>
      <c r="DG30" s="9"/>
      <c r="DH30" s="9"/>
      <c r="DI30" s="9"/>
      <c r="DJ30" s="9"/>
      <c r="DK30" s="9"/>
      <c r="DL30" s="9"/>
      <c r="DM30" s="9"/>
      <c r="DN30" s="9"/>
      <c r="DO30" s="9"/>
      <c r="DP30" s="6"/>
      <c r="DQ30" s="471"/>
      <c r="DR30" s="471"/>
      <c r="DS30" s="9"/>
      <c r="DT30" s="9"/>
      <c r="DU30" s="9"/>
      <c r="DV30" s="9"/>
      <c r="DW30" s="9"/>
      <c r="DX30" s="9"/>
      <c r="DY30" s="9"/>
      <c r="DZ30" s="9"/>
      <c r="EA30" s="9"/>
      <c r="EB30" s="9"/>
      <c r="EC30" s="9"/>
      <c r="ED30" s="9"/>
      <c r="EE30" s="9"/>
      <c r="EF30" s="9"/>
      <c r="EG30" s="9"/>
      <c r="EH30" s="9"/>
      <c r="EI30" s="9"/>
      <c r="EJ30" s="9"/>
      <c r="EK30" s="9"/>
      <c r="EL30" s="9"/>
      <c r="EM30" s="9"/>
      <c r="EO30" s="470"/>
      <c r="EP30" s="47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70"/>
      <c r="FN30" s="47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70"/>
      <c r="GL30" s="47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5"/>
      <c r="B31" s="465"/>
      <c r="C31" s="100"/>
      <c r="D31" s="100"/>
      <c r="E31" s="100"/>
      <c r="F31" s="100"/>
      <c r="G31" s="100"/>
      <c r="H31" s="100"/>
      <c r="I31" s="100"/>
      <c r="J31" s="100"/>
      <c r="K31" s="100"/>
      <c r="L31" s="100"/>
      <c r="M31" s="100"/>
      <c r="N31" s="100"/>
      <c r="O31" s="100"/>
      <c r="P31" s="100"/>
      <c r="Q31" s="100"/>
      <c r="R31" s="100"/>
      <c r="S31" s="100"/>
      <c r="T31" s="100"/>
      <c r="U31" s="100"/>
      <c r="V31" s="100"/>
      <c r="W31" s="100"/>
      <c r="Y31" s="465"/>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2"/>
      <c r="AX31" s="472"/>
      <c r="AY31" s="9"/>
      <c r="AZ31" s="9"/>
      <c r="BA31" s="9"/>
      <c r="BB31" s="9"/>
      <c r="BC31" s="9"/>
      <c r="BD31" s="9"/>
      <c r="BE31" s="9"/>
      <c r="BF31" s="9"/>
      <c r="BG31" s="9"/>
      <c r="BH31" s="9"/>
      <c r="BI31" s="9"/>
      <c r="BJ31" s="9"/>
      <c r="BK31" s="9"/>
      <c r="BL31" s="9"/>
      <c r="BM31" s="9"/>
      <c r="BN31" s="9"/>
      <c r="BO31" s="9"/>
      <c r="BP31" s="9"/>
      <c r="BQ31" s="9"/>
      <c r="BR31" s="9"/>
      <c r="BS31" s="9"/>
      <c r="BT31" s="6"/>
      <c r="BU31" s="472"/>
      <c r="BV31" s="472"/>
      <c r="BW31" s="9"/>
      <c r="BX31" s="9"/>
      <c r="BY31" s="9"/>
      <c r="BZ31" s="9"/>
      <c r="CA31" s="9"/>
      <c r="CB31" s="9"/>
      <c r="CC31" s="9"/>
      <c r="CD31" s="9"/>
      <c r="CE31" s="9"/>
      <c r="CF31" s="9"/>
      <c r="CG31" s="9"/>
      <c r="CH31" s="9"/>
      <c r="CI31" s="9"/>
      <c r="CJ31" s="9"/>
      <c r="CK31" s="9"/>
      <c r="CL31" s="9"/>
      <c r="CM31" s="9"/>
      <c r="CN31" s="9"/>
      <c r="CO31" s="9"/>
      <c r="CP31" s="9"/>
      <c r="CQ31" s="9"/>
      <c r="CR31" s="6"/>
      <c r="CS31" s="472"/>
      <c r="CT31" s="472"/>
      <c r="CU31" s="9"/>
      <c r="CV31" s="9"/>
      <c r="CW31" s="9"/>
      <c r="CX31" s="9"/>
      <c r="CY31" s="9"/>
      <c r="CZ31" s="9"/>
      <c r="DA31" s="9"/>
      <c r="DB31" s="9"/>
      <c r="DC31" s="9"/>
      <c r="DD31" s="9"/>
      <c r="DE31" s="9"/>
      <c r="DF31" s="9"/>
      <c r="DG31" s="9"/>
      <c r="DH31" s="9"/>
      <c r="DI31" s="9"/>
      <c r="DJ31" s="9"/>
      <c r="DK31" s="9"/>
      <c r="DL31" s="9"/>
      <c r="DM31" s="9"/>
      <c r="DN31" s="9"/>
      <c r="DO31" s="9"/>
      <c r="DP31" s="6"/>
      <c r="DQ31" s="472"/>
      <c r="DR31" s="472"/>
      <c r="DS31" s="9"/>
      <c r="DT31" s="9"/>
      <c r="DU31" s="9"/>
      <c r="DV31" s="9"/>
      <c r="DW31" s="9"/>
      <c r="DX31" s="9"/>
      <c r="DY31" s="9"/>
      <c r="DZ31" s="9"/>
      <c r="EA31" s="9"/>
      <c r="EB31" s="9"/>
      <c r="EC31" s="9"/>
      <c r="ED31" s="9"/>
      <c r="EE31" s="9"/>
      <c r="EF31" s="9"/>
      <c r="EG31" s="9"/>
      <c r="EH31" s="9"/>
      <c r="EI31" s="9"/>
      <c r="EJ31" s="9"/>
      <c r="EK31" s="9"/>
      <c r="EL31" s="9"/>
      <c r="EM31" s="9"/>
      <c r="EO31" s="465"/>
      <c r="EP31" s="465"/>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5"/>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240</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240</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292</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292</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292</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292</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240</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240</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240</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16.25">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277</v>
      </c>
      <c r="AY33" s="9"/>
      <c r="AZ33" s="9"/>
      <c r="BA33" s="9"/>
      <c r="BB33" s="9"/>
      <c r="BC33" s="9"/>
      <c r="BD33" s="9"/>
      <c r="BE33" s="9"/>
      <c r="BF33" s="9"/>
      <c r="BG33" s="9"/>
      <c r="BH33" s="9"/>
      <c r="BI33" s="9"/>
      <c r="BJ33" s="9"/>
      <c r="BK33" s="9"/>
      <c r="BL33" s="9"/>
      <c r="BM33" s="9"/>
      <c r="BN33" s="9"/>
      <c r="BO33" s="9"/>
      <c r="BP33" s="9"/>
      <c r="BQ33" s="9"/>
      <c r="BR33" s="9"/>
      <c r="BS33" s="9"/>
      <c r="BT33" s="6"/>
      <c r="BU33" s="9"/>
      <c r="BV33" s="46" t="s">
        <v>277</v>
      </c>
      <c r="BW33" s="9"/>
      <c r="BX33" s="9"/>
      <c r="BY33" s="9"/>
      <c r="BZ33" s="9"/>
      <c r="CA33" s="9"/>
      <c r="CB33" s="9"/>
      <c r="CC33" s="9"/>
      <c r="CD33" s="9"/>
      <c r="CE33" s="9"/>
      <c r="CF33" s="9"/>
      <c r="CG33" s="9"/>
      <c r="CH33" s="9"/>
      <c r="CI33" s="9"/>
      <c r="CJ33" s="9"/>
      <c r="CK33" s="9"/>
      <c r="CL33" s="9"/>
      <c r="CM33" s="9"/>
      <c r="CN33" s="9"/>
      <c r="CO33" s="9"/>
      <c r="CP33" s="9"/>
      <c r="CQ33" s="9"/>
      <c r="CR33" s="6"/>
      <c r="CS33" s="9"/>
      <c r="CT33" s="46" t="s">
        <v>277</v>
      </c>
      <c r="CU33" s="9"/>
      <c r="CV33" s="9"/>
      <c r="CW33" s="9"/>
      <c r="CX33" s="9"/>
      <c r="CY33" s="9"/>
      <c r="CZ33" s="9"/>
      <c r="DA33" s="9"/>
      <c r="DB33" s="9"/>
      <c r="DC33" s="9"/>
      <c r="DD33" s="9"/>
      <c r="DE33" s="9"/>
      <c r="DF33" s="9"/>
      <c r="DG33" s="9"/>
      <c r="DH33" s="9"/>
      <c r="DI33" s="9"/>
      <c r="DJ33" s="9"/>
      <c r="DK33" s="9"/>
      <c r="DL33" s="9"/>
      <c r="DM33" s="9"/>
      <c r="DN33" s="9"/>
      <c r="DO33" s="9"/>
      <c r="DP33" s="6"/>
      <c r="DQ33" s="9"/>
      <c r="DR33" s="46" t="s">
        <v>277</v>
      </c>
      <c r="DS33" s="9"/>
      <c r="DT33" s="9"/>
      <c r="DU33" s="9"/>
      <c r="DV33" s="9"/>
      <c r="DW33" s="9"/>
      <c r="DX33" s="9"/>
      <c r="DY33" s="9"/>
      <c r="DZ33" s="9"/>
      <c r="EA33" s="9"/>
      <c r="EB33" s="9"/>
      <c r="EC33" s="9"/>
      <c r="ED33" s="9"/>
      <c r="EE33" s="9"/>
      <c r="EF33" s="9"/>
      <c r="EG33" s="9"/>
      <c r="EH33" s="9"/>
      <c r="EI33" s="9"/>
      <c r="EJ33" s="9"/>
      <c r="EK33" s="9"/>
      <c r="EL33" s="9"/>
      <c r="EM33" s="9"/>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266</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266</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266</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266</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221</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221</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221</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267</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267</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267</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267</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222</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222</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222</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9"/>
      <c r="AX36" s="144" t="s">
        <v>268</v>
      </c>
      <c r="AY36" s="159" t="s">
        <v>269</v>
      </c>
      <c r="AZ36" s="159" t="s">
        <v>269</v>
      </c>
      <c r="BA36" s="159" t="s">
        <v>269</v>
      </c>
      <c r="BB36" s="159" t="s">
        <v>269</v>
      </c>
      <c r="BC36" s="159" t="s">
        <v>269</v>
      </c>
      <c r="BD36" s="159" t="s">
        <v>269</v>
      </c>
      <c r="BE36" s="159" t="s">
        <v>269</v>
      </c>
      <c r="BF36" s="159" t="s">
        <v>269</v>
      </c>
      <c r="BG36" s="159" t="s">
        <v>269</v>
      </c>
      <c r="BH36" s="159" t="s">
        <v>269</v>
      </c>
      <c r="BI36" s="159" t="s">
        <v>269</v>
      </c>
      <c r="BJ36" s="159">
        <v>0</v>
      </c>
      <c r="BK36" s="159">
        <v>0</v>
      </c>
      <c r="BL36" s="159">
        <v>0</v>
      </c>
      <c r="BM36" s="159">
        <v>0</v>
      </c>
      <c r="BN36" s="159" t="s">
        <v>269</v>
      </c>
      <c r="BO36" s="159" t="s">
        <v>269</v>
      </c>
      <c r="BP36" s="159" t="s">
        <v>269</v>
      </c>
      <c r="BQ36" s="159" t="s">
        <v>269</v>
      </c>
      <c r="BR36" s="159" t="s">
        <v>269</v>
      </c>
      <c r="BS36" s="159" t="s">
        <v>269</v>
      </c>
      <c r="BT36" s="6"/>
      <c r="BU36" s="9"/>
      <c r="BV36" s="144" t="s">
        <v>268</v>
      </c>
      <c r="BW36" s="159" t="s">
        <v>269</v>
      </c>
      <c r="BX36" s="159" t="s">
        <v>269</v>
      </c>
      <c r="BY36" s="159" t="s">
        <v>269</v>
      </c>
      <c r="BZ36" s="159" t="s">
        <v>269</v>
      </c>
      <c r="CA36" s="159" t="s">
        <v>269</v>
      </c>
      <c r="CB36" s="159" t="s">
        <v>269</v>
      </c>
      <c r="CC36" s="159" t="s">
        <v>269</v>
      </c>
      <c r="CD36" s="159" t="s">
        <v>269</v>
      </c>
      <c r="CE36" s="159" t="s">
        <v>269</v>
      </c>
      <c r="CF36" s="159" t="s">
        <v>269</v>
      </c>
      <c r="CG36" s="159" t="s">
        <v>269</v>
      </c>
      <c r="CH36" s="159">
        <v>0</v>
      </c>
      <c r="CI36" s="159">
        <v>0</v>
      </c>
      <c r="CJ36" s="159">
        <v>0</v>
      </c>
      <c r="CK36" s="159">
        <v>0</v>
      </c>
      <c r="CL36" s="159" t="s">
        <v>269</v>
      </c>
      <c r="CM36" s="159" t="s">
        <v>269</v>
      </c>
      <c r="CN36" s="159" t="s">
        <v>269</v>
      </c>
      <c r="CO36" s="159" t="s">
        <v>269</v>
      </c>
      <c r="CP36" s="159" t="s">
        <v>269</v>
      </c>
      <c r="CQ36" s="159" t="s">
        <v>269</v>
      </c>
      <c r="CR36" s="6"/>
      <c r="CS36" s="9"/>
      <c r="CT36" s="144" t="s">
        <v>268</v>
      </c>
      <c r="CU36" s="159" t="s">
        <v>269</v>
      </c>
      <c r="CV36" s="159" t="s">
        <v>269</v>
      </c>
      <c r="CW36" s="159" t="s">
        <v>269</v>
      </c>
      <c r="CX36" s="159" t="s">
        <v>269</v>
      </c>
      <c r="CY36" s="159" t="s">
        <v>269</v>
      </c>
      <c r="CZ36" s="159" t="s">
        <v>269</v>
      </c>
      <c r="DA36" s="159" t="s">
        <v>269</v>
      </c>
      <c r="DB36" s="159">
        <v>0</v>
      </c>
      <c r="DC36" s="159">
        <v>0</v>
      </c>
      <c r="DD36" s="159">
        <v>0</v>
      </c>
      <c r="DE36" s="159">
        <v>0</v>
      </c>
      <c r="DF36" s="159">
        <v>0</v>
      </c>
      <c r="DG36" s="159">
        <v>0</v>
      </c>
      <c r="DH36" s="159">
        <v>0</v>
      </c>
      <c r="DI36" s="159">
        <v>0</v>
      </c>
      <c r="DJ36" s="159" t="s">
        <v>269</v>
      </c>
      <c r="DK36" s="159" t="s">
        <v>269</v>
      </c>
      <c r="DL36" s="159" t="s">
        <v>269</v>
      </c>
      <c r="DM36" s="159" t="s">
        <v>269</v>
      </c>
      <c r="DN36" s="159" t="s">
        <v>269</v>
      </c>
      <c r="DO36" s="159" t="s">
        <v>269</v>
      </c>
      <c r="DP36" s="6"/>
      <c r="DQ36" s="9"/>
      <c r="DR36" s="144" t="s">
        <v>268</v>
      </c>
      <c r="DS36" s="159" t="s">
        <v>269</v>
      </c>
      <c r="DT36" s="159" t="s">
        <v>269</v>
      </c>
      <c r="DU36" s="159" t="s">
        <v>269</v>
      </c>
      <c r="DV36" s="159" t="s">
        <v>269</v>
      </c>
      <c r="DW36" s="159" t="s">
        <v>269</v>
      </c>
      <c r="DX36" s="159" t="s">
        <v>269</v>
      </c>
      <c r="DY36" s="159" t="s">
        <v>269</v>
      </c>
      <c r="DZ36" s="159" t="s">
        <v>269</v>
      </c>
      <c r="EA36" s="159">
        <v>0</v>
      </c>
      <c r="EB36" s="159">
        <v>0</v>
      </c>
      <c r="EC36" s="159">
        <v>0</v>
      </c>
      <c r="ED36" s="159">
        <v>0</v>
      </c>
      <c r="EE36" s="159">
        <v>0</v>
      </c>
      <c r="EF36" s="159">
        <v>0</v>
      </c>
      <c r="EG36" s="159">
        <v>0</v>
      </c>
      <c r="EH36" s="159" t="s">
        <v>269</v>
      </c>
      <c r="EI36" s="159" t="s">
        <v>269</v>
      </c>
      <c r="EJ36" s="159" t="s">
        <v>269</v>
      </c>
      <c r="EK36" s="159" t="s">
        <v>269</v>
      </c>
      <c r="EL36" s="159" t="s">
        <v>269</v>
      </c>
      <c r="EM36" s="159"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v>
      </c>
      <c r="FD36" s="102">
        <v>0</v>
      </c>
      <c r="FE36" s="102">
        <v>0</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v>
      </c>
      <c r="GA36" s="102">
        <v>0</v>
      </c>
      <c r="GB36" s="102">
        <v>0</v>
      </c>
      <c r="GC36" s="102">
        <v>0</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v>
      </c>
      <c r="GX36" s="102">
        <v>0</v>
      </c>
      <c r="GY36" s="102">
        <v>0</v>
      </c>
      <c r="GZ36" s="102">
        <v>0</v>
      </c>
      <c r="HA36" s="102">
        <v>0</v>
      </c>
      <c r="HB36" s="102" t="s">
        <v>224</v>
      </c>
      <c r="HC36" s="102" t="s">
        <v>224</v>
      </c>
      <c r="HD36" s="102" t="s">
        <v>224</v>
      </c>
      <c r="HE36" s="102" t="s">
        <v>224</v>
      </c>
      <c r="HF36" s="102" t="s">
        <v>224</v>
      </c>
      <c r="HG36" s="102" t="s">
        <v>224</v>
      </c>
    </row>
    <row r="37" spans="1:215" ht="1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9"/>
      <c r="AX37" s="144" t="s">
        <v>270</v>
      </c>
      <c r="AY37" s="9">
        <v>0</v>
      </c>
      <c r="AZ37" s="159" t="s">
        <v>269</v>
      </c>
      <c r="BA37" s="159" t="s">
        <v>269</v>
      </c>
      <c r="BB37" s="159" t="s">
        <v>269</v>
      </c>
      <c r="BC37" s="159" t="s">
        <v>269</v>
      </c>
      <c r="BD37" s="159" t="s">
        <v>269</v>
      </c>
      <c r="BE37" s="159" t="s">
        <v>269</v>
      </c>
      <c r="BF37" s="159" t="s">
        <v>269</v>
      </c>
      <c r="BG37" s="159" t="s">
        <v>269</v>
      </c>
      <c r="BH37" s="159" t="s">
        <v>269</v>
      </c>
      <c r="BI37" s="159" t="s">
        <v>269</v>
      </c>
      <c r="BJ37" s="159" t="s">
        <v>269</v>
      </c>
      <c r="BK37" s="159" t="s">
        <v>269</v>
      </c>
      <c r="BL37" s="159" t="s">
        <v>269</v>
      </c>
      <c r="BM37" s="159" t="s">
        <v>269</v>
      </c>
      <c r="BN37" s="159" t="s">
        <v>269</v>
      </c>
      <c r="BO37" s="159" t="s">
        <v>269</v>
      </c>
      <c r="BP37" s="159" t="s">
        <v>269</v>
      </c>
      <c r="BQ37" s="159" t="s">
        <v>269</v>
      </c>
      <c r="BR37" s="159" t="s">
        <v>269</v>
      </c>
      <c r="BS37" s="159" t="s">
        <v>269</v>
      </c>
      <c r="BT37" s="6"/>
      <c r="BU37" s="9"/>
      <c r="BV37" s="144" t="s">
        <v>270</v>
      </c>
      <c r="BW37" s="9">
        <v>0</v>
      </c>
      <c r="BX37" s="159" t="s">
        <v>269</v>
      </c>
      <c r="BY37" s="159" t="s">
        <v>269</v>
      </c>
      <c r="BZ37" s="159" t="s">
        <v>269</v>
      </c>
      <c r="CA37" s="159" t="s">
        <v>269</v>
      </c>
      <c r="CB37" s="159" t="s">
        <v>269</v>
      </c>
      <c r="CC37" s="159" t="s">
        <v>269</v>
      </c>
      <c r="CD37" s="159" t="s">
        <v>269</v>
      </c>
      <c r="CE37" s="159" t="s">
        <v>269</v>
      </c>
      <c r="CF37" s="159" t="s">
        <v>269</v>
      </c>
      <c r="CG37" s="159" t="s">
        <v>269</v>
      </c>
      <c r="CH37" s="159" t="s">
        <v>269</v>
      </c>
      <c r="CI37" s="159" t="s">
        <v>269</v>
      </c>
      <c r="CJ37" s="159" t="s">
        <v>269</v>
      </c>
      <c r="CK37" s="159" t="s">
        <v>269</v>
      </c>
      <c r="CL37" s="159" t="s">
        <v>269</v>
      </c>
      <c r="CM37" s="159" t="s">
        <v>269</v>
      </c>
      <c r="CN37" s="159" t="s">
        <v>269</v>
      </c>
      <c r="CO37" s="159" t="s">
        <v>269</v>
      </c>
      <c r="CP37" s="159" t="s">
        <v>269</v>
      </c>
      <c r="CQ37" s="159" t="s">
        <v>269</v>
      </c>
      <c r="CR37" s="6"/>
      <c r="CS37" s="9"/>
      <c r="CT37" s="144" t="s">
        <v>270</v>
      </c>
      <c r="CU37" s="9">
        <v>0</v>
      </c>
      <c r="CV37" s="159" t="s">
        <v>269</v>
      </c>
      <c r="CW37" s="159" t="s">
        <v>269</v>
      </c>
      <c r="CX37" s="159" t="s">
        <v>269</v>
      </c>
      <c r="CY37" s="159" t="s">
        <v>269</v>
      </c>
      <c r="CZ37" s="159" t="s">
        <v>269</v>
      </c>
      <c r="DA37" s="159" t="s">
        <v>269</v>
      </c>
      <c r="DB37" s="159" t="s">
        <v>269</v>
      </c>
      <c r="DC37" s="159" t="s">
        <v>269</v>
      </c>
      <c r="DD37" s="159" t="s">
        <v>269</v>
      </c>
      <c r="DE37" s="159" t="s">
        <v>269</v>
      </c>
      <c r="DF37" s="159" t="s">
        <v>269</v>
      </c>
      <c r="DG37" s="159" t="s">
        <v>269</v>
      </c>
      <c r="DH37" s="159" t="s">
        <v>269</v>
      </c>
      <c r="DI37" s="159" t="s">
        <v>269</v>
      </c>
      <c r="DJ37" s="159" t="s">
        <v>269</v>
      </c>
      <c r="DK37" s="159" t="s">
        <v>269</v>
      </c>
      <c r="DL37" s="159" t="s">
        <v>269</v>
      </c>
      <c r="DM37" s="159" t="s">
        <v>269</v>
      </c>
      <c r="DN37" s="159" t="s">
        <v>269</v>
      </c>
      <c r="DO37" s="159" t="s">
        <v>269</v>
      </c>
      <c r="DP37" s="6"/>
      <c r="DQ37" s="9"/>
      <c r="DR37" s="144" t="s">
        <v>270</v>
      </c>
      <c r="DS37" s="9">
        <v>0</v>
      </c>
      <c r="DT37" s="159" t="s">
        <v>269</v>
      </c>
      <c r="DU37" s="159" t="s">
        <v>269</v>
      </c>
      <c r="DV37" s="159" t="s">
        <v>269</v>
      </c>
      <c r="DW37" s="159" t="s">
        <v>269</v>
      </c>
      <c r="DX37" s="159" t="s">
        <v>269</v>
      </c>
      <c r="DY37" s="159" t="s">
        <v>269</v>
      </c>
      <c r="DZ37" s="159" t="s">
        <v>269</v>
      </c>
      <c r="EA37" s="159" t="s">
        <v>269</v>
      </c>
      <c r="EB37" s="159" t="s">
        <v>269</v>
      </c>
      <c r="EC37" s="159" t="s">
        <v>269</v>
      </c>
      <c r="ED37" s="159" t="s">
        <v>269</v>
      </c>
      <c r="EE37" s="159" t="s">
        <v>269</v>
      </c>
      <c r="EF37" s="159" t="s">
        <v>269</v>
      </c>
      <c r="EG37" s="159" t="s">
        <v>269</v>
      </c>
      <c r="EH37" s="159" t="s">
        <v>269</v>
      </c>
      <c r="EI37" s="159" t="s">
        <v>269</v>
      </c>
      <c r="EJ37" s="159" t="s">
        <v>269</v>
      </c>
      <c r="EK37" s="159" t="s">
        <v>269</v>
      </c>
      <c r="EL37" s="159" t="s">
        <v>269</v>
      </c>
      <c r="EM37" s="159"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5">
      <c r="A38" s="465"/>
      <c r="B38" s="465"/>
      <c r="C38" s="100"/>
      <c r="D38" s="100"/>
      <c r="E38" s="100"/>
      <c r="F38" s="100"/>
      <c r="G38" s="100"/>
      <c r="H38" s="100"/>
      <c r="I38" s="100"/>
      <c r="J38" s="100"/>
      <c r="K38" s="100"/>
      <c r="L38" s="100"/>
      <c r="M38" s="100"/>
      <c r="N38" s="100"/>
      <c r="O38" s="100"/>
      <c r="P38" s="100"/>
      <c r="Q38" s="100"/>
      <c r="R38" s="100"/>
      <c r="S38" s="100"/>
      <c r="T38" s="100"/>
      <c r="U38" s="100"/>
      <c r="V38" s="100"/>
      <c r="W38" s="100"/>
      <c r="Y38" s="465"/>
      <c r="Z38" s="465"/>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2"/>
      <c r="AX38" s="472"/>
      <c r="AY38" s="9"/>
      <c r="AZ38" s="9"/>
      <c r="BA38" s="9"/>
      <c r="BB38" s="9"/>
      <c r="BC38" s="9"/>
      <c r="BD38" s="9"/>
      <c r="BE38" s="9"/>
      <c r="BF38" s="9"/>
      <c r="BG38" s="9"/>
      <c r="BH38" s="9"/>
      <c r="BI38" s="9"/>
      <c r="BJ38" s="9"/>
      <c r="BK38" s="9"/>
      <c r="BL38" s="9"/>
      <c r="BM38" s="9"/>
      <c r="BN38" s="9"/>
      <c r="BO38" s="9"/>
      <c r="BP38" s="9"/>
      <c r="BQ38" s="9"/>
      <c r="BR38" s="9"/>
      <c r="BS38" s="9"/>
      <c r="BT38" s="6"/>
      <c r="BU38" s="472"/>
      <c r="BV38" s="472"/>
      <c r="BW38" s="9"/>
      <c r="BX38" s="9"/>
      <c r="BY38" s="9"/>
      <c r="BZ38" s="9"/>
      <c r="CA38" s="9"/>
      <c r="CB38" s="9"/>
      <c r="CC38" s="9"/>
      <c r="CD38" s="9"/>
      <c r="CE38" s="9"/>
      <c r="CF38" s="9"/>
      <c r="CG38" s="9"/>
      <c r="CH38" s="9"/>
      <c r="CI38" s="9"/>
      <c r="CJ38" s="9"/>
      <c r="CK38" s="9"/>
      <c r="CL38" s="9"/>
      <c r="CM38" s="9"/>
      <c r="CN38" s="9"/>
      <c r="CO38" s="9"/>
      <c r="CP38" s="9"/>
      <c r="CQ38" s="9"/>
      <c r="CR38" s="6"/>
      <c r="CS38" s="472"/>
      <c r="CT38" s="472"/>
      <c r="CU38" s="9"/>
      <c r="CV38" s="9"/>
      <c r="CW38" s="9"/>
      <c r="CX38" s="9"/>
      <c r="CY38" s="9"/>
      <c r="CZ38" s="9"/>
      <c r="DA38" s="9"/>
      <c r="DB38" s="9"/>
      <c r="DC38" s="9"/>
      <c r="DD38" s="9"/>
      <c r="DE38" s="9"/>
      <c r="DF38" s="9"/>
      <c r="DG38" s="9"/>
      <c r="DH38" s="9"/>
      <c r="DI38" s="9"/>
      <c r="DJ38" s="9"/>
      <c r="DK38" s="9"/>
      <c r="DL38" s="9"/>
      <c r="DM38" s="9"/>
      <c r="DN38" s="9"/>
      <c r="DO38" s="9"/>
      <c r="DP38" s="6"/>
      <c r="DQ38" s="472"/>
      <c r="DR38" s="472"/>
      <c r="DS38" s="9"/>
      <c r="DT38" s="9"/>
      <c r="DU38" s="9"/>
      <c r="DV38" s="9"/>
      <c r="DW38" s="9"/>
      <c r="DX38" s="9"/>
      <c r="DY38" s="9"/>
      <c r="DZ38" s="9"/>
      <c r="EA38" s="9"/>
      <c r="EB38" s="9"/>
      <c r="EC38" s="9"/>
      <c r="ED38" s="9"/>
      <c r="EE38" s="9"/>
      <c r="EF38" s="9"/>
      <c r="EG38" s="9"/>
      <c r="EH38" s="9"/>
      <c r="EI38" s="9"/>
      <c r="EJ38" s="9"/>
      <c r="EK38" s="9"/>
      <c r="EL38" s="9"/>
      <c r="EM38" s="9"/>
      <c r="EO38" s="465"/>
      <c r="EP38" s="465"/>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5"/>
      <c r="FN38" s="465"/>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5"/>
      <c r="GL38" s="465"/>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272</v>
      </c>
      <c r="AY39" s="9"/>
      <c r="AZ39" s="9"/>
      <c r="BA39" s="9"/>
      <c r="BB39" s="9"/>
      <c r="BC39" s="9"/>
      <c r="BD39" s="9"/>
      <c r="BE39" s="9"/>
      <c r="BF39" s="9"/>
      <c r="BG39" s="9"/>
      <c r="BH39" s="9"/>
      <c r="BI39" s="9"/>
      <c r="BJ39" s="9"/>
      <c r="BK39" s="9"/>
      <c r="BL39" s="9"/>
      <c r="BM39" s="9"/>
      <c r="BN39" s="9"/>
      <c r="BO39" s="9"/>
      <c r="BP39" s="9"/>
      <c r="BQ39" s="9"/>
      <c r="BR39" s="9"/>
      <c r="BS39" s="9"/>
      <c r="BT39" s="6"/>
      <c r="BU39" s="9"/>
      <c r="BV39" s="139" t="s">
        <v>272</v>
      </c>
      <c r="BW39" s="9"/>
      <c r="BX39" s="9"/>
      <c r="BY39" s="9"/>
      <c r="BZ39" s="9"/>
      <c r="CA39" s="9"/>
      <c r="CB39" s="9"/>
      <c r="CC39" s="9"/>
      <c r="CD39" s="9"/>
      <c r="CE39" s="9"/>
      <c r="CF39" s="9"/>
      <c r="CG39" s="9"/>
      <c r="CH39" s="9"/>
      <c r="CI39" s="9"/>
      <c r="CJ39" s="9"/>
      <c r="CK39" s="9"/>
      <c r="CL39" s="9"/>
      <c r="CM39" s="9"/>
      <c r="CN39" s="9"/>
      <c r="CO39" s="9"/>
      <c r="CP39" s="9"/>
      <c r="CQ39" s="9"/>
      <c r="CR39" s="6"/>
      <c r="CS39" s="9"/>
      <c r="CT39" s="139" t="s">
        <v>272</v>
      </c>
      <c r="CU39" s="9"/>
      <c r="CV39" s="9"/>
      <c r="CW39" s="9"/>
      <c r="CX39" s="9"/>
      <c r="CY39" s="9"/>
      <c r="CZ39" s="9"/>
      <c r="DA39" s="9"/>
      <c r="DB39" s="9"/>
      <c r="DC39" s="9"/>
      <c r="DD39" s="9"/>
      <c r="DE39" s="9"/>
      <c r="DF39" s="9"/>
      <c r="DG39" s="9"/>
      <c r="DH39" s="9"/>
      <c r="DI39" s="9"/>
      <c r="DJ39" s="9"/>
      <c r="DK39" s="9"/>
      <c r="DL39" s="9"/>
      <c r="DM39" s="9"/>
      <c r="DN39" s="9"/>
      <c r="DO39" s="9"/>
      <c r="DP39" s="6"/>
      <c r="DQ39" s="9"/>
      <c r="DR39" s="139" t="s">
        <v>272</v>
      </c>
      <c r="DS39" s="9"/>
      <c r="DT39" s="9"/>
      <c r="DU39" s="9"/>
      <c r="DV39" s="9"/>
      <c r="DW39" s="9"/>
      <c r="DX39" s="9"/>
      <c r="DY39" s="9"/>
      <c r="DZ39" s="9"/>
      <c r="EA39" s="9"/>
      <c r="EB39" s="9"/>
      <c r="EC39" s="9"/>
      <c r="ED39" s="9"/>
      <c r="EE39" s="9"/>
      <c r="EF39" s="9"/>
      <c r="EG39" s="9"/>
      <c r="EH39" s="9"/>
      <c r="EI39" s="9"/>
      <c r="EJ39" s="9"/>
      <c r="EK39" s="9"/>
      <c r="EL39" s="9"/>
      <c r="EM39" s="9"/>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221</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221</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266</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266</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266</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266</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221</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221</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221</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5">
      <c r="A41" s="100"/>
      <c r="B41" s="106" t="s">
        <v>222</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222</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267</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267</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267</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267</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222</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222</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222</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0.1</v>
      </c>
      <c r="O42" s="102">
        <v>0.1</v>
      </c>
      <c r="P42" s="102">
        <v>0</v>
      </c>
      <c r="Q42" s="102">
        <v>0.5</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0.1</v>
      </c>
      <c r="AM42" s="102">
        <v>0.1</v>
      </c>
      <c r="AN42" s="102">
        <v>0</v>
      </c>
      <c r="AO42" s="102">
        <v>0</v>
      </c>
      <c r="AP42" s="102" t="s">
        <v>224</v>
      </c>
      <c r="AQ42" s="102" t="s">
        <v>224</v>
      </c>
      <c r="AR42" s="102" t="s">
        <v>224</v>
      </c>
      <c r="AS42" s="102" t="s">
        <v>224</v>
      </c>
      <c r="AT42" s="102" t="s">
        <v>224</v>
      </c>
      <c r="AU42" s="102" t="s">
        <v>224</v>
      </c>
      <c r="AW42" s="9"/>
      <c r="AX42" s="144" t="s">
        <v>268</v>
      </c>
      <c r="AY42" s="159" t="s">
        <v>269</v>
      </c>
      <c r="AZ42" s="159" t="s">
        <v>269</v>
      </c>
      <c r="BA42" s="159" t="s">
        <v>269</v>
      </c>
      <c r="BB42" s="159" t="s">
        <v>269</v>
      </c>
      <c r="BC42" s="159" t="s">
        <v>269</v>
      </c>
      <c r="BD42" s="159" t="s">
        <v>269</v>
      </c>
      <c r="BE42" s="159" t="s">
        <v>269</v>
      </c>
      <c r="BF42" s="159" t="s">
        <v>269</v>
      </c>
      <c r="BG42" s="159" t="s">
        <v>269</v>
      </c>
      <c r="BH42" s="159" t="s">
        <v>269</v>
      </c>
      <c r="BI42" s="159" t="s">
        <v>269</v>
      </c>
      <c r="BJ42" s="159">
        <v>0.1</v>
      </c>
      <c r="BK42" s="159">
        <v>0.1</v>
      </c>
      <c r="BL42" s="159">
        <v>0.1</v>
      </c>
      <c r="BM42" s="159">
        <v>0</v>
      </c>
      <c r="BN42" s="159" t="s">
        <v>269</v>
      </c>
      <c r="BO42" s="159" t="s">
        <v>269</v>
      </c>
      <c r="BP42" s="159" t="s">
        <v>269</v>
      </c>
      <c r="BQ42" s="159" t="s">
        <v>269</v>
      </c>
      <c r="BR42" s="159" t="s">
        <v>269</v>
      </c>
      <c r="BS42" s="159" t="s">
        <v>269</v>
      </c>
      <c r="BT42" s="6"/>
      <c r="BU42" s="9"/>
      <c r="BV42" s="144" t="s">
        <v>268</v>
      </c>
      <c r="BW42" s="159" t="s">
        <v>269</v>
      </c>
      <c r="BX42" s="159" t="s">
        <v>269</v>
      </c>
      <c r="BY42" s="159" t="s">
        <v>269</v>
      </c>
      <c r="BZ42" s="159" t="s">
        <v>269</v>
      </c>
      <c r="CA42" s="159" t="s">
        <v>269</v>
      </c>
      <c r="CB42" s="159" t="s">
        <v>269</v>
      </c>
      <c r="CC42" s="159" t="s">
        <v>269</v>
      </c>
      <c r="CD42" s="159" t="s">
        <v>269</v>
      </c>
      <c r="CE42" s="159" t="s">
        <v>269</v>
      </c>
      <c r="CF42" s="159" t="s">
        <v>269</v>
      </c>
      <c r="CG42" s="159" t="s">
        <v>269</v>
      </c>
      <c r="CH42" s="159">
        <v>0.1</v>
      </c>
      <c r="CI42" s="159">
        <v>0.1</v>
      </c>
      <c r="CJ42" s="159">
        <v>0.2</v>
      </c>
      <c r="CK42" s="159">
        <v>0.2</v>
      </c>
      <c r="CL42" s="159" t="s">
        <v>269</v>
      </c>
      <c r="CM42" s="159" t="s">
        <v>269</v>
      </c>
      <c r="CN42" s="159" t="s">
        <v>269</v>
      </c>
      <c r="CO42" s="159" t="s">
        <v>269</v>
      </c>
      <c r="CP42" s="159" t="s">
        <v>269</v>
      </c>
      <c r="CQ42" s="159" t="s">
        <v>269</v>
      </c>
      <c r="CR42" s="6"/>
      <c r="CS42" s="9"/>
      <c r="CT42" s="144" t="s">
        <v>268</v>
      </c>
      <c r="CU42" s="159" t="s">
        <v>269</v>
      </c>
      <c r="CV42" s="159" t="s">
        <v>269</v>
      </c>
      <c r="CW42" s="159" t="s">
        <v>269</v>
      </c>
      <c r="CX42" s="159" t="s">
        <v>269</v>
      </c>
      <c r="CY42" s="159" t="s">
        <v>269</v>
      </c>
      <c r="CZ42" s="159" t="s">
        <v>269</v>
      </c>
      <c r="DA42" s="159" t="s">
        <v>269</v>
      </c>
      <c r="DB42" s="159">
        <v>0.1</v>
      </c>
      <c r="DC42" s="159">
        <v>0.1</v>
      </c>
      <c r="DD42" s="159">
        <v>0.1</v>
      </c>
      <c r="DE42" s="159">
        <v>0.1</v>
      </c>
      <c r="DF42" s="159">
        <v>0.2</v>
      </c>
      <c r="DG42" s="159">
        <v>0.2</v>
      </c>
      <c r="DH42" s="159">
        <v>0.3</v>
      </c>
      <c r="DI42" s="159">
        <v>0.3</v>
      </c>
      <c r="DJ42" s="159" t="s">
        <v>269</v>
      </c>
      <c r="DK42" s="159" t="s">
        <v>269</v>
      </c>
      <c r="DL42" s="159" t="s">
        <v>269</v>
      </c>
      <c r="DM42" s="159" t="s">
        <v>269</v>
      </c>
      <c r="DN42" s="159" t="s">
        <v>269</v>
      </c>
      <c r="DO42" s="159" t="s">
        <v>269</v>
      </c>
      <c r="DP42" s="6"/>
      <c r="DQ42" s="9"/>
      <c r="DR42" s="144" t="s">
        <v>268</v>
      </c>
      <c r="DS42" s="159" t="s">
        <v>269</v>
      </c>
      <c r="DT42" s="159" t="s">
        <v>269</v>
      </c>
      <c r="DU42" s="159" t="s">
        <v>269</v>
      </c>
      <c r="DV42" s="159" t="s">
        <v>269</v>
      </c>
      <c r="DW42" s="159" t="s">
        <v>269</v>
      </c>
      <c r="DX42" s="159" t="s">
        <v>269</v>
      </c>
      <c r="DY42" s="159" t="s">
        <v>269</v>
      </c>
      <c r="DZ42" s="159" t="s">
        <v>269</v>
      </c>
      <c r="EA42" s="159">
        <v>0.2</v>
      </c>
      <c r="EB42" s="159">
        <v>0.3</v>
      </c>
      <c r="EC42" s="159">
        <v>0.3</v>
      </c>
      <c r="ED42" s="159">
        <v>0.4</v>
      </c>
      <c r="EE42" s="159">
        <v>0.4</v>
      </c>
      <c r="EF42" s="159">
        <v>0.6</v>
      </c>
      <c r="EG42" s="159">
        <v>0.6</v>
      </c>
      <c r="EH42" s="159" t="s">
        <v>269</v>
      </c>
      <c r="EI42" s="159" t="s">
        <v>269</v>
      </c>
      <c r="EJ42" s="159" t="s">
        <v>269</v>
      </c>
      <c r="EK42" s="159" t="s">
        <v>269</v>
      </c>
      <c r="EL42" s="159" t="s">
        <v>269</v>
      </c>
      <c r="EM42" s="159"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0.2</v>
      </c>
      <c r="FC42" s="102">
        <v>0.3</v>
      </c>
      <c r="FD42" s="102">
        <v>0.3</v>
      </c>
      <c r="FE42" s="102">
        <v>0.4</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0.1</v>
      </c>
      <c r="GA42" s="102">
        <v>0.1</v>
      </c>
      <c r="GB42" s="102">
        <v>0.1</v>
      </c>
      <c r="GC42" s="102">
        <v>0.2</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0.1</v>
      </c>
      <c r="GX42" s="102">
        <v>0.1</v>
      </c>
      <c r="GY42" s="102">
        <v>0.1</v>
      </c>
      <c r="GZ42" s="102">
        <v>0.1</v>
      </c>
      <c r="HA42" s="102">
        <v>0.1</v>
      </c>
      <c r="HB42" s="102" t="s">
        <v>224</v>
      </c>
      <c r="HC42" s="102" t="s">
        <v>224</v>
      </c>
      <c r="HD42" s="102" t="s">
        <v>224</v>
      </c>
      <c r="HE42" s="102" t="s">
        <v>224</v>
      </c>
      <c r="HF42" s="102" t="s">
        <v>224</v>
      </c>
      <c r="HG42" s="102" t="s">
        <v>224</v>
      </c>
    </row>
    <row r="43" spans="1:215" ht="1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9"/>
      <c r="AX43" s="144" t="s">
        <v>270</v>
      </c>
      <c r="AY43" s="9">
        <v>0</v>
      </c>
      <c r="AZ43" s="159" t="s">
        <v>269</v>
      </c>
      <c r="BA43" s="159" t="s">
        <v>269</v>
      </c>
      <c r="BB43" s="159" t="s">
        <v>269</v>
      </c>
      <c r="BC43" s="159" t="s">
        <v>269</v>
      </c>
      <c r="BD43" s="159" t="s">
        <v>269</v>
      </c>
      <c r="BE43" s="159" t="s">
        <v>269</v>
      </c>
      <c r="BF43" s="159" t="s">
        <v>269</v>
      </c>
      <c r="BG43" s="159" t="s">
        <v>269</v>
      </c>
      <c r="BH43" s="159" t="s">
        <v>269</v>
      </c>
      <c r="BI43" s="159" t="s">
        <v>269</v>
      </c>
      <c r="BJ43" s="159" t="s">
        <v>269</v>
      </c>
      <c r="BK43" s="159" t="s">
        <v>269</v>
      </c>
      <c r="BL43" s="159" t="s">
        <v>269</v>
      </c>
      <c r="BM43" s="159" t="s">
        <v>269</v>
      </c>
      <c r="BN43" s="159" t="s">
        <v>269</v>
      </c>
      <c r="BO43" s="159" t="s">
        <v>269</v>
      </c>
      <c r="BP43" s="159" t="s">
        <v>269</v>
      </c>
      <c r="BQ43" s="159" t="s">
        <v>269</v>
      </c>
      <c r="BR43" s="159" t="s">
        <v>269</v>
      </c>
      <c r="BS43" s="159" t="s">
        <v>269</v>
      </c>
      <c r="BT43" s="6"/>
      <c r="BU43" s="9"/>
      <c r="BV43" s="144" t="s">
        <v>270</v>
      </c>
      <c r="BW43" s="9">
        <v>0</v>
      </c>
      <c r="BX43" s="159" t="s">
        <v>269</v>
      </c>
      <c r="BY43" s="159" t="s">
        <v>269</v>
      </c>
      <c r="BZ43" s="159" t="s">
        <v>269</v>
      </c>
      <c r="CA43" s="159" t="s">
        <v>269</v>
      </c>
      <c r="CB43" s="159" t="s">
        <v>269</v>
      </c>
      <c r="CC43" s="159" t="s">
        <v>269</v>
      </c>
      <c r="CD43" s="159" t="s">
        <v>269</v>
      </c>
      <c r="CE43" s="159" t="s">
        <v>269</v>
      </c>
      <c r="CF43" s="159" t="s">
        <v>269</v>
      </c>
      <c r="CG43" s="159" t="s">
        <v>269</v>
      </c>
      <c r="CH43" s="159" t="s">
        <v>269</v>
      </c>
      <c r="CI43" s="159" t="s">
        <v>269</v>
      </c>
      <c r="CJ43" s="159" t="s">
        <v>269</v>
      </c>
      <c r="CK43" s="159" t="s">
        <v>269</v>
      </c>
      <c r="CL43" s="159" t="s">
        <v>269</v>
      </c>
      <c r="CM43" s="159" t="s">
        <v>269</v>
      </c>
      <c r="CN43" s="159" t="s">
        <v>269</v>
      </c>
      <c r="CO43" s="159" t="s">
        <v>269</v>
      </c>
      <c r="CP43" s="159" t="s">
        <v>269</v>
      </c>
      <c r="CQ43" s="159" t="s">
        <v>269</v>
      </c>
      <c r="CR43" s="6"/>
      <c r="CS43" s="9"/>
      <c r="CT43" s="144" t="s">
        <v>270</v>
      </c>
      <c r="CU43" s="9">
        <v>0</v>
      </c>
      <c r="CV43" s="159" t="s">
        <v>269</v>
      </c>
      <c r="CW43" s="159" t="s">
        <v>269</v>
      </c>
      <c r="CX43" s="159" t="s">
        <v>269</v>
      </c>
      <c r="CY43" s="159" t="s">
        <v>269</v>
      </c>
      <c r="CZ43" s="159" t="s">
        <v>269</v>
      </c>
      <c r="DA43" s="159" t="s">
        <v>269</v>
      </c>
      <c r="DB43" s="159" t="s">
        <v>269</v>
      </c>
      <c r="DC43" s="159" t="s">
        <v>269</v>
      </c>
      <c r="DD43" s="159" t="s">
        <v>269</v>
      </c>
      <c r="DE43" s="159" t="s">
        <v>269</v>
      </c>
      <c r="DF43" s="159" t="s">
        <v>269</v>
      </c>
      <c r="DG43" s="159" t="s">
        <v>269</v>
      </c>
      <c r="DH43" s="159" t="s">
        <v>269</v>
      </c>
      <c r="DI43" s="159" t="s">
        <v>269</v>
      </c>
      <c r="DJ43" s="159" t="s">
        <v>269</v>
      </c>
      <c r="DK43" s="159" t="s">
        <v>269</v>
      </c>
      <c r="DL43" s="159" t="s">
        <v>269</v>
      </c>
      <c r="DM43" s="159" t="s">
        <v>269</v>
      </c>
      <c r="DN43" s="159" t="s">
        <v>269</v>
      </c>
      <c r="DO43" s="159" t="s">
        <v>269</v>
      </c>
      <c r="DP43" s="6"/>
      <c r="DQ43" s="9"/>
      <c r="DR43" s="144" t="s">
        <v>270</v>
      </c>
      <c r="DS43" s="9">
        <v>0</v>
      </c>
      <c r="DT43" s="159" t="s">
        <v>269</v>
      </c>
      <c r="DU43" s="159" t="s">
        <v>269</v>
      </c>
      <c r="DV43" s="159" t="s">
        <v>269</v>
      </c>
      <c r="DW43" s="159" t="s">
        <v>269</v>
      </c>
      <c r="DX43" s="159" t="s">
        <v>269</v>
      </c>
      <c r="DY43" s="159" t="s">
        <v>269</v>
      </c>
      <c r="DZ43" s="159" t="s">
        <v>269</v>
      </c>
      <c r="EA43" s="159" t="s">
        <v>269</v>
      </c>
      <c r="EB43" s="159" t="s">
        <v>269</v>
      </c>
      <c r="EC43" s="159" t="s">
        <v>269</v>
      </c>
      <c r="ED43" s="159" t="s">
        <v>269</v>
      </c>
      <c r="EE43" s="159" t="s">
        <v>269</v>
      </c>
      <c r="EF43" s="159" t="s">
        <v>269</v>
      </c>
      <c r="EG43" s="159" t="s">
        <v>269</v>
      </c>
      <c r="EH43" s="159" t="s">
        <v>269</v>
      </c>
      <c r="EI43" s="159" t="s">
        <v>269</v>
      </c>
      <c r="EJ43" s="159" t="s">
        <v>269</v>
      </c>
      <c r="EK43" s="159" t="s">
        <v>269</v>
      </c>
      <c r="EL43" s="159" t="s">
        <v>269</v>
      </c>
      <c r="EM43" s="159"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2"/>
      <c r="AX44" s="472"/>
      <c r="AY44" s="9"/>
      <c r="AZ44" s="9"/>
      <c r="BA44" s="9"/>
      <c r="BB44" s="9"/>
      <c r="BC44" s="9"/>
      <c r="BD44" s="9"/>
      <c r="BE44" s="9"/>
      <c r="BF44" s="9"/>
      <c r="BG44" s="9"/>
      <c r="BH44" s="9"/>
      <c r="BI44" s="9"/>
      <c r="BJ44" s="9"/>
      <c r="BK44" s="9"/>
      <c r="BL44" s="9"/>
      <c r="BM44" s="9"/>
      <c r="BN44" s="9"/>
      <c r="BO44" s="9"/>
      <c r="BP44" s="9"/>
      <c r="BQ44" s="9"/>
      <c r="BR44" s="9"/>
      <c r="BS44" s="9"/>
      <c r="BT44" s="6"/>
      <c r="BU44" s="472"/>
      <c r="BV44" s="472"/>
      <c r="BW44" s="9"/>
      <c r="BX44" s="9"/>
      <c r="BY44" s="9"/>
      <c r="BZ44" s="9"/>
      <c r="CA44" s="9"/>
      <c r="CB44" s="9"/>
      <c r="CC44" s="9"/>
      <c r="CD44" s="9"/>
      <c r="CE44" s="9"/>
      <c r="CF44" s="9"/>
      <c r="CG44" s="9"/>
      <c r="CH44" s="9"/>
      <c r="CI44" s="9"/>
      <c r="CJ44" s="9"/>
      <c r="CK44" s="9"/>
      <c r="CL44" s="9"/>
      <c r="CM44" s="9"/>
      <c r="CN44" s="9"/>
      <c r="CO44" s="9"/>
      <c r="CP44" s="9"/>
      <c r="CQ44" s="9"/>
      <c r="CR44" s="6"/>
      <c r="CS44" s="472"/>
      <c r="CT44" s="472"/>
      <c r="CU44" s="9"/>
      <c r="CV44" s="9"/>
      <c r="CW44" s="9"/>
      <c r="CX44" s="9"/>
      <c r="CY44" s="9"/>
      <c r="CZ44" s="9"/>
      <c r="DA44" s="9"/>
      <c r="DB44" s="9"/>
      <c r="DC44" s="9"/>
      <c r="DD44" s="9"/>
      <c r="DE44" s="9"/>
      <c r="DF44" s="9"/>
      <c r="DG44" s="9"/>
      <c r="DH44" s="9"/>
      <c r="DI44" s="9"/>
      <c r="DJ44" s="9"/>
      <c r="DK44" s="9"/>
      <c r="DL44" s="9"/>
      <c r="DM44" s="9"/>
      <c r="DN44" s="9"/>
      <c r="DO44" s="9"/>
      <c r="DP44" s="6"/>
      <c r="DQ44" s="472"/>
      <c r="DR44" s="472"/>
      <c r="DS44" s="9"/>
      <c r="DT44" s="9"/>
      <c r="DU44" s="9"/>
      <c r="DV44" s="9"/>
      <c r="DW44" s="9"/>
      <c r="DX44" s="9"/>
      <c r="DY44" s="9"/>
      <c r="DZ44" s="9"/>
      <c r="EA44" s="9"/>
      <c r="EB44" s="9"/>
      <c r="EC44" s="9"/>
      <c r="ED44" s="9"/>
      <c r="EE44" s="9"/>
      <c r="EF44" s="9"/>
      <c r="EG44" s="9"/>
      <c r="EH44" s="9"/>
      <c r="EI44" s="9"/>
      <c r="EJ44" s="9"/>
      <c r="EK44" s="9"/>
      <c r="EL44" s="9"/>
      <c r="EM44" s="9"/>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114</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114</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278</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278</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278</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278</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114</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114</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114</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5">
      <c r="A46" s="465"/>
      <c r="B46" s="465"/>
      <c r="C46" s="100"/>
      <c r="D46" s="100"/>
      <c r="E46" s="100"/>
      <c r="F46" s="100"/>
      <c r="G46" s="100"/>
      <c r="H46" s="100"/>
      <c r="I46" s="100"/>
      <c r="J46" s="100"/>
      <c r="K46" s="100"/>
      <c r="L46" s="100"/>
      <c r="M46" s="100"/>
      <c r="N46" s="100"/>
      <c r="O46" s="100"/>
      <c r="P46" s="100"/>
      <c r="Q46" s="100"/>
      <c r="R46" s="100"/>
      <c r="S46" s="100"/>
      <c r="T46" s="100"/>
      <c r="U46" s="100"/>
      <c r="V46" s="100"/>
      <c r="W46" s="100"/>
      <c r="Y46" s="465"/>
      <c r="Z46" s="465"/>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72"/>
      <c r="AX46" s="472"/>
      <c r="AY46" s="9"/>
      <c r="AZ46" s="9"/>
      <c r="BA46" s="9"/>
      <c r="BB46" s="9"/>
      <c r="BC46" s="9"/>
      <c r="BD46" s="9"/>
      <c r="BE46" s="9"/>
      <c r="BF46" s="9"/>
      <c r="BG46" s="9"/>
      <c r="BH46" s="9"/>
      <c r="BI46" s="9"/>
      <c r="BJ46" s="9"/>
      <c r="BK46" s="9"/>
      <c r="BL46" s="9"/>
      <c r="BM46" s="9"/>
      <c r="BN46" s="9"/>
      <c r="BO46" s="9"/>
      <c r="BP46" s="9"/>
      <c r="BQ46" s="9"/>
      <c r="BR46" s="9"/>
      <c r="BS46" s="9"/>
      <c r="BT46" s="6"/>
      <c r="BU46" s="472"/>
      <c r="BV46" s="472"/>
      <c r="BW46" s="9"/>
      <c r="BX46" s="9"/>
      <c r="BY46" s="9"/>
      <c r="BZ46" s="9"/>
      <c r="CA46" s="9"/>
      <c r="CB46" s="9"/>
      <c r="CC46" s="9"/>
      <c r="CD46" s="9"/>
      <c r="CE46" s="9"/>
      <c r="CF46" s="9"/>
      <c r="CG46" s="9"/>
      <c r="CH46" s="9"/>
      <c r="CI46" s="9"/>
      <c r="CJ46" s="9"/>
      <c r="CK46" s="9"/>
      <c r="CL46" s="9"/>
      <c r="CM46" s="9"/>
      <c r="CN46" s="9"/>
      <c r="CO46" s="9"/>
      <c r="CP46" s="9"/>
      <c r="CQ46" s="9"/>
      <c r="CR46" s="6"/>
      <c r="CS46" s="472"/>
      <c r="CT46" s="472"/>
      <c r="CU46" s="9"/>
      <c r="CV46" s="9"/>
      <c r="CW46" s="9"/>
      <c r="CX46" s="9"/>
      <c r="CY46" s="9"/>
      <c r="CZ46" s="9"/>
      <c r="DA46" s="9"/>
      <c r="DB46" s="9"/>
      <c r="DC46" s="9"/>
      <c r="DD46" s="9"/>
      <c r="DE46" s="9"/>
      <c r="DF46" s="9"/>
      <c r="DG46" s="9"/>
      <c r="DH46" s="9"/>
      <c r="DI46" s="9"/>
      <c r="DJ46" s="9"/>
      <c r="DK46" s="9"/>
      <c r="DL46" s="9"/>
      <c r="DM46" s="9"/>
      <c r="DN46" s="9"/>
      <c r="DO46" s="9"/>
      <c r="DP46" s="6"/>
      <c r="DQ46" s="472"/>
      <c r="DR46" s="472"/>
      <c r="DS46" s="9"/>
      <c r="DT46" s="9"/>
      <c r="DU46" s="9"/>
      <c r="DV46" s="9"/>
      <c r="DW46" s="9"/>
      <c r="DX46" s="9"/>
      <c r="DY46" s="9"/>
      <c r="DZ46" s="9"/>
      <c r="EA46" s="9"/>
      <c r="EB46" s="9"/>
      <c r="EC46" s="9"/>
      <c r="ED46" s="9"/>
      <c r="EE46" s="9"/>
      <c r="EF46" s="9"/>
      <c r="EG46" s="9"/>
      <c r="EH46" s="9"/>
      <c r="EI46" s="9"/>
      <c r="EJ46" s="9"/>
      <c r="EK46" s="9"/>
      <c r="EL46" s="9"/>
      <c r="EM46" s="9"/>
      <c r="EO46" s="465"/>
      <c r="EP46" s="465"/>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5"/>
      <c r="FN46" s="465"/>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5"/>
      <c r="GL46" s="465"/>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5">
      <c r="A47" s="465"/>
      <c r="B47" s="465"/>
      <c r="C47" s="100"/>
      <c r="D47" s="100"/>
      <c r="E47" s="100"/>
      <c r="F47" s="100"/>
      <c r="G47" s="100"/>
      <c r="H47" s="100"/>
      <c r="I47" s="100"/>
      <c r="J47" s="100"/>
      <c r="K47" s="100"/>
      <c r="L47" s="100"/>
      <c r="M47" s="100"/>
      <c r="N47" s="100"/>
      <c r="O47" s="100"/>
      <c r="P47" s="100"/>
      <c r="Q47" s="100"/>
      <c r="R47" s="100"/>
      <c r="S47" s="100"/>
      <c r="T47" s="100"/>
      <c r="U47" s="100"/>
      <c r="V47" s="100"/>
      <c r="W47" s="100"/>
      <c r="Y47" s="465"/>
      <c r="Z47" s="465"/>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72"/>
      <c r="AX47" s="472"/>
      <c r="AY47" s="9"/>
      <c r="AZ47" s="9"/>
      <c r="BA47" s="9"/>
      <c r="BB47" s="9"/>
      <c r="BC47" s="9"/>
      <c r="BD47" s="9"/>
      <c r="BE47" s="9"/>
      <c r="BF47" s="9"/>
      <c r="BG47" s="9"/>
      <c r="BH47" s="9"/>
      <c r="BI47" s="9"/>
      <c r="BJ47" s="9"/>
      <c r="BK47" s="9"/>
      <c r="BL47" s="9"/>
      <c r="BM47" s="9"/>
      <c r="BN47" s="9"/>
      <c r="BO47" s="9"/>
      <c r="BP47" s="9"/>
      <c r="BQ47" s="9"/>
      <c r="BR47" s="9"/>
      <c r="BS47" s="9"/>
      <c r="BT47" s="6"/>
      <c r="BU47" s="472"/>
      <c r="BV47" s="472"/>
      <c r="BW47" s="9"/>
      <c r="BX47" s="9"/>
      <c r="BY47" s="9"/>
      <c r="BZ47" s="9"/>
      <c r="CA47" s="9"/>
      <c r="CB47" s="9"/>
      <c r="CC47" s="9"/>
      <c r="CD47" s="9"/>
      <c r="CE47" s="9"/>
      <c r="CF47" s="9"/>
      <c r="CG47" s="9"/>
      <c r="CH47" s="9"/>
      <c r="CI47" s="9"/>
      <c r="CJ47" s="9"/>
      <c r="CK47" s="9"/>
      <c r="CL47" s="9"/>
      <c r="CM47" s="9"/>
      <c r="CN47" s="9"/>
      <c r="CO47" s="9"/>
      <c r="CP47" s="9"/>
      <c r="CQ47" s="9"/>
      <c r="CR47" s="6"/>
      <c r="CS47" s="472"/>
      <c r="CT47" s="472"/>
      <c r="CU47" s="9"/>
      <c r="CV47" s="9"/>
      <c r="CW47" s="9"/>
      <c r="CX47" s="9"/>
      <c r="CY47" s="9"/>
      <c r="CZ47" s="9"/>
      <c r="DA47" s="9"/>
      <c r="DB47" s="9"/>
      <c r="DC47" s="9"/>
      <c r="DD47" s="9"/>
      <c r="DE47" s="9"/>
      <c r="DF47" s="9"/>
      <c r="DG47" s="9"/>
      <c r="DH47" s="9"/>
      <c r="DI47" s="9"/>
      <c r="DJ47" s="9"/>
      <c r="DK47" s="9"/>
      <c r="DL47" s="9"/>
      <c r="DM47" s="9"/>
      <c r="DN47" s="9"/>
      <c r="DO47" s="9"/>
      <c r="DP47" s="6"/>
      <c r="DQ47" s="472"/>
      <c r="DR47" s="472"/>
      <c r="DS47" s="9"/>
      <c r="DT47" s="9"/>
      <c r="DU47" s="9"/>
      <c r="DV47" s="9"/>
      <c r="DW47" s="9"/>
      <c r="DX47" s="9"/>
      <c r="DY47" s="9"/>
      <c r="DZ47" s="9"/>
      <c r="EA47" s="9"/>
      <c r="EB47" s="9"/>
      <c r="EC47" s="9"/>
      <c r="ED47" s="9"/>
      <c r="EE47" s="9"/>
      <c r="EF47" s="9"/>
      <c r="EG47" s="9"/>
      <c r="EH47" s="9"/>
      <c r="EI47" s="9"/>
      <c r="EJ47" s="9"/>
      <c r="EK47" s="9"/>
      <c r="EL47" s="9"/>
      <c r="EM47" s="9"/>
      <c r="EO47" s="465"/>
      <c r="EP47" s="465"/>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5"/>
      <c r="FN47" s="465"/>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5"/>
      <c r="GL47" s="465"/>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70"/>
      <c r="B48" s="470"/>
      <c r="C48" s="100"/>
      <c r="D48" s="100"/>
      <c r="E48" s="100"/>
      <c r="F48" s="100"/>
      <c r="G48" s="100"/>
      <c r="H48" s="100"/>
      <c r="I48" s="100"/>
      <c r="J48" s="100"/>
      <c r="K48" s="100"/>
      <c r="L48" s="100"/>
      <c r="M48" s="100"/>
      <c r="N48" s="100"/>
      <c r="O48" s="100"/>
      <c r="P48" s="100"/>
      <c r="Q48" s="100"/>
      <c r="R48" s="100"/>
      <c r="S48" s="100"/>
      <c r="T48" s="100"/>
      <c r="U48" s="100"/>
      <c r="V48" s="100"/>
      <c r="W48" s="100"/>
      <c r="Y48" s="470"/>
      <c r="Z48" s="470"/>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1"/>
      <c r="AX48" s="471"/>
      <c r="AY48" s="9"/>
      <c r="AZ48" s="9"/>
      <c r="BA48" s="9"/>
      <c r="BB48" s="9"/>
      <c r="BC48" s="9"/>
      <c r="BD48" s="9"/>
      <c r="BE48" s="9"/>
      <c r="BF48" s="9"/>
      <c r="BG48" s="9"/>
      <c r="BH48" s="9"/>
      <c r="BI48" s="9"/>
      <c r="BJ48" s="9"/>
      <c r="BK48" s="9"/>
      <c r="BL48" s="9"/>
      <c r="BM48" s="9"/>
      <c r="BN48" s="9"/>
      <c r="BO48" s="9"/>
      <c r="BP48" s="9"/>
      <c r="BQ48" s="9"/>
      <c r="BR48" s="9"/>
      <c r="BS48" s="9"/>
      <c r="BT48" s="6"/>
      <c r="BU48" s="471"/>
      <c r="BV48" s="471"/>
      <c r="BW48" s="9"/>
      <c r="BX48" s="9"/>
      <c r="BY48" s="9"/>
      <c r="BZ48" s="9"/>
      <c r="CA48" s="9"/>
      <c r="CB48" s="9"/>
      <c r="CC48" s="9"/>
      <c r="CD48" s="9"/>
      <c r="CE48" s="9"/>
      <c r="CF48" s="9"/>
      <c r="CG48" s="9"/>
      <c r="CH48" s="9"/>
      <c r="CI48" s="9"/>
      <c r="CJ48" s="9"/>
      <c r="CK48" s="9"/>
      <c r="CL48" s="9"/>
      <c r="CM48" s="9"/>
      <c r="CN48" s="9"/>
      <c r="CO48" s="9"/>
      <c r="CP48" s="9"/>
      <c r="CQ48" s="9"/>
      <c r="CR48" s="6"/>
      <c r="CS48" s="471"/>
      <c r="CT48" s="471"/>
      <c r="CU48" s="9"/>
      <c r="CV48" s="9"/>
      <c r="CW48" s="9"/>
      <c r="CX48" s="9"/>
      <c r="CY48" s="9"/>
      <c r="CZ48" s="9"/>
      <c r="DA48" s="9"/>
      <c r="DB48" s="9"/>
      <c r="DC48" s="9"/>
      <c r="DD48" s="9"/>
      <c r="DE48" s="9"/>
      <c r="DF48" s="9"/>
      <c r="DG48" s="9"/>
      <c r="DH48" s="9"/>
      <c r="DI48" s="9"/>
      <c r="DJ48" s="9"/>
      <c r="DK48" s="9"/>
      <c r="DL48" s="9"/>
      <c r="DM48" s="9"/>
      <c r="DN48" s="9"/>
      <c r="DO48" s="9"/>
      <c r="DP48" s="6"/>
      <c r="DQ48" s="471"/>
      <c r="DR48" s="471"/>
      <c r="DS48" s="9"/>
      <c r="DT48" s="9"/>
      <c r="DU48" s="9"/>
      <c r="DV48" s="9"/>
      <c r="DW48" s="9"/>
      <c r="DX48" s="9"/>
      <c r="DY48" s="9"/>
      <c r="DZ48" s="9"/>
      <c r="EA48" s="9"/>
      <c r="EB48" s="9"/>
      <c r="EC48" s="9"/>
      <c r="ED48" s="9"/>
      <c r="EE48" s="9"/>
      <c r="EF48" s="9"/>
      <c r="EG48" s="9"/>
      <c r="EH48" s="9"/>
      <c r="EI48" s="9"/>
      <c r="EJ48" s="9"/>
      <c r="EK48" s="9"/>
      <c r="EL48" s="9"/>
      <c r="EM48" s="9"/>
      <c r="EO48" s="470"/>
      <c r="EP48" s="470"/>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0"/>
      <c r="FN48" s="470"/>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0"/>
      <c r="GL48" s="470"/>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GK48:GL48"/>
    <mergeCell ref="GK25:GL25"/>
    <mergeCell ref="GK28:GL28"/>
    <mergeCell ref="GK30:GL30"/>
    <mergeCell ref="GK31:GL31"/>
    <mergeCell ref="GK38:GL38"/>
    <mergeCell ref="FM46:FN46"/>
    <mergeCell ref="FM47:FN47"/>
    <mergeCell ref="FM48:FN48"/>
    <mergeCell ref="GK46:GL46"/>
    <mergeCell ref="GK47:GL47"/>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FM28:FN28"/>
    <mergeCell ref="FM30:FN30"/>
    <mergeCell ref="FM31:FN31"/>
    <mergeCell ref="FM38:FN38"/>
    <mergeCell ref="FM44:FN44"/>
    <mergeCell ref="GK44:GL44"/>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EO25:EP25"/>
    <mergeCell ref="EO28:EP28"/>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CS7:CT7"/>
    <mergeCell ref="DQ7:DR7"/>
    <mergeCell ref="AW8:AX8"/>
    <mergeCell ref="BU8:BV8"/>
    <mergeCell ref="CS8:CT8"/>
    <mergeCell ref="DQ8:DR8"/>
    <mergeCell ref="AW9:AX9"/>
    <mergeCell ref="BU9:BV9"/>
    <mergeCell ref="CS9:CT9"/>
    <mergeCell ref="DQ9:DR9"/>
    <mergeCell ref="AW7:AX7"/>
    <mergeCell ref="BU7:BV7"/>
    <mergeCell ref="CS10:CT10"/>
    <mergeCell ref="DQ10:DR10"/>
    <mergeCell ref="AW11:AX11"/>
    <mergeCell ref="BU11:BV11"/>
    <mergeCell ref="CS11:CT11"/>
    <mergeCell ref="DQ11:DR11"/>
    <mergeCell ref="AW12:AX12"/>
    <mergeCell ref="BU12:BV12"/>
    <mergeCell ref="CS12:CT12"/>
    <mergeCell ref="DQ12:DR12"/>
    <mergeCell ref="CS19:CT19"/>
    <mergeCell ref="DQ19:DR19"/>
    <mergeCell ref="AW25:AX25"/>
    <mergeCell ref="BU25:BV25"/>
    <mergeCell ref="CS25:CT25"/>
    <mergeCell ref="DQ25:DR25"/>
    <mergeCell ref="AW28:AX28"/>
    <mergeCell ref="BU28:BV28"/>
    <mergeCell ref="CS28:CT28"/>
    <mergeCell ref="DQ28:DR28"/>
    <mergeCell ref="CS30:CT30"/>
    <mergeCell ref="DQ30:DR30"/>
    <mergeCell ref="AW31:AX31"/>
    <mergeCell ref="BU31:BV31"/>
    <mergeCell ref="CS31:CT31"/>
    <mergeCell ref="DQ31:DR31"/>
    <mergeCell ref="AW38:AX38"/>
    <mergeCell ref="BU38:BV38"/>
    <mergeCell ref="CS38:CT38"/>
    <mergeCell ref="DQ38:DR38"/>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A11:B11"/>
    <mergeCell ref="A12:B12"/>
    <mergeCell ref="A1:B1"/>
    <mergeCell ref="A2:B2"/>
    <mergeCell ref="A3:B3"/>
    <mergeCell ref="A4:B4"/>
    <mergeCell ref="A5:B5"/>
    <mergeCell ref="A6:B6"/>
    <mergeCell ref="A44:B4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topLeftCell="K1" zoomScale="70" workbookViewId="0">
      <selection activeCell="G31" sqref="G31"/>
    </sheetView>
  </sheetViews>
  <sheetFormatPr defaultRowHeight="12.75"/>
  <cols>
    <col min="2" max="2" width="42.85546875" customWidth="1"/>
    <col min="3" max="3" width="22.42578125" bestFit="1" customWidth="1"/>
    <col min="4" max="4" width="13.42578125" bestFit="1" customWidth="1"/>
    <col min="5" max="5" width="14.7109375" bestFit="1" customWidth="1"/>
    <col min="6" max="6" width="12" bestFit="1" customWidth="1"/>
    <col min="8" max="8" width="122.28515625" bestFit="1" customWidth="1"/>
    <col min="23" max="23" width="14.28515625" bestFit="1" customWidth="1"/>
    <col min="24" max="24" width="36.28515625" bestFit="1" customWidth="1"/>
  </cols>
  <sheetData>
    <row r="1" spans="2:29" ht="51">
      <c r="B1" s="311" t="s">
        <v>441</v>
      </c>
    </row>
    <row r="2" spans="2:29" ht="15">
      <c r="C2" s="130"/>
      <c r="D2" s="130"/>
      <c r="E2" s="131" t="s">
        <v>58</v>
      </c>
      <c r="F2" s="130"/>
      <c r="G2" s="130"/>
      <c r="H2" s="130"/>
      <c r="I2" s="130"/>
      <c r="J2" s="130"/>
      <c r="K2" s="130"/>
      <c r="L2" s="130"/>
      <c r="O2" s="243" t="s">
        <v>328</v>
      </c>
      <c r="P2" s="243"/>
      <c r="Q2" s="243"/>
      <c r="R2" s="243"/>
      <c r="S2" s="243"/>
      <c r="V2" s="375" t="s">
        <v>15</v>
      </c>
      <c r="W2" s="376"/>
      <c r="X2" s="377"/>
      <c r="Y2" s="377"/>
      <c r="Z2" s="377"/>
      <c r="AA2" s="377"/>
      <c r="AB2" s="377"/>
    </row>
    <row r="3" spans="2:29" ht="15.75" thickBot="1">
      <c r="C3" s="132" t="s">
        <v>1</v>
      </c>
      <c r="D3" s="132" t="s">
        <v>5</v>
      </c>
      <c r="E3" s="132" t="s">
        <v>6</v>
      </c>
      <c r="F3" s="217" t="s">
        <v>59</v>
      </c>
      <c r="G3" s="105" t="s">
        <v>74</v>
      </c>
      <c r="H3" s="105" t="s">
        <v>75</v>
      </c>
      <c r="I3" s="105" t="s">
        <v>76</v>
      </c>
      <c r="J3" s="105" t="s">
        <v>77</v>
      </c>
      <c r="K3" s="105" t="s">
        <v>78</v>
      </c>
      <c r="L3" s="105" t="s">
        <v>327</v>
      </c>
      <c r="O3" s="243"/>
      <c r="P3" s="244" t="s">
        <v>128</v>
      </c>
      <c r="Q3" s="242" t="s">
        <v>129</v>
      </c>
      <c r="R3" s="242" t="s">
        <v>130</v>
      </c>
      <c r="S3" s="242" t="s">
        <v>131</v>
      </c>
      <c r="V3" s="378" t="s">
        <v>11</v>
      </c>
      <c r="W3" s="378" t="s">
        <v>1</v>
      </c>
      <c r="X3" s="378" t="s">
        <v>2</v>
      </c>
      <c r="Y3" s="378" t="s">
        <v>16</v>
      </c>
      <c r="Z3" s="378" t="s">
        <v>17</v>
      </c>
      <c r="AA3" s="378" t="s">
        <v>18</v>
      </c>
      <c r="AB3" s="378" t="s">
        <v>19</v>
      </c>
    </row>
    <row r="4" spans="2:29" ht="15">
      <c r="C4" s="359" t="s">
        <v>457</v>
      </c>
      <c r="D4" s="252" t="s">
        <v>448</v>
      </c>
      <c r="E4" s="250" t="s">
        <v>430</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468</v>
      </c>
      <c r="Z4" s="377" t="s">
        <v>432</v>
      </c>
      <c r="AA4" s="377"/>
      <c r="AB4" s="377"/>
    </row>
    <row r="5" spans="2:29" ht="15">
      <c r="C5" s="359" t="s">
        <v>388</v>
      </c>
      <c r="D5" s="252" t="s">
        <v>29</v>
      </c>
      <c r="E5" s="250" t="s">
        <v>430</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468</v>
      </c>
      <c r="Z5" s="377" t="s">
        <v>432</v>
      </c>
      <c r="AA5" s="377"/>
      <c r="AB5" s="377"/>
    </row>
    <row r="6" spans="2:29" ht="15">
      <c r="C6" s="359" t="s">
        <v>458</v>
      </c>
      <c r="D6" s="252" t="s">
        <v>448</v>
      </c>
      <c r="E6" s="250" t="s">
        <v>430</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468</v>
      </c>
      <c r="Z6" s="377" t="s">
        <v>432</v>
      </c>
      <c r="AA6" s="377"/>
      <c r="AB6" s="377"/>
    </row>
    <row r="7" spans="2:29" ht="15">
      <c r="C7" s="359" t="s">
        <v>459</v>
      </c>
      <c r="D7" s="252" t="s">
        <v>448</v>
      </c>
      <c r="E7" s="250" t="s">
        <v>430</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468</v>
      </c>
      <c r="Z7" s="377" t="s">
        <v>432</v>
      </c>
      <c r="AA7" s="377"/>
      <c r="AB7" s="377"/>
    </row>
    <row r="8" spans="2:29" ht="15">
      <c r="C8" s="359" t="s">
        <v>389</v>
      </c>
      <c r="D8" s="252" t="s">
        <v>29</v>
      </c>
      <c r="E8" s="250" t="s">
        <v>430</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468</v>
      </c>
      <c r="Z8" s="377" t="s">
        <v>432</v>
      </c>
      <c r="AA8" s="377"/>
      <c r="AB8" s="377"/>
    </row>
    <row r="9" spans="2:29" ht="15">
      <c r="C9" s="359" t="s">
        <v>460</v>
      </c>
      <c r="D9" s="252" t="s">
        <v>448</v>
      </c>
      <c r="E9" s="235" t="s">
        <v>431</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468</v>
      </c>
      <c r="Z9" s="377" t="s">
        <v>432</v>
      </c>
      <c r="AA9" s="377"/>
      <c r="AB9" s="377"/>
    </row>
    <row r="10" spans="2:29" ht="15">
      <c r="C10" s="359" t="s">
        <v>384</v>
      </c>
      <c r="D10" s="252" t="s">
        <v>29</v>
      </c>
      <c r="E10" t="s">
        <v>132</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468</v>
      </c>
      <c r="Z10" s="377" t="s">
        <v>432</v>
      </c>
      <c r="AA10" s="377"/>
      <c r="AB10" s="377"/>
    </row>
    <row r="11" spans="2:29" s="110" customFormat="1" ht="15">
      <c r="C11" s="359" t="s">
        <v>454</v>
      </c>
      <c r="D11" s="252" t="s">
        <v>448</v>
      </c>
      <c r="E11" s="110" t="s">
        <v>132</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468</v>
      </c>
      <c r="Z11" s="377" t="s">
        <v>432</v>
      </c>
      <c r="AA11" s="377"/>
      <c r="AB11" s="377"/>
    </row>
    <row r="12" spans="2:29" ht="15">
      <c r="C12" s="359" t="s">
        <v>385</v>
      </c>
      <c r="D12" s="252" t="s">
        <v>29</v>
      </c>
      <c r="E12" s="110" t="s">
        <v>132</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468</v>
      </c>
      <c r="Z12" s="377" t="s">
        <v>432</v>
      </c>
      <c r="AA12" s="377"/>
      <c r="AB12" s="377"/>
      <c r="AC12" s="374"/>
    </row>
    <row r="13" spans="2:29" s="110" customFormat="1" ht="15">
      <c r="C13" s="359" t="s">
        <v>455</v>
      </c>
      <c r="D13" s="252" t="s">
        <v>448</v>
      </c>
      <c r="E13" s="110" t="s">
        <v>132</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468</v>
      </c>
      <c r="Z13" s="377" t="s">
        <v>432</v>
      </c>
      <c r="AA13" s="377"/>
      <c r="AB13" s="377"/>
      <c r="AC13" s="374"/>
    </row>
    <row r="14" spans="2:29" ht="15">
      <c r="C14" s="359" t="s">
        <v>386</v>
      </c>
      <c r="D14" s="252" t="s">
        <v>29</v>
      </c>
      <c r="E14" s="110" t="s">
        <v>132</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468</v>
      </c>
      <c r="Z14" s="377" t="s">
        <v>432</v>
      </c>
      <c r="AA14" s="377"/>
      <c r="AB14" s="377"/>
      <c r="AC14" s="374"/>
    </row>
    <row r="15" spans="2:29" s="110" customFormat="1" ht="15">
      <c r="C15" s="359" t="s">
        <v>456</v>
      </c>
      <c r="D15" s="252" t="s">
        <v>448</v>
      </c>
      <c r="E15" s="110" t="s">
        <v>132</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468</v>
      </c>
      <c r="Z15" s="377" t="s">
        <v>432</v>
      </c>
      <c r="AA15" s="377"/>
      <c r="AB15" s="377"/>
      <c r="AC15" s="374"/>
    </row>
    <row r="16" spans="2:29" ht="15">
      <c r="C16" s="359" t="s">
        <v>461</v>
      </c>
      <c r="D16" s="252" t="s">
        <v>448</v>
      </c>
      <c r="E16" s="130" t="s">
        <v>133</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468</v>
      </c>
      <c r="Z16" s="377" t="s">
        <v>432</v>
      </c>
      <c r="AA16" s="377"/>
      <c r="AB16" s="377"/>
      <c r="AC16" s="374"/>
    </row>
    <row r="17" spans="3:32" ht="15">
      <c r="C17" s="359" t="s">
        <v>387</v>
      </c>
      <c r="D17" s="252" t="s">
        <v>29</v>
      </c>
      <c r="E17" s="224" t="s">
        <v>133</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468</v>
      </c>
      <c r="Z17" s="377" t="s">
        <v>432</v>
      </c>
      <c r="AA17" s="377"/>
      <c r="AB17" s="377"/>
      <c r="AC17" s="374"/>
    </row>
    <row r="18" spans="3:32" ht="15">
      <c r="O18" s="243"/>
      <c r="P18" s="243"/>
      <c r="Q18" s="243"/>
      <c r="R18" s="243"/>
      <c r="S18" s="243"/>
      <c r="V18" s="377"/>
      <c r="W18" s="377"/>
      <c r="X18" s="377"/>
      <c r="Y18" s="377"/>
      <c r="Z18" s="377"/>
      <c r="AA18" s="377"/>
      <c r="AB18" s="377"/>
      <c r="AC18" s="374"/>
    </row>
    <row r="19" spans="3:32" ht="15">
      <c r="O19" s="243"/>
      <c r="P19" s="244" t="s">
        <v>128</v>
      </c>
      <c r="Q19" s="242" t="s">
        <v>129</v>
      </c>
      <c r="R19" s="242" t="s">
        <v>130</v>
      </c>
      <c r="S19" s="242" t="s">
        <v>131</v>
      </c>
      <c r="V19" s="377"/>
      <c r="W19" s="377"/>
      <c r="X19" s="377"/>
      <c r="Y19" s="377"/>
      <c r="Z19" s="377"/>
      <c r="AA19" s="377"/>
      <c r="AB19" s="377"/>
      <c r="AC19" s="374"/>
    </row>
    <row r="20" spans="3:32" ht="15">
      <c r="O20" s="243"/>
      <c r="P20" s="245">
        <v>23.103352784365121</v>
      </c>
      <c r="Q20" s="246">
        <v>33.975071134220144</v>
      </c>
      <c r="R20" s="246">
        <v>11.806907534466617</v>
      </c>
      <c r="S20" s="246">
        <v>9.3675644967599982</v>
      </c>
      <c r="V20" s="377"/>
      <c r="W20" s="377"/>
      <c r="X20" s="377"/>
      <c r="Y20" s="377"/>
      <c r="Z20" s="377"/>
      <c r="AA20" s="377"/>
      <c r="AB20" s="377"/>
      <c r="AC20" s="374"/>
    </row>
    <row r="21" spans="3:32" ht="15">
      <c r="O21" s="243"/>
      <c r="P21" s="246">
        <v>43.850812168804588</v>
      </c>
      <c r="Q21" s="246">
        <v>37.362782426965758</v>
      </c>
      <c r="R21" s="246">
        <v>27.637438162162304</v>
      </c>
      <c r="S21" s="246">
        <v>20.804550440864574</v>
      </c>
      <c r="V21" s="377"/>
      <c r="W21" s="377"/>
      <c r="X21" s="377"/>
      <c r="Y21" s="377"/>
      <c r="Z21" s="377"/>
      <c r="AA21" s="377"/>
      <c r="AB21" s="377"/>
      <c r="AC21" s="374"/>
    </row>
    <row r="22" spans="3:32" ht="15">
      <c r="O22" s="243"/>
      <c r="P22" s="246">
        <v>5.3548550744396648</v>
      </c>
      <c r="Q22" s="246">
        <v>6.2394661166311165</v>
      </c>
      <c r="R22" s="246">
        <v>1.2238226856830252</v>
      </c>
      <c r="S22" s="246">
        <v>2.0690491791458223</v>
      </c>
      <c r="V22" s="374"/>
      <c r="W22" s="374"/>
      <c r="X22" s="374"/>
      <c r="Y22" s="374"/>
      <c r="Z22" s="374"/>
      <c r="AA22" s="374"/>
      <c r="AB22" s="374"/>
      <c r="AC22" s="374"/>
    </row>
    <row r="23" spans="3:32" ht="15">
      <c r="E23" s="372" t="s">
        <v>134</v>
      </c>
      <c r="F23" s="372"/>
      <c r="G23" s="369"/>
      <c r="H23" s="402" t="s">
        <v>497</v>
      </c>
      <c r="I23" s="369"/>
      <c r="J23" s="369"/>
      <c r="K23" s="369"/>
      <c r="L23" s="369"/>
      <c r="P23" s="246">
        <v>0.50004663533895555</v>
      </c>
      <c r="Q23" s="246">
        <v>0.36415456125204237</v>
      </c>
      <c r="R23" s="246">
        <v>7.2037635476561473E-2</v>
      </c>
      <c r="S23" s="246">
        <v>0.33187166832119336</v>
      </c>
      <c r="V23" s="376" t="s">
        <v>444</v>
      </c>
      <c r="W23" s="376"/>
      <c r="X23" s="377"/>
      <c r="Y23" s="377"/>
      <c r="Z23" s="377"/>
      <c r="AA23" s="377"/>
      <c r="AB23" s="377"/>
      <c r="AC23" s="377"/>
    </row>
    <row r="24" spans="3:32" ht="15.75" thickBot="1">
      <c r="E24" s="373" t="s">
        <v>0</v>
      </c>
      <c r="F24" s="217" t="s">
        <v>59</v>
      </c>
      <c r="G24" s="217" t="s">
        <v>74</v>
      </c>
      <c r="H24" s="217" t="s">
        <v>75</v>
      </c>
      <c r="I24" s="217" t="s">
        <v>76</v>
      </c>
      <c r="J24" s="217" t="s">
        <v>77</v>
      </c>
      <c r="K24" s="217" t="s">
        <v>78</v>
      </c>
      <c r="L24" s="217" t="s">
        <v>327</v>
      </c>
      <c r="V24" s="378" t="s">
        <v>7</v>
      </c>
      <c r="W24" s="378" t="s">
        <v>0</v>
      </c>
      <c r="X24" s="378" t="s">
        <v>3</v>
      </c>
      <c r="Y24" s="378" t="s">
        <v>4</v>
      </c>
      <c r="Z24" s="378" t="s">
        <v>8</v>
      </c>
      <c r="AA24" s="378" t="s">
        <v>9</v>
      </c>
      <c r="AB24" s="378" t="s">
        <v>10</v>
      </c>
      <c r="AC24" s="378" t="s">
        <v>12</v>
      </c>
    </row>
    <row r="25" spans="3:32" ht="1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433</v>
      </c>
      <c r="Y25" s="386" t="s">
        <v>517</v>
      </c>
      <c r="Z25" s="377"/>
      <c r="AA25" s="377"/>
      <c r="AB25" s="377"/>
      <c r="AC25" s="377"/>
    </row>
    <row r="26" spans="3:32" ht="1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440</v>
      </c>
      <c r="Y26" s="386" t="s">
        <v>518</v>
      </c>
      <c r="Z26" s="377"/>
      <c r="AA26" s="377"/>
      <c r="AB26" s="377"/>
      <c r="AC26" s="377"/>
      <c r="AF26" s="318" t="s">
        <v>471</v>
      </c>
    </row>
    <row r="27" spans="3:32" ht="1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434</v>
      </c>
      <c r="Y27" s="386" t="s">
        <v>517</v>
      </c>
      <c r="Z27" s="377"/>
      <c r="AA27" s="377"/>
      <c r="AB27" s="377"/>
      <c r="AC27" s="377"/>
    </row>
    <row r="28" spans="3:32" ht="1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435</v>
      </c>
      <c r="Y28" s="386" t="s">
        <v>517</v>
      </c>
      <c r="Z28" s="377"/>
      <c r="AA28" s="377"/>
      <c r="AB28" s="377"/>
      <c r="AC28" s="377"/>
    </row>
    <row r="29" spans="3:32" ht="15">
      <c r="E29" s="369"/>
      <c r="F29" s="370"/>
      <c r="G29" s="370"/>
      <c r="H29" s="370"/>
      <c r="I29" s="370"/>
      <c r="J29" s="370"/>
      <c r="K29" s="370"/>
      <c r="L29" s="370"/>
      <c r="V29" s="377" t="s">
        <v>436</v>
      </c>
      <c r="W29" s="377" t="s">
        <v>31</v>
      </c>
      <c r="X29" s="377" t="s">
        <v>437</v>
      </c>
      <c r="Y29" s="377" t="s">
        <v>46</v>
      </c>
      <c r="Z29" s="377"/>
      <c r="AA29" s="377"/>
      <c r="AB29" s="377"/>
      <c r="AC29" s="377"/>
    </row>
    <row r="30" spans="3:32" ht="15">
      <c r="E30" s="369"/>
      <c r="F30" s="370"/>
      <c r="G30" s="370"/>
      <c r="H30" s="370"/>
      <c r="I30" s="370"/>
      <c r="J30" s="370"/>
      <c r="K30" s="370"/>
      <c r="L30" s="370"/>
      <c r="V30" s="377"/>
      <c r="W30" s="377" t="s">
        <v>29</v>
      </c>
      <c r="X30" s="377" t="s">
        <v>438</v>
      </c>
      <c r="Y30" s="377" t="s">
        <v>46</v>
      </c>
      <c r="Z30" s="377"/>
      <c r="AA30" s="377"/>
      <c r="AB30" s="377"/>
      <c r="AC30" s="377"/>
    </row>
    <row r="31" spans="3:32" ht="15">
      <c r="V31" s="377"/>
      <c r="W31" s="377" t="s">
        <v>448</v>
      </c>
      <c r="X31" s="377" t="s">
        <v>462</v>
      </c>
      <c r="Y31" s="377" t="s">
        <v>46</v>
      </c>
      <c r="Z31" s="377"/>
      <c r="AA31" s="377"/>
      <c r="AB31" s="377"/>
      <c r="AC31" s="377"/>
    </row>
    <row r="32" spans="3:32" ht="15">
      <c r="V32" s="377" t="s">
        <v>436</v>
      </c>
      <c r="W32" s="377" t="s">
        <v>27</v>
      </c>
      <c r="X32" s="377" t="s">
        <v>439</v>
      </c>
      <c r="Y32" s="377" t="s">
        <v>46</v>
      </c>
      <c r="Z32" s="377"/>
      <c r="AA32" s="377"/>
      <c r="AB32" s="377"/>
      <c r="AC32" s="377"/>
    </row>
    <row r="33" spans="3:29" ht="15">
      <c r="F33">
        <f>F4*AFA_000kmPerVeh_AFA!E11*Occupancy_ACTFLO_CAP2ACT!E20*5.78</f>
        <v>79.57509965300703</v>
      </c>
      <c r="G33" s="380">
        <f>G4*AFA_000kmPerVeh_AFA!F11*Occupancy_ACTFLO_CAP2ACT!F20*5.78</f>
        <v>207.39573142267997</v>
      </c>
      <c r="H33" s="380">
        <f>H4*AFA_000kmPerVeh_AFA!G11*Occupancy_ACTFLO_CAP2ACT!G20*5.78</f>
        <v>396.17389236050542</v>
      </c>
      <c r="I33" s="380">
        <f>I4*AFA_000kmPerVeh_AFA!H11*Occupancy_ACTFLO_CAP2ACT!H20*5.78</f>
        <v>40.538258313796035</v>
      </c>
      <c r="J33" s="380">
        <f>J4*AFA_000kmPerVeh_AFA!I11*Occupancy_ACTFLO_CAP2ACT!I20*5.78</f>
        <v>43.240808868049108</v>
      </c>
      <c r="K33" s="380">
        <f>K4*AFA_000kmPerVeh_AFA!J11*Occupancy_ACTFLO_CAP2ACT!J20*5.78</f>
        <v>152.04349229297824</v>
      </c>
      <c r="L33" s="380">
        <f>L4*AFA_000kmPerVeh_AFA!K11*Occupancy_ACTFLO_CAP2ACT!K20*5.78</f>
        <v>147.63933583419544</v>
      </c>
      <c r="W33" s="377"/>
      <c r="X33" s="377"/>
      <c r="Y33" s="377"/>
      <c r="Z33" s="374"/>
      <c r="AA33" s="377"/>
      <c r="AB33" s="377"/>
      <c r="AC33" s="377"/>
    </row>
    <row r="34" spans="3:29" ht="15">
      <c r="F34" s="380">
        <f>F5*AFA_000kmPerVeh_AFA!E12*Occupancy_ACTFLO_CAP2ACT!E21*5.78</f>
        <v>19.893774913251757</v>
      </c>
      <c r="G34" s="380">
        <f>G5*AFA_000kmPerVeh_AFA!F12*Occupancy_ACTFLO_CAP2ACT!F21*5.78</f>
        <v>51.848932855669993</v>
      </c>
      <c r="H34" s="380">
        <f>H5*AFA_000kmPerVeh_AFA!G12*Occupancy_ACTFLO_CAP2ACT!G21*5.78</f>
        <v>99.043473090126355</v>
      </c>
      <c r="I34" s="380">
        <f>I5*AFA_000kmPerVeh_AFA!H12*Occupancy_ACTFLO_CAP2ACT!H21*5.78</f>
        <v>10.134564578449009</v>
      </c>
      <c r="J34" s="380">
        <f>J5*AFA_000kmPerVeh_AFA!I12*Occupancy_ACTFLO_CAP2ACT!I21*5.78</f>
        <v>10.810202217012277</v>
      </c>
      <c r="K34" s="380">
        <f>K5*AFA_000kmPerVeh_AFA!J12*Occupancy_ACTFLO_CAP2ACT!J21*5.78</f>
        <v>38.010873073244561</v>
      </c>
      <c r="L34" s="380">
        <f>L5*AFA_000kmPerVeh_AFA!K12*Occupancy_ACTFLO_CAP2ACT!K21*5.78</f>
        <v>36.909833958548859</v>
      </c>
      <c r="V34" s="374"/>
      <c r="W34" s="377"/>
      <c r="X34" s="377"/>
      <c r="Y34" s="377"/>
      <c r="Z34" s="374"/>
      <c r="AA34" s="377"/>
      <c r="AB34" s="377"/>
      <c r="AC34" s="377"/>
    </row>
    <row r="35" spans="3:29" ht="15">
      <c r="F35" s="380">
        <f>F6*AFA_000kmPerVeh_AFA!E13*Occupancy_ACTFLO_CAP2ACT!E22*5.78</f>
        <v>27.776214029823212</v>
      </c>
      <c r="G35" s="380">
        <f>G6*AFA_000kmPerVeh_AFA!F13*Occupancy_ACTFLO_CAP2ACT!F22*5.78</f>
        <v>72.068014780081839</v>
      </c>
      <c r="H35" s="380">
        <f>H6*AFA_000kmPerVeh_AFA!G13*Occupancy_ACTFLO_CAP2ACT!G22*5.78</f>
        <v>137.62988933696184</v>
      </c>
      <c r="I35" s="380">
        <f>I6*AFA_000kmPerVeh_AFA!H13*Occupancy_ACTFLO_CAP2ACT!H22*5.78</f>
        <v>14.388579339773283</v>
      </c>
      <c r="J35" s="380">
        <f>J6*AFA_000kmPerVeh_AFA!I13*Occupancy_ACTFLO_CAP2ACT!I22*5.78</f>
        <v>26.399915136453593</v>
      </c>
      <c r="K35" s="380">
        <f>K6*AFA_000kmPerVeh_AFA!J13*Occupancy_ACTFLO_CAP2ACT!J22*5.78</f>
        <v>91.9617896933336</v>
      </c>
      <c r="L35" s="380">
        <f>L6*AFA_000kmPerVeh_AFA!K13*Occupancy_ACTFLO_CAP2ACT!K22*5.78</f>
        <v>71.067070130358488</v>
      </c>
      <c r="V35" s="374"/>
      <c r="W35" s="377"/>
      <c r="X35" s="377"/>
      <c r="Y35" s="377"/>
      <c r="Z35" s="374"/>
      <c r="AA35" s="374"/>
      <c r="AB35" s="374"/>
      <c r="AC35" s="374"/>
    </row>
    <row r="36" spans="3:29" ht="15">
      <c r="F36" s="380">
        <f>F7*AFA_000kmPerVeh_AFA!E14*Occupancy_ACTFLO_CAP2ACT!E23*5.78</f>
        <v>11.135509228172367</v>
      </c>
      <c r="G36" s="380">
        <f>G7*AFA_000kmPerVeh_AFA!F14*Occupancy_ACTFLO_CAP2ACT!F23*5.78</f>
        <v>28.151568273469465</v>
      </c>
      <c r="H36" s="380">
        <f>H7*AFA_000kmPerVeh_AFA!G14*Occupancy_ACTFLO_CAP2ACT!G23*5.78</f>
        <v>50.047232486167943</v>
      </c>
      <c r="I36" s="380">
        <f>I7*AFA_000kmPerVeh_AFA!H14*Occupancy_ACTFLO_CAP2ACT!H23*5.78</f>
        <v>7.3819667917097718</v>
      </c>
      <c r="J36" s="380">
        <f>J7*AFA_000kmPerVeh_AFA!I14*Occupancy_ACTFLO_CAP2ACT!I23*5.78</f>
        <v>15.514642070712064</v>
      </c>
      <c r="K36" s="380">
        <f>K7*AFA_000kmPerVeh_AFA!J14*Occupancy_ACTFLO_CAP2ACT!J23*5.78</f>
        <v>55.177073816000153</v>
      </c>
      <c r="L36" s="380">
        <f>L7*AFA_000kmPerVeh_AFA!K14*Occupancy_ACTFLO_CAP2ACT!K23*5.78</f>
        <v>41.789439125950238</v>
      </c>
      <c r="V36" s="374"/>
      <c r="AA36" s="374"/>
      <c r="AB36" s="374"/>
      <c r="AC36" s="374"/>
    </row>
    <row r="37" spans="3:29" ht="15">
      <c r="F37" s="380">
        <f>F8*AFA_000kmPerVeh_AFA!E15*Occupancy_ACTFLO_CAP2ACT!E24*5.78</f>
        <v>7.7139274192540999</v>
      </c>
      <c r="G37" s="380">
        <f>G8*AFA_000kmPerVeh_AFA!F15*Occupancy_ACTFLO_CAP2ACT!F24*5.78</f>
        <v>22.146436784310158</v>
      </c>
      <c r="H37" s="380">
        <f>H8*AFA_000kmPerVeh_AFA!G15*Occupancy_ACTFLO_CAP2ACT!G24*5.78</f>
        <v>34.339418834098893</v>
      </c>
      <c r="I37" s="380">
        <f>I8*AFA_000kmPerVeh_AFA!H15*Occupancy_ACTFLO_CAP2ACT!H24*5.78</f>
        <v>8.2116001559801717</v>
      </c>
      <c r="J37" s="380">
        <f>J8*AFA_000kmPerVeh_AFA!I15*Occupancy_ACTFLO_CAP2ACT!I24*5.78</f>
        <v>10.699963839610525</v>
      </c>
      <c r="K37" s="380">
        <f>K8*AFA_000kmPerVeh_AFA!J15*Occupancy_ACTFLO_CAP2ACT!J24*5.78</f>
        <v>27.620836888296939</v>
      </c>
      <c r="L37" s="380">
        <f>L8*AFA_000kmPerVeh_AFA!K15*Occupancy_ACTFLO_CAP2ACT!K24*5.78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3">
        <f>SUM(F25:L25)*999/1000</f>
        <v>2141.2114733105827</v>
      </c>
    </row>
    <row r="46" spans="3:29" ht="15">
      <c r="C46" s="248"/>
      <c r="D46" s="248"/>
    </row>
    <row r="47" spans="3:29" ht="15">
      <c r="C47" s="240"/>
      <c r="D47" s="270"/>
      <c r="F47">
        <f>F16*AFA_000kmPerVeh_AFA!E17*1.58*Occupancy_ACTFLO_CAP2ACT!E32*0.36</f>
        <v>9.3540436440769703</v>
      </c>
      <c r="G47" s="380">
        <f>G16*AFA_000kmPerVeh_AFA!F17*1.58*Occupancy_ACTFLO_CAP2ACT!F32*0.36</f>
        <v>36.734227287553786</v>
      </c>
      <c r="H47" s="380">
        <f>H16*AFA_000kmPerVeh_AFA!G17*1.58*Occupancy_ACTFLO_CAP2ACT!G32*0.36</f>
        <v>46.906607678135664</v>
      </c>
      <c r="I47" s="380">
        <f>I16*AFA_000kmPerVeh_AFA!H17*1.58*Occupancy_ACTFLO_CAP2ACT!H32*0.36</f>
        <v>3.3074443504573492</v>
      </c>
      <c r="J47" s="380">
        <f>J16*AFA_000kmPerVeh_AFA!I17*1.58*Occupancy_ACTFLO_CAP2ACT!I32*0.36</f>
        <v>3.2278838334360382</v>
      </c>
      <c r="K47" s="380">
        <f>K16*AFA_000kmPerVeh_AFA!J17*1.58*Occupancy_ACTFLO_CAP2ACT!J32*0.36</f>
        <v>12.866072181160545</v>
      </c>
      <c r="L47" s="380">
        <f>L16*AFA_000kmPerVeh_AFA!K17*1.58*Occupancy_ACTFLO_CAP2ACT!K32*0.36</f>
        <v>17.889750541649029</v>
      </c>
    </row>
    <row r="48" spans="3:29" ht="15">
      <c r="C48" s="237"/>
      <c r="D48" s="330"/>
      <c r="F48" s="380">
        <f>F17*AFA_000kmPerVeh_AFA!E18*1.58*Occupancy_ACTFLO_CAP2ACT!E33*mvkmPerTJ_EFF!C38</f>
        <v>0</v>
      </c>
      <c r="G48" s="380">
        <f>G17*AFA_000kmPerVeh_AFA!F18*1.58*Occupancy_ACTFLO_CAP2ACT!F33*mvkmPerTJ_EFF!D38</f>
        <v>0</v>
      </c>
      <c r="H48" s="380">
        <f>H17*AFA_000kmPerVeh_AFA!G18*1.58*Occupancy_ACTFLO_CAP2ACT!G33*mvkmPerTJ_EFF!E38</f>
        <v>0</v>
      </c>
      <c r="I48" s="380">
        <f>I17*AFA_000kmPerVeh_AFA!H18*1.58*Occupancy_ACTFLO_CAP2ACT!H33*mvkmPerTJ_EFF!F38</f>
        <v>0</v>
      </c>
      <c r="J48" s="380">
        <f>J17*AFA_000kmPerVeh_AFA!I18*1.58*Occupancy_ACTFLO_CAP2ACT!I33*mvkmPerTJ_EFF!G38</f>
        <v>0</v>
      </c>
      <c r="K48" s="380">
        <f>K17*AFA_000kmPerVeh_AFA!J18*1.58*Occupancy_ACTFLO_CAP2ACT!J33*mvkmPerTJ_EFF!H38</f>
        <v>0</v>
      </c>
      <c r="L48" s="380">
        <f>L17*AFA_000kmPerVeh_AFA!K18*1.58*Occupancy_ACTFLO_CAP2ACT!K33*mvkmPerTJ_EFF!I38</f>
        <v>0</v>
      </c>
    </row>
    <row r="49" spans="3:12" ht="15">
      <c r="C49" s="237"/>
      <c r="D49" s="330"/>
    </row>
    <row r="50" spans="3:12" ht="15">
      <c r="C50" s="237"/>
      <c r="D50" s="330"/>
      <c r="E50" s="237"/>
      <c r="F50" s="237"/>
      <c r="G50" s="237"/>
      <c r="H50" s="237"/>
      <c r="I50" s="237"/>
      <c r="J50" s="237"/>
      <c r="K50" s="237"/>
      <c r="L50" s="237"/>
    </row>
    <row r="51" spans="3:12" ht="15">
      <c r="C51" s="237"/>
      <c r="D51" s="330"/>
      <c r="E51" s="270"/>
      <c r="F51" s="270">
        <f>SUM(F28:L28)-SUM(F47:L47)</f>
        <v>246.5243791602789</v>
      </c>
      <c r="G51" s="270"/>
      <c r="H51" s="270"/>
      <c r="I51" s="270"/>
      <c r="J51" s="270"/>
      <c r="K51" s="247"/>
      <c r="L51" s="247"/>
    </row>
    <row r="52" spans="3:12" ht="15">
      <c r="C52" s="237"/>
      <c r="D52" s="238"/>
      <c r="E52" s="238"/>
      <c r="F52" s="238"/>
      <c r="G52" s="238"/>
      <c r="H52" s="238"/>
      <c r="I52" s="238"/>
      <c r="J52" s="329"/>
      <c r="K52" s="247"/>
      <c r="L52" s="247"/>
    </row>
    <row r="53" spans="3:12" ht="15">
      <c r="C53" s="247"/>
      <c r="D53" s="247"/>
      <c r="E53" s="238"/>
      <c r="F53" s="238"/>
      <c r="G53" s="238"/>
      <c r="H53" s="238"/>
      <c r="I53" s="238"/>
      <c r="J53" s="329"/>
      <c r="K53" s="247"/>
      <c r="L53" s="247"/>
    </row>
    <row r="54" spans="3:12" ht="15">
      <c r="C54" s="237"/>
      <c r="D54" s="247"/>
      <c r="E54" s="247"/>
      <c r="F54" s="247"/>
      <c r="G54" s="247"/>
      <c r="H54" s="247"/>
      <c r="I54" s="247"/>
      <c r="J54" s="247"/>
      <c r="K54" s="247"/>
      <c r="L54" s="247"/>
    </row>
    <row r="55" spans="3:12" ht="1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75"/>
  <cols>
    <col min="2" max="2" width="36.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167"/>
      <c r="AZ1" s="167"/>
      <c r="BA1" s="167"/>
      <c r="BB1" s="167"/>
      <c r="BC1" s="167"/>
      <c r="BD1" s="167"/>
      <c r="BE1" s="167"/>
      <c r="BF1" s="167"/>
      <c r="BG1" s="167"/>
      <c r="BH1" s="167"/>
      <c r="BI1" s="167"/>
      <c r="BJ1" s="167"/>
      <c r="BK1" s="167"/>
      <c r="BL1" s="167"/>
      <c r="BM1" s="167"/>
      <c r="BN1" s="167"/>
      <c r="BO1" s="167"/>
      <c r="BP1" s="167"/>
      <c r="BQ1" s="167"/>
      <c r="BR1" s="167"/>
      <c r="BS1" s="167"/>
      <c r="BT1" s="5"/>
      <c r="BU1" s="472"/>
      <c r="BV1" s="472"/>
      <c r="BW1" s="167"/>
      <c r="BX1" s="167"/>
      <c r="BY1" s="167"/>
      <c r="BZ1" s="167"/>
      <c r="CA1" s="167"/>
      <c r="CB1" s="167"/>
      <c r="CC1" s="167"/>
      <c r="CD1" s="167"/>
      <c r="CE1" s="167"/>
      <c r="CF1" s="167"/>
      <c r="CG1" s="167"/>
      <c r="CH1" s="167"/>
      <c r="CI1" s="167"/>
      <c r="CJ1" s="167"/>
      <c r="CK1" s="167"/>
      <c r="CL1" s="167"/>
      <c r="CM1" s="167"/>
      <c r="CN1" s="167"/>
      <c r="CO1" s="167"/>
      <c r="CP1" s="167"/>
      <c r="CQ1" s="167"/>
      <c r="CR1" s="5"/>
      <c r="CS1" s="472"/>
      <c r="CT1" s="472"/>
      <c r="CU1" s="167"/>
      <c r="CV1" s="167"/>
      <c r="CW1" s="167"/>
      <c r="CX1" s="167"/>
      <c r="CY1" s="167"/>
      <c r="CZ1" s="167"/>
      <c r="DA1" s="167"/>
      <c r="DB1" s="167"/>
      <c r="DC1" s="167"/>
      <c r="DD1" s="167"/>
      <c r="DE1" s="167"/>
      <c r="DF1" s="167"/>
      <c r="DG1" s="167"/>
      <c r="DH1" s="167"/>
      <c r="DI1" s="167"/>
      <c r="DJ1" s="167"/>
      <c r="DK1" s="167"/>
      <c r="DL1" s="167"/>
      <c r="DM1" s="167"/>
      <c r="DN1" s="167"/>
      <c r="DO1" s="167"/>
      <c r="DP1" s="5"/>
      <c r="DQ1" s="472"/>
      <c r="DR1" s="472"/>
      <c r="DS1" s="167"/>
      <c r="DT1" s="167"/>
      <c r="DU1" s="167"/>
      <c r="DV1" s="167"/>
      <c r="DW1" s="167"/>
      <c r="DX1" s="167"/>
      <c r="DY1" s="167"/>
      <c r="DZ1" s="167"/>
      <c r="EA1" s="167"/>
      <c r="EB1" s="167"/>
      <c r="EC1" s="167"/>
      <c r="ED1" s="167"/>
      <c r="EE1" s="167"/>
      <c r="EF1" s="167"/>
      <c r="EG1" s="167"/>
      <c r="EH1" s="167"/>
      <c r="EI1" s="167"/>
      <c r="EJ1" s="167"/>
      <c r="EK1" s="167"/>
      <c r="EL1" s="167"/>
      <c r="EM1" s="167"/>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167"/>
      <c r="AZ2" s="167"/>
      <c r="BA2" s="167"/>
      <c r="BB2" s="167"/>
      <c r="BC2" s="167"/>
      <c r="BD2" s="167"/>
      <c r="BE2" s="167"/>
      <c r="BF2" s="167"/>
      <c r="BG2" s="167"/>
      <c r="BH2" s="167"/>
      <c r="BI2" s="167"/>
      <c r="BJ2" s="167"/>
      <c r="BK2" s="167"/>
      <c r="BL2" s="167"/>
      <c r="BM2" s="167"/>
      <c r="BN2" s="167"/>
      <c r="BO2" s="167"/>
      <c r="BP2" s="167"/>
      <c r="BQ2" s="167"/>
      <c r="BR2" s="167"/>
      <c r="BS2" s="167"/>
      <c r="BT2" s="5"/>
      <c r="BU2" s="472"/>
      <c r="BV2" s="472"/>
      <c r="BW2" s="167"/>
      <c r="BX2" s="167"/>
      <c r="BY2" s="167"/>
      <c r="BZ2" s="167"/>
      <c r="CA2" s="167"/>
      <c r="CB2" s="167"/>
      <c r="CC2" s="167"/>
      <c r="CD2" s="167"/>
      <c r="CE2" s="167"/>
      <c r="CF2" s="167"/>
      <c r="CG2" s="167"/>
      <c r="CH2" s="167"/>
      <c r="CI2" s="167"/>
      <c r="CJ2" s="167"/>
      <c r="CK2" s="167"/>
      <c r="CL2" s="167"/>
      <c r="CM2" s="167"/>
      <c r="CN2" s="167"/>
      <c r="CO2" s="167"/>
      <c r="CP2" s="167"/>
      <c r="CQ2" s="167"/>
      <c r="CR2" s="5"/>
      <c r="CS2" s="472"/>
      <c r="CT2" s="472"/>
      <c r="CU2" s="167"/>
      <c r="CV2" s="167"/>
      <c r="CW2" s="167"/>
      <c r="CX2" s="167"/>
      <c r="CY2" s="167"/>
      <c r="CZ2" s="167"/>
      <c r="DA2" s="167"/>
      <c r="DB2" s="167"/>
      <c r="DC2" s="167"/>
      <c r="DD2" s="167"/>
      <c r="DE2" s="167"/>
      <c r="DF2" s="167"/>
      <c r="DG2" s="167"/>
      <c r="DH2" s="167"/>
      <c r="DI2" s="167"/>
      <c r="DJ2" s="167"/>
      <c r="DK2" s="167"/>
      <c r="DL2" s="167"/>
      <c r="DM2" s="167"/>
      <c r="DN2" s="167"/>
      <c r="DO2" s="167"/>
      <c r="DP2" s="5"/>
      <c r="DQ2" s="472"/>
      <c r="DR2" s="472"/>
      <c r="DS2" s="167"/>
      <c r="DT2" s="167"/>
      <c r="DU2" s="167"/>
      <c r="DV2" s="167"/>
      <c r="DW2" s="167"/>
      <c r="DX2" s="167"/>
      <c r="DY2" s="167"/>
      <c r="DZ2" s="167"/>
      <c r="EA2" s="167"/>
      <c r="EB2" s="167"/>
      <c r="EC2" s="167"/>
      <c r="ED2" s="167"/>
      <c r="EE2" s="167"/>
      <c r="EF2" s="167"/>
      <c r="EG2" s="167"/>
      <c r="EH2" s="167"/>
      <c r="EI2" s="167"/>
      <c r="EJ2" s="167"/>
      <c r="EK2" s="167"/>
      <c r="EL2" s="167"/>
      <c r="EM2" s="167"/>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167"/>
      <c r="AZ3" s="167"/>
      <c r="BA3" s="167"/>
      <c r="BB3" s="167"/>
      <c r="BC3" s="167"/>
      <c r="BD3" s="167"/>
      <c r="BE3" s="167"/>
      <c r="BF3" s="167"/>
      <c r="BG3" s="167"/>
      <c r="BH3" s="167"/>
      <c r="BI3" s="167"/>
      <c r="BJ3" s="167"/>
      <c r="BK3" s="167"/>
      <c r="BL3" s="167"/>
      <c r="BM3" s="167"/>
      <c r="BN3" s="167"/>
      <c r="BO3" s="167"/>
      <c r="BP3" s="167"/>
      <c r="BQ3" s="167"/>
      <c r="BR3" s="167"/>
      <c r="BS3" s="167"/>
      <c r="BT3" s="5"/>
      <c r="BU3" s="472"/>
      <c r="BV3" s="472"/>
      <c r="BW3" s="167"/>
      <c r="BX3" s="167"/>
      <c r="BY3" s="167"/>
      <c r="BZ3" s="167"/>
      <c r="CA3" s="167"/>
      <c r="CB3" s="167"/>
      <c r="CC3" s="167"/>
      <c r="CD3" s="167"/>
      <c r="CE3" s="167"/>
      <c r="CF3" s="167"/>
      <c r="CG3" s="167"/>
      <c r="CH3" s="167"/>
      <c r="CI3" s="167"/>
      <c r="CJ3" s="167"/>
      <c r="CK3" s="167"/>
      <c r="CL3" s="167"/>
      <c r="CM3" s="167"/>
      <c r="CN3" s="167"/>
      <c r="CO3" s="167"/>
      <c r="CP3" s="167"/>
      <c r="CQ3" s="167"/>
      <c r="CR3" s="5"/>
      <c r="CS3" s="472"/>
      <c r="CT3" s="472"/>
      <c r="CU3" s="167"/>
      <c r="CV3" s="167"/>
      <c r="CW3" s="167"/>
      <c r="CX3" s="167"/>
      <c r="CY3" s="167"/>
      <c r="CZ3" s="167"/>
      <c r="DA3" s="167"/>
      <c r="DB3" s="167"/>
      <c r="DC3" s="167"/>
      <c r="DD3" s="167"/>
      <c r="DE3" s="167"/>
      <c r="DF3" s="167"/>
      <c r="DG3" s="167"/>
      <c r="DH3" s="167"/>
      <c r="DI3" s="167"/>
      <c r="DJ3" s="167"/>
      <c r="DK3" s="167"/>
      <c r="DL3" s="167"/>
      <c r="DM3" s="167"/>
      <c r="DN3" s="167"/>
      <c r="DO3" s="167"/>
      <c r="DP3" s="5"/>
      <c r="DQ3" s="472"/>
      <c r="DR3" s="472"/>
      <c r="DS3" s="167"/>
      <c r="DT3" s="167"/>
      <c r="DU3" s="167"/>
      <c r="DV3" s="167"/>
      <c r="DW3" s="167"/>
      <c r="DX3" s="167"/>
      <c r="DY3" s="167"/>
      <c r="DZ3" s="167"/>
      <c r="EA3" s="167"/>
      <c r="EB3" s="167"/>
      <c r="EC3" s="167"/>
      <c r="ED3" s="167"/>
      <c r="EE3" s="167"/>
      <c r="EF3" s="167"/>
      <c r="EG3" s="167"/>
      <c r="EH3" s="167"/>
      <c r="EI3" s="167"/>
      <c r="EJ3" s="167"/>
      <c r="EK3" s="167"/>
      <c r="EL3" s="167"/>
      <c r="EM3" s="167"/>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167"/>
      <c r="AZ4" s="167"/>
      <c r="BA4" s="167"/>
      <c r="BB4" s="167"/>
      <c r="BC4" s="167"/>
      <c r="BD4" s="167"/>
      <c r="BE4" s="167"/>
      <c r="BF4" s="167"/>
      <c r="BG4" s="167"/>
      <c r="BH4" s="167"/>
      <c r="BI4" s="167"/>
      <c r="BJ4" s="167"/>
      <c r="BK4" s="167"/>
      <c r="BL4" s="167"/>
      <c r="BM4" s="167"/>
      <c r="BN4" s="167"/>
      <c r="BO4" s="167"/>
      <c r="BP4" s="167"/>
      <c r="BQ4" s="167"/>
      <c r="BR4" s="167"/>
      <c r="BS4" s="167"/>
      <c r="BT4" s="5"/>
      <c r="BU4" s="472"/>
      <c r="BV4" s="472"/>
      <c r="BW4" s="167"/>
      <c r="BX4" s="167"/>
      <c r="BY4" s="167"/>
      <c r="BZ4" s="167"/>
      <c r="CA4" s="167"/>
      <c r="CB4" s="167"/>
      <c r="CC4" s="167"/>
      <c r="CD4" s="167"/>
      <c r="CE4" s="167"/>
      <c r="CF4" s="167"/>
      <c r="CG4" s="167"/>
      <c r="CH4" s="167"/>
      <c r="CI4" s="167"/>
      <c r="CJ4" s="167"/>
      <c r="CK4" s="167"/>
      <c r="CL4" s="167"/>
      <c r="CM4" s="167"/>
      <c r="CN4" s="167"/>
      <c r="CO4" s="167"/>
      <c r="CP4" s="167"/>
      <c r="CQ4" s="167"/>
      <c r="CR4" s="5"/>
      <c r="CS4" s="472"/>
      <c r="CT4" s="472"/>
      <c r="CU4" s="167"/>
      <c r="CV4" s="167"/>
      <c r="CW4" s="167"/>
      <c r="CX4" s="167"/>
      <c r="CY4" s="167"/>
      <c r="CZ4" s="167"/>
      <c r="DA4" s="167"/>
      <c r="DB4" s="167"/>
      <c r="DC4" s="167"/>
      <c r="DD4" s="167"/>
      <c r="DE4" s="167"/>
      <c r="DF4" s="167"/>
      <c r="DG4" s="167"/>
      <c r="DH4" s="167"/>
      <c r="DI4" s="167"/>
      <c r="DJ4" s="167"/>
      <c r="DK4" s="167"/>
      <c r="DL4" s="167"/>
      <c r="DM4" s="167"/>
      <c r="DN4" s="167"/>
      <c r="DO4" s="167"/>
      <c r="DP4" s="5"/>
      <c r="DQ4" s="472"/>
      <c r="DR4" s="472"/>
      <c r="DS4" s="167"/>
      <c r="DT4" s="167"/>
      <c r="DU4" s="167"/>
      <c r="DV4" s="167"/>
      <c r="DW4" s="167"/>
      <c r="DX4" s="167"/>
      <c r="DY4" s="167"/>
      <c r="DZ4" s="167"/>
      <c r="EA4" s="167"/>
      <c r="EB4" s="167"/>
      <c r="EC4" s="167"/>
      <c r="ED4" s="167"/>
      <c r="EE4" s="167"/>
      <c r="EF4" s="167"/>
      <c r="EG4" s="167"/>
      <c r="EH4" s="167"/>
      <c r="EI4" s="167"/>
      <c r="EJ4" s="167"/>
      <c r="EK4" s="167"/>
      <c r="EL4" s="167"/>
      <c r="EM4" s="167"/>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118"/>
      <c r="AZ5" s="118"/>
      <c r="BA5" s="118"/>
      <c r="BB5" s="118"/>
      <c r="BC5" s="118"/>
      <c r="BD5" s="118"/>
      <c r="BE5" s="118"/>
      <c r="BF5" s="118"/>
      <c r="BG5" s="167"/>
      <c r="BH5" s="118"/>
      <c r="BI5" s="118"/>
      <c r="BJ5" s="118"/>
      <c r="BK5" s="118"/>
      <c r="BL5" s="167"/>
      <c r="BM5" s="118"/>
      <c r="BN5" s="167"/>
      <c r="BO5" s="167"/>
      <c r="BP5" s="118"/>
      <c r="BQ5" s="167"/>
      <c r="BR5" s="167"/>
      <c r="BS5" s="118" t="s">
        <v>257</v>
      </c>
      <c r="BT5" s="5"/>
      <c r="BU5" s="474" t="s">
        <v>256</v>
      </c>
      <c r="BV5" s="474"/>
      <c r="BW5" s="118"/>
      <c r="BX5" s="118"/>
      <c r="BY5" s="118"/>
      <c r="BZ5" s="118"/>
      <c r="CA5" s="118"/>
      <c r="CB5" s="118"/>
      <c r="CC5" s="118"/>
      <c r="CD5" s="118"/>
      <c r="CE5" s="167"/>
      <c r="CF5" s="118"/>
      <c r="CG5" s="118"/>
      <c r="CH5" s="118"/>
      <c r="CI5" s="118"/>
      <c r="CJ5" s="167"/>
      <c r="CK5" s="118"/>
      <c r="CL5" s="167"/>
      <c r="CM5" s="167"/>
      <c r="CN5" s="118"/>
      <c r="CO5" s="167"/>
      <c r="CP5" s="167"/>
      <c r="CQ5" s="118" t="s">
        <v>257</v>
      </c>
      <c r="CR5" s="5"/>
      <c r="CS5" s="474" t="s">
        <v>256</v>
      </c>
      <c r="CT5" s="474"/>
      <c r="CU5" s="118"/>
      <c r="CV5" s="118"/>
      <c r="CW5" s="118"/>
      <c r="CX5" s="118"/>
      <c r="CY5" s="118"/>
      <c r="CZ5" s="118"/>
      <c r="DA5" s="118"/>
      <c r="DB5" s="118"/>
      <c r="DC5" s="167"/>
      <c r="DD5" s="118"/>
      <c r="DE5" s="118"/>
      <c r="DF5" s="118"/>
      <c r="DG5" s="118"/>
      <c r="DH5" s="167"/>
      <c r="DI5" s="118"/>
      <c r="DJ5" s="167"/>
      <c r="DK5" s="167"/>
      <c r="DL5" s="118"/>
      <c r="DM5" s="167"/>
      <c r="DN5" s="167"/>
      <c r="DO5" s="118" t="s">
        <v>257</v>
      </c>
      <c r="DP5" s="5"/>
      <c r="DQ5" s="474" t="s">
        <v>256</v>
      </c>
      <c r="DR5" s="474"/>
      <c r="DS5" s="118"/>
      <c r="DT5" s="118"/>
      <c r="DU5" s="118"/>
      <c r="DV5" s="118"/>
      <c r="DW5" s="118"/>
      <c r="DX5" s="118"/>
      <c r="DY5" s="118"/>
      <c r="DZ5" s="118"/>
      <c r="EA5" s="167"/>
      <c r="EB5" s="118"/>
      <c r="EC5" s="118"/>
      <c r="ED5" s="118"/>
      <c r="EE5" s="118"/>
      <c r="EF5" s="167"/>
      <c r="EG5" s="118"/>
      <c r="EH5" s="167"/>
      <c r="EI5" s="167"/>
      <c r="EJ5" s="118"/>
      <c r="EK5" s="167"/>
      <c r="EL5" s="167"/>
      <c r="EM5" s="118" t="s">
        <v>257</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167"/>
      <c r="AZ6" s="167"/>
      <c r="BA6" s="167"/>
      <c r="BB6" s="167"/>
      <c r="BC6" s="167"/>
      <c r="BD6" s="167"/>
      <c r="BE6" s="167"/>
      <c r="BF6" s="167"/>
      <c r="BG6" s="167"/>
      <c r="BH6" s="167"/>
      <c r="BI6" s="167"/>
      <c r="BJ6" s="167"/>
      <c r="BK6" s="167"/>
      <c r="BL6" s="167"/>
      <c r="BM6" s="167"/>
      <c r="BN6" s="167"/>
      <c r="BO6" s="167"/>
      <c r="BP6" s="167"/>
      <c r="BQ6" s="167"/>
      <c r="BR6" s="167"/>
      <c r="BS6" s="167"/>
      <c r="BT6" s="5"/>
      <c r="BU6" s="472"/>
      <c r="BV6" s="472"/>
      <c r="BW6" s="167"/>
      <c r="BX6" s="167"/>
      <c r="BY6" s="167"/>
      <c r="BZ6" s="167"/>
      <c r="CA6" s="167"/>
      <c r="CB6" s="167"/>
      <c r="CC6" s="167"/>
      <c r="CD6" s="167"/>
      <c r="CE6" s="167"/>
      <c r="CF6" s="167"/>
      <c r="CG6" s="167"/>
      <c r="CH6" s="167"/>
      <c r="CI6" s="167"/>
      <c r="CJ6" s="167"/>
      <c r="CK6" s="167"/>
      <c r="CL6" s="167"/>
      <c r="CM6" s="167"/>
      <c r="CN6" s="167"/>
      <c r="CO6" s="167"/>
      <c r="CP6" s="167"/>
      <c r="CQ6" s="167"/>
      <c r="CR6" s="5"/>
      <c r="CS6" s="472"/>
      <c r="CT6" s="472"/>
      <c r="CU6" s="167"/>
      <c r="CV6" s="167"/>
      <c r="CW6" s="167"/>
      <c r="CX6" s="167"/>
      <c r="CY6" s="167"/>
      <c r="CZ6" s="167"/>
      <c r="DA6" s="167"/>
      <c r="DB6" s="167"/>
      <c r="DC6" s="167"/>
      <c r="DD6" s="167"/>
      <c r="DE6" s="167"/>
      <c r="DF6" s="167"/>
      <c r="DG6" s="167"/>
      <c r="DH6" s="167"/>
      <c r="DI6" s="167"/>
      <c r="DJ6" s="167"/>
      <c r="DK6" s="167"/>
      <c r="DL6" s="167"/>
      <c r="DM6" s="167"/>
      <c r="DN6" s="167"/>
      <c r="DO6" s="167"/>
      <c r="DP6" s="5"/>
      <c r="DQ6" s="472"/>
      <c r="DR6" s="472"/>
      <c r="DS6" s="167"/>
      <c r="DT6" s="167"/>
      <c r="DU6" s="167"/>
      <c r="DV6" s="167"/>
      <c r="DW6" s="167"/>
      <c r="DX6" s="167"/>
      <c r="DY6" s="167"/>
      <c r="DZ6" s="167"/>
      <c r="EA6" s="167"/>
      <c r="EB6" s="167"/>
      <c r="EC6" s="167"/>
      <c r="ED6" s="167"/>
      <c r="EE6" s="167"/>
      <c r="EF6" s="167"/>
      <c r="EG6" s="167"/>
      <c r="EH6" s="167"/>
      <c r="EI6" s="167"/>
      <c r="EJ6" s="167"/>
      <c r="EK6" s="167"/>
      <c r="EL6" s="167"/>
      <c r="EM6" s="167"/>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118"/>
      <c r="AZ7" s="118"/>
      <c r="BA7" s="118"/>
      <c r="BB7" s="118"/>
      <c r="BC7" s="118"/>
      <c r="BD7" s="118"/>
      <c r="BE7" s="118"/>
      <c r="BF7" s="118"/>
      <c r="BG7" s="118"/>
      <c r="BH7" s="118"/>
      <c r="BI7" s="118"/>
      <c r="BJ7" s="118"/>
      <c r="BK7" s="118"/>
      <c r="BL7" s="118"/>
      <c r="BM7" s="118"/>
      <c r="BN7" s="118"/>
      <c r="BO7" s="118"/>
      <c r="BP7" s="118"/>
      <c r="BQ7" s="118"/>
      <c r="BR7" s="118"/>
      <c r="BS7" s="118"/>
      <c r="BT7" s="5"/>
      <c r="BU7" s="473" t="s">
        <v>258</v>
      </c>
      <c r="BV7" s="473"/>
      <c r="BW7" s="118"/>
      <c r="BX7" s="118"/>
      <c r="BY7" s="118"/>
      <c r="BZ7" s="118"/>
      <c r="CA7" s="118"/>
      <c r="CB7" s="118"/>
      <c r="CC7" s="118"/>
      <c r="CD7" s="118"/>
      <c r="CE7" s="118"/>
      <c r="CF7" s="118"/>
      <c r="CG7" s="118"/>
      <c r="CH7" s="118"/>
      <c r="CI7" s="118"/>
      <c r="CJ7" s="118"/>
      <c r="CK7" s="118"/>
      <c r="CL7" s="118"/>
      <c r="CM7" s="118"/>
      <c r="CN7" s="118"/>
      <c r="CO7" s="118"/>
      <c r="CP7" s="118"/>
      <c r="CQ7" s="118"/>
      <c r="CR7" s="5"/>
      <c r="CS7" s="473" t="s">
        <v>259</v>
      </c>
      <c r="CT7" s="473"/>
      <c r="CU7" s="118"/>
      <c r="CV7" s="118"/>
      <c r="CW7" s="118"/>
      <c r="CX7" s="118"/>
      <c r="CY7" s="118"/>
      <c r="CZ7" s="118"/>
      <c r="DA7" s="118"/>
      <c r="DB7" s="118"/>
      <c r="DC7" s="118"/>
      <c r="DD7" s="118"/>
      <c r="DE7" s="118"/>
      <c r="DF7" s="118"/>
      <c r="DG7" s="118"/>
      <c r="DH7" s="118"/>
      <c r="DI7" s="118"/>
      <c r="DJ7" s="118"/>
      <c r="DK7" s="118"/>
      <c r="DL7" s="118"/>
      <c r="DM7" s="118"/>
      <c r="DN7" s="118"/>
      <c r="DO7" s="118"/>
      <c r="DP7" s="5"/>
      <c r="DQ7" s="473" t="s">
        <v>260</v>
      </c>
      <c r="DR7" s="473"/>
      <c r="DS7" s="118"/>
      <c r="DT7" s="118"/>
      <c r="DU7" s="118"/>
      <c r="DV7" s="118"/>
      <c r="DW7" s="118"/>
      <c r="DX7" s="118"/>
      <c r="DY7" s="118"/>
      <c r="DZ7" s="118"/>
      <c r="EA7" s="118"/>
      <c r="EB7" s="118"/>
      <c r="EC7" s="118"/>
      <c r="ED7" s="118"/>
      <c r="EE7" s="118"/>
      <c r="EF7" s="118"/>
      <c r="EG7" s="118"/>
      <c r="EH7" s="118"/>
      <c r="EI7" s="118"/>
      <c r="EJ7" s="118"/>
      <c r="EK7" s="118"/>
      <c r="EL7" s="118"/>
      <c r="EM7" s="118"/>
      <c r="EO7" s="467" t="s">
        <v>104</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108</v>
      </c>
      <c r="B8" s="467"/>
      <c r="C8" s="103"/>
      <c r="D8" s="103"/>
      <c r="E8" s="103"/>
      <c r="F8" s="103"/>
      <c r="G8" s="103"/>
      <c r="H8" s="103"/>
      <c r="I8" s="103"/>
      <c r="J8" s="103"/>
      <c r="K8" s="103"/>
      <c r="L8" s="103"/>
      <c r="M8" s="103"/>
      <c r="N8" s="103"/>
      <c r="O8" s="103"/>
      <c r="P8" s="103"/>
      <c r="Q8" s="103"/>
      <c r="R8" s="103"/>
      <c r="S8" s="103"/>
      <c r="T8" s="103"/>
      <c r="U8" s="103"/>
      <c r="V8" s="103"/>
      <c r="W8" s="103"/>
      <c r="Y8" s="467" t="s">
        <v>108</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293</v>
      </c>
      <c r="AX8" s="473"/>
      <c r="AY8" s="49"/>
      <c r="AZ8" s="49"/>
      <c r="BA8" s="49"/>
      <c r="BB8" s="49"/>
      <c r="BC8" s="49"/>
      <c r="BD8" s="49"/>
      <c r="BE8" s="49"/>
      <c r="BF8" s="49"/>
      <c r="BG8" s="49"/>
      <c r="BH8" s="49"/>
      <c r="BI8" s="49"/>
      <c r="BJ8" s="49"/>
      <c r="BK8" s="49"/>
      <c r="BL8" s="49"/>
      <c r="BM8" s="49"/>
      <c r="BN8" s="49"/>
      <c r="BO8" s="49"/>
      <c r="BP8" s="49"/>
      <c r="BQ8" s="49"/>
      <c r="BR8" s="49"/>
      <c r="BS8" s="49"/>
      <c r="BT8" s="5"/>
      <c r="BU8" s="473" t="s">
        <v>293</v>
      </c>
      <c r="BV8" s="473"/>
      <c r="BW8" s="49"/>
      <c r="BX8" s="49"/>
      <c r="BY8" s="49"/>
      <c r="BZ8" s="49"/>
      <c r="CA8" s="49"/>
      <c r="CB8" s="49"/>
      <c r="CC8" s="49"/>
      <c r="CD8" s="49"/>
      <c r="CE8" s="49"/>
      <c r="CF8" s="49"/>
      <c r="CG8" s="49"/>
      <c r="CH8" s="49"/>
      <c r="CI8" s="49"/>
      <c r="CJ8" s="49"/>
      <c r="CK8" s="49"/>
      <c r="CL8" s="49"/>
      <c r="CM8" s="49"/>
      <c r="CN8" s="49"/>
      <c r="CO8" s="49"/>
      <c r="CP8" s="49"/>
      <c r="CQ8" s="49"/>
      <c r="CR8" s="5"/>
      <c r="CS8" s="473" t="s">
        <v>293</v>
      </c>
      <c r="CT8" s="473"/>
      <c r="CU8" s="49"/>
      <c r="CV8" s="49"/>
      <c r="CW8" s="49"/>
      <c r="CX8" s="49"/>
      <c r="CY8" s="49"/>
      <c r="CZ8" s="49"/>
      <c r="DA8" s="49"/>
      <c r="DB8" s="49"/>
      <c r="DC8" s="49"/>
      <c r="DD8" s="49"/>
      <c r="DE8" s="49"/>
      <c r="DF8" s="49"/>
      <c r="DG8" s="49"/>
      <c r="DH8" s="49"/>
      <c r="DI8" s="49"/>
      <c r="DJ8" s="49"/>
      <c r="DK8" s="49"/>
      <c r="DL8" s="49"/>
      <c r="DM8" s="49"/>
      <c r="DN8" s="49"/>
      <c r="DO8" s="49"/>
      <c r="DP8" s="5"/>
      <c r="DQ8" s="473" t="s">
        <v>293</v>
      </c>
      <c r="DR8" s="473"/>
      <c r="DS8" s="49"/>
      <c r="DT8" s="49"/>
      <c r="DU8" s="49"/>
      <c r="DV8" s="49"/>
      <c r="DW8" s="49"/>
      <c r="DX8" s="49"/>
      <c r="DY8" s="49"/>
      <c r="DZ8" s="49"/>
      <c r="EA8" s="49"/>
      <c r="EB8" s="49"/>
      <c r="EC8" s="49"/>
      <c r="ED8" s="49"/>
      <c r="EE8" s="49"/>
      <c r="EF8" s="49"/>
      <c r="EG8" s="49"/>
      <c r="EH8" s="49"/>
      <c r="EI8" s="49"/>
      <c r="EJ8" s="49"/>
      <c r="EK8" s="49"/>
      <c r="EL8" s="49"/>
      <c r="EM8" s="49"/>
      <c r="EO8" s="467" t="s">
        <v>108</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108</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108</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167"/>
      <c r="AZ9" s="167"/>
      <c r="BA9" s="167"/>
      <c r="BB9" s="167"/>
      <c r="BC9" s="167"/>
      <c r="BD9" s="167"/>
      <c r="BE9" s="167"/>
      <c r="BF9" s="167"/>
      <c r="BG9" s="167"/>
      <c r="BH9" s="167"/>
      <c r="BI9" s="167"/>
      <c r="BJ9" s="167"/>
      <c r="BK9" s="167"/>
      <c r="BL9" s="167"/>
      <c r="BM9" s="167"/>
      <c r="BN9" s="167"/>
      <c r="BO9" s="167"/>
      <c r="BP9" s="167"/>
      <c r="BQ9" s="167"/>
      <c r="BR9" s="167"/>
      <c r="BS9" s="167"/>
      <c r="BT9" s="5"/>
      <c r="BU9" s="472"/>
      <c r="BV9" s="472"/>
      <c r="BW9" s="167"/>
      <c r="BX9" s="167"/>
      <c r="BY9" s="167"/>
      <c r="BZ9" s="167"/>
      <c r="CA9" s="167"/>
      <c r="CB9" s="167"/>
      <c r="CC9" s="167"/>
      <c r="CD9" s="167"/>
      <c r="CE9" s="167"/>
      <c r="CF9" s="167"/>
      <c r="CG9" s="167"/>
      <c r="CH9" s="167"/>
      <c r="CI9" s="167"/>
      <c r="CJ9" s="167"/>
      <c r="CK9" s="167"/>
      <c r="CL9" s="167"/>
      <c r="CM9" s="167"/>
      <c r="CN9" s="167"/>
      <c r="CO9" s="167"/>
      <c r="CP9" s="167"/>
      <c r="CQ9" s="167"/>
      <c r="CR9" s="5"/>
      <c r="CS9" s="472"/>
      <c r="CT9" s="472"/>
      <c r="CU9" s="167"/>
      <c r="CV9" s="167"/>
      <c r="CW9" s="167"/>
      <c r="CX9" s="167"/>
      <c r="CY9" s="167"/>
      <c r="CZ9" s="167"/>
      <c r="DA9" s="167"/>
      <c r="DB9" s="167"/>
      <c r="DC9" s="167"/>
      <c r="DD9" s="167"/>
      <c r="DE9" s="167"/>
      <c r="DF9" s="167"/>
      <c r="DG9" s="167"/>
      <c r="DH9" s="167"/>
      <c r="DI9" s="167"/>
      <c r="DJ9" s="167"/>
      <c r="DK9" s="167"/>
      <c r="DL9" s="167"/>
      <c r="DM9" s="167"/>
      <c r="DN9" s="167"/>
      <c r="DO9" s="167"/>
      <c r="DP9" s="5"/>
      <c r="DQ9" s="472"/>
      <c r="DR9" s="472"/>
      <c r="DS9" s="167"/>
      <c r="DT9" s="167"/>
      <c r="DU9" s="167"/>
      <c r="DV9" s="167"/>
      <c r="DW9" s="167"/>
      <c r="DX9" s="167"/>
      <c r="DY9" s="167"/>
      <c r="DZ9" s="167"/>
      <c r="EA9" s="167"/>
      <c r="EB9" s="167"/>
      <c r="EC9" s="167"/>
      <c r="ED9" s="167"/>
      <c r="EE9" s="167"/>
      <c r="EF9" s="167"/>
      <c r="EG9" s="167"/>
      <c r="EH9" s="167"/>
      <c r="EI9" s="167"/>
      <c r="EJ9" s="167"/>
      <c r="EK9" s="167"/>
      <c r="EL9" s="167"/>
      <c r="EM9" s="167"/>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72"/>
      <c r="BV10" s="472"/>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72"/>
      <c r="CT10" s="472"/>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72"/>
      <c r="DR10" s="472"/>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72"/>
      <c r="BV11" s="472"/>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72"/>
      <c r="CT11" s="472"/>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72"/>
      <c r="DR11" s="472"/>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71"/>
      <c r="BV12" s="471"/>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71"/>
      <c r="CT12" s="471"/>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71"/>
      <c r="DR12" s="471"/>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109</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294</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294</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294</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294</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109</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109</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109</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5">
      <c r="A14" s="465"/>
      <c r="B14" s="465"/>
      <c r="C14" s="100"/>
      <c r="D14" s="100"/>
      <c r="E14" s="100"/>
      <c r="F14" s="100"/>
      <c r="G14" s="100"/>
      <c r="H14" s="100"/>
      <c r="I14" s="100"/>
      <c r="J14" s="100"/>
      <c r="K14" s="100"/>
      <c r="L14" s="100"/>
      <c r="M14" s="100"/>
      <c r="N14" s="100"/>
      <c r="O14" s="100"/>
      <c r="P14" s="100"/>
      <c r="Q14" s="100"/>
      <c r="R14" s="100"/>
      <c r="S14" s="100"/>
      <c r="T14" s="100"/>
      <c r="U14" s="100"/>
      <c r="V14" s="100"/>
      <c r="W14" s="100"/>
      <c r="Y14" s="465"/>
      <c r="Z14" s="465"/>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72"/>
      <c r="AX14" s="472"/>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72"/>
      <c r="BV14" s="472"/>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72"/>
      <c r="CT14" s="472"/>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72"/>
      <c r="DR14" s="472"/>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65"/>
      <c r="EP14" s="465"/>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5"/>
      <c r="FN14" s="465"/>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5"/>
      <c r="GL14" s="465"/>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273</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273</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273</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273</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5">
      <c r="A16" s="100"/>
      <c r="B16" s="109" t="s">
        <v>111</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111</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274</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274</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274</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274</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111</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111</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111</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5">
      <c r="A17" s="465"/>
      <c r="B17" s="465"/>
      <c r="C17" s="100"/>
      <c r="D17" s="100"/>
      <c r="E17" s="100"/>
      <c r="F17" s="100"/>
      <c r="G17" s="100"/>
      <c r="H17" s="100"/>
      <c r="I17" s="100"/>
      <c r="J17" s="100"/>
      <c r="K17" s="100"/>
      <c r="L17" s="100"/>
      <c r="M17" s="100"/>
      <c r="N17" s="100"/>
      <c r="O17" s="100"/>
      <c r="P17" s="100"/>
      <c r="Q17" s="100"/>
      <c r="R17" s="100"/>
      <c r="S17" s="100"/>
      <c r="T17" s="100"/>
      <c r="U17" s="100"/>
      <c r="V17" s="100"/>
      <c r="W17" s="100"/>
      <c r="Y17" s="465"/>
      <c r="Z17" s="465"/>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72"/>
      <c r="AX17" s="472"/>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72"/>
      <c r="BV17" s="472"/>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72"/>
      <c r="CT17" s="472"/>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72"/>
      <c r="DR17" s="472"/>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65"/>
      <c r="EP17" s="465"/>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5"/>
      <c r="FN17" s="465"/>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5"/>
      <c r="GL17" s="465"/>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5">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275</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275</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275</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275</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5">
      <c r="A19" s="465"/>
      <c r="B19" s="465"/>
      <c r="C19" s="100"/>
      <c r="D19" s="100"/>
      <c r="E19" s="100"/>
      <c r="F19" s="100"/>
      <c r="G19" s="100"/>
      <c r="H19" s="100"/>
      <c r="I19" s="100"/>
      <c r="J19" s="100"/>
      <c r="K19" s="100"/>
      <c r="L19" s="100"/>
      <c r="M19" s="100"/>
      <c r="N19" s="100"/>
      <c r="O19" s="100"/>
      <c r="P19" s="100"/>
      <c r="Q19" s="100"/>
      <c r="R19" s="100"/>
      <c r="S19" s="100"/>
      <c r="T19" s="100"/>
      <c r="U19" s="100"/>
      <c r="V19" s="100"/>
      <c r="W19" s="100"/>
      <c r="Y19" s="465"/>
      <c r="Z19" s="465"/>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2"/>
      <c r="AX19" s="472"/>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72"/>
      <c r="BV19" s="472"/>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72"/>
      <c r="CT19" s="472"/>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72"/>
      <c r="DR19" s="472"/>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65"/>
      <c r="EP19" s="465"/>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5"/>
      <c r="FN19" s="465"/>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5"/>
      <c r="GL19" s="465"/>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465"/>
      <c r="B20" s="465"/>
      <c r="C20" s="100"/>
      <c r="D20" s="100"/>
      <c r="E20" s="100"/>
      <c r="F20" s="100"/>
      <c r="G20" s="100"/>
      <c r="H20" s="100"/>
      <c r="I20" s="100"/>
      <c r="J20" s="100"/>
      <c r="K20" s="100"/>
      <c r="L20" s="100"/>
      <c r="M20" s="100"/>
      <c r="N20" s="100"/>
      <c r="O20" s="100"/>
      <c r="P20" s="100"/>
      <c r="Q20" s="100"/>
      <c r="R20" s="100"/>
      <c r="S20" s="100"/>
      <c r="T20" s="100"/>
      <c r="U20" s="100"/>
      <c r="V20" s="100"/>
      <c r="W20" s="100"/>
      <c r="Y20" s="465"/>
      <c r="Z20" s="465"/>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72"/>
      <c r="AX20" s="472"/>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72"/>
      <c r="BV20" s="472"/>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72"/>
      <c r="CT20" s="472"/>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72"/>
      <c r="DR20" s="472"/>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65"/>
      <c r="EP20" s="465"/>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5"/>
      <c r="FN20" s="465"/>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5"/>
      <c r="GL20" s="465"/>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295</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295</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295</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295</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5">
      <c r="A22" s="465"/>
      <c r="B22" s="465"/>
      <c r="C22" s="100"/>
      <c r="D22" s="100"/>
      <c r="E22" s="100"/>
      <c r="F22" s="100"/>
      <c r="G22" s="100"/>
      <c r="H22" s="100"/>
      <c r="I22" s="100"/>
      <c r="J22" s="100"/>
      <c r="K22" s="100"/>
      <c r="L22" s="100"/>
      <c r="M22" s="100"/>
      <c r="N22" s="100"/>
      <c r="O22" s="100"/>
      <c r="P22" s="100"/>
      <c r="Q22" s="100"/>
      <c r="R22" s="100"/>
      <c r="S22" s="100"/>
      <c r="T22" s="100"/>
      <c r="U22" s="100"/>
      <c r="V22" s="100"/>
      <c r="W22" s="100"/>
      <c r="Y22" s="465"/>
      <c r="Z22" s="465"/>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72"/>
      <c r="AX22" s="472"/>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72"/>
      <c r="BV22" s="472"/>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72"/>
      <c r="CT22" s="472"/>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72"/>
      <c r="DR22" s="472"/>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65"/>
      <c r="EP22" s="465"/>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5"/>
      <c r="FN22" s="465"/>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5"/>
      <c r="GL22" s="465"/>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278</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278</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278</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278</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5">
      <c r="A24" s="465"/>
      <c r="B24" s="465"/>
      <c r="C24" s="100"/>
      <c r="D24" s="100"/>
      <c r="E24" s="100"/>
      <c r="F24" s="100"/>
      <c r="G24" s="100"/>
      <c r="H24" s="100"/>
      <c r="I24" s="100"/>
      <c r="J24" s="100"/>
      <c r="K24" s="100"/>
      <c r="L24" s="100"/>
      <c r="M24" s="100"/>
      <c r="N24" s="100"/>
      <c r="O24" s="100"/>
      <c r="P24" s="100"/>
      <c r="Q24" s="100"/>
      <c r="R24" s="100"/>
      <c r="S24" s="100"/>
      <c r="T24" s="100"/>
      <c r="U24" s="100"/>
      <c r="V24" s="100"/>
      <c r="W24" s="100"/>
      <c r="Y24" s="465"/>
      <c r="Z24" s="465"/>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72"/>
      <c r="AX24" s="472"/>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72"/>
      <c r="BV24" s="472"/>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72"/>
      <c r="CT24" s="472"/>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72"/>
      <c r="DR24" s="472"/>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65"/>
      <c r="EP24" s="465"/>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5"/>
      <c r="FN24" s="465"/>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5"/>
      <c r="GL24" s="465"/>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5">
      <c r="A25" s="465"/>
      <c r="B25" s="465"/>
      <c r="C25" s="100"/>
      <c r="D25" s="100"/>
      <c r="E25" s="100"/>
      <c r="F25" s="100"/>
      <c r="G25" s="100"/>
      <c r="H25" s="100"/>
      <c r="I25" s="100"/>
      <c r="J25" s="100"/>
      <c r="K25" s="100"/>
      <c r="L25" s="100"/>
      <c r="M25" s="100"/>
      <c r="N25" s="100"/>
      <c r="O25" s="100"/>
      <c r="P25" s="100"/>
      <c r="Q25" s="100"/>
      <c r="R25" s="100"/>
      <c r="S25" s="100"/>
      <c r="T25" s="100"/>
      <c r="U25" s="100"/>
      <c r="V25" s="100"/>
      <c r="W25" s="100"/>
      <c r="Y25" s="465"/>
      <c r="Z25" s="465"/>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2"/>
      <c r="AX25" s="472"/>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72"/>
      <c r="BV25" s="472"/>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72"/>
      <c r="CT25" s="472"/>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72"/>
      <c r="DR25" s="472"/>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65"/>
      <c r="EP25" s="465"/>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5"/>
      <c r="FN25" s="465"/>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5"/>
      <c r="GL25" s="465"/>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296</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296</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296</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296</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99" t="s">
        <v>87</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87</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297</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297</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297</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297</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87</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87</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87</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5">
      <c r="A28" s="123"/>
      <c r="B28" s="99" t="s">
        <v>88</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88</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298</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298</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298</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298</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88</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88</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88</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5.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299</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299</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299</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299</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2"/>
      <c r="AX30" s="472"/>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72"/>
      <c r="BV30" s="472"/>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72"/>
      <c r="CT30" s="472"/>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72"/>
      <c r="DR30" s="472"/>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9" t="s">
        <v>117</v>
      </c>
      <c r="B31" s="469"/>
      <c r="C31" s="100"/>
      <c r="D31" s="100"/>
      <c r="E31" s="100"/>
      <c r="F31" s="100"/>
      <c r="G31" s="100"/>
      <c r="H31" s="100"/>
      <c r="I31" s="100"/>
      <c r="J31" s="100"/>
      <c r="K31" s="100"/>
      <c r="L31" s="100"/>
      <c r="M31" s="100"/>
      <c r="N31" s="100"/>
      <c r="O31" s="100"/>
      <c r="P31" s="100"/>
      <c r="Q31" s="100"/>
      <c r="R31" s="100"/>
      <c r="S31" s="100"/>
      <c r="T31" s="100"/>
      <c r="U31" s="100"/>
      <c r="V31" s="100"/>
      <c r="W31" s="100"/>
      <c r="Y31" s="469" t="s">
        <v>117</v>
      </c>
      <c r="Z31" s="46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5" t="s">
        <v>300</v>
      </c>
      <c r="AX31" s="475"/>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75" t="s">
        <v>300</v>
      </c>
      <c r="BV31" s="475"/>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75" t="s">
        <v>300</v>
      </c>
      <c r="CT31" s="475"/>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75" t="s">
        <v>300</v>
      </c>
      <c r="DR31" s="475"/>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9" t="s">
        <v>117</v>
      </c>
      <c r="EP31" s="46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9" t="s">
        <v>117</v>
      </c>
      <c r="FN31" s="46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9" t="s">
        <v>117</v>
      </c>
      <c r="GL31" s="46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2"/>
      <c r="AX32" s="472"/>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72"/>
      <c r="BV32" s="472"/>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72"/>
      <c r="CT32" s="472"/>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72"/>
      <c r="DR32" s="472"/>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65"/>
      <c r="EP32" s="465"/>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465"/>
      <c r="B33" s="465"/>
      <c r="C33" s="100"/>
      <c r="D33" s="100"/>
      <c r="E33" s="100"/>
      <c r="F33" s="100"/>
      <c r="G33" s="100"/>
      <c r="H33" s="100"/>
      <c r="I33" s="100"/>
      <c r="J33" s="100"/>
      <c r="K33" s="100"/>
      <c r="L33" s="100"/>
      <c r="M33" s="100"/>
      <c r="N33" s="100"/>
      <c r="O33" s="100"/>
      <c r="P33" s="100"/>
      <c r="Q33" s="100"/>
      <c r="R33" s="100"/>
      <c r="S33" s="100"/>
      <c r="T33" s="100"/>
      <c r="U33" s="100"/>
      <c r="V33" s="100"/>
      <c r="W33" s="100"/>
      <c r="Y33" s="465"/>
      <c r="Z33" s="465"/>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72"/>
      <c r="AX33" s="472"/>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72"/>
      <c r="BV33" s="472"/>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72"/>
      <c r="CT33" s="472"/>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72"/>
      <c r="DR33" s="472"/>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65"/>
      <c r="EP33" s="465"/>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5"/>
      <c r="FN33" s="465"/>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5"/>
      <c r="GL33" s="465"/>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2"/>
      <c r="AX34" s="472"/>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72"/>
      <c r="BV34" s="472"/>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72"/>
      <c r="CT34" s="472"/>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72"/>
      <c r="DR34" s="472"/>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65"/>
      <c r="EP34" s="465"/>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2"/>
      <c r="AX35" s="472"/>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72"/>
      <c r="BV35" s="472"/>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72"/>
      <c r="CT35" s="472"/>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72"/>
      <c r="DR35" s="472"/>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65"/>
      <c r="EP35" s="465"/>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465"/>
      <c r="B36" s="465"/>
      <c r="C36" s="100"/>
      <c r="D36" s="100"/>
      <c r="E36" s="100"/>
      <c r="F36" s="100"/>
      <c r="G36" s="100"/>
      <c r="H36" s="100"/>
      <c r="I36" s="100"/>
      <c r="J36" s="100"/>
      <c r="K36" s="100"/>
      <c r="L36" s="100"/>
      <c r="M36" s="100"/>
      <c r="N36" s="100"/>
      <c r="O36" s="100"/>
      <c r="P36" s="100"/>
      <c r="Q36" s="100"/>
      <c r="R36" s="100"/>
      <c r="S36" s="100"/>
      <c r="T36" s="100"/>
      <c r="U36" s="100"/>
      <c r="V36" s="100"/>
      <c r="W36" s="100"/>
      <c r="Y36" s="465"/>
      <c r="Z36" s="465"/>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72"/>
      <c r="AX36" s="472"/>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72"/>
      <c r="BV36" s="472"/>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72"/>
      <c r="CT36" s="472"/>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72"/>
      <c r="DR36" s="472"/>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65"/>
      <c r="EP36" s="465"/>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5"/>
      <c r="FN36" s="465"/>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5"/>
      <c r="GL36" s="465"/>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65"/>
      <c r="B37" s="465"/>
      <c r="C37" s="100"/>
      <c r="D37" s="100"/>
      <c r="E37" s="100"/>
      <c r="F37" s="100"/>
      <c r="G37" s="100"/>
      <c r="H37" s="100"/>
      <c r="I37" s="100"/>
      <c r="J37" s="100"/>
      <c r="K37" s="100"/>
      <c r="L37" s="100"/>
      <c r="M37" s="100"/>
      <c r="N37" s="100"/>
      <c r="O37" s="100"/>
      <c r="P37" s="100"/>
      <c r="Q37" s="100"/>
      <c r="R37" s="100"/>
      <c r="S37" s="100"/>
      <c r="T37" s="100"/>
      <c r="U37" s="100"/>
      <c r="V37" s="100"/>
      <c r="W37" s="100"/>
      <c r="Y37" s="465"/>
      <c r="Z37" s="465"/>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72"/>
      <c r="AX37" s="472"/>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72"/>
      <c r="BV37" s="472"/>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72"/>
      <c r="CT37" s="472"/>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72"/>
      <c r="DR37" s="472"/>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65"/>
      <c r="EP37" s="465"/>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5"/>
      <c r="FN37" s="465"/>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5"/>
      <c r="GL37" s="465"/>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465"/>
      <c r="B38" s="465"/>
      <c r="C38" s="100"/>
      <c r="D38" s="100"/>
      <c r="E38" s="100"/>
      <c r="F38" s="100"/>
      <c r="G38" s="100"/>
      <c r="H38" s="100"/>
      <c r="I38" s="100"/>
      <c r="J38" s="100"/>
      <c r="K38" s="100"/>
      <c r="L38" s="100"/>
      <c r="M38" s="100"/>
      <c r="N38" s="100"/>
      <c r="O38" s="100"/>
      <c r="P38" s="100"/>
      <c r="Q38" s="100"/>
      <c r="R38" s="100"/>
      <c r="S38" s="100"/>
      <c r="T38" s="100"/>
      <c r="U38" s="100"/>
      <c r="V38" s="100"/>
      <c r="W38" s="100"/>
      <c r="Y38" s="465"/>
      <c r="Z38" s="465"/>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2"/>
      <c r="AX38" s="472"/>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72"/>
      <c r="BV38" s="472"/>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72"/>
      <c r="CT38" s="472"/>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72"/>
      <c r="DR38" s="472"/>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65"/>
      <c r="EP38" s="465"/>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5"/>
      <c r="FN38" s="465"/>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5"/>
      <c r="GL38" s="465"/>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465"/>
      <c r="B39" s="465"/>
      <c r="C39" s="100"/>
      <c r="D39" s="100"/>
      <c r="E39" s="100"/>
      <c r="F39" s="100"/>
      <c r="G39" s="100"/>
      <c r="H39" s="100"/>
      <c r="I39" s="100"/>
      <c r="J39" s="100"/>
      <c r="K39" s="100"/>
      <c r="L39" s="100"/>
      <c r="M39" s="100"/>
      <c r="N39" s="100"/>
      <c r="O39" s="100"/>
      <c r="P39" s="100"/>
      <c r="Q39" s="100"/>
      <c r="R39" s="100"/>
      <c r="S39" s="100"/>
      <c r="T39" s="100"/>
      <c r="U39" s="100"/>
      <c r="V39" s="100"/>
      <c r="W39" s="100"/>
      <c r="Y39" s="465"/>
      <c r="Z39" s="465"/>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72"/>
      <c r="AX39" s="472"/>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72"/>
      <c r="BV39" s="472"/>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72"/>
      <c r="CT39" s="472"/>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72"/>
      <c r="DR39" s="472"/>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65"/>
      <c r="EP39" s="465"/>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5"/>
      <c r="FN39" s="465"/>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5"/>
      <c r="GL39" s="465"/>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465"/>
      <c r="B40" s="465"/>
      <c r="C40" s="100"/>
      <c r="D40" s="100"/>
      <c r="E40" s="100"/>
      <c r="F40" s="100"/>
      <c r="G40" s="100"/>
      <c r="H40" s="100"/>
      <c r="I40" s="100"/>
      <c r="J40" s="100"/>
      <c r="K40" s="100"/>
      <c r="L40" s="100"/>
      <c r="M40" s="100"/>
      <c r="N40" s="100"/>
      <c r="O40" s="100"/>
      <c r="P40" s="100"/>
      <c r="Q40" s="100"/>
      <c r="R40" s="100"/>
      <c r="S40" s="100"/>
      <c r="T40" s="100"/>
      <c r="U40" s="100"/>
      <c r="V40" s="100"/>
      <c r="W40" s="100"/>
      <c r="Y40" s="465"/>
      <c r="Z40" s="465"/>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72"/>
      <c r="AX40" s="472"/>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72"/>
      <c r="BV40" s="472"/>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72"/>
      <c r="CT40" s="472"/>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72"/>
      <c r="DR40" s="472"/>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65"/>
      <c r="EP40" s="465"/>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5"/>
      <c r="FN40" s="465"/>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5"/>
      <c r="GL40" s="465"/>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5">
      <c r="A41" s="465"/>
      <c r="B41" s="465"/>
      <c r="C41" s="100"/>
      <c r="D41" s="100"/>
      <c r="E41" s="100"/>
      <c r="F41" s="100"/>
      <c r="G41" s="100"/>
      <c r="H41" s="100"/>
      <c r="I41" s="100"/>
      <c r="J41" s="100"/>
      <c r="K41" s="100"/>
      <c r="L41" s="100"/>
      <c r="M41" s="100"/>
      <c r="N41" s="100"/>
      <c r="O41" s="100"/>
      <c r="P41" s="100"/>
      <c r="Q41" s="100"/>
      <c r="R41" s="100"/>
      <c r="S41" s="100"/>
      <c r="T41" s="100"/>
      <c r="U41" s="100"/>
      <c r="V41" s="100"/>
      <c r="W41" s="100"/>
      <c r="Y41" s="465"/>
      <c r="Z41" s="465"/>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72"/>
      <c r="AX41" s="472"/>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72"/>
      <c r="BV41" s="472"/>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72"/>
      <c r="CT41" s="472"/>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72"/>
      <c r="DR41" s="472"/>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65"/>
      <c r="EP41" s="465"/>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5"/>
      <c r="FN41" s="465"/>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5"/>
      <c r="GL41" s="465"/>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5">
      <c r="A42" s="465"/>
      <c r="B42" s="465"/>
      <c r="C42" s="100"/>
      <c r="D42" s="100"/>
      <c r="E42" s="100"/>
      <c r="F42" s="100"/>
      <c r="G42" s="100"/>
      <c r="H42" s="100"/>
      <c r="I42" s="100"/>
      <c r="J42" s="100"/>
      <c r="K42" s="100"/>
      <c r="L42" s="100"/>
      <c r="M42" s="100"/>
      <c r="N42" s="100"/>
      <c r="O42" s="100"/>
      <c r="P42" s="100"/>
      <c r="Q42" s="100"/>
      <c r="R42" s="100"/>
      <c r="S42" s="100"/>
      <c r="T42" s="100"/>
      <c r="U42" s="100"/>
      <c r="V42" s="100"/>
      <c r="W42" s="100"/>
      <c r="Y42" s="465"/>
      <c r="Z42" s="465"/>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72"/>
      <c r="AX42" s="472"/>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72"/>
      <c r="BV42" s="472"/>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72"/>
      <c r="CT42" s="472"/>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72"/>
      <c r="DR42" s="472"/>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65"/>
      <c r="EP42" s="465"/>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5"/>
      <c r="FN42" s="465"/>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5"/>
      <c r="GL42" s="465"/>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5">
      <c r="A43" s="465"/>
      <c r="B43" s="465"/>
      <c r="C43" s="100"/>
      <c r="D43" s="100"/>
      <c r="E43" s="100"/>
      <c r="F43" s="100"/>
      <c r="G43" s="100"/>
      <c r="H43" s="100"/>
      <c r="I43" s="100"/>
      <c r="J43" s="100"/>
      <c r="K43" s="100"/>
      <c r="L43" s="100"/>
      <c r="M43" s="100"/>
      <c r="N43" s="100"/>
      <c r="O43" s="100"/>
      <c r="P43" s="100"/>
      <c r="Q43" s="100"/>
      <c r="R43" s="100"/>
      <c r="S43" s="100"/>
      <c r="T43" s="100"/>
      <c r="U43" s="100"/>
      <c r="V43" s="100"/>
      <c r="W43" s="100"/>
      <c r="Y43" s="465"/>
      <c r="Z43" s="465"/>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72"/>
      <c r="AX43" s="472"/>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72"/>
      <c r="BV43" s="472"/>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72"/>
      <c r="CT43" s="472"/>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72"/>
      <c r="DR43" s="472"/>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65"/>
      <c r="EP43" s="465"/>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5"/>
      <c r="FN43" s="465"/>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5"/>
      <c r="GL43" s="465"/>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5">
      <c r="A44" s="470"/>
      <c r="B44" s="470"/>
      <c r="C44" s="100"/>
      <c r="D44" s="100"/>
      <c r="E44" s="100"/>
      <c r="F44" s="100"/>
      <c r="G44" s="100"/>
      <c r="H44" s="100"/>
      <c r="I44" s="100"/>
      <c r="J44" s="100"/>
      <c r="K44" s="100"/>
      <c r="L44" s="100"/>
      <c r="M44" s="100"/>
      <c r="N44" s="100"/>
      <c r="O44" s="100"/>
      <c r="P44" s="100"/>
      <c r="Q44" s="100"/>
      <c r="R44" s="100"/>
      <c r="S44" s="100"/>
      <c r="T44" s="100"/>
      <c r="U44" s="100"/>
      <c r="V44" s="100"/>
      <c r="W44" s="100"/>
      <c r="Y44" s="470"/>
      <c r="Z44" s="47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1"/>
      <c r="AX44" s="471"/>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71"/>
      <c r="BV44" s="471"/>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71"/>
      <c r="CT44" s="471"/>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71"/>
      <c r="DR44" s="471"/>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70"/>
      <c r="EP44" s="47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70"/>
      <c r="FN44" s="47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70"/>
      <c r="GL44" s="470"/>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GK36:GL36"/>
    <mergeCell ref="GK37:GL37"/>
    <mergeCell ref="GK38:GL38"/>
    <mergeCell ref="GK39:GL39"/>
    <mergeCell ref="GK40:GL40"/>
    <mergeCell ref="GK41:GL41"/>
    <mergeCell ref="GK42:GL42"/>
    <mergeCell ref="GK43:GL43"/>
    <mergeCell ref="GK44:GL44"/>
    <mergeCell ref="GK22:GL22"/>
    <mergeCell ref="GK24:GL24"/>
    <mergeCell ref="GK25:GL25"/>
    <mergeCell ref="GK30:GL30"/>
    <mergeCell ref="GK31:GL31"/>
    <mergeCell ref="GK32:GL32"/>
    <mergeCell ref="GK33:GL33"/>
    <mergeCell ref="GK34:GL34"/>
    <mergeCell ref="GK35:GL35"/>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FM24:FN24"/>
    <mergeCell ref="FM25:FN25"/>
    <mergeCell ref="FM30:FN30"/>
    <mergeCell ref="FM31:FN31"/>
    <mergeCell ref="FM32:FN32"/>
    <mergeCell ref="FM33:FN33"/>
    <mergeCell ref="FM34:FN34"/>
    <mergeCell ref="FM35:FN35"/>
    <mergeCell ref="FM36:FN36"/>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EO25:EP25"/>
    <mergeCell ref="EO30:EP30"/>
    <mergeCell ref="EO31:EP31"/>
    <mergeCell ref="EO32:EP32"/>
    <mergeCell ref="EO33:EP33"/>
    <mergeCell ref="EO34:EP34"/>
    <mergeCell ref="EO35:EP35"/>
    <mergeCell ref="EO36:EP36"/>
    <mergeCell ref="EO37:EP37"/>
    <mergeCell ref="EO10:EP10"/>
    <mergeCell ref="EO11:EP11"/>
    <mergeCell ref="EO12:EP12"/>
    <mergeCell ref="EO14:EP14"/>
    <mergeCell ref="EO17:EP17"/>
    <mergeCell ref="EO19:EP19"/>
    <mergeCell ref="EO20:EP20"/>
    <mergeCell ref="EO22:EP22"/>
    <mergeCell ref="EO24:EP24"/>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DQ4:DR4"/>
    <mergeCell ref="AW5:AX5"/>
    <mergeCell ref="BU5:BV5"/>
    <mergeCell ref="CS5:CT5"/>
    <mergeCell ref="DQ5:DR5"/>
    <mergeCell ref="AW6:AX6"/>
    <mergeCell ref="BU6:BV6"/>
    <mergeCell ref="CS6:CT6"/>
    <mergeCell ref="DQ6:DR6"/>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AW35:AX35"/>
    <mergeCell ref="BU35:BV35"/>
    <mergeCell ref="CS35:CT35"/>
    <mergeCell ref="AW36:AX36"/>
    <mergeCell ref="BU36:BV36"/>
    <mergeCell ref="CS36:CT36"/>
    <mergeCell ref="AW37:AX37"/>
    <mergeCell ref="BU37:BV37"/>
    <mergeCell ref="CS37:CT37"/>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A25:B25"/>
    <mergeCell ref="A30:B30"/>
    <mergeCell ref="A31:B31"/>
    <mergeCell ref="A32:B32"/>
    <mergeCell ref="A33:B33"/>
    <mergeCell ref="A34:B34"/>
    <mergeCell ref="A41:B41"/>
    <mergeCell ref="A42:B42"/>
    <mergeCell ref="A43:B43"/>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56"/>
      <c r="AZ1" s="56"/>
      <c r="BA1" s="56"/>
      <c r="BB1" s="56"/>
      <c r="BC1" s="56"/>
      <c r="BD1" s="56"/>
      <c r="BE1" s="56"/>
      <c r="BF1" s="56"/>
      <c r="BG1" s="56"/>
      <c r="BH1" s="56"/>
      <c r="BI1" s="56"/>
      <c r="BJ1" s="56"/>
      <c r="BK1" s="56"/>
      <c r="BL1" s="56"/>
      <c r="BM1" s="56"/>
      <c r="BN1" s="56"/>
      <c r="BO1" s="56"/>
      <c r="BP1" s="56"/>
      <c r="BQ1" s="56"/>
      <c r="BR1" s="56"/>
      <c r="BS1" s="56"/>
      <c r="BT1" s="55"/>
      <c r="BU1" s="472"/>
      <c r="BV1" s="472"/>
      <c r="BW1" s="56"/>
      <c r="BX1" s="56"/>
      <c r="BY1" s="56"/>
      <c r="BZ1" s="56"/>
      <c r="CA1" s="56"/>
      <c r="CB1" s="56"/>
      <c r="CC1" s="56"/>
      <c r="CD1" s="56"/>
      <c r="CE1" s="56"/>
      <c r="CF1" s="56"/>
      <c r="CG1" s="56"/>
      <c r="CH1" s="56"/>
      <c r="CI1" s="56"/>
      <c r="CJ1" s="56"/>
      <c r="CK1" s="56"/>
      <c r="CL1" s="56"/>
      <c r="CM1" s="56"/>
      <c r="CN1" s="56"/>
      <c r="CO1" s="56"/>
      <c r="CP1" s="56"/>
      <c r="CQ1" s="56"/>
      <c r="CR1" s="55"/>
      <c r="CS1" s="472"/>
      <c r="CT1" s="472"/>
      <c r="CU1" s="56"/>
      <c r="CV1" s="56"/>
      <c r="CW1" s="56"/>
      <c r="CX1" s="56"/>
      <c r="CY1" s="56"/>
      <c r="CZ1" s="56"/>
      <c r="DA1" s="56"/>
      <c r="DB1" s="56"/>
      <c r="DC1" s="56"/>
      <c r="DD1" s="56"/>
      <c r="DE1" s="56"/>
      <c r="DF1" s="56"/>
      <c r="DG1" s="56"/>
      <c r="DH1" s="56"/>
      <c r="DI1" s="56"/>
      <c r="DJ1" s="56"/>
      <c r="DK1" s="56"/>
      <c r="DL1" s="56"/>
      <c r="DM1" s="56"/>
      <c r="DN1" s="56"/>
      <c r="DO1" s="56"/>
      <c r="DP1" s="55"/>
      <c r="DQ1" s="472"/>
      <c r="DR1" s="472"/>
      <c r="DS1" s="56"/>
      <c r="DT1" s="56"/>
      <c r="DU1" s="56"/>
      <c r="DV1" s="56"/>
      <c r="DW1" s="56"/>
      <c r="DX1" s="56"/>
      <c r="DY1" s="56"/>
      <c r="DZ1" s="56"/>
      <c r="EA1" s="56"/>
      <c r="EB1" s="56"/>
      <c r="EC1" s="56"/>
      <c r="ED1" s="56"/>
      <c r="EE1" s="56"/>
      <c r="EF1" s="56"/>
      <c r="EG1" s="56"/>
      <c r="EH1" s="56"/>
      <c r="EI1" s="56"/>
      <c r="EJ1" s="56"/>
      <c r="EK1" s="56"/>
      <c r="EL1" s="56"/>
      <c r="EM1" s="56"/>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56"/>
      <c r="AZ2" s="56"/>
      <c r="BA2" s="56"/>
      <c r="BB2" s="56"/>
      <c r="BC2" s="56"/>
      <c r="BD2" s="56"/>
      <c r="BE2" s="56"/>
      <c r="BF2" s="56"/>
      <c r="BG2" s="56"/>
      <c r="BH2" s="56"/>
      <c r="BI2" s="56"/>
      <c r="BJ2" s="56"/>
      <c r="BK2" s="56"/>
      <c r="BL2" s="56"/>
      <c r="BM2" s="56"/>
      <c r="BN2" s="56"/>
      <c r="BO2" s="56"/>
      <c r="BP2" s="56"/>
      <c r="BQ2" s="56"/>
      <c r="BR2" s="56"/>
      <c r="BS2" s="56"/>
      <c r="BT2" s="55"/>
      <c r="BU2" s="472"/>
      <c r="BV2" s="472"/>
      <c r="BW2" s="56"/>
      <c r="BX2" s="56"/>
      <c r="BY2" s="56"/>
      <c r="BZ2" s="56"/>
      <c r="CA2" s="56"/>
      <c r="CB2" s="56"/>
      <c r="CC2" s="56"/>
      <c r="CD2" s="56"/>
      <c r="CE2" s="56"/>
      <c r="CF2" s="56"/>
      <c r="CG2" s="56"/>
      <c r="CH2" s="56"/>
      <c r="CI2" s="56"/>
      <c r="CJ2" s="56"/>
      <c r="CK2" s="56"/>
      <c r="CL2" s="56"/>
      <c r="CM2" s="56"/>
      <c r="CN2" s="56"/>
      <c r="CO2" s="56"/>
      <c r="CP2" s="56"/>
      <c r="CQ2" s="56"/>
      <c r="CR2" s="55"/>
      <c r="CS2" s="472"/>
      <c r="CT2" s="472"/>
      <c r="CU2" s="56"/>
      <c r="CV2" s="56"/>
      <c r="CW2" s="56"/>
      <c r="CX2" s="56"/>
      <c r="CY2" s="56"/>
      <c r="CZ2" s="56"/>
      <c r="DA2" s="56"/>
      <c r="DB2" s="56"/>
      <c r="DC2" s="56"/>
      <c r="DD2" s="56"/>
      <c r="DE2" s="56"/>
      <c r="DF2" s="56"/>
      <c r="DG2" s="56"/>
      <c r="DH2" s="56"/>
      <c r="DI2" s="56"/>
      <c r="DJ2" s="56"/>
      <c r="DK2" s="56"/>
      <c r="DL2" s="56"/>
      <c r="DM2" s="56"/>
      <c r="DN2" s="56"/>
      <c r="DO2" s="56"/>
      <c r="DP2" s="55"/>
      <c r="DQ2" s="472"/>
      <c r="DR2" s="472"/>
      <c r="DS2" s="56"/>
      <c r="DT2" s="56"/>
      <c r="DU2" s="56"/>
      <c r="DV2" s="56"/>
      <c r="DW2" s="56"/>
      <c r="DX2" s="56"/>
      <c r="DY2" s="56"/>
      <c r="DZ2" s="56"/>
      <c r="EA2" s="56"/>
      <c r="EB2" s="56"/>
      <c r="EC2" s="56"/>
      <c r="ED2" s="56"/>
      <c r="EE2" s="56"/>
      <c r="EF2" s="56"/>
      <c r="EG2" s="56"/>
      <c r="EH2" s="56"/>
      <c r="EI2" s="56"/>
      <c r="EJ2" s="56"/>
      <c r="EK2" s="56"/>
      <c r="EL2" s="56"/>
      <c r="EM2" s="56"/>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56"/>
      <c r="AZ3" s="56"/>
      <c r="BA3" s="56"/>
      <c r="BB3" s="56"/>
      <c r="BC3" s="56"/>
      <c r="BD3" s="56"/>
      <c r="BE3" s="56"/>
      <c r="BF3" s="56"/>
      <c r="BG3" s="56"/>
      <c r="BH3" s="56"/>
      <c r="BI3" s="56"/>
      <c r="BJ3" s="56"/>
      <c r="BK3" s="56"/>
      <c r="BL3" s="56"/>
      <c r="BM3" s="56"/>
      <c r="BN3" s="56"/>
      <c r="BO3" s="56"/>
      <c r="BP3" s="56"/>
      <c r="BQ3" s="56"/>
      <c r="BR3" s="56"/>
      <c r="BS3" s="56"/>
      <c r="BT3" s="55"/>
      <c r="BU3" s="472"/>
      <c r="BV3" s="472"/>
      <c r="BW3" s="56"/>
      <c r="BX3" s="56"/>
      <c r="BY3" s="56"/>
      <c r="BZ3" s="56"/>
      <c r="CA3" s="56"/>
      <c r="CB3" s="56"/>
      <c r="CC3" s="56"/>
      <c r="CD3" s="56"/>
      <c r="CE3" s="56"/>
      <c r="CF3" s="56"/>
      <c r="CG3" s="56"/>
      <c r="CH3" s="56"/>
      <c r="CI3" s="56"/>
      <c r="CJ3" s="56"/>
      <c r="CK3" s="56"/>
      <c r="CL3" s="56"/>
      <c r="CM3" s="56"/>
      <c r="CN3" s="56"/>
      <c r="CO3" s="56"/>
      <c r="CP3" s="56"/>
      <c r="CQ3" s="56"/>
      <c r="CR3" s="55"/>
      <c r="CS3" s="472"/>
      <c r="CT3" s="472"/>
      <c r="CU3" s="56"/>
      <c r="CV3" s="56"/>
      <c r="CW3" s="56"/>
      <c r="CX3" s="56"/>
      <c r="CY3" s="56"/>
      <c r="CZ3" s="56"/>
      <c r="DA3" s="56"/>
      <c r="DB3" s="56"/>
      <c r="DC3" s="56"/>
      <c r="DD3" s="56"/>
      <c r="DE3" s="56"/>
      <c r="DF3" s="56"/>
      <c r="DG3" s="56"/>
      <c r="DH3" s="56"/>
      <c r="DI3" s="56"/>
      <c r="DJ3" s="56"/>
      <c r="DK3" s="56"/>
      <c r="DL3" s="56"/>
      <c r="DM3" s="56"/>
      <c r="DN3" s="56"/>
      <c r="DO3" s="56"/>
      <c r="DP3" s="55"/>
      <c r="DQ3" s="472"/>
      <c r="DR3" s="472"/>
      <c r="DS3" s="56"/>
      <c r="DT3" s="56"/>
      <c r="DU3" s="56"/>
      <c r="DV3" s="56"/>
      <c r="DW3" s="56"/>
      <c r="DX3" s="56"/>
      <c r="DY3" s="56"/>
      <c r="DZ3" s="56"/>
      <c r="EA3" s="56"/>
      <c r="EB3" s="56"/>
      <c r="EC3" s="56"/>
      <c r="ED3" s="56"/>
      <c r="EE3" s="56"/>
      <c r="EF3" s="56"/>
      <c r="EG3" s="56"/>
      <c r="EH3" s="56"/>
      <c r="EI3" s="56"/>
      <c r="EJ3" s="56"/>
      <c r="EK3" s="56"/>
      <c r="EL3" s="56"/>
      <c r="EM3" s="56"/>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56"/>
      <c r="AZ4" s="56"/>
      <c r="BA4" s="56"/>
      <c r="BB4" s="56"/>
      <c r="BC4" s="56"/>
      <c r="BD4" s="56"/>
      <c r="BE4" s="56"/>
      <c r="BF4" s="56"/>
      <c r="BG4" s="56"/>
      <c r="BH4" s="56"/>
      <c r="BI4" s="56"/>
      <c r="BJ4" s="56"/>
      <c r="BK4" s="56"/>
      <c r="BL4" s="56"/>
      <c r="BM4" s="56"/>
      <c r="BN4" s="56"/>
      <c r="BO4" s="56"/>
      <c r="BP4" s="56"/>
      <c r="BQ4" s="56"/>
      <c r="BR4" s="56"/>
      <c r="BS4" s="56"/>
      <c r="BT4" s="55"/>
      <c r="BU4" s="472"/>
      <c r="BV4" s="472"/>
      <c r="BW4" s="56"/>
      <c r="BX4" s="56"/>
      <c r="BY4" s="56"/>
      <c r="BZ4" s="56"/>
      <c r="CA4" s="56"/>
      <c r="CB4" s="56"/>
      <c r="CC4" s="56"/>
      <c r="CD4" s="56"/>
      <c r="CE4" s="56"/>
      <c r="CF4" s="56"/>
      <c r="CG4" s="56"/>
      <c r="CH4" s="56"/>
      <c r="CI4" s="56"/>
      <c r="CJ4" s="56"/>
      <c r="CK4" s="56"/>
      <c r="CL4" s="56"/>
      <c r="CM4" s="56"/>
      <c r="CN4" s="56"/>
      <c r="CO4" s="56"/>
      <c r="CP4" s="56"/>
      <c r="CQ4" s="56"/>
      <c r="CR4" s="55"/>
      <c r="CS4" s="472"/>
      <c r="CT4" s="472"/>
      <c r="CU4" s="56"/>
      <c r="CV4" s="56"/>
      <c r="CW4" s="56"/>
      <c r="CX4" s="56"/>
      <c r="CY4" s="56"/>
      <c r="CZ4" s="56"/>
      <c r="DA4" s="56"/>
      <c r="DB4" s="56"/>
      <c r="DC4" s="56"/>
      <c r="DD4" s="56"/>
      <c r="DE4" s="56"/>
      <c r="DF4" s="56"/>
      <c r="DG4" s="56"/>
      <c r="DH4" s="56"/>
      <c r="DI4" s="56"/>
      <c r="DJ4" s="56"/>
      <c r="DK4" s="56"/>
      <c r="DL4" s="56"/>
      <c r="DM4" s="56"/>
      <c r="DN4" s="56"/>
      <c r="DO4" s="56"/>
      <c r="DP4" s="55"/>
      <c r="DQ4" s="472"/>
      <c r="DR4" s="472"/>
      <c r="DS4" s="56"/>
      <c r="DT4" s="56"/>
      <c r="DU4" s="56"/>
      <c r="DV4" s="56"/>
      <c r="DW4" s="56"/>
      <c r="DX4" s="56"/>
      <c r="DY4" s="56"/>
      <c r="DZ4" s="56"/>
      <c r="EA4" s="56"/>
      <c r="EB4" s="56"/>
      <c r="EC4" s="56"/>
      <c r="ED4" s="56"/>
      <c r="EE4" s="56"/>
      <c r="EF4" s="56"/>
      <c r="EG4" s="56"/>
      <c r="EH4" s="56"/>
      <c r="EI4" s="56"/>
      <c r="EJ4" s="56"/>
      <c r="EK4" s="56"/>
      <c r="EL4" s="56"/>
      <c r="EM4" s="56"/>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57"/>
      <c r="AZ5" s="57"/>
      <c r="BA5" s="57"/>
      <c r="BB5" s="57"/>
      <c r="BC5" s="57"/>
      <c r="BD5" s="57"/>
      <c r="BE5" s="57"/>
      <c r="BF5" s="57"/>
      <c r="BG5" s="56"/>
      <c r="BH5" s="57"/>
      <c r="BI5" s="57"/>
      <c r="BJ5" s="57"/>
      <c r="BK5" s="57"/>
      <c r="BL5" s="56"/>
      <c r="BM5" s="57"/>
      <c r="BN5" s="56"/>
      <c r="BO5" s="56"/>
      <c r="BP5" s="57"/>
      <c r="BQ5" s="56"/>
      <c r="BR5" s="56"/>
      <c r="BS5" s="57" t="s">
        <v>257</v>
      </c>
      <c r="BT5" s="55"/>
      <c r="BU5" s="474" t="s">
        <v>256</v>
      </c>
      <c r="BV5" s="474"/>
      <c r="BW5" s="57"/>
      <c r="BX5" s="57"/>
      <c r="BY5" s="57"/>
      <c r="BZ5" s="57"/>
      <c r="CA5" s="57"/>
      <c r="CB5" s="57"/>
      <c r="CC5" s="57"/>
      <c r="CD5" s="57"/>
      <c r="CE5" s="56"/>
      <c r="CF5" s="57"/>
      <c r="CG5" s="57"/>
      <c r="CH5" s="57"/>
      <c r="CI5" s="57"/>
      <c r="CJ5" s="56"/>
      <c r="CK5" s="57"/>
      <c r="CL5" s="56"/>
      <c r="CM5" s="56"/>
      <c r="CN5" s="57"/>
      <c r="CO5" s="56"/>
      <c r="CP5" s="56"/>
      <c r="CQ5" s="57" t="s">
        <v>257</v>
      </c>
      <c r="CR5" s="55"/>
      <c r="CS5" s="474" t="s">
        <v>256</v>
      </c>
      <c r="CT5" s="474"/>
      <c r="CU5" s="57"/>
      <c r="CV5" s="57"/>
      <c r="CW5" s="57"/>
      <c r="CX5" s="57"/>
      <c r="CY5" s="57"/>
      <c r="CZ5" s="57"/>
      <c r="DA5" s="57"/>
      <c r="DB5" s="57"/>
      <c r="DC5" s="56"/>
      <c r="DD5" s="57"/>
      <c r="DE5" s="57"/>
      <c r="DF5" s="57"/>
      <c r="DG5" s="57"/>
      <c r="DH5" s="56"/>
      <c r="DI5" s="57"/>
      <c r="DJ5" s="56"/>
      <c r="DK5" s="56"/>
      <c r="DL5" s="57"/>
      <c r="DM5" s="56"/>
      <c r="DN5" s="56"/>
      <c r="DO5" s="57" t="s">
        <v>257</v>
      </c>
      <c r="DP5" s="55"/>
      <c r="DQ5" s="474" t="s">
        <v>256</v>
      </c>
      <c r="DR5" s="474"/>
      <c r="DS5" s="57"/>
      <c r="DT5" s="57"/>
      <c r="DU5" s="57"/>
      <c r="DV5" s="57"/>
      <c r="DW5" s="57"/>
      <c r="DX5" s="57"/>
      <c r="DY5" s="57"/>
      <c r="DZ5" s="57"/>
      <c r="EA5" s="56"/>
      <c r="EB5" s="57"/>
      <c r="EC5" s="57"/>
      <c r="ED5" s="57"/>
      <c r="EE5" s="57"/>
      <c r="EF5" s="56"/>
      <c r="EG5" s="57"/>
      <c r="EH5" s="56"/>
      <c r="EI5" s="56"/>
      <c r="EJ5" s="57"/>
      <c r="EK5" s="56"/>
      <c r="EL5" s="56"/>
      <c r="EM5" s="57" t="s">
        <v>257</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56"/>
      <c r="AZ6" s="56"/>
      <c r="BA6" s="56"/>
      <c r="BB6" s="56"/>
      <c r="BC6" s="56"/>
      <c r="BD6" s="56"/>
      <c r="BE6" s="56"/>
      <c r="BF6" s="56"/>
      <c r="BG6" s="56"/>
      <c r="BH6" s="56"/>
      <c r="BI6" s="56"/>
      <c r="BJ6" s="56"/>
      <c r="BK6" s="56"/>
      <c r="BL6" s="56"/>
      <c r="BM6" s="56"/>
      <c r="BN6" s="56"/>
      <c r="BO6" s="56"/>
      <c r="BP6" s="56"/>
      <c r="BQ6" s="56"/>
      <c r="BR6" s="56"/>
      <c r="BS6" s="56"/>
      <c r="BT6" s="55"/>
      <c r="BU6" s="472"/>
      <c r="BV6" s="472"/>
      <c r="BW6" s="56"/>
      <c r="BX6" s="56"/>
      <c r="BY6" s="56"/>
      <c r="BZ6" s="56"/>
      <c r="CA6" s="56"/>
      <c r="CB6" s="56"/>
      <c r="CC6" s="56"/>
      <c r="CD6" s="56"/>
      <c r="CE6" s="56"/>
      <c r="CF6" s="56"/>
      <c r="CG6" s="56"/>
      <c r="CH6" s="56"/>
      <c r="CI6" s="56"/>
      <c r="CJ6" s="56"/>
      <c r="CK6" s="56"/>
      <c r="CL6" s="56"/>
      <c r="CM6" s="56"/>
      <c r="CN6" s="56"/>
      <c r="CO6" s="56"/>
      <c r="CP6" s="56"/>
      <c r="CQ6" s="56"/>
      <c r="CR6" s="55"/>
      <c r="CS6" s="472"/>
      <c r="CT6" s="472"/>
      <c r="CU6" s="56"/>
      <c r="CV6" s="56"/>
      <c r="CW6" s="56"/>
      <c r="CX6" s="56"/>
      <c r="CY6" s="56"/>
      <c r="CZ6" s="56"/>
      <c r="DA6" s="56"/>
      <c r="DB6" s="56"/>
      <c r="DC6" s="56"/>
      <c r="DD6" s="56"/>
      <c r="DE6" s="56"/>
      <c r="DF6" s="56"/>
      <c r="DG6" s="56"/>
      <c r="DH6" s="56"/>
      <c r="DI6" s="56"/>
      <c r="DJ6" s="56"/>
      <c r="DK6" s="56"/>
      <c r="DL6" s="56"/>
      <c r="DM6" s="56"/>
      <c r="DN6" s="56"/>
      <c r="DO6" s="56"/>
      <c r="DP6" s="55"/>
      <c r="DQ6" s="472"/>
      <c r="DR6" s="472"/>
      <c r="DS6" s="56"/>
      <c r="DT6" s="56"/>
      <c r="DU6" s="56"/>
      <c r="DV6" s="56"/>
      <c r="DW6" s="56"/>
      <c r="DX6" s="56"/>
      <c r="DY6" s="56"/>
      <c r="DZ6" s="56"/>
      <c r="EA6" s="56"/>
      <c r="EB6" s="56"/>
      <c r="EC6" s="56"/>
      <c r="ED6" s="56"/>
      <c r="EE6" s="56"/>
      <c r="EF6" s="56"/>
      <c r="EG6" s="56"/>
      <c r="EH6" s="56"/>
      <c r="EI6" s="56"/>
      <c r="EJ6" s="56"/>
      <c r="EK6" s="56"/>
      <c r="EL6" s="56"/>
      <c r="EM6" s="56"/>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57"/>
      <c r="AZ7" s="57"/>
      <c r="BA7" s="57"/>
      <c r="BB7" s="57"/>
      <c r="BC7" s="57"/>
      <c r="BD7" s="57"/>
      <c r="BE7" s="57"/>
      <c r="BF7" s="57"/>
      <c r="BG7" s="57"/>
      <c r="BH7" s="57"/>
      <c r="BI7" s="57"/>
      <c r="BJ7" s="57"/>
      <c r="BK7" s="57"/>
      <c r="BL7" s="57"/>
      <c r="BM7" s="57"/>
      <c r="BN7" s="57"/>
      <c r="BO7" s="57"/>
      <c r="BP7" s="57"/>
      <c r="BQ7" s="57"/>
      <c r="BR7" s="57"/>
      <c r="BS7" s="57"/>
      <c r="BT7" s="55"/>
      <c r="BU7" s="473" t="s">
        <v>258</v>
      </c>
      <c r="BV7" s="473"/>
      <c r="BW7" s="57"/>
      <c r="BX7" s="57"/>
      <c r="BY7" s="57"/>
      <c r="BZ7" s="57"/>
      <c r="CA7" s="57"/>
      <c r="CB7" s="57"/>
      <c r="CC7" s="57"/>
      <c r="CD7" s="57"/>
      <c r="CE7" s="57"/>
      <c r="CF7" s="57"/>
      <c r="CG7" s="57"/>
      <c r="CH7" s="57"/>
      <c r="CI7" s="57"/>
      <c r="CJ7" s="57"/>
      <c r="CK7" s="57"/>
      <c r="CL7" s="57"/>
      <c r="CM7" s="57"/>
      <c r="CN7" s="57"/>
      <c r="CO7" s="57"/>
      <c r="CP7" s="57"/>
      <c r="CQ7" s="57"/>
      <c r="CR7" s="55"/>
      <c r="CS7" s="473" t="s">
        <v>259</v>
      </c>
      <c r="CT7" s="473"/>
      <c r="CU7" s="57"/>
      <c r="CV7" s="57"/>
      <c r="CW7" s="57"/>
      <c r="CX7" s="57"/>
      <c r="CY7" s="57"/>
      <c r="CZ7" s="57"/>
      <c r="DA7" s="57"/>
      <c r="DB7" s="57"/>
      <c r="DC7" s="57"/>
      <c r="DD7" s="57"/>
      <c r="DE7" s="57"/>
      <c r="DF7" s="57"/>
      <c r="DG7" s="57"/>
      <c r="DH7" s="57"/>
      <c r="DI7" s="57"/>
      <c r="DJ7" s="57"/>
      <c r="DK7" s="57"/>
      <c r="DL7" s="57"/>
      <c r="DM7" s="57"/>
      <c r="DN7" s="57"/>
      <c r="DO7" s="57"/>
      <c r="DP7" s="55"/>
      <c r="DQ7" s="473" t="s">
        <v>260</v>
      </c>
      <c r="DR7" s="473"/>
      <c r="DS7" s="57"/>
      <c r="DT7" s="57"/>
      <c r="DU7" s="57"/>
      <c r="DV7" s="57"/>
      <c r="DW7" s="57"/>
      <c r="DX7" s="57"/>
      <c r="DY7" s="57"/>
      <c r="DZ7" s="57"/>
      <c r="EA7" s="57"/>
      <c r="EB7" s="57"/>
      <c r="EC7" s="57"/>
      <c r="ED7" s="57"/>
      <c r="EE7" s="57"/>
      <c r="EF7" s="57"/>
      <c r="EG7" s="57"/>
      <c r="EH7" s="57"/>
      <c r="EI7" s="57"/>
      <c r="EJ7" s="57"/>
      <c r="EK7" s="57"/>
      <c r="EL7" s="57"/>
      <c r="EM7" s="57"/>
      <c r="EO7" s="467" t="s">
        <v>104</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241</v>
      </c>
      <c r="B8" s="467"/>
      <c r="C8" s="103"/>
      <c r="D8" s="103"/>
      <c r="E8" s="103"/>
      <c r="F8" s="103"/>
      <c r="G8" s="103"/>
      <c r="H8" s="103"/>
      <c r="I8" s="103"/>
      <c r="J8" s="103"/>
      <c r="K8" s="103"/>
      <c r="L8" s="103"/>
      <c r="M8" s="103"/>
      <c r="N8" s="103"/>
      <c r="O8" s="103"/>
      <c r="P8" s="103"/>
      <c r="Q8" s="103"/>
      <c r="R8" s="103"/>
      <c r="S8" s="103"/>
      <c r="T8" s="103"/>
      <c r="U8" s="103"/>
      <c r="V8" s="103"/>
      <c r="W8" s="103"/>
      <c r="Y8" s="467" t="s">
        <v>241</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301</v>
      </c>
      <c r="AX8" s="473"/>
      <c r="AY8" s="58"/>
      <c r="AZ8" s="58"/>
      <c r="BA8" s="58"/>
      <c r="BB8" s="58"/>
      <c r="BC8" s="58"/>
      <c r="BD8" s="58"/>
      <c r="BE8" s="58"/>
      <c r="BF8" s="58"/>
      <c r="BG8" s="58"/>
      <c r="BH8" s="58"/>
      <c r="BI8" s="58"/>
      <c r="BJ8" s="58"/>
      <c r="BK8" s="58"/>
      <c r="BL8" s="58"/>
      <c r="BM8" s="58"/>
      <c r="BN8" s="58"/>
      <c r="BO8" s="58"/>
      <c r="BP8" s="58"/>
      <c r="BQ8" s="58"/>
      <c r="BR8" s="58"/>
      <c r="BS8" s="58"/>
      <c r="BT8" s="55"/>
      <c r="BU8" s="473" t="s">
        <v>301</v>
      </c>
      <c r="BV8" s="473"/>
      <c r="BW8" s="58"/>
      <c r="BX8" s="58"/>
      <c r="BY8" s="58"/>
      <c r="BZ8" s="58"/>
      <c r="CA8" s="58"/>
      <c r="CB8" s="58"/>
      <c r="CC8" s="58"/>
      <c r="CD8" s="58"/>
      <c r="CE8" s="58"/>
      <c r="CF8" s="58"/>
      <c r="CG8" s="58"/>
      <c r="CH8" s="58"/>
      <c r="CI8" s="58"/>
      <c r="CJ8" s="58"/>
      <c r="CK8" s="58"/>
      <c r="CL8" s="58"/>
      <c r="CM8" s="58"/>
      <c r="CN8" s="58"/>
      <c r="CO8" s="58"/>
      <c r="CP8" s="58"/>
      <c r="CQ8" s="58"/>
      <c r="CR8" s="55"/>
      <c r="CS8" s="473" t="s">
        <v>301</v>
      </c>
      <c r="CT8" s="473"/>
      <c r="CU8" s="58"/>
      <c r="CV8" s="58"/>
      <c r="CW8" s="58"/>
      <c r="CX8" s="58"/>
      <c r="CY8" s="58"/>
      <c r="CZ8" s="58"/>
      <c r="DA8" s="58"/>
      <c r="DB8" s="58"/>
      <c r="DC8" s="58"/>
      <c r="DD8" s="58"/>
      <c r="DE8" s="58"/>
      <c r="DF8" s="58"/>
      <c r="DG8" s="58"/>
      <c r="DH8" s="58"/>
      <c r="DI8" s="58"/>
      <c r="DJ8" s="58"/>
      <c r="DK8" s="58"/>
      <c r="DL8" s="58"/>
      <c r="DM8" s="58"/>
      <c r="DN8" s="58"/>
      <c r="DO8" s="58"/>
      <c r="DP8" s="55"/>
      <c r="DQ8" s="473" t="s">
        <v>301</v>
      </c>
      <c r="DR8" s="473"/>
      <c r="DS8" s="58"/>
      <c r="DT8" s="58"/>
      <c r="DU8" s="58"/>
      <c r="DV8" s="58"/>
      <c r="DW8" s="58"/>
      <c r="DX8" s="58"/>
      <c r="DY8" s="58"/>
      <c r="DZ8" s="58"/>
      <c r="EA8" s="58"/>
      <c r="EB8" s="58"/>
      <c r="EC8" s="58"/>
      <c r="ED8" s="58"/>
      <c r="EE8" s="58"/>
      <c r="EF8" s="58"/>
      <c r="EG8" s="58"/>
      <c r="EH8" s="58"/>
      <c r="EI8" s="58"/>
      <c r="EJ8" s="58"/>
      <c r="EK8" s="58"/>
      <c r="EL8" s="58"/>
      <c r="EM8" s="58"/>
      <c r="EO8" s="467" t="s">
        <v>241</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241</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241</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56"/>
      <c r="AZ9" s="56"/>
      <c r="BA9" s="56"/>
      <c r="BB9" s="56"/>
      <c r="BC9" s="56"/>
      <c r="BD9" s="56"/>
      <c r="BE9" s="56"/>
      <c r="BF9" s="56"/>
      <c r="BG9" s="56"/>
      <c r="BH9" s="56"/>
      <c r="BI9" s="56"/>
      <c r="BJ9" s="56"/>
      <c r="BK9" s="56"/>
      <c r="BL9" s="56"/>
      <c r="BM9" s="56"/>
      <c r="BN9" s="56"/>
      <c r="BO9" s="56"/>
      <c r="BP9" s="56"/>
      <c r="BQ9" s="56"/>
      <c r="BR9" s="56"/>
      <c r="BS9" s="56"/>
      <c r="BT9" s="55"/>
      <c r="BU9" s="472"/>
      <c r="BV9" s="472"/>
      <c r="BW9" s="56"/>
      <c r="BX9" s="56"/>
      <c r="BY9" s="56"/>
      <c r="BZ9" s="56"/>
      <c r="CA9" s="56"/>
      <c r="CB9" s="56"/>
      <c r="CC9" s="56"/>
      <c r="CD9" s="56"/>
      <c r="CE9" s="56"/>
      <c r="CF9" s="56"/>
      <c r="CG9" s="56"/>
      <c r="CH9" s="56"/>
      <c r="CI9" s="56"/>
      <c r="CJ9" s="56"/>
      <c r="CK9" s="56"/>
      <c r="CL9" s="56"/>
      <c r="CM9" s="56"/>
      <c r="CN9" s="56"/>
      <c r="CO9" s="56"/>
      <c r="CP9" s="56"/>
      <c r="CQ9" s="56"/>
      <c r="CR9" s="55"/>
      <c r="CS9" s="472"/>
      <c r="CT9" s="472"/>
      <c r="CU9" s="56"/>
      <c r="CV9" s="56"/>
      <c r="CW9" s="56"/>
      <c r="CX9" s="56"/>
      <c r="CY9" s="56"/>
      <c r="CZ9" s="56"/>
      <c r="DA9" s="56"/>
      <c r="DB9" s="56"/>
      <c r="DC9" s="56"/>
      <c r="DD9" s="56"/>
      <c r="DE9" s="56"/>
      <c r="DF9" s="56"/>
      <c r="DG9" s="56"/>
      <c r="DH9" s="56"/>
      <c r="DI9" s="56"/>
      <c r="DJ9" s="56"/>
      <c r="DK9" s="56"/>
      <c r="DL9" s="56"/>
      <c r="DM9" s="56"/>
      <c r="DN9" s="56"/>
      <c r="DO9" s="56"/>
      <c r="DP9" s="55"/>
      <c r="DQ9" s="472"/>
      <c r="DR9" s="472"/>
      <c r="DS9" s="56"/>
      <c r="DT9" s="56"/>
      <c r="DU9" s="56"/>
      <c r="DV9" s="56"/>
      <c r="DW9" s="56"/>
      <c r="DX9" s="56"/>
      <c r="DY9" s="56"/>
      <c r="DZ9" s="56"/>
      <c r="EA9" s="56"/>
      <c r="EB9" s="56"/>
      <c r="EC9" s="56"/>
      <c r="ED9" s="56"/>
      <c r="EE9" s="56"/>
      <c r="EF9" s="56"/>
      <c r="EG9" s="56"/>
      <c r="EH9" s="56"/>
      <c r="EI9" s="56"/>
      <c r="EJ9" s="56"/>
      <c r="EK9" s="56"/>
      <c r="EL9" s="56"/>
      <c r="EM9" s="56"/>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56"/>
      <c r="AZ10" s="56"/>
      <c r="BA10" s="56"/>
      <c r="BB10" s="56"/>
      <c r="BC10" s="56"/>
      <c r="BD10" s="56"/>
      <c r="BE10" s="56"/>
      <c r="BF10" s="56"/>
      <c r="BG10" s="56"/>
      <c r="BH10" s="56"/>
      <c r="BI10" s="56"/>
      <c r="BJ10" s="56"/>
      <c r="BK10" s="56"/>
      <c r="BL10" s="56"/>
      <c r="BM10" s="56"/>
      <c r="BN10" s="56"/>
      <c r="BO10" s="56"/>
      <c r="BP10" s="56"/>
      <c r="BQ10" s="56"/>
      <c r="BR10" s="56"/>
      <c r="BS10" s="56"/>
      <c r="BT10" s="55"/>
      <c r="BU10" s="472"/>
      <c r="BV10" s="472"/>
      <c r="BW10" s="56"/>
      <c r="BX10" s="56"/>
      <c r="BY10" s="56"/>
      <c r="BZ10" s="56"/>
      <c r="CA10" s="56"/>
      <c r="CB10" s="56"/>
      <c r="CC10" s="56"/>
      <c r="CD10" s="56"/>
      <c r="CE10" s="56"/>
      <c r="CF10" s="56"/>
      <c r="CG10" s="56"/>
      <c r="CH10" s="56"/>
      <c r="CI10" s="56"/>
      <c r="CJ10" s="56"/>
      <c r="CK10" s="56"/>
      <c r="CL10" s="56"/>
      <c r="CM10" s="56"/>
      <c r="CN10" s="56"/>
      <c r="CO10" s="56"/>
      <c r="CP10" s="56"/>
      <c r="CQ10" s="56"/>
      <c r="CR10" s="55"/>
      <c r="CS10" s="472"/>
      <c r="CT10" s="472"/>
      <c r="CU10" s="56"/>
      <c r="CV10" s="56"/>
      <c r="CW10" s="56"/>
      <c r="CX10" s="56"/>
      <c r="CY10" s="56"/>
      <c r="CZ10" s="56"/>
      <c r="DA10" s="56"/>
      <c r="DB10" s="56"/>
      <c r="DC10" s="56"/>
      <c r="DD10" s="56"/>
      <c r="DE10" s="56"/>
      <c r="DF10" s="56"/>
      <c r="DG10" s="56"/>
      <c r="DH10" s="56"/>
      <c r="DI10" s="56"/>
      <c r="DJ10" s="56"/>
      <c r="DK10" s="56"/>
      <c r="DL10" s="56"/>
      <c r="DM10" s="56"/>
      <c r="DN10" s="56"/>
      <c r="DO10" s="56"/>
      <c r="DP10" s="55"/>
      <c r="DQ10" s="472"/>
      <c r="DR10" s="472"/>
      <c r="DS10" s="56"/>
      <c r="DT10" s="56"/>
      <c r="DU10" s="56"/>
      <c r="DV10" s="56"/>
      <c r="DW10" s="56"/>
      <c r="DX10" s="56"/>
      <c r="DY10" s="56"/>
      <c r="DZ10" s="56"/>
      <c r="EA10" s="56"/>
      <c r="EB10" s="56"/>
      <c r="EC10" s="56"/>
      <c r="ED10" s="56"/>
      <c r="EE10" s="56"/>
      <c r="EF10" s="56"/>
      <c r="EG10" s="56"/>
      <c r="EH10" s="56"/>
      <c r="EI10" s="56"/>
      <c r="EJ10" s="56"/>
      <c r="EK10" s="56"/>
      <c r="EL10" s="56"/>
      <c r="EM10" s="56"/>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72"/>
      <c r="BV11" s="472"/>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72"/>
      <c r="CT11" s="472"/>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72"/>
      <c r="DR11" s="472"/>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56"/>
      <c r="AZ12" s="56"/>
      <c r="BA12" s="56"/>
      <c r="BB12" s="56"/>
      <c r="BC12" s="56"/>
      <c r="BD12" s="56"/>
      <c r="BE12" s="56"/>
      <c r="BF12" s="56"/>
      <c r="BG12" s="56"/>
      <c r="BH12" s="56"/>
      <c r="BI12" s="56"/>
      <c r="BJ12" s="56"/>
      <c r="BK12" s="56"/>
      <c r="BL12" s="56"/>
      <c r="BM12" s="56"/>
      <c r="BN12" s="56"/>
      <c r="BO12" s="56"/>
      <c r="BP12" s="56"/>
      <c r="BQ12" s="56"/>
      <c r="BR12" s="56"/>
      <c r="BS12" s="56"/>
      <c r="BT12" s="55"/>
      <c r="BU12" s="471"/>
      <c r="BV12" s="471"/>
      <c r="BW12" s="56"/>
      <c r="BX12" s="56"/>
      <c r="BY12" s="56"/>
      <c r="BZ12" s="56"/>
      <c r="CA12" s="56"/>
      <c r="CB12" s="56"/>
      <c r="CC12" s="56"/>
      <c r="CD12" s="56"/>
      <c r="CE12" s="56"/>
      <c r="CF12" s="56"/>
      <c r="CG12" s="56"/>
      <c r="CH12" s="56"/>
      <c r="CI12" s="56"/>
      <c r="CJ12" s="56"/>
      <c r="CK12" s="56"/>
      <c r="CL12" s="56"/>
      <c r="CM12" s="56"/>
      <c r="CN12" s="56"/>
      <c r="CO12" s="56"/>
      <c r="CP12" s="56"/>
      <c r="CQ12" s="56"/>
      <c r="CR12" s="55"/>
      <c r="CS12" s="471"/>
      <c r="CT12" s="471"/>
      <c r="CU12" s="56"/>
      <c r="CV12" s="56"/>
      <c r="CW12" s="56"/>
      <c r="CX12" s="56"/>
      <c r="CY12" s="56"/>
      <c r="CZ12" s="56"/>
      <c r="DA12" s="56"/>
      <c r="DB12" s="56"/>
      <c r="DC12" s="56"/>
      <c r="DD12" s="56"/>
      <c r="DE12" s="56"/>
      <c r="DF12" s="56"/>
      <c r="DG12" s="56"/>
      <c r="DH12" s="56"/>
      <c r="DI12" s="56"/>
      <c r="DJ12" s="56"/>
      <c r="DK12" s="56"/>
      <c r="DL12" s="56"/>
      <c r="DM12" s="56"/>
      <c r="DN12" s="56"/>
      <c r="DO12" s="56"/>
      <c r="DP12" s="55"/>
      <c r="DQ12" s="471"/>
      <c r="DR12" s="471"/>
      <c r="DS12" s="56"/>
      <c r="DT12" s="56"/>
      <c r="DU12" s="56"/>
      <c r="DV12" s="56"/>
      <c r="DW12" s="56"/>
      <c r="DX12" s="56"/>
      <c r="DY12" s="56"/>
      <c r="DZ12" s="56"/>
      <c r="EA12" s="56"/>
      <c r="EB12" s="56"/>
      <c r="EC12" s="56"/>
      <c r="ED12" s="56"/>
      <c r="EE12" s="56"/>
      <c r="EF12" s="56"/>
      <c r="EG12" s="56"/>
      <c r="EH12" s="56"/>
      <c r="EI12" s="56"/>
      <c r="EJ12" s="56"/>
      <c r="EK12" s="56"/>
      <c r="EL12" s="56"/>
      <c r="EM12" s="56"/>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242</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242</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302</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302</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302</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302</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242</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242</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242</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264</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264</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264</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264</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265</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265</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265</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265</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5">
      <c r="A16" s="100"/>
      <c r="B16" s="106" t="s">
        <v>221</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221</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266</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266</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266</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266</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221</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221</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221</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5">
      <c r="A17" s="100"/>
      <c r="B17" s="106" t="s">
        <v>222</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267</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267</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267</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267</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222</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222</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222</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0.3</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56"/>
      <c r="AX18" s="62" t="s">
        <v>268</v>
      </c>
      <c r="AY18" s="57" t="s">
        <v>269</v>
      </c>
      <c r="AZ18" s="57" t="s">
        <v>269</v>
      </c>
      <c r="BA18" s="57" t="s">
        <v>269</v>
      </c>
      <c r="BB18" s="57" t="s">
        <v>269</v>
      </c>
      <c r="BC18" s="57" t="s">
        <v>269</v>
      </c>
      <c r="BD18" s="57" t="s">
        <v>269</v>
      </c>
      <c r="BE18" s="57" t="s">
        <v>269</v>
      </c>
      <c r="BF18" s="57" t="s">
        <v>269</v>
      </c>
      <c r="BG18" s="57" t="s">
        <v>269</v>
      </c>
      <c r="BH18" s="57" t="s">
        <v>269</v>
      </c>
      <c r="BI18" s="57" t="s">
        <v>269</v>
      </c>
      <c r="BJ18" s="57">
        <v>0.6</v>
      </c>
      <c r="BK18" s="57">
        <v>0.5</v>
      </c>
      <c r="BL18" s="57">
        <v>0.2</v>
      </c>
      <c r="BM18" s="57">
        <v>0.1</v>
      </c>
      <c r="BN18" s="57" t="s">
        <v>269</v>
      </c>
      <c r="BO18" s="57" t="s">
        <v>269</v>
      </c>
      <c r="BP18" s="57" t="s">
        <v>269</v>
      </c>
      <c r="BQ18" s="57" t="s">
        <v>269</v>
      </c>
      <c r="BR18" s="57" t="s">
        <v>269</v>
      </c>
      <c r="BS18" s="57" t="s">
        <v>269</v>
      </c>
      <c r="BT18" s="55"/>
      <c r="BU18" s="56"/>
      <c r="BV18" s="62" t="s">
        <v>268</v>
      </c>
      <c r="BW18" s="57" t="s">
        <v>269</v>
      </c>
      <c r="BX18" s="57" t="s">
        <v>269</v>
      </c>
      <c r="BY18" s="57" t="s">
        <v>269</v>
      </c>
      <c r="BZ18" s="57" t="s">
        <v>269</v>
      </c>
      <c r="CA18" s="57" t="s">
        <v>269</v>
      </c>
      <c r="CB18" s="57" t="s">
        <v>269</v>
      </c>
      <c r="CC18" s="57" t="s">
        <v>269</v>
      </c>
      <c r="CD18" s="57" t="s">
        <v>269</v>
      </c>
      <c r="CE18" s="57" t="s">
        <v>269</v>
      </c>
      <c r="CF18" s="57" t="s">
        <v>269</v>
      </c>
      <c r="CG18" s="57" t="s">
        <v>269</v>
      </c>
      <c r="CH18" s="57">
        <v>3</v>
      </c>
      <c r="CI18" s="57">
        <v>2.9</v>
      </c>
      <c r="CJ18" s="57">
        <v>2.9</v>
      </c>
      <c r="CK18" s="57">
        <v>3</v>
      </c>
      <c r="CL18" s="57" t="s">
        <v>269</v>
      </c>
      <c r="CM18" s="57" t="s">
        <v>269</v>
      </c>
      <c r="CN18" s="57" t="s">
        <v>269</v>
      </c>
      <c r="CO18" s="57" t="s">
        <v>269</v>
      </c>
      <c r="CP18" s="57" t="s">
        <v>269</v>
      </c>
      <c r="CQ18" s="57" t="s">
        <v>269</v>
      </c>
      <c r="CR18" s="55"/>
      <c r="CS18" s="56"/>
      <c r="CT18" s="62" t="s">
        <v>268</v>
      </c>
      <c r="CU18" s="57" t="s">
        <v>269</v>
      </c>
      <c r="CV18" s="57" t="s">
        <v>269</v>
      </c>
      <c r="CW18" s="57" t="s">
        <v>269</v>
      </c>
      <c r="CX18" s="57" t="s">
        <v>269</v>
      </c>
      <c r="CY18" s="57" t="s">
        <v>269</v>
      </c>
      <c r="CZ18" s="57" t="s">
        <v>269</v>
      </c>
      <c r="DA18" s="57" t="s">
        <v>269</v>
      </c>
      <c r="DB18" s="57">
        <v>6</v>
      </c>
      <c r="DC18" s="57">
        <v>7.4</v>
      </c>
      <c r="DD18" s="57">
        <v>7.6</v>
      </c>
      <c r="DE18" s="57">
        <v>8.4</v>
      </c>
      <c r="DF18" s="57">
        <v>9.8000000000000007</v>
      </c>
      <c r="DG18" s="57">
        <v>10</v>
      </c>
      <c r="DH18" s="57">
        <v>10.4</v>
      </c>
      <c r="DI18" s="57">
        <v>11</v>
      </c>
      <c r="DJ18" s="57" t="s">
        <v>269</v>
      </c>
      <c r="DK18" s="57" t="s">
        <v>269</v>
      </c>
      <c r="DL18" s="57" t="s">
        <v>269</v>
      </c>
      <c r="DM18" s="57" t="s">
        <v>269</v>
      </c>
      <c r="DN18" s="57" t="s">
        <v>269</v>
      </c>
      <c r="DO18" s="57" t="s">
        <v>269</v>
      </c>
      <c r="DP18" s="55"/>
      <c r="DQ18" s="56"/>
      <c r="DR18" s="62" t="s">
        <v>268</v>
      </c>
      <c r="DS18" s="57" t="s">
        <v>269</v>
      </c>
      <c r="DT18" s="57" t="s">
        <v>269</v>
      </c>
      <c r="DU18" s="57" t="s">
        <v>269</v>
      </c>
      <c r="DV18" s="57" t="s">
        <v>269</v>
      </c>
      <c r="DW18" s="57" t="s">
        <v>269</v>
      </c>
      <c r="DX18" s="57" t="s">
        <v>269</v>
      </c>
      <c r="DY18" s="57" t="s">
        <v>269</v>
      </c>
      <c r="DZ18" s="57" t="s">
        <v>269</v>
      </c>
      <c r="EA18" s="57">
        <v>1.2</v>
      </c>
      <c r="EB18" s="57">
        <v>1.3</v>
      </c>
      <c r="EC18" s="57">
        <v>1.4</v>
      </c>
      <c r="ED18" s="57">
        <v>1.5</v>
      </c>
      <c r="EE18" s="57">
        <v>1.5</v>
      </c>
      <c r="EF18" s="57">
        <v>1.5</v>
      </c>
      <c r="EG18" s="57">
        <v>1.5</v>
      </c>
      <c r="EH18" s="57" t="s">
        <v>269</v>
      </c>
      <c r="EI18" s="57" t="s">
        <v>269</v>
      </c>
      <c r="EJ18" s="57" t="s">
        <v>269</v>
      </c>
      <c r="EK18" s="57" t="s">
        <v>269</v>
      </c>
      <c r="EL18" s="57" t="s">
        <v>269</v>
      </c>
      <c r="EM18" s="57"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1.4</v>
      </c>
      <c r="FC18" s="102">
        <v>1.5</v>
      </c>
      <c r="FD18" s="102">
        <v>1.6</v>
      </c>
      <c r="FE18" s="102">
        <v>1.7</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2</v>
      </c>
      <c r="GA18" s="102">
        <v>3</v>
      </c>
      <c r="GB18" s="102">
        <v>2.2999999999999998</v>
      </c>
      <c r="GC18" s="102">
        <v>2.9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1.8</v>
      </c>
      <c r="GX18" s="102">
        <v>2</v>
      </c>
      <c r="GY18" s="102">
        <v>1.9</v>
      </c>
      <c r="GZ18" s="102">
        <v>1.8</v>
      </c>
      <c r="HA18" s="102">
        <v>1.9</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56"/>
      <c r="AX19" s="62" t="s">
        <v>270</v>
      </c>
      <c r="AY19" s="56">
        <v>0</v>
      </c>
      <c r="AZ19" s="57" t="s">
        <v>269</v>
      </c>
      <c r="BA19" s="57" t="s">
        <v>269</v>
      </c>
      <c r="BB19" s="57" t="s">
        <v>269</v>
      </c>
      <c r="BC19" s="57" t="s">
        <v>269</v>
      </c>
      <c r="BD19" s="57" t="s">
        <v>269</v>
      </c>
      <c r="BE19" s="57" t="s">
        <v>269</v>
      </c>
      <c r="BF19" s="57" t="s">
        <v>269</v>
      </c>
      <c r="BG19" s="57" t="s">
        <v>269</v>
      </c>
      <c r="BH19" s="57" t="s">
        <v>269</v>
      </c>
      <c r="BI19" s="57" t="s">
        <v>269</v>
      </c>
      <c r="BJ19" s="57" t="s">
        <v>269</v>
      </c>
      <c r="BK19" s="57" t="s">
        <v>269</v>
      </c>
      <c r="BL19" s="57" t="s">
        <v>269</v>
      </c>
      <c r="BM19" s="57" t="s">
        <v>269</v>
      </c>
      <c r="BN19" s="57" t="s">
        <v>269</v>
      </c>
      <c r="BO19" s="57" t="s">
        <v>269</v>
      </c>
      <c r="BP19" s="57" t="s">
        <v>269</v>
      </c>
      <c r="BQ19" s="57" t="s">
        <v>269</v>
      </c>
      <c r="BR19" s="57" t="s">
        <v>269</v>
      </c>
      <c r="BS19" s="57" t="s">
        <v>269</v>
      </c>
      <c r="BT19" s="55"/>
      <c r="BU19" s="56"/>
      <c r="BV19" s="62" t="s">
        <v>270</v>
      </c>
      <c r="BW19" s="56">
        <v>0</v>
      </c>
      <c r="BX19" s="57" t="s">
        <v>269</v>
      </c>
      <c r="BY19" s="57" t="s">
        <v>269</v>
      </c>
      <c r="BZ19" s="57" t="s">
        <v>269</v>
      </c>
      <c r="CA19" s="57" t="s">
        <v>269</v>
      </c>
      <c r="CB19" s="57" t="s">
        <v>269</v>
      </c>
      <c r="CC19" s="57" t="s">
        <v>269</v>
      </c>
      <c r="CD19" s="57" t="s">
        <v>269</v>
      </c>
      <c r="CE19" s="57" t="s">
        <v>269</v>
      </c>
      <c r="CF19" s="57" t="s">
        <v>269</v>
      </c>
      <c r="CG19" s="57" t="s">
        <v>269</v>
      </c>
      <c r="CH19" s="57" t="s">
        <v>269</v>
      </c>
      <c r="CI19" s="57" t="s">
        <v>269</v>
      </c>
      <c r="CJ19" s="57" t="s">
        <v>269</v>
      </c>
      <c r="CK19" s="57" t="s">
        <v>269</v>
      </c>
      <c r="CL19" s="57" t="s">
        <v>269</v>
      </c>
      <c r="CM19" s="57" t="s">
        <v>269</v>
      </c>
      <c r="CN19" s="57" t="s">
        <v>269</v>
      </c>
      <c r="CO19" s="57" t="s">
        <v>269</v>
      </c>
      <c r="CP19" s="57" t="s">
        <v>269</v>
      </c>
      <c r="CQ19" s="57" t="s">
        <v>269</v>
      </c>
      <c r="CR19" s="55"/>
      <c r="CS19" s="56"/>
      <c r="CT19" s="62" t="s">
        <v>270</v>
      </c>
      <c r="CU19" s="56">
        <v>0</v>
      </c>
      <c r="CV19" s="57" t="s">
        <v>269</v>
      </c>
      <c r="CW19" s="57" t="s">
        <v>269</v>
      </c>
      <c r="CX19" s="57" t="s">
        <v>269</v>
      </c>
      <c r="CY19" s="57" t="s">
        <v>269</v>
      </c>
      <c r="CZ19" s="57" t="s">
        <v>269</v>
      </c>
      <c r="DA19" s="57" t="s">
        <v>269</v>
      </c>
      <c r="DB19" s="57" t="s">
        <v>269</v>
      </c>
      <c r="DC19" s="57" t="s">
        <v>269</v>
      </c>
      <c r="DD19" s="57" t="s">
        <v>269</v>
      </c>
      <c r="DE19" s="57" t="s">
        <v>269</v>
      </c>
      <c r="DF19" s="57" t="s">
        <v>269</v>
      </c>
      <c r="DG19" s="57" t="s">
        <v>269</v>
      </c>
      <c r="DH19" s="57" t="s">
        <v>269</v>
      </c>
      <c r="DI19" s="57" t="s">
        <v>269</v>
      </c>
      <c r="DJ19" s="57" t="s">
        <v>269</v>
      </c>
      <c r="DK19" s="57" t="s">
        <v>269</v>
      </c>
      <c r="DL19" s="57" t="s">
        <v>269</v>
      </c>
      <c r="DM19" s="57" t="s">
        <v>269</v>
      </c>
      <c r="DN19" s="57" t="s">
        <v>269</v>
      </c>
      <c r="DO19" s="57" t="s">
        <v>269</v>
      </c>
      <c r="DP19" s="55"/>
      <c r="DQ19" s="56"/>
      <c r="DR19" s="62" t="s">
        <v>270</v>
      </c>
      <c r="DS19" s="56">
        <v>0</v>
      </c>
      <c r="DT19" s="57" t="s">
        <v>269</v>
      </c>
      <c r="DU19" s="57" t="s">
        <v>269</v>
      </c>
      <c r="DV19" s="57" t="s">
        <v>269</v>
      </c>
      <c r="DW19" s="57" t="s">
        <v>269</v>
      </c>
      <c r="DX19" s="57" t="s">
        <v>269</v>
      </c>
      <c r="DY19" s="57" t="s">
        <v>269</v>
      </c>
      <c r="DZ19" s="57" t="s">
        <v>269</v>
      </c>
      <c r="EA19" s="57" t="s">
        <v>269</v>
      </c>
      <c r="EB19" s="57" t="s">
        <v>269</v>
      </c>
      <c r="EC19" s="57" t="s">
        <v>269</v>
      </c>
      <c r="ED19" s="57" t="s">
        <v>269</v>
      </c>
      <c r="EE19" s="57" t="s">
        <v>269</v>
      </c>
      <c r="EF19" s="57" t="s">
        <v>269</v>
      </c>
      <c r="EG19" s="57" t="s">
        <v>269</v>
      </c>
      <c r="EH19" s="57" t="s">
        <v>269</v>
      </c>
      <c r="EI19" s="57" t="s">
        <v>269</v>
      </c>
      <c r="EJ19" s="57" t="s">
        <v>269</v>
      </c>
      <c r="EK19" s="57" t="s">
        <v>269</v>
      </c>
      <c r="EL19" s="57" t="s">
        <v>269</v>
      </c>
      <c r="EM19" s="57"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271</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271</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271</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271</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226</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226</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226</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5">
      <c r="A21" s="465"/>
      <c r="B21" s="465"/>
      <c r="C21" s="100"/>
      <c r="D21" s="100"/>
      <c r="E21" s="100"/>
      <c r="F21" s="100"/>
      <c r="G21" s="100"/>
      <c r="H21" s="100"/>
      <c r="I21" s="100"/>
      <c r="J21" s="100"/>
      <c r="K21" s="100"/>
      <c r="L21" s="100"/>
      <c r="M21" s="100"/>
      <c r="N21" s="100"/>
      <c r="O21" s="100"/>
      <c r="P21" s="100"/>
      <c r="Q21" s="100"/>
      <c r="R21" s="100"/>
      <c r="S21" s="100"/>
      <c r="T21" s="100"/>
      <c r="U21" s="100"/>
      <c r="V21" s="100"/>
      <c r="W21" s="100"/>
      <c r="Y21" s="465"/>
      <c r="Z21" s="465"/>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2"/>
      <c r="AX21" s="472"/>
      <c r="AY21" s="56"/>
      <c r="AZ21" s="56"/>
      <c r="BA21" s="56"/>
      <c r="BB21" s="56"/>
      <c r="BC21" s="56"/>
      <c r="BD21" s="56"/>
      <c r="BE21" s="56"/>
      <c r="BF21" s="56"/>
      <c r="BG21" s="56"/>
      <c r="BH21" s="56"/>
      <c r="BI21" s="56"/>
      <c r="BJ21" s="56"/>
      <c r="BK21" s="56"/>
      <c r="BL21" s="56"/>
      <c r="BM21" s="56"/>
      <c r="BN21" s="56"/>
      <c r="BO21" s="56"/>
      <c r="BP21" s="56"/>
      <c r="BQ21" s="56"/>
      <c r="BR21" s="56"/>
      <c r="BS21" s="56"/>
      <c r="BT21" s="55"/>
      <c r="BU21" s="472"/>
      <c r="BV21" s="472"/>
      <c r="BW21" s="56"/>
      <c r="BX21" s="56"/>
      <c r="BY21" s="56"/>
      <c r="BZ21" s="56"/>
      <c r="CA21" s="56"/>
      <c r="CB21" s="56"/>
      <c r="CC21" s="56"/>
      <c r="CD21" s="56"/>
      <c r="CE21" s="56"/>
      <c r="CF21" s="56"/>
      <c r="CG21" s="56"/>
      <c r="CH21" s="56"/>
      <c r="CI21" s="56"/>
      <c r="CJ21" s="56"/>
      <c r="CK21" s="56"/>
      <c r="CL21" s="56"/>
      <c r="CM21" s="56"/>
      <c r="CN21" s="56"/>
      <c r="CO21" s="56"/>
      <c r="CP21" s="56"/>
      <c r="CQ21" s="56"/>
      <c r="CR21" s="55"/>
      <c r="CS21" s="472"/>
      <c r="CT21" s="472"/>
      <c r="CU21" s="56"/>
      <c r="CV21" s="56"/>
      <c r="CW21" s="56"/>
      <c r="CX21" s="56"/>
      <c r="CY21" s="56"/>
      <c r="CZ21" s="56"/>
      <c r="DA21" s="56"/>
      <c r="DB21" s="56"/>
      <c r="DC21" s="56"/>
      <c r="DD21" s="56"/>
      <c r="DE21" s="56"/>
      <c r="DF21" s="56"/>
      <c r="DG21" s="56"/>
      <c r="DH21" s="56"/>
      <c r="DI21" s="56"/>
      <c r="DJ21" s="56"/>
      <c r="DK21" s="56"/>
      <c r="DL21" s="56"/>
      <c r="DM21" s="56"/>
      <c r="DN21" s="56"/>
      <c r="DO21" s="56"/>
      <c r="DP21" s="55"/>
      <c r="DQ21" s="472"/>
      <c r="DR21" s="472"/>
      <c r="DS21" s="56"/>
      <c r="DT21" s="56"/>
      <c r="DU21" s="56"/>
      <c r="DV21" s="56"/>
      <c r="DW21" s="56"/>
      <c r="DX21" s="56"/>
      <c r="DY21" s="56"/>
      <c r="DZ21" s="56"/>
      <c r="EA21" s="56"/>
      <c r="EB21" s="56"/>
      <c r="EC21" s="56"/>
      <c r="ED21" s="56"/>
      <c r="EE21" s="56"/>
      <c r="EF21" s="56"/>
      <c r="EG21" s="56"/>
      <c r="EH21" s="56"/>
      <c r="EI21" s="56"/>
      <c r="EJ21" s="56"/>
      <c r="EK21" s="56"/>
      <c r="EL21" s="56"/>
      <c r="EM21" s="56"/>
      <c r="EO21" s="465"/>
      <c r="EP21" s="465"/>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5"/>
      <c r="FN21" s="465"/>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5"/>
      <c r="GL21" s="465"/>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272</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272</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272</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272</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265</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265</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265</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265</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220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5">
      <c r="A24" s="100"/>
      <c r="B24" s="106" t="s">
        <v>221</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221</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266</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266</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266</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266</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221</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221</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221</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5">
      <c r="A25" s="100"/>
      <c r="B25" s="106" t="s">
        <v>222</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222</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267</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267</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267</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267</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222</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222</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222</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3.5</v>
      </c>
      <c r="AM26" s="102">
        <v>3.5</v>
      </c>
      <c r="AN26" s="102">
        <v>1.1000000000000001</v>
      </c>
      <c r="AO26" s="102">
        <v>0.3</v>
      </c>
      <c r="AP26" s="102" t="s">
        <v>224</v>
      </c>
      <c r="AQ26" s="102" t="s">
        <v>224</v>
      </c>
      <c r="AR26" s="102" t="s">
        <v>224</v>
      </c>
      <c r="AS26" s="102" t="s">
        <v>224</v>
      </c>
      <c r="AT26" s="102" t="s">
        <v>224</v>
      </c>
      <c r="AU26" s="102" t="s">
        <v>224</v>
      </c>
      <c r="AW26" s="56"/>
      <c r="AX26" s="62" t="s">
        <v>268</v>
      </c>
      <c r="AY26" s="57" t="s">
        <v>269</v>
      </c>
      <c r="AZ26" s="57" t="s">
        <v>269</v>
      </c>
      <c r="BA26" s="57" t="s">
        <v>269</v>
      </c>
      <c r="BB26" s="57" t="s">
        <v>269</v>
      </c>
      <c r="BC26" s="57" t="s">
        <v>269</v>
      </c>
      <c r="BD26" s="57" t="s">
        <v>269</v>
      </c>
      <c r="BE26" s="57" t="s">
        <v>269</v>
      </c>
      <c r="BF26" s="57" t="s">
        <v>269</v>
      </c>
      <c r="BG26" s="57" t="s">
        <v>269</v>
      </c>
      <c r="BH26" s="57" t="s">
        <v>269</v>
      </c>
      <c r="BI26" s="57" t="s">
        <v>269</v>
      </c>
      <c r="BJ26" s="57">
        <v>3.5</v>
      </c>
      <c r="BK26" s="57">
        <v>3.5</v>
      </c>
      <c r="BL26" s="57">
        <v>1.7</v>
      </c>
      <c r="BM26" s="57">
        <v>1</v>
      </c>
      <c r="BN26" s="57" t="s">
        <v>269</v>
      </c>
      <c r="BO26" s="57" t="s">
        <v>269</v>
      </c>
      <c r="BP26" s="57" t="s">
        <v>269</v>
      </c>
      <c r="BQ26" s="57" t="s">
        <v>269</v>
      </c>
      <c r="BR26" s="57" t="s">
        <v>269</v>
      </c>
      <c r="BS26" s="57" t="s">
        <v>269</v>
      </c>
      <c r="BT26" s="55"/>
      <c r="BU26" s="56"/>
      <c r="BV26" s="62" t="s">
        <v>268</v>
      </c>
      <c r="BW26" s="57" t="s">
        <v>269</v>
      </c>
      <c r="BX26" s="57" t="s">
        <v>269</v>
      </c>
      <c r="BY26" s="57" t="s">
        <v>269</v>
      </c>
      <c r="BZ26" s="57" t="s">
        <v>269</v>
      </c>
      <c r="CA26" s="57" t="s">
        <v>269</v>
      </c>
      <c r="CB26" s="57" t="s">
        <v>269</v>
      </c>
      <c r="CC26" s="57" t="s">
        <v>269</v>
      </c>
      <c r="CD26" s="57" t="s">
        <v>269</v>
      </c>
      <c r="CE26" s="57" t="s">
        <v>269</v>
      </c>
      <c r="CF26" s="57" t="s">
        <v>269</v>
      </c>
      <c r="CG26" s="57" t="s">
        <v>269</v>
      </c>
      <c r="CH26" s="57">
        <v>3.5</v>
      </c>
      <c r="CI26" s="57">
        <v>3.4</v>
      </c>
      <c r="CJ26" s="57">
        <v>3.3</v>
      </c>
      <c r="CK26" s="57">
        <v>3.6</v>
      </c>
      <c r="CL26" s="57" t="s">
        <v>269</v>
      </c>
      <c r="CM26" s="57" t="s">
        <v>269</v>
      </c>
      <c r="CN26" s="57" t="s">
        <v>269</v>
      </c>
      <c r="CO26" s="57" t="s">
        <v>269</v>
      </c>
      <c r="CP26" s="57" t="s">
        <v>269</v>
      </c>
      <c r="CQ26" s="57" t="s">
        <v>269</v>
      </c>
      <c r="CR26" s="55"/>
      <c r="CS26" s="56"/>
      <c r="CT26" s="62" t="s">
        <v>268</v>
      </c>
      <c r="CU26" s="57" t="s">
        <v>269</v>
      </c>
      <c r="CV26" s="57" t="s">
        <v>269</v>
      </c>
      <c r="CW26" s="57" t="s">
        <v>269</v>
      </c>
      <c r="CX26" s="57" t="s">
        <v>269</v>
      </c>
      <c r="CY26" s="57" t="s">
        <v>269</v>
      </c>
      <c r="CZ26" s="57" t="s">
        <v>269</v>
      </c>
      <c r="DA26" s="57" t="s">
        <v>269</v>
      </c>
      <c r="DB26" s="57">
        <v>3.6</v>
      </c>
      <c r="DC26" s="57">
        <v>4.4000000000000004</v>
      </c>
      <c r="DD26" s="57">
        <v>4.3</v>
      </c>
      <c r="DE26" s="57">
        <v>4.5</v>
      </c>
      <c r="DF26" s="57">
        <v>5.2</v>
      </c>
      <c r="DG26" s="57">
        <v>5.6</v>
      </c>
      <c r="DH26" s="57">
        <v>5.3</v>
      </c>
      <c r="DI26" s="57">
        <v>5.7</v>
      </c>
      <c r="DJ26" s="57" t="s">
        <v>269</v>
      </c>
      <c r="DK26" s="57" t="s">
        <v>269</v>
      </c>
      <c r="DL26" s="57" t="s">
        <v>269</v>
      </c>
      <c r="DM26" s="57" t="s">
        <v>269</v>
      </c>
      <c r="DN26" s="57" t="s">
        <v>269</v>
      </c>
      <c r="DO26" s="57" t="s">
        <v>269</v>
      </c>
      <c r="DP26" s="55"/>
      <c r="DQ26" s="56"/>
      <c r="DR26" s="62" t="s">
        <v>268</v>
      </c>
      <c r="DS26" s="57" t="s">
        <v>269</v>
      </c>
      <c r="DT26" s="57" t="s">
        <v>269</v>
      </c>
      <c r="DU26" s="57" t="s">
        <v>269</v>
      </c>
      <c r="DV26" s="57" t="s">
        <v>269</v>
      </c>
      <c r="DW26" s="57" t="s">
        <v>269</v>
      </c>
      <c r="DX26" s="57" t="s">
        <v>269</v>
      </c>
      <c r="DY26" s="57" t="s">
        <v>269</v>
      </c>
      <c r="DZ26" s="57" t="s">
        <v>269</v>
      </c>
      <c r="EA26" s="57">
        <v>7.5</v>
      </c>
      <c r="EB26" s="57">
        <v>7.6</v>
      </c>
      <c r="EC26" s="57">
        <v>7.3</v>
      </c>
      <c r="ED26" s="57">
        <v>8</v>
      </c>
      <c r="EE26" s="57">
        <v>6.2</v>
      </c>
      <c r="EF26" s="57">
        <v>5.9</v>
      </c>
      <c r="EG26" s="57">
        <v>6</v>
      </c>
      <c r="EH26" s="57" t="s">
        <v>269</v>
      </c>
      <c r="EI26" s="57" t="s">
        <v>269</v>
      </c>
      <c r="EJ26" s="57" t="s">
        <v>269</v>
      </c>
      <c r="EK26" s="57" t="s">
        <v>269</v>
      </c>
      <c r="EL26" s="57" t="s">
        <v>269</v>
      </c>
      <c r="EM26" s="57"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6.8</v>
      </c>
      <c r="FC26" s="102">
        <v>6.2</v>
      </c>
      <c r="FD26" s="102">
        <v>6.1</v>
      </c>
      <c r="FE26" s="102">
        <v>6.8</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3.8</v>
      </c>
      <c r="GA26" s="102">
        <v>5.2</v>
      </c>
      <c r="GB26" s="102">
        <v>3.7</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3.4</v>
      </c>
      <c r="GX26" s="102">
        <v>4</v>
      </c>
      <c r="GY26" s="102">
        <v>3.7</v>
      </c>
      <c r="GZ26" s="102">
        <v>3.4</v>
      </c>
      <c r="HA26" s="102">
        <v>3.5</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56"/>
      <c r="AX27" s="62" t="s">
        <v>270</v>
      </c>
      <c r="AY27" s="56">
        <v>0</v>
      </c>
      <c r="AZ27" s="57" t="s">
        <v>269</v>
      </c>
      <c r="BA27" s="57" t="s">
        <v>269</v>
      </c>
      <c r="BB27" s="57" t="s">
        <v>269</v>
      </c>
      <c r="BC27" s="57" t="s">
        <v>269</v>
      </c>
      <c r="BD27" s="57" t="s">
        <v>269</v>
      </c>
      <c r="BE27" s="57" t="s">
        <v>269</v>
      </c>
      <c r="BF27" s="57" t="s">
        <v>269</v>
      </c>
      <c r="BG27" s="57" t="s">
        <v>269</v>
      </c>
      <c r="BH27" s="57" t="s">
        <v>269</v>
      </c>
      <c r="BI27" s="57" t="s">
        <v>269</v>
      </c>
      <c r="BJ27" s="57" t="s">
        <v>269</v>
      </c>
      <c r="BK27" s="57" t="s">
        <v>269</v>
      </c>
      <c r="BL27" s="57" t="s">
        <v>269</v>
      </c>
      <c r="BM27" s="57" t="s">
        <v>269</v>
      </c>
      <c r="BN27" s="57" t="s">
        <v>269</v>
      </c>
      <c r="BO27" s="57" t="s">
        <v>269</v>
      </c>
      <c r="BP27" s="57" t="s">
        <v>269</v>
      </c>
      <c r="BQ27" s="57" t="s">
        <v>269</v>
      </c>
      <c r="BR27" s="57" t="s">
        <v>269</v>
      </c>
      <c r="BS27" s="57" t="s">
        <v>269</v>
      </c>
      <c r="BT27" s="55"/>
      <c r="BU27" s="56"/>
      <c r="BV27" s="62" t="s">
        <v>270</v>
      </c>
      <c r="BW27" s="56">
        <v>0</v>
      </c>
      <c r="BX27" s="57" t="s">
        <v>269</v>
      </c>
      <c r="BY27" s="57" t="s">
        <v>269</v>
      </c>
      <c r="BZ27" s="57" t="s">
        <v>269</v>
      </c>
      <c r="CA27" s="57" t="s">
        <v>269</v>
      </c>
      <c r="CB27" s="57" t="s">
        <v>269</v>
      </c>
      <c r="CC27" s="57" t="s">
        <v>269</v>
      </c>
      <c r="CD27" s="57" t="s">
        <v>269</v>
      </c>
      <c r="CE27" s="57" t="s">
        <v>269</v>
      </c>
      <c r="CF27" s="57" t="s">
        <v>269</v>
      </c>
      <c r="CG27" s="57" t="s">
        <v>269</v>
      </c>
      <c r="CH27" s="57" t="s">
        <v>269</v>
      </c>
      <c r="CI27" s="57" t="s">
        <v>269</v>
      </c>
      <c r="CJ27" s="57" t="s">
        <v>269</v>
      </c>
      <c r="CK27" s="57" t="s">
        <v>269</v>
      </c>
      <c r="CL27" s="57" t="s">
        <v>269</v>
      </c>
      <c r="CM27" s="57" t="s">
        <v>269</v>
      </c>
      <c r="CN27" s="57" t="s">
        <v>269</v>
      </c>
      <c r="CO27" s="57" t="s">
        <v>269</v>
      </c>
      <c r="CP27" s="57" t="s">
        <v>269</v>
      </c>
      <c r="CQ27" s="57" t="s">
        <v>269</v>
      </c>
      <c r="CR27" s="55"/>
      <c r="CS27" s="56"/>
      <c r="CT27" s="62" t="s">
        <v>270</v>
      </c>
      <c r="CU27" s="56">
        <v>0</v>
      </c>
      <c r="CV27" s="57" t="s">
        <v>269</v>
      </c>
      <c r="CW27" s="57" t="s">
        <v>269</v>
      </c>
      <c r="CX27" s="57" t="s">
        <v>269</v>
      </c>
      <c r="CY27" s="57" t="s">
        <v>269</v>
      </c>
      <c r="CZ27" s="57" t="s">
        <v>269</v>
      </c>
      <c r="DA27" s="57" t="s">
        <v>269</v>
      </c>
      <c r="DB27" s="57" t="s">
        <v>269</v>
      </c>
      <c r="DC27" s="57" t="s">
        <v>269</v>
      </c>
      <c r="DD27" s="57" t="s">
        <v>269</v>
      </c>
      <c r="DE27" s="57" t="s">
        <v>269</v>
      </c>
      <c r="DF27" s="57" t="s">
        <v>269</v>
      </c>
      <c r="DG27" s="57" t="s">
        <v>269</v>
      </c>
      <c r="DH27" s="57" t="s">
        <v>269</v>
      </c>
      <c r="DI27" s="57" t="s">
        <v>269</v>
      </c>
      <c r="DJ27" s="57" t="s">
        <v>269</v>
      </c>
      <c r="DK27" s="57" t="s">
        <v>269</v>
      </c>
      <c r="DL27" s="57" t="s">
        <v>269</v>
      </c>
      <c r="DM27" s="57" t="s">
        <v>269</v>
      </c>
      <c r="DN27" s="57" t="s">
        <v>269</v>
      </c>
      <c r="DO27" s="57" t="s">
        <v>269</v>
      </c>
      <c r="DP27" s="55"/>
      <c r="DQ27" s="56"/>
      <c r="DR27" s="62" t="s">
        <v>270</v>
      </c>
      <c r="DS27" s="56">
        <v>0</v>
      </c>
      <c r="DT27" s="57" t="s">
        <v>269</v>
      </c>
      <c r="DU27" s="57" t="s">
        <v>269</v>
      </c>
      <c r="DV27" s="57" t="s">
        <v>269</v>
      </c>
      <c r="DW27" s="57" t="s">
        <v>269</v>
      </c>
      <c r="DX27" s="57" t="s">
        <v>269</v>
      </c>
      <c r="DY27" s="57" t="s">
        <v>269</v>
      </c>
      <c r="DZ27" s="57" t="s">
        <v>269</v>
      </c>
      <c r="EA27" s="57" t="s">
        <v>269</v>
      </c>
      <c r="EB27" s="57" t="s">
        <v>269</v>
      </c>
      <c r="EC27" s="57" t="s">
        <v>269</v>
      </c>
      <c r="ED27" s="57" t="s">
        <v>269</v>
      </c>
      <c r="EE27" s="57" t="s">
        <v>269</v>
      </c>
      <c r="EF27" s="57" t="s">
        <v>269</v>
      </c>
      <c r="EG27" s="57" t="s">
        <v>269</v>
      </c>
      <c r="EH27" s="57" t="s">
        <v>269</v>
      </c>
      <c r="EI27" s="57" t="s">
        <v>269</v>
      </c>
      <c r="EJ27" s="57" t="s">
        <v>269</v>
      </c>
      <c r="EK27" s="57" t="s">
        <v>269</v>
      </c>
      <c r="EL27" s="57" t="s">
        <v>269</v>
      </c>
      <c r="EM27" s="57"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271</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271</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271</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271</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226</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226</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226</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2"/>
      <c r="AX29" s="472"/>
      <c r="AY29" s="56"/>
      <c r="AZ29" s="56"/>
      <c r="BA29" s="56"/>
      <c r="BB29" s="56"/>
      <c r="BC29" s="56"/>
      <c r="BD29" s="56"/>
      <c r="BE29" s="56"/>
      <c r="BF29" s="56"/>
      <c r="BG29" s="56"/>
      <c r="BH29" s="56"/>
      <c r="BI29" s="56"/>
      <c r="BJ29" s="56"/>
      <c r="BK29" s="56"/>
      <c r="BL29" s="56"/>
      <c r="BM29" s="56"/>
      <c r="BN29" s="56"/>
      <c r="BO29" s="56"/>
      <c r="BP29" s="56"/>
      <c r="BQ29" s="56"/>
      <c r="BR29" s="56"/>
      <c r="BS29" s="56"/>
      <c r="BT29" s="55"/>
      <c r="BU29" s="472"/>
      <c r="BV29" s="472"/>
      <c r="BW29" s="56"/>
      <c r="BX29" s="56"/>
      <c r="BY29" s="56"/>
      <c r="BZ29" s="56"/>
      <c r="CA29" s="56"/>
      <c r="CB29" s="56"/>
      <c r="CC29" s="56"/>
      <c r="CD29" s="56"/>
      <c r="CE29" s="56"/>
      <c r="CF29" s="56"/>
      <c r="CG29" s="56"/>
      <c r="CH29" s="56"/>
      <c r="CI29" s="56"/>
      <c r="CJ29" s="56"/>
      <c r="CK29" s="56"/>
      <c r="CL29" s="56"/>
      <c r="CM29" s="56"/>
      <c r="CN29" s="56"/>
      <c r="CO29" s="56"/>
      <c r="CP29" s="56"/>
      <c r="CQ29" s="56"/>
      <c r="CR29" s="55"/>
      <c r="CS29" s="472"/>
      <c r="CT29" s="472"/>
      <c r="CU29" s="56"/>
      <c r="CV29" s="56"/>
      <c r="CW29" s="56"/>
      <c r="CX29" s="56"/>
      <c r="CY29" s="56"/>
      <c r="CZ29" s="56"/>
      <c r="DA29" s="56"/>
      <c r="DB29" s="56"/>
      <c r="DC29" s="56"/>
      <c r="DD29" s="56"/>
      <c r="DE29" s="56"/>
      <c r="DF29" s="56"/>
      <c r="DG29" s="56"/>
      <c r="DH29" s="56"/>
      <c r="DI29" s="56"/>
      <c r="DJ29" s="56"/>
      <c r="DK29" s="56"/>
      <c r="DL29" s="56"/>
      <c r="DM29" s="56"/>
      <c r="DN29" s="56"/>
      <c r="DO29" s="56"/>
      <c r="DP29" s="55"/>
      <c r="DQ29" s="472"/>
      <c r="DR29" s="472"/>
      <c r="DS29" s="56"/>
      <c r="DT29" s="56"/>
      <c r="DU29" s="56"/>
      <c r="DV29" s="56"/>
      <c r="DW29" s="56"/>
      <c r="DX29" s="56"/>
      <c r="DY29" s="56"/>
      <c r="DZ29" s="56"/>
      <c r="EA29" s="56"/>
      <c r="EB29" s="56"/>
      <c r="EC29" s="56"/>
      <c r="ED29" s="56"/>
      <c r="EE29" s="56"/>
      <c r="EF29" s="56"/>
      <c r="EG29" s="56"/>
      <c r="EH29" s="56"/>
      <c r="EI29" s="56"/>
      <c r="EJ29" s="56"/>
      <c r="EK29" s="56"/>
      <c r="EL29" s="56"/>
      <c r="EM29" s="56"/>
      <c r="EO29" s="465"/>
      <c r="EP29" s="465"/>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273</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273</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273</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273</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110</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111</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274</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274</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274</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274</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111</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111</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111</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2"/>
      <c r="AX32" s="472"/>
      <c r="AY32" s="56"/>
      <c r="AZ32" s="56"/>
      <c r="BA32" s="56"/>
      <c r="BB32" s="56"/>
      <c r="BC32" s="56"/>
      <c r="BD32" s="56"/>
      <c r="BE32" s="56"/>
      <c r="BF32" s="56"/>
      <c r="BG32" s="56"/>
      <c r="BH32" s="56"/>
      <c r="BI32" s="56"/>
      <c r="BJ32" s="56"/>
      <c r="BK32" s="56"/>
      <c r="BL32" s="56"/>
      <c r="BM32" s="56"/>
      <c r="BN32" s="56"/>
      <c r="BO32" s="56"/>
      <c r="BP32" s="56"/>
      <c r="BQ32" s="56"/>
      <c r="BR32" s="56"/>
      <c r="BS32" s="56"/>
      <c r="BT32" s="55"/>
      <c r="BU32" s="472"/>
      <c r="BV32" s="472"/>
      <c r="BW32" s="56"/>
      <c r="BX32" s="56"/>
      <c r="BY32" s="56"/>
      <c r="BZ32" s="56"/>
      <c r="CA32" s="56"/>
      <c r="CB32" s="56"/>
      <c r="CC32" s="56"/>
      <c r="CD32" s="56"/>
      <c r="CE32" s="56"/>
      <c r="CF32" s="56"/>
      <c r="CG32" s="56"/>
      <c r="CH32" s="56"/>
      <c r="CI32" s="56"/>
      <c r="CJ32" s="56"/>
      <c r="CK32" s="56"/>
      <c r="CL32" s="56"/>
      <c r="CM32" s="56"/>
      <c r="CN32" s="56"/>
      <c r="CO32" s="56"/>
      <c r="CP32" s="56"/>
      <c r="CQ32" s="56"/>
      <c r="CR32" s="55"/>
      <c r="CS32" s="472"/>
      <c r="CT32" s="472"/>
      <c r="CU32" s="56"/>
      <c r="CV32" s="56"/>
      <c r="CW32" s="56"/>
      <c r="CX32" s="56"/>
      <c r="CY32" s="56"/>
      <c r="CZ32" s="56"/>
      <c r="DA32" s="56"/>
      <c r="DB32" s="56"/>
      <c r="DC32" s="56"/>
      <c r="DD32" s="56"/>
      <c r="DE32" s="56"/>
      <c r="DF32" s="56"/>
      <c r="DG32" s="56"/>
      <c r="DH32" s="56"/>
      <c r="DI32" s="56"/>
      <c r="DJ32" s="56"/>
      <c r="DK32" s="56"/>
      <c r="DL32" s="56"/>
      <c r="DM32" s="56"/>
      <c r="DN32" s="56"/>
      <c r="DO32" s="56"/>
      <c r="DP32" s="55"/>
      <c r="DQ32" s="472"/>
      <c r="DR32" s="472"/>
      <c r="DS32" s="56"/>
      <c r="DT32" s="56"/>
      <c r="DU32" s="56"/>
      <c r="DV32" s="56"/>
      <c r="DW32" s="56"/>
      <c r="DX32" s="56"/>
      <c r="DY32" s="56"/>
      <c r="DZ32" s="56"/>
      <c r="EA32" s="56"/>
      <c r="EB32" s="56"/>
      <c r="EC32" s="56"/>
      <c r="ED32" s="56"/>
      <c r="EE32" s="56"/>
      <c r="EF32" s="56"/>
      <c r="EG32" s="56"/>
      <c r="EH32" s="56"/>
      <c r="EI32" s="56"/>
      <c r="EJ32" s="56"/>
      <c r="EK32" s="56"/>
      <c r="EL32" s="56"/>
      <c r="EM32" s="56"/>
      <c r="EO32" s="465"/>
      <c r="EP32" s="465"/>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24" t="s">
        <v>112</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112</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275</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275</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275</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275</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112</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112</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112</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2"/>
      <c r="AX34" s="472"/>
      <c r="AY34" s="56"/>
      <c r="AZ34" s="56"/>
      <c r="BA34" s="56"/>
      <c r="BB34" s="56"/>
      <c r="BC34" s="56"/>
      <c r="BD34" s="56"/>
      <c r="BE34" s="56"/>
      <c r="BF34" s="56"/>
      <c r="BG34" s="56"/>
      <c r="BH34" s="56"/>
      <c r="BI34" s="56"/>
      <c r="BJ34" s="56"/>
      <c r="BK34" s="56"/>
      <c r="BL34" s="56"/>
      <c r="BM34" s="56"/>
      <c r="BN34" s="56"/>
      <c r="BO34" s="56"/>
      <c r="BP34" s="56"/>
      <c r="BQ34" s="56"/>
      <c r="BR34" s="56"/>
      <c r="BS34" s="56"/>
      <c r="BT34" s="55"/>
      <c r="BU34" s="472"/>
      <c r="BV34" s="472"/>
      <c r="BW34" s="56"/>
      <c r="BX34" s="56"/>
      <c r="BY34" s="56"/>
      <c r="BZ34" s="56"/>
      <c r="CA34" s="56"/>
      <c r="CB34" s="56"/>
      <c r="CC34" s="56"/>
      <c r="CD34" s="56"/>
      <c r="CE34" s="56"/>
      <c r="CF34" s="56"/>
      <c r="CG34" s="56"/>
      <c r="CH34" s="56"/>
      <c r="CI34" s="56"/>
      <c r="CJ34" s="56"/>
      <c r="CK34" s="56"/>
      <c r="CL34" s="56"/>
      <c r="CM34" s="56"/>
      <c r="CN34" s="56"/>
      <c r="CO34" s="56"/>
      <c r="CP34" s="56"/>
      <c r="CQ34" s="56"/>
      <c r="CR34" s="55"/>
      <c r="CS34" s="472"/>
      <c r="CT34" s="472"/>
      <c r="CU34" s="56"/>
      <c r="CV34" s="56"/>
      <c r="CW34" s="56"/>
      <c r="CX34" s="56"/>
      <c r="CY34" s="56"/>
      <c r="CZ34" s="56"/>
      <c r="DA34" s="56"/>
      <c r="DB34" s="56"/>
      <c r="DC34" s="56"/>
      <c r="DD34" s="56"/>
      <c r="DE34" s="56"/>
      <c r="DF34" s="56"/>
      <c r="DG34" s="56"/>
      <c r="DH34" s="56"/>
      <c r="DI34" s="56"/>
      <c r="DJ34" s="56"/>
      <c r="DK34" s="56"/>
      <c r="DL34" s="56"/>
      <c r="DM34" s="56"/>
      <c r="DN34" s="56"/>
      <c r="DO34" s="56"/>
      <c r="DP34" s="55"/>
      <c r="DQ34" s="472"/>
      <c r="DR34" s="472"/>
      <c r="DS34" s="56"/>
      <c r="DT34" s="56"/>
      <c r="DU34" s="56"/>
      <c r="DV34" s="56"/>
      <c r="DW34" s="56"/>
      <c r="DX34" s="56"/>
      <c r="DY34" s="56"/>
      <c r="DZ34" s="56"/>
      <c r="EA34" s="56"/>
      <c r="EB34" s="56"/>
      <c r="EC34" s="56"/>
      <c r="ED34" s="56"/>
      <c r="EE34" s="56"/>
      <c r="EF34" s="56"/>
      <c r="EG34" s="56"/>
      <c r="EH34" s="56"/>
      <c r="EI34" s="56"/>
      <c r="EJ34" s="56"/>
      <c r="EK34" s="56"/>
      <c r="EL34" s="56"/>
      <c r="EM34" s="56"/>
      <c r="EO34" s="465"/>
      <c r="EP34" s="465"/>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2"/>
      <c r="AX35" s="472"/>
      <c r="AY35" s="56"/>
      <c r="AZ35" s="56"/>
      <c r="BA35" s="56"/>
      <c r="BB35" s="56"/>
      <c r="BC35" s="56"/>
      <c r="BD35" s="56"/>
      <c r="BE35" s="56"/>
      <c r="BF35" s="56"/>
      <c r="BG35" s="56"/>
      <c r="BH35" s="56"/>
      <c r="BI35" s="56"/>
      <c r="BJ35" s="56"/>
      <c r="BK35" s="56"/>
      <c r="BL35" s="56"/>
      <c r="BM35" s="56"/>
      <c r="BN35" s="56"/>
      <c r="BO35" s="56"/>
      <c r="BP35" s="56"/>
      <c r="BQ35" s="56"/>
      <c r="BR35" s="56"/>
      <c r="BS35" s="56"/>
      <c r="BT35" s="55"/>
      <c r="BU35" s="472"/>
      <c r="BV35" s="472"/>
      <c r="BW35" s="56"/>
      <c r="BX35" s="56"/>
      <c r="BY35" s="56"/>
      <c r="BZ35" s="56"/>
      <c r="CA35" s="56"/>
      <c r="CB35" s="56"/>
      <c r="CC35" s="56"/>
      <c r="CD35" s="56"/>
      <c r="CE35" s="56"/>
      <c r="CF35" s="56"/>
      <c r="CG35" s="56"/>
      <c r="CH35" s="56"/>
      <c r="CI35" s="56"/>
      <c r="CJ35" s="56"/>
      <c r="CK35" s="56"/>
      <c r="CL35" s="56"/>
      <c r="CM35" s="56"/>
      <c r="CN35" s="56"/>
      <c r="CO35" s="56"/>
      <c r="CP35" s="56"/>
      <c r="CQ35" s="56"/>
      <c r="CR35" s="55"/>
      <c r="CS35" s="472"/>
      <c r="CT35" s="472"/>
      <c r="CU35" s="56"/>
      <c r="CV35" s="56"/>
      <c r="CW35" s="56"/>
      <c r="CX35" s="56"/>
      <c r="CY35" s="56"/>
      <c r="CZ35" s="56"/>
      <c r="DA35" s="56"/>
      <c r="DB35" s="56"/>
      <c r="DC35" s="56"/>
      <c r="DD35" s="56"/>
      <c r="DE35" s="56"/>
      <c r="DF35" s="56"/>
      <c r="DG35" s="56"/>
      <c r="DH35" s="56"/>
      <c r="DI35" s="56"/>
      <c r="DJ35" s="56"/>
      <c r="DK35" s="56"/>
      <c r="DL35" s="56"/>
      <c r="DM35" s="56"/>
      <c r="DN35" s="56"/>
      <c r="DO35" s="56"/>
      <c r="DP35" s="55"/>
      <c r="DQ35" s="472"/>
      <c r="DR35" s="472"/>
      <c r="DS35" s="56"/>
      <c r="DT35" s="56"/>
      <c r="DU35" s="56"/>
      <c r="DV35" s="56"/>
      <c r="DW35" s="56"/>
      <c r="DX35" s="56"/>
      <c r="DY35" s="56"/>
      <c r="DZ35" s="56"/>
      <c r="EA35" s="56"/>
      <c r="EB35" s="56"/>
      <c r="EC35" s="56"/>
      <c r="ED35" s="56"/>
      <c r="EE35" s="56"/>
      <c r="EF35" s="56"/>
      <c r="EG35" s="56"/>
      <c r="EH35" s="56"/>
      <c r="EI35" s="56"/>
      <c r="EJ35" s="56"/>
      <c r="EK35" s="56"/>
      <c r="EL35" s="56"/>
      <c r="EM35" s="56"/>
      <c r="EO35" s="465"/>
      <c r="EP35" s="465"/>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55" t="s">
        <v>243</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243</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303</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303</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303</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303</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243</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243</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243</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277</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277</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277</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277</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265</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265</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265</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265</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221</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266</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266</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266</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266</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221</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221</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221</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267</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267</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267</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267</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222</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222</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56"/>
      <c r="AX41" s="62" t="s">
        <v>268</v>
      </c>
      <c r="AY41" s="57" t="s">
        <v>269</v>
      </c>
      <c r="AZ41" s="57" t="s">
        <v>269</v>
      </c>
      <c r="BA41" s="57" t="s">
        <v>269</v>
      </c>
      <c r="BB41" s="57" t="s">
        <v>269</v>
      </c>
      <c r="BC41" s="57" t="s">
        <v>269</v>
      </c>
      <c r="BD41" s="57" t="s">
        <v>269</v>
      </c>
      <c r="BE41" s="57" t="s">
        <v>269</v>
      </c>
      <c r="BF41" s="57" t="s">
        <v>269</v>
      </c>
      <c r="BG41" s="57" t="s">
        <v>269</v>
      </c>
      <c r="BH41" s="57" t="s">
        <v>269</v>
      </c>
      <c r="BI41" s="57" t="s">
        <v>269</v>
      </c>
      <c r="BJ41" s="57">
        <v>0</v>
      </c>
      <c r="BK41" s="57">
        <v>0</v>
      </c>
      <c r="BL41" s="57">
        <v>0</v>
      </c>
      <c r="BM41" s="57">
        <v>0</v>
      </c>
      <c r="BN41" s="57" t="s">
        <v>269</v>
      </c>
      <c r="BO41" s="57" t="s">
        <v>269</v>
      </c>
      <c r="BP41" s="57" t="s">
        <v>269</v>
      </c>
      <c r="BQ41" s="57" t="s">
        <v>269</v>
      </c>
      <c r="BR41" s="57" t="s">
        <v>269</v>
      </c>
      <c r="BS41" s="57" t="s">
        <v>269</v>
      </c>
      <c r="BT41" s="55"/>
      <c r="BU41" s="56"/>
      <c r="BV41" s="62" t="s">
        <v>268</v>
      </c>
      <c r="BW41" s="57" t="s">
        <v>269</v>
      </c>
      <c r="BX41" s="57" t="s">
        <v>269</v>
      </c>
      <c r="BY41" s="57" t="s">
        <v>269</v>
      </c>
      <c r="BZ41" s="57" t="s">
        <v>269</v>
      </c>
      <c r="CA41" s="57" t="s">
        <v>269</v>
      </c>
      <c r="CB41" s="57" t="s">
        <v>269</v>
      </c>
      <c r="CC41" s="57" t="s">
        <v>269</v>
      </c>
      <c r="CD41" s="57" t="s">
        <v>269</v>
      </c>
      <c r="CE41" s="57" t="s">
        <v>269</v>
      </c>
      <c r="CF41" s="57" t="s">
        <v>269</v>
      </c>
      <c r="CG41" s="57" t="s">
        <v>269</v>
      </c>
      <c r="CH41" s="57">
        <v>0.2</v>
      </c>
      <c r="CI41" s="57">
        <v>0.2</v>
      </c>
      <c r="CJ41" s="57">
        <v>0.2</v>
      </c>
      <c r="CK41" s="57">
        <v>0.2</v>
      </c>
      <c r="CL41" s="57" t="s">
        <v>269</v>
      </c>
      <c r="CM41" s="57" t="s">
        <v>269</v>
      </c>
      <c r="CN41" s="57" t="s">
        <v>269</v>
      </c>
      <c r="CO41" s="57" t="s">
        <v>269</v>
      </c>
      <c r="CP41" s="57" t="s">
        <v>269</v>
      </c>
      <c r="CQ41" s="57" t="s">
        <v>269</v>
      </c>
      <c r="CR41" s="55"/>
      <c r="CS41" s="56"/>
      <c r="CT41" s="62" t="s">
        <v>268</v>
      </c>
      <c r="CU41" s="57" t="s">
        <v>269</v>
      </c>
      <c r="CV41" s="57" t="s">
        <v>269</v>
      </c>
      <c r="CW41" s="57" t="s">
        <v>269</v>
      </c>
      <c r="CX41" s="57" t="s">
        <v>269</v>
      </c>
      <c r="CY41" s="57" t="s">
        <v>269</v>
      </c>
      <c r="CZ41" s="57" t="s">
        <v>269</v>
      </c>
      <c r="DA41" s="57" t="s">
        <v>269</v>
      </c>
      <c r="DB41" s="57">
        <v>0.4</v>
      </c>
      <c r="DC41" s="57">
        <v>0.5</v>
      </c>
      <c r="DD41" s="57">
        <v>0.5</v>
      </c>
      <c r="DE41" s="57">
        <v>0.6</v>
      </c>
      <c r="DF41" s="57">
        <v>0.7</v>
      </c>
      <c r="DG41" s="57">
        <v>0.7</v>
      </c>
      <c r="DH41" s="57">
        <v>0.7</v>
      </c>
      <c r="DI41" s="57">
        <v>0.7</v>
      </c>
      <c r="DJ41" s="57" t="s">
        <v>269</v>
      </c>
      <c r="DK41" s="57" t="s">
        <v>269</v>
      </c>
      <c r="DL41" s="57" t="s">
        <v>269</v>
      </c>
      <c r="DM41" s="57" t="s">
        <v>269</v>
      </c>
      <c r="DN41" s="57" t="s">
        <v>269</v>
      </c>
      <c r="DO41" s="57" t="s">
        <v>269</v>
      </c>
      <c r="DP41" s="55"/>
      <c r="DQ41" s="56"/>
      <c r="DR41" s="62" t="s">
        <v>268</v>
      </c>
      <c r="DS41" s="57" t="s">
        <v>269</v>
      </c>
      <c r="DT41" s="57" t="s">
        <v>269</v>
      </c>
      <c r="DU41" s="57" t="s">
        <v>269</v>
      </c>
      <c r="DV41" s="57" t="s">
        <v>269</v>
      </c>
      <c r="DW41" s="57" t="s">
        <v>269</v>
      </c>
      <c r="DX41" s="57" t="s">
        <v>269</v>
      </c>
      <c r="DY41" s="57" t="s">
        <v>269</v>
      </c>
      <c r="DZ41" s="57" t="s">
        <v>269</v>
      </c>
      <c r="EA41" s="57">
        <v>0.1</v>
      </c>
      <c r="EB41" s="57">
        <v>0.1</v>
      </c>
      <c r="EC41" s="57">
        <v>0.1</v>
      </c>
      <c r="ED41" s="57">
        <v>0.1</v>
      </c>
      <c r="EE41" s="57">
        <v>0.1</v>
      </c>
      <c r="EF41" s="57">
        <v>0.1</v>
      </c>
      <c r="EG41" s="57">
        <v>0.1</v>
      </c>
      <c r="EH41" s="57" t="s">
        <v>269</v>
      </c>
      <c r="EI41" s="57" t="s">
        <v>269</v>
      </c>
      <c r="EJ41" s="57" t="s">
        <v>269</v>
      </c>
      <c r="EK41" s="57" t="s">
        <v>269</v>
      </c>
      <c r="EL41" s="57" t="s">
        <v>269</v>
      </c>
      <c r="EM41" s="57"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0.2</v>
      </c>
      <c r="GC41" s="102">
        <v>0.2</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56"/>
      <c r="AX42" s="62" t="s">
        <v>270</v>
      </c>
      <c r="AY42" s="56">
        <v>0</v>
      </c>
      <c r="AZ42" s="57" t="s">
        <v>269</v>
      </c>
      <c r="BA42" s="57" t="s">
        <v>269</v>
      </c>
      <c r="BB42" s="57" t="s">
        <v>269</v>
      </c>
      <c r="BC42" s="57" t="s">
        <v>269</v>
      </c>
      <c r="BD42" s="57" t="s">
        <v>269</v>
      </c>
      <c r="BE42" s="57" t="s">
        <v>269</v>
      </c>
      <c r="BF42" s="57" t="s">
        <v>269</v>
      </c>
      <c r="BG42" s="57" t="s">
        <v>269</v>
      </c>
      <c r="BH42" s="57" t="s">
        <v>269</v>
      </c>
      <c r="BI42" s="57" t="s">
        <v>269</v>
      </c>
      <c r="BJ42" s="57" t="s">
        <v>269</v>
      </c>
      <c r="BK42" s="57" t="s">
        <v>269</v>
      </c>
      <c r="BL42" s="57" t="s">
        <v>269</v>
      </c>
      <c r="BM42" s="57" t="s">
        <v>269</v>
      </c>
      <c r="BN42" s="57" t="s">
        <v>269</v>
      </c>
      <c r="BO42" s="57" t="s">
        <v>269</v>
      </c>
      <c r="BP42" s="57" t="s">
        <v>269</v>
      </c>
      <c r="BQ42" s="57" t="s">
        <v>269</v>
      </c>
      <c r="BR42" s="57" t="s">
        <v>269</v>
      </c>
      <c r="BS42" s="57" t="s">
        <v>269</v>
      </c>
      <c r="BT42" s="55"/>
      <c r="BU42" s="56"/>
      <c r="BV42" s="62" t="s">
        <v>270</v>
      </c>
      <c r="BW42" s="56">
        <v>0</v>
      </c>
      <c r="BX42" s="57" t="s">
        <v>269</v>
      </c>
      <c r="BY42" s="57" t="s">
        <v>269</v>
      </c>
      <c r="BZ42" s="57" t="s">
        <v>269</v>
      </c>
      <c r="CA42" s="57" t="s">
        <v>269</v>
      </c>
      <c r="CB42" s="57" t="s">
        <v>269</v>
      </c>
      <c r="CC42" s="57" t="s">
        <v>269</v>
      </c>
      <c r="CD42" s="57" t="s">
        <v>269</v>
      </c>
      <c r="CE42" s="57" t="s">
        <v>269</v>
      </c>
      <c r="CF42" s="57" t="s">
        <v>269</v>
      </c>
      <c r="CG42" s="57" t="s">
        <v>269</v>
      </c>
      <c r="CH42" s="57" t="s">
        <v>269</v>
      </c>
      <c r="CI42" s="57" t="s">
        <v>269</v>
      </c>
      <c r="CJ42" s="57" t="s">
        <v>269</v>
      </c>
      <c r="CK42" s="57" t="s">
        <v>269</v>
      </c>
      <c r="CL42" s="57" t="s">
        <v>269</v>
      </c>
      <c r="CM42" s="57" t="s">
        <v>269</v>
      </c>
      <c r="CN42" s="57" t="s">
        <v>269</v>
      </c>
      <c r="CO42" s="57" t="s">
        <v>269</v>
      </c>
      <c r="CP42" s="57" t="s">
        <v>269</v>
      </c>
      <c r="CQ42" s="57" t="s">
        <v>269</v>
      </c>
      <c r="CR42" s="55"/>
      <c r="CS42" s="56"/>
      <c r="CT42" s="62" t="s">
        <v>270</v>
      </c>
      <c r="CU42" s="56">
        <v>0</v>
      </c>
      <c r="CV42" s="57" t="s">
        <v>269</v>
      </c>
      <c r="CW42" s="57" t="s">
        <v>269</v>
      </c>
      <c r="CX42" s="57" t="s">
        <v>269</v>
      </c>
      <c r="CY42" s="57" t="s">
        <v>269</v>
      </c>
      <c r="CZ42" s="57" t="s">
        <v>269</v>
      </c>
      <c r="DA42" s="57" t="s">
        <v>269</v>
      </c>
      <c r="DB42" s="57" t="s">
        <v>269</v>
      </c>
      <c r="DC42" s="57" t="s">
        <v>269</v>
      </c>
      <c r="DD42" s="57" t="s">
        <v>269</v>
      </c>
      <c r="DE42" s="57" t="s">
        <v>269</v>
      </c>
      <c r="DF42" s="57" t="s">
        <v>269</v>
      </c>
      <c r="DG42" s="57" t="s">
        <v>269</v>
      </c>
      <c r="DH42" s="57" t="s">
        <v>269</v>
      </c>
      <c r="DI42" s="57" t="s">
        <v>269</v>
      </c>
      <c r="DJ42" s="57" t="s">
        <v>269</v>
      </c>
      <c r="DK42" s="57" t="s">
        <v>269</v>
      </c>
      <c r="DL42" s="57" t="s">
        <v>269</v>
      </c>
      <c r="DM42" s="57" t="s">
        <v>269</v>
      </c>
      <c r="DN42" s="57" t="s">
        <v>269</v>
      </c>
      <c r="DO42" s="57" t="s">
        <v>269</v>
      </c>
      <c r="DP42" s="55"/>
      <c r="DQ42" s="56"/>
      <c r="DR42" s="62" t="s">
        <v>270</v>
      </c>
      <c r="DS42" s="56">
        <v>0</v>
      </c>
      <c r="DT42" s="57" t="s">
        <v>269</v>
      </c>
      <c r="DU42" s="57" t="s">
        <v>269</v>
      </c>
      <c r="DV42" s="57" t="s">
        <v>269</v>
      </c>
      <c r="DW42" s="57" t="s">
        <v>269</v>
      </c>
      <c r="DX42" s="57" t="s">
        <v>269</v>
      </c>
      <c r="DY42" s="57" t="s">
        <v>269</v>
      </c>
      <c r="DZ42" s="57" t="s">
        <v>269</v>
      </c>
      <c r="EA42" s="57" t="s">
        <v>269</v>
      </c>
      <c r="EB42" s="57" t="s">
        <v>269</v>
      </c>
      <c r="EC42" s="57" t="s">
        <v>269</v>
      </c>
      <c r="ED42" s="57" t="s">
        <v>269</v>
      </c>
      <c r="EE42" s="57" t="s">
        <v>269</v>
      </c>
      <c r="EF42" s="57" t="s">
        <v>269</v>
      </c>
      <c r="EG42" s="57" t="s">
        <v>269</v>
      </c>
      <c r="EH42" s="57" t="s">
        <v>269</v>
      </c>
      <c r="EI42" s="57" t="s">
        <v>269</v>
      </c>
      <c r="EJ42" s="57" t="s">
        <v>269</v>
      </c>
      <c r="EK42" s="57" t="s">
        <v>269</v>
      </c>
      <c r="EL42" s="57" t="s">
        <v>269</v>
      </c>
      <c r="EM42" s="57"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271</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271</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271</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271</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2"/>
      <c r="AX44" s="472"/>
      <c r="AY44" s="56"/>
      <c r="AZ44" s="56"/>
      <c r="BA44" s="56"/>
      <c r="BB44" s="56"/>
      <c r="BC44" s="56"/>
      <c r="BD44" s="56"/>
      <c r="BE44" s="56"/>
      <c r="BF44" s="56"/>
      <c r="BG44" s="56"/>
      <c r="BH44" s="56"/>
      <c r="BI44" s="56"/>
      <c r="BJ44" s="56"/>
      <c r="BK44" s="56"/>
      <c r="BL44" s="56"/>
      <c r="BM44" s="56"/>
      <c r="BN44" s="56"/>
      <c r="BO44" s="56"/>
      <c r="BP44" s="56"/>
      <c r="BQ44" s="56"/>
      <c r="BR44" s="56"/>
      <c r="BS44" s="56"/>
      <c r="BT44" s="55"/>
      <c r="BU44" s="472"/>
      <c r="BV44" s="472"/>
      <c r="BW44" s="56"/>
      <c r="BX44" s="56"/>
      <c r="BY44" s="56"/>
      <c r="BZ44" s="56"/>
      <c r="CA44" s="56"/>
      <c r="CB44" s="56"/>
      <c r="CC44" s="56"/>
      <c r="CD44" s="56"/>
      <c r="CE44" s="56"/>
      <c r="CF44" s="56"/>
      <c r="CG44" s="56"/>
      <c r="CH44" s="56"/>
      <c r="CI44" s="56"/>
      <c r="CJ44" s="56"/>
      <c r="CK44" s="56"/>
      <c r="CL44" s="56"/>
      <c r="CM44" s="56"/>
      <c r="CN44" s="56"/>
      <c r="CO44" s="56"/>
      <c r="CP44" s="56"/>
      <c r="CQ44" s="56"/>
      <c r="CR44" s="55"/>
      <c r="CS44" s="472"/>
      <c r="CT44" s="472"/>
      <c r="CU44" s="56"/>
      <c r="CV44" s="56"/>
      <c r="CW44" s="56"/>
      <c r="CX44" s="56"/>
      <c r="CY44" s="56"/>
      <c r="CZ44" s="56"/>
      <c r="DA44" s="56"/>
      <c r="DB44" s="56"/>
      <c r="DC44" s="56"/>
      <c r="DD44" s="56"/>
      <c r="DE44" s="56"/>
      <c r="DF44" s="56"/>
      <c r="DG44" s="56"/>
      <c r="DH44" s="56"/>
      <c r="DI44" s="56"/>
      <c r="DJ44" s="56"/>
      <c r="DK44" s="56"/>
      <c r="DL44" s="56"/>
      <c r="DM44" s="56"/>
      <c r="DN44" s="56"/>
      <c r="DO44" s="56"/>
      <c r="DP44" s="55"/>
      <c r="DQ44" s="472"/>
      <c r="DR44" s="472"/>
      <c r="DS44" s="56"/>
      <c r="DT44" s="56"/>
      <c r="DU44" s="56"/>
      <c r="DV44" s="56"/>
      <c r="DW44" s="56"/>
      <c r="DX44" s="56"/>
      <c r="DY44" s="56"/>
      <c r="DZ44" s="56"/>
      <c r="EA44" s="56"/>
      <c r="EB44" s="56"/>
      <c r="EC44" s="56"/>
      <c r="ED44" s="56"/>
      <c r="EE44" s="56"/>
      <c r="EF44" s="56"/>
      <c r="EG44" s="56"/>
      <c r="EH44" s="56"/>
      <c r="EI44" s="56"/>
      <c r="EJ44" s="56"/>
      <c r="EK44" s="56"/>
      <c r="EL44" s="56"/>
      <c r="EM44" s="56"/>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272</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272</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272</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272</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265</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265</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265</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265</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220</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5">
      <c r="A47" s="100"/>
      <c r="B47" s="106" t="s">
        <v>221</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221</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266</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266</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266</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266</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221</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221</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221</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5">
      <c r="A48" s="100"/>
      <c r="B48" s="106" t="s">
        <v>222</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222</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267</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267</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267</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267</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222</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222</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222</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56"/>
      <c r="AX49" s="62" t="s">
        <v>268</v>
      </c>
      <c r="AY49" s="57" t="s">
        <v>269</v>
      </c>
      <c r="AZ49" s="57" t="s">
        <v>269</v>
      </c>
      <c r="BA49" s="57" t="s">
        <v>269</v>
      </c>
      <c r="BB49" s="57" t="s">
        <v>269</v>
      </c>
      <c r="BC49" s="57" t="s">
        <v>269</v>
      </c>
      <c r="BD49" s="57" t="s">
        <v>269</v>
      </c>
      <c r="BE49" s="57" t="s">
        <v>269</v>
      </c>
      <c r="BF49" s="57" t="s">
        <v>269</v>
      </c>
      <c r="BG49" s="57" t="s">
        <v>269</v>
      </c>
      <c r="BH49" s="57" t="s">
        <v>269</v>
      </c>
      <c r="BI49" s="57" t="s">
        <v>269</v>
      </c>
      <c r="BJ49" s="57">
        <v>3.5</v>
      </c>
      <c r="BK49" s="57">
        <v>3.5</v>
      </c>
      <c r="BL49" s="57">
        <v>1.7</v>
      </c>
      <c r="BM49" s="57">
        <v>0.9</v>
      </c>
      <c r="BN49" s="57" t="s">
        <v>269</v>
      </c>
      <c r="BO49" s="57" t="s">
        <v>269</v>
      </c>
      <c r="BP49" s="57" t="s">
        <v>269</v>
      </c>
      <c r="BQ49" s="57" t="s">
        <v>269</v>
      </c>
      <c r="BR49" s="57" t="s">
        <v>269</v>
      </c>
      <c r="BS49" s="57" t="s">
        <v>269</v>
      </c>
      <c r="BT49" s="55"/>
      <c r="BU49" s="56"/>
      <c r="BV49" s="62" t="s">
        <v>268</v>
      </c>
      <c r="BW49" s="57" t="s">
        <v>269</v>
      </c>
      <c r="BX49" s="57" t="s">
        <v>269</v>
      </c>
      <c r="BY49" s="57" t="s">
        <v>269</v>
      </c>
      <c r="BZ49" s="57" t="s">
        <v>269</v>
      </c>
      <c r="CA49" s="57" t="s">
        <v>269</v>
      </c>
      <c r="CB49" s="57" t="s">
        <v>269</v>
      </c>
      <c r="CC49" s="57" t="s">
        <v>269</v>
      </c>
      <c r="CD49" s="57" t="s">
        <v>269</v>
      </c>
      <c r="CE49" s="57" t="s">
        <v>269</v>
      </c>
      <c r="CF49" s="57" t="s">
        <v>269</v>
      </c>
      <c r="CG49" s="57" t="s">
        <v>269</v>
      </c>
      <c r="CH49" s="57">
        <v>3.5</v>
      </c>
      <c r="CI49" s="57">
        <v>3.3</v>
      </c>
      <c r="CJ49" s="57">
        <v>3.3</v>
      </c>
      <c r="CK49" s="57">
        <v>3.6</v>
      </c>
      <c r="CL49" s="57" t="s">
        <v>269</v>
      </c>
      <c r="CM49" s="57" t="s">
        <v>269</v>
      </c>
      <c r="CN49" s="57" t="s">
        <v>269</v>
      </c>
      <c r="CO49" s="57" t="s">
        <v>269</v>
      </c>
      <c r="CP49" s="57" t="s">
        <v>269</v>
      </c>
      <c r="CQ49" s="57" t="s">
        <v>269</v>
      </c>
      <c r="CR49" s="55"/>
      <c r="CS49" s="56"/>
      <c r="CT49" s="62" t="s">
        <v>268</v>
      </c>
      <c r="CU49" s="57" t="s">
        <v>269</v>
      </c>
      <c r="CV49" s="57" t="s">
        <v>269</v>
      </c>
      <c r="CW49" s="57" t="s">
        <v>269</v>
      </c>
      <c r="CX49" s="57" t="s">
        <v>269</v>
      </c>
      <c r="CY49" s="57" t="s">
        <v>269</v>
      </c>
      <c r="CZ49" s="57" t="s">
        <v>269</v>
      </c>
      <c r="DA49" s="57" t="s">
        <v>269</v>
      </c>
      <c r="DB49" s="57">
        <v>3.6</v>
      </c>
      <c r="DC49" s="57">
        <v>4.4000000000000004</v>
      </c>
      <c r="DD49" s="57">
        <v>4.2</v>
      </c>
      <c r="DE49" s="57">
        <v>4.5</v>
      </c>
      <c r="DF49" s="57">
        <v>5.0999999999999996</v>
      </c>
      <c r="DG49" s="57">
        <v>5.5</v>
      </c>
      <c r="DH49" s="57">
        <v>5.3</v>
      </c>
      <c r="DI49" s="57">
        <v>5.6</v>
      </c>
      <c r="DJ49" s="57" t="s">
        <v>269</v>
      </c>
      <c r="DK49" s="57" t="s">
        <v>269</v>
      </c>
      <c r="DL49" s="57" t="s">
        <v>269</v>
      </c>
      <c r="DM49" s="57" t="s">
        <v>269</v>
      </c>
      <c r="DN49" s="57" t="s">
        <v>269</v>
      </c>
      <c r="DO49" s="57" t="s">
        <v>269</v>
      </c>
      <c r="DP49" s="55"/>
      <c r="DQ49" s="56"/>
      <c r="DR49" s="62" t="s">
        <v>268</v>
      </c>
      <c r="DS49" s="57" t="s">
        <v>269</v>
      </c>
      <c r="DT49" s="57" t="s">
        <v>269</v>
      </c>
      <c r="DU49" s="57" t="s">
        <v>269</v>
      </c>
      <c r="DV49" s="57" t="s">
        <v>269</v>
      </c>
      <c r="DW49" s="57" t="s">
        <v>269</v>
      </c>
      <c r="DX49" s="57" t="s">
        <v>269</v>
      </c>
      <c r="DY49" s="57" t="s">
        <v>269</v>
      </c>
      <c r="DZ49" s="57" t="s">
        <v>269</v>
      </c>
      <c r="EA49" s="57">
        <v>7.5</v>
      </c>
      <c r="EB49" s="57">
        <v>7.6</v>
      </c>
      <c r="EC49" s="57">
        <v>7.3</v>
      </c>
      <c r="ED49" s="57">
        <v>7.9</v>
      </c>
      <c r="EE49" s="57">
        <v>6.2</v>
      </c>
      <c r="EF49" s="57">
        <v>5.8</v>
      </c>
      <c r="EG49" s="57">
        <v>5.9</v>
      </c>
      <c r="EH49" s="57" t="s">
        <v>269</v>
      </c>
      <c r="EI49" s="57" t="s">
        <v>269</v>
      </c>
      <c r="EJ49" s="57" t="s">
        <v>269</v>
      </c>
      <c r="EK49" s="57" t="s">
        <v>269</v>
      </c>
      <c r="EL49" s="57" t="s">
        <v>269</v>
      </c>
      <c r="EM49" s="57"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3.8</v>
      </c>
      <c r="GA49" s="102">
        <v>5.0999999999999996</v>
      </c>
      <c r="GB49" s="102">
        <v>3.6</v>
      </c>
      <c r="GC49" s="102">
        <v>4.2</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3.4</v>
      </c>
      <c r="GX49" s="102">
        <v>4</v>
      </c>
      <c r="GY49" s="102">
        <v>3.7</v>
      </c>
      <c r="GZ49" s="102">
        <v>3.3</v>
      </c>
      <c r="HA49" s="102">
        <v>3.4</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56"/>
      <c r="AX50" s="62" t="s">
        <v>270</v>
      </c>
      <c r="AY50" s="56">
        <v>0</v>
      </c>
      <c r="AZ50" s="57" t="s">
        <v>269</v>
      </c>
      <c r="BA50" s="57" t="s">
        <v>269</v>
      </c>
      <c r="BB50" s="57" t="s">
        <v>269</v>
      </c>
      <c r="BC50" s="57" t="s">
        <v>269</v>
      </c>
      <c r="BD50" s="57" t="s">
        <v>269</v>
      </c>
      <c r="BE50" s="57" t="s">
        <v>269</v>
      </c>
      <c r="BF50" s="57" t="s">
        <v>269</v>
      </c>
      <c r="BG50" s="57" t="s">
        <v>269</v>
      </c>
      <c r="BH50" s="57" t="s">
        <v>269</v>
      </c>
      <c r="BI50" s="57" t="s">
        <v>269</v>
      </c>
      <c r="BJ50" s="57" t="s">
        <v>269</v>
      </c>
      <c r="BK50" s="57" t="s">
        <v>269</v>
      </c>
      <c r="BL50" s="57" t="s">
        <v>269</v>
      </c>
      <c r="BM50" s="57" t="s">
        <v>269</v>
      </c>
      <c r="BN50" s="57" t="s">
        <v>269</v>
      </c>
      <c r="BO50" s="57" t="s">
        <v>269</v>
      </c>
      <c r="BP50" s="57" t="s">
        <v>269</v>
      </c>
      <c r="BQ50" s="57" t="s">
        <v>269</v>
      </c>
      <c r="BR50" s="57" t="s">
        <v>269</v>
      </c>
      <c r="BS50" s="57" t="s">
        <v>269</v>
      </c>
      <c r="BT50" s="55"/>
      <c r="BU50" s="56"/>
      <c r="BV50" s="62" t="s">
        <v>270</v>
      </c>
      <c r="BW50" s="56">
        <v>0</v>
      </c>
      <c r="BX50" s="57" t="s">
        <v>269</v>
      </c>
      <c r="BY50" s="57" t="s">
        <v>269</v>
      </c>
      <c r="BZ50" s="57" t="s">
        <v>269</v>
      </c>
      <c r="CA50" s="57" t="s">
        <v>269</v>
      </c>
      <c r="CB50" s="57" t="s">
        <v>269</v>
      </c>
      <c r="CC50" s="57" t="s">
        <v>269</v>
      </c>
      <c r="CD50" s="57" t="s">
        <v>269</v>
      </c>
      <c r="CE50" s="57" t="s">
        <v>269</v>
      </c>
      <c r="CF50" s="57" t="s">
        <v>269</v>
      </c>
      <c r="CG50" s="57" t="s">
        <v>269</v>
      </c>
      <c r="CH50" s="57" t="s">
        <v>269</v>
      </c>
      <c r="CI50" s="57" t="s">
        <v>269</v>
      </c>
      <c r="CJ50" s="57" t="s">
        <v>269</v>
      </c>
      <c r="CK50" s="57" t="s">
        <v>269</v>
      </c>
      <c r="CL50" s="57" t="s">
        <v>269</v>
      </c>
      <c r="CM50" s="57" t="s">
        <v>269</v>
      </c>
      <c r="CN50" s="57" t="s">
        <v>269</v>
      </c>
      <c r="CO50" s="57" t="s">
        <v>269</v>
      </c>
      <c r="CP50" s="57" t="s">
        <v>269</v>
      </c>
      <c r="CQ50" s="57" t="s">
        <v>269</v>
      </c>
      <c r="CR50" s="55"/>
      <c r="CS50" s="56"/>
      <c r="CT50" s="62" t="s">
        <v>270</v>
      </c>
      <c r="CU50" s="56">
        <v>0</v>
      </c>
      <c r="CV50" s="57" t="s">
        <v>269</v>
      </c>
      <c r="CW50" s="57" t="s">
        <v>269</v>
      </c>
      <c r="CX50" s="57" t="s">
        <v>269</v>
      </c>
      <c r="CY50" s="57" t="s">
        <v>269</v>
      </c>
      <c r="CZ50" s="57" t="s">
        <v>269</v>
      </c>
      <c r="DA50" s="57" t="s">
        <v>269</v>
      </c>
      <c r="DB50" s="57" t="s">
        <v>269</v>
      </c>
      <c r="DC50" s="57" t="s">
        <v>269</v>
      </c>
      <c r="DD50" s="57" t="s">
        <v>269</v>
      </c>
      <c r="DE50" s="57" t="s">
        <v>269</v>
      </c>
      <c r="DF50" s="57" t="s">
        <v>269</v>
      </c>
      <c r="DG50" s="57" t="s">
        <v>269</v>
      </c>
      <c r="DH50" s="57" t="s">
        <v>269</v>
      </c>
      <c r="DI50" s="57" t="s">
        <v>269</v>
      </c>
      <c r="DJ50" s="57" t="s">
        <v>269</v>
      </c>
      <c r="DK50" s="57" t="s">
        <v>269</v>
      </c>
      <c r="DL50" s="57" t="s">
        <v>269</v>
      </c>
      <c r="DM50" s="57" t="s">
        <v>269</v>
      </c>
      <c r="DN50" s="57" t="s">
        <v>269</v>
      </c>
      <c r="DO50" s="57" t="s">
        <v>269</v>
      </c>
      <c r="DP50" s="55"/>
      <c r="DQ50" s="56"/>
      <c r="DR50" s="62" t="s">
        <v>270</v>
      </c>
      <c r="DS50" s="56">
        <v>0</v>
      </c>
      <c r="DT50" s="57" t="s">
        <v>269</v>
      </c>
      <c r="DU50" s="57" t="s">
        <v>269</v>
      </c>
      <c r="DV50" s="57" t="s">
        <v>269</v>
      </c>
      <c r="DW50" s="57" t="s">
        <v>269</v>
      </c>
      <c r="DX50" s="57" t="s">
        <v>269</v>
      </c>
      <c r="DY50" s="57" t="s">
        <v>269</v>
      </c>
      <c r="DZ50" s="57" t="s">
        <v>269</v>
      </c>
      <c r="EA50" s="57" t="s">
        <v>269</v>
      </c>
      <c r="EB50" s="57" t="s">
        <v>269</v>
      </c>
      <c r="EC50" s="57" t="s">
        <v>269</v>
      </c>
      <c r="ED50" s="57" t="s">
        <v>269</v>
      </c>
      <c r="EE50" s="57" t="s">
        <v>269</v>
      </c>
      <c r="EF50" s="57" t="s">
        <v>269</v>
      </c>
      <c r="EG50" s="57" t="s">
        <v>269</v>
      </c>
      <c r="EH50" s="57" t="s">
        <v>269</v>
      </c>
      <c r="EI50" s="57" t="s">
        <v>269</v>
      </c>
      <c r="EJ50" s="57" t="s">
        <v>269</v>
      </c>
      <c r="EK50" s="57" t="s">
        <v>269</v>
      </c>
      <c r="EL50" s="57" t="s">
        <v>269</v>
      </c>
      <c r="EM50" s="57"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271</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271</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271</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271</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226</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226</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226</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5">
      <c r="A52" s="465"/>
      <c r="B52" s="465"/>
      <c r="C52" s="100"/>
      <c r="D52" s="100"/>
      <c r="E52" s="100"/>
      <c r="F52" s="100"/>
      <c r="G52" s="100"/>
      <c r="H52" s="100"/>
      <c r="I52" s="100"/>
      <c r="J52" s="100"/>
      <c r="K52" s="100"/>
      <c r="L52" s="100"/>
      <c r="M52" s="100"/>
      <c r="N52" s="100"/>
      <c r="O52" s="100"/>
      <c r="P52" s="100"/>
      <c r="Q52" s="100"/>
      <c r="R52" s="100"/>
      <c r="S52" s="100"/>
      <c r="T52" s="100"/>
      <c r="U52" s="100"/>
      <c r="V52" s="100"/>
      <c r="W52" s="100"/>
      <c r="Y52" s="465"/>
      <c r="Z52" s="465"/>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72"/>
      <c r="AX52" s="472"/>
      <c r="AY52" s="56"/>
      <c r="AZ52" s="56"/>
      <c r="BA52" s="56"/>
      <c r="BB52" s="56"/>
      <c r="BC52" s="56"/>
      <c r="BD52" s="56"/>
      <c r="BE52" s="56"/>
      <c r="BF52" s="56"/>
      <c r="BG52" s="56"/>
      <c r="BH52" s="56"/>
      <c r="BI52" s="56"/>
      <c r="BJ52" s="56"/>
      <c r="BK52" s="56"/>
      <c r="BL52" s="56"/>
      <c r="BM52" s="56"/>
      <c r="BN52" s="56"/>
      <c r="BO52" s="56"/>
      <c r="BP52" s="56"/>
      <c r="BQ52" s="56"/>
      <c r="BR52" s="56"/>
      <c r="BS52" s="56"/>
      <c r="BT52" s="55"/>
      <c r="BU52" s="472"/>
      <c r="BV52" s="472"/>
      <c r="BW52" s="56"/>
      <c r="BX52" s="56"/>
      <c r="BY52" s="56"/>
      <c r="BZ52" s="56"/>
      <c r="CA52" s="56"/>
      <c r="CB52" s="56"/>
      <c r="CC52" s="56"/>
      <c r="CD52" s="56"/>
      <c r="CE52" s="56"/>
      <c r="CF52" s="56"/>
      <c r="CG52" s="56"/>
      <c r="CH52" s="56"/>
      <c r="CI52" s="56"/>
      <c r="CJ52" s="56"/>
      <c r="CK52" s="56"/>
      <c r="CL52" s="56"/>
      <c r="CM52" s="56"/>
      <c r="CN52" s="56"/>
      <c r="CO52" s="56"/>
      <c r="CP52" s="56"/>
      <c r="CQ52" s="56"/>
      <c r="CR52" s="55"/>
      <c r="CS52" s="472"/>
      <c r="CT52" s="472"/>
      <c r="CU52" s="56"/>
      <c r="CV52" s="56"/>
      <c r="CW52" s="56"/>
      <c r="CX52" s="56"/>
      <c r="CY52" s="56"/>
      <c r="CZ52" s="56"/>
      <c r="DA52" s="56"/>
      <c r="DB52" s="56"/>
      <c r="DC52" s="56"/>
      <c r="DD52" s="56"/>
      <c r="DE52" s="56"/>
      <c r="DF52" s="56"/>
      <c r="DG52" s="56"/>
      <c r="DH52" s="56"/>
      <c r="DI52" s="56"/>
      <c r="DJ52" s="56"/>
      <c r="DK52" s="56"/>
      <c r="DL52" s="56"/>
      <c r="DM52" s="56"/>
      <c r="DN52" s="56"/>
      <c r="DO52" s="56"/>
      <c r="DP52" s="55"/>
      <c r="DQ52" s="472"/>
      <c r="DR52" s="472"/>
      <c r="DS52" s="56"/>
      <c r="DT52" s="56"/>
      <c r="DU52" s="56"/>
      <c r="DV52" s="56"/>
      <c r="DW52" s="56"/>
      <c r="DX52" s="56"/>
      <c r="DY52" s="56"/>
      <c r="DZ52" s="56"/>
      <c r="EA52" s="56"/>
      <c r="EB52" s="56"/>
      <c r="EC52" s="56"/>
      <c r="ED52" s="56"/>
      <c r="EE52" s="56"/>
      <c r="EF52" s="56"/>
      <c r="EG52" s="56"/>
      <c r="EH52" s="56"/>
      <c r="EI52" s="56"/>
      <c r="EJ52" s="56"/>
      <c r="EK52" s="56"/>
      <c r="EL52" s="56"/>
      <c r="EM52" s="56"/>
      <c r="EO52" s="465"/>
      <c r="EP52" s="465"/>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5"/>
      <c r="FN52" s="465"/>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5"/>
      <c r="GL52" s="465"/>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114</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304</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304</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304</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304</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114</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114</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5">
      <c r="A54" s="465"/>
      <c r="B54" s="465"/>
      <c r="C54" s="100"/>
      <c r="D54" s="100"/>
      <c r="E54" s="100"/>
      <c r="F54" s="100"/>
      <c r="G54" s="100"/>
      <c r="H54" s="100"/>
      <c r="I54" s="100"/>
      <c r="J54" s="100"/>
      <c r="K54" s="100"/>
      <c r="L54" s="100"/>
      <c r="M54" s="100"/>
      <c r="N54" s="100"/>
      <c r="O54" s="100"/>
      <c r="P54" s="100"/>
      <c r="Q54" s="100"/>
      <c r="R54" s="100"/>
      <c r="S54" s="100"/>
      <c r="T54" s="100"/>
      <c r="U54" s="100"/>
      <c r="V54" s="100"/>
      <c r="W54" s="100"/>
      <c r="Y54" s="465"/>
      <c r="Z54" s="465"/>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2"/>
      <c r="AX54" s="472"/>
      <c r="AY54" s="56"/>
      <c r="AZ54" s="56"/>
      <c r="BA54" s="56"/>
      <c r="BB54" s="56"/>
      <c r="BC54" s="56"/>
      <c r="BD54" s="56"/>
      <c r="BE54" s="56"/>
      <c r="BF54" s="56"/>
      <c r="BG54" s="56"/>
      <c r="BH54" s="56"/>
      <c r="BI54" s="56"/>
      <c r="BJ54" s="56"/>
      <c r="BK54" s="56"/>
      <c r="BL54" s="56"/>
      <c r="BM54" s="56"/>
      <c r="BN54" s="56"/>
      <c r="BO54" s="56"/>
      <c r="BP54" s="56"/>
      <c r="BQ54" s="56"/>
      <c r="BR54" s="56"/>
      <c r="BS54" s="56"/>
      <c r="BT54" s="55"/>
      <c r="BU54" s="472"/>
      <c r="BV54" s="472"/>
      <c r="BW54" s="56"/>
      <c r="BX54" s="56"/>
      <c r="BY54" s="56"/>
      <c r="BZ54" s="56"/>
      <c r="CA54" s="56"/>
      <c r="CB54" s="56"/>
      <c r="CC54" s="56"/>
      <c r="CD54" s="56"/>
      <c r="CE54" s="56"/>
      <c r="CF54" s="56"/>
      <c r="CG54" s="56"/>
      <c r="CH54" s="56"/>
      <c r="CI54" s="56"/>
      <c r="CJ54" s="56"/>
      <c r="CK54" s="56"/>
      <c r="CL54" s="56"/>
      <c r="CM54" s="56"/>
      <c r="CN54" s="56"/>
      <c r="CO54" s="56"/>
      <c r="CP54" s="56"/>
      <c r="CQ54" s="56"/>
      <c r="CR54" s="55"/>
      <c r="CS54" s="472"/>
      <c r="CT54" s="472"/>
      <c r="CU54" s="56"/>
      <c r="CV54" s="56"/>
      <c r="CW54" s="56"/>
      <c r="CX54" s="56"/>
      <c r="CY54" s="56"/>
      <c r="CZ54" s="56"/>
      <c r="DA54" s="56"/>
      <c r="DB54" s="56"/>
      <c r="DC54" s="56"/>
      <c r="DD54" s="56"/>
      <c r="DE54" s="56"/>
      <c r="DF54" s="56"/>
      <c r="DG54" s="56"/>
      <c r="DH54" s="56"/>
      <c r="DI54" s="56"/>
      <c r="DJ54" s="56"/>
      <c r="DK54" s="56"/>
      <c r="DL54" s="56"/>
      <c r="DM54" s="56"/>
      <c r="DN54" s="56"/>
      <c r="DO54" s="56"/>
      <c r="DP54" s="55"/>
      <c r="DQ54" s="472"/>
      <c r="DR54" s="472"/>
      <c r="DS54" s="56"/>
      <c r="DT54" s="56"/>
      <c r="DU54" s="56"/>
      <c r="DV54" s="56"/>
      <c r="DW54" s="56"/>
      <c r="DX54" s="56"/>
      <c r="DY54" s="56"/>
      <c r="DZ54" s="56"/>
      <c r="EA54" s="56"/>
      <c r="EB54" s="56"/>
      <c r="EC54" s="56"/>
      <c r="ED54" s="56"/>
      <c r="EE54" s="56"/>
      <c r="EF54" s="56"/>
      <c r="EG54" s="56"/>
      <c r="EH54" s="56"/>
      <c r="EI54" s="56"/>
      <c r="EJ54" s="56"/>
      <c r="EK54" s="56"/>
      <c r="EL54" s="56"/>
      <c r="EM54" s="56"/>
      <c r="EO54" s="465"/>
      <c r="EP54" s="465"/>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5"/>
      <c r="FN54" s="465"/>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5"/>
      <c r="GL54" s="465"/>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70"/>
      <c r="B55" s="470"/>
      <c r="C55" s="100"/>
      <c r="D55" s="100"/>
      <c r="E55" s="100"/>
      <c r="F55" s="100"/>
      <c r="G55" s="100"/>
      <c r="H55" s="100"/>
      <c r="I55" s="100"/>
      <c r="J55" s="100"/>
      <c r="K55" s="100"/>
      <c r="L55" s="100"/>
      <c r="M55" s="100"/>
      <c r="N55" s="100"/>
      <c r="O55" s="100"/>
      <c r="P55" s="100"/>
      <c r="Q55" s="100"/>
      <c r="R55" s="100"/>
      <c r="S55" s="100"/>
      <c r="T55" s="100"/>
      <c r="U55" s="100"/>
      <c r="V55" s="100"/>
      <c r="W55" s="100"/>
      <c r="Y55" s="470"/>
      <c r="Z55" s="47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1"/>
      <c r="AX55" s="471"/>
      <c r="AY55" s="56"/>
      <c r="AZ55" s="56"/>
      <c r="BA55" s="56"/>
      <c r="BB55" s="56"/>
      <c r="BC55" s="56"/>
      <c r="BD55" s="56"/>
      <c r="BE55" s="56"/>
      <c r="BF55" s="56"/>
      <c r="BG55" s="56"/>
      <c r="BH55" s="56"/>
      <c r="BI55" s="56"/>
      <c r="BJ55" s="56"/>
      <c r="BK55" s="56"/>
      <c r="BL55" s="56"/>
      <c r="BM55" s="56"/>
      <c r="BN55" s="56"/>
      <c r="BO55" s="56"/>
      <c r="BP55" s="56"/>
      <c r="BQ55" s="56"/>
      <c r="BR55" s="56"/>
      <c r="BS55" s="56"/>
      <c r="BT55" s="55"/>
      <c r="BU55" s="471"/>
      <c r="BV55" s="471"/>
      <c r="BW55" s="56"/>
      <c r="BX55" s="56"/>
      <c r="BY55" s="56"/>
      <c r="BZ55" s="56"/>
      <c r="CA55" s="56"/>
      <c r="CB55" s="56"/>
      <c r="CC55" s="56"/>
      <c r="CD55" s="56"/>
      <c r="CE55" s="56"/>
      <c r="CF55" s="56"/>
      <c r="CG55" s="56"/>
      <c r="CH55" s="56"/>
      <c r="CI55" s="56"/>
      <c r="CJ55" s="56"/>
      <c r="CK55" s="56"/>
      <c r="CL55" s="56"/>
      <c r="CM55" s="56"/>
      <c r="CN55" s="56"/>
      <c r="CO55" s="56"/>
      <c r="CP55" s="56"/>
      <c r="CQ55" s="56"/>
      <c r="CR55" s="55"/>
      <c r="CS55" s="471"/>
      <c r="CT55" s="471"/>
      <c r="CU55" s="56"/>
      <c r="CV55" s="56"/>
      <c r="CW55" s="56"/>
      <c r="CX55" s="56"/>
      <c r="CY55" s="56"/>
      <c r="CZ55" s="56"/>
      <c r="DA55" s="56"/>
      <c r="DB55" s="56"/>
      <c r="DC55" s="56"/>
      <c r="DD55" s="56"/>
      <c r="DE55" s="56"/>
      <c r="DF55" s="56"/>
      <c r="DG55" s="56"/>
      <c r="DH55" s="56"/>
      <c r="DI55" s="56"/>
      <c r="DJ55" s="56"/>
      <c r="DK55" s="56"/>
      <c r="DL55" s="56"/>
      <c r="DM55" s="56"/>
      <c r="DN55" s="56"/>
      <c r="DO55" s="56"/>
      <c r="DP55" s="55"/>
      <c r="DQ55" s="471"/>
      <c r="DR55" s="471"/>
      <c r="DS55" s="56"/>
      <c r="DT55" s="56"/>
      <c r="DU55" s="56"/>
      <c r="DV55" s="56"/>
      <c r="DW55" s="56"/>
      <c r="DX55" s="56"/>
      <c r="DY55" s="56"/>
      <c r="DZ55" s="56"/>
      <c r="EA55" s="56"/>
      <c r="EB55" s="56"/>
      <c r="EC55" s="56"/>
      <c r="ED55" s="56"/>
      <c r="EE55" s="56"/>
      <c r="EF55" s="56"/>
      <c r="EG55" s="56"/>
      <c r="EH55" s="56"/>
      <c r="EI55" s="56"/>
      <c r="EJ55" s="56"/>
      <c r="EK55" s="56"/>
      <c r="EL55" s="56"/>
      <c r="EM55" s="56"/>
      <c r="EO55" s="470"/>
      <c r="EP55" s="47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70"/>
      <c r="FN55" s="47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70"/>
      <c r="GL55" s="470"/>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142"/>
      <c r="AZ1" s="142"/>
      <c r="BA1" s="142"/>
      <c r="BB1" s="142"/>
      <c r="BC1" s="142"/>
      <c r="BD1" s="142"/>
      <c r="BE1" s="142"/>
      <c r="BF1" s="142"/>
      <c r="BG1" s="142"/>
      <c r="BH1" s="142"/>
      <c r="BI1" s="142"/>
      <c r="BJ1" s="142"/>
      <c r="BK1" s="142"/>
      <c r="BL1" s="142"/>
      <c r="BM1" s="142"/>
      <c r="BN1" s="142"/>
      <c r="BO1" s="142"/>
      <c r="BP1" s="142"/>
      <c r="BQ1" s="142"/>
      <c r="BR1" s="142"/>
      <c r="BS1" s="142"/>
      <c r="BT1" s="69"/>
      <c r="BU1" s="472"/>
      <c r="BV1" s="472"/>
      <c r="BW1" s="142"/>
      <c r="BX1" s="142"/>
      <c r="BY1" s="142"/>
      <c r="BZ1" s="142"/>
      <c r="CA1" s="142"/>
      <c r="CB1" s="142"/>
      <c r="CC1" s="142"/>
      <c r="CD1" s="142"/>
      <c r="CE1" s="142"/>
      <c r="CF1" s="142"/>
      <c r="CG1" s="142"/>
      <c r="CH1" s="142"/>
      <c r="CI1" s="142"/>
      <c r="CJ1" s="142"/>
      <c r="CK1" s="142"/>
      <c r="CL1" s="142"/>
      <c r="CM1" s="142"/>
      <c r="CN1" s="142"/>
      <c r="CO1" s="142"/>
      <c r="CP1" s="142"/>
      <c r="CQ1" s="142"/>
      <c r="CR1" s="69"/>
      <c r="CS1" s="472"/>
      <c r="CT1" s="472"/>
      <c r="CU1" s="142"/>
      <c r="CV1" s="142"/>
      <c r="CW1" s="142"/>
      <c r="CX1" s="142"/>
      <c r="CY1" s="142"/>
      <c r="CZ1" s="142"/>
      <c r="DA1" s="142"/>
      <c r="DB1" s="142"/>
      <c r="DC1" s="142"/>
      <c r="DD1" s="142"/>
      <c r="DE1" s="142"/>
      <c r="DF1" s="142"/>
      <c r="DG1" s="142"/>
      <c r="DH1" s="142"/>
      <c r="DI1" s="142"/>
      <c r="DJ1" s="142"/>
      <c r="DK1" s="142"/>
      <c r="DL1" s="142"/>
      <c r="DM1" s="142"/>
      <c r="DN1" s="142"/>
      <c r="DO1" s="142"/>
      <c r="DP1" s="69"/>
      <c r="DQ1" s="472"/>
      <c r="DR1" s="472"/>
      <c r="DS1" s="142"/>
      <c r="DT1" s="142"/>
      <c r="DU1" s="142"/>
      <c r="DV1" s="142"/>
      <c r="DW1" s="142"/>
      <c r="DX1" s="142"/>
      <c r="DY1" s="142"/>
      <c r="DZ1" s="142"/>
      <c r="EA1" s="142"/>
      <c r="EB1" s="142"/>
      <c r="EC1" s="142"/>
      <c r="ED1" s="142"/>
      <c r="EE1" s="142"/>
      <c r="EF1" s="142"/>
      <c r="EG1" s="142"/>
      <c r="EH1" s="142"/>
      <c r="EI1" s="142"/>
      <c r="EJ1" s="142"/>
      <c r="EK1" s="142"/>
      <c r="EL1" s="142"/>
      <c r="EM1" s="142"/>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142"/>
      <c r="AZ2" s="142"/>
      <c r="BA2" s="142"/>
      <c r="BB2" s="142"/>
      <c r="BC2" s="142"/>
      <c r="BD2" s="142"/>
      <c r="BE2" s="142"/>
      <c r="BF2" s="142"/>
      <c r="BG2" s="142"/>
      <c r="BH2" s="142"/>
      <c r="BI2" s="142"/>
      <c r="BJ2" s="142"/>
      <c r="BK2" s="142"/>
      <c r="BL2" s="142"/>
      <c r="BM2" s="142"/>
      <c r="BN2" s="142"/>
      <c r="BO2" s="142"/>
      <c r="BP2" s="142"/>
      <c r="BQ2" s="142"/>
      <c r="BR2" s="142"/>
      <c r="BS2" s="142"/>
      <c r="BT2" s="69"/>
      <c r="BU2" s="472"/>
      <c r="BV2" s="472"/>
      <c r="BW2" s="142"/>
      <c r="BX2" s="142"/>
      <c r="BY2" s="142"/>
      <c r="BZ2" s="142"/>
      <c r="CA2" s="142"/>
      <c r="CB2" s="142"/>
      <c r="CC2" s="142"/>
      <c r="CD2" s="142"/>
      <c r="CE2" s="142"/>
      <c r="CF2" s="142"/>
      <c r="CG2" s="142"/>
      <c r="CH2" s="142"/>
      <c r="CI2" s="142"/>
      <c r="CJ2" s="142"/>
      <c r="CK2" s="142"/>
      <c r="CL2" s="142"/>
      <c r="CM2" s="142"/>
      <c r="CN2" s="142"/>
      <c r="CO2" s="142"/>
      <c r="CP2" s="142"/>
      <c r="CQ2" s="142"/>
      <c r="CR2" s="69"/>
      <c r="CS2" s="472"/>
      <c r="CT2" s="472"/>
      <c r="CU2" s="142"/>
      <c r="CV2" s="142"/>
      <c r="CW2" s="142"/>
      <c r="CX2" s="142"/>
      <c r="CY2" s="142"/>
      <c r="CZ2" s="142"/>
      <c r="DA2" s="142"/>
      <c r="DB2" s="142"/>
      <c r="DC2" s="142"/>
      <c r="DD2" s="142"/>
      <c r="DE2" s="142"/>
      <c r="DF2" s="142"/>
      <c r="DG2" s="142"/>
      <c r="DH2" s="142"/>
      <c r="DI2" s="142"/>
      <c r="DJ2" s="142"/>
      <c r="DK2" s="142"/>
      <c r="DL2" s="142"/>
      <c r="DM2" s="142"/>
      <c r="DN2" s="142"/>
      <c r="DO2" s="142"/>
      <c r="DP2" s="69"/>
      <c r="DQ2" s="472"/>
      <c r="DR2" s="472"/>
      <c r="DS2" s="142"/>
      <c r="DT2" s="142"/>
      <c r="DU2" s="142"/>
      <c r="DV2" s="142"/>
      <c r="DW2" s="142"/>
      <c r="DX2" s="142"/>
      <c r="DY2" s="142"/>
      <c r="DZ2" s="142"/>
      <c r="EA2" s="142"/>
      <c r="EB2" s="142"/>
      <c r="EC2" s="142"/>
      <c r="ED2" s="142"/>
      <c r="EE2" s="142"/>
      <c r="EF2" s="142"/>
      <c r="EG2" s="142"/>
      <c r="EH2" s="142"/>
      <c r="EI2" s="142"/>
      <c r="EJ2" s="142"/>
      <c r="EK2" s="142"/>
      <c r="EL2" s="142"/>
      <c r="EM2" s="142"/>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142"/>
      <c r="AZ3" s="142"/>
      <c r="BA3" s="142"/>
      <c r="BB3" s="142"/>
      <c r="BC3" s="142"/>
      <c r="BD3" s="142"/>
      <c r="BE3" s="142"/>
      <c r="BF3" s="142"/>
      <c r="BG3" s="142"/>
      <c r="BH3" s="142"/>
      <c r="BI3" s="142"/>
      <c r="BJ3" s="142"/>
      <c r="BK3" s="142"/>
      <c r="BL3" s="142"/>
      <c r="BM3" s="142"/>
      <c r="BN3" s="142"/>
      <c r="BO3" s="142"/>
      <c r="BP3" s="142"/>
      <c r="BQ3" s="142"/>
      <c r="BR3" s="142"/>
      <c r="BS3" s="142"/>
      <c r="BT3" s="69"/>
      <c r="BU3" s="472"/>
      <c r="BV3" s="472"/>
      <c r="BW3" s="142"/>
      <c r="BX3" s="142"/>
      <c r="BY3" s="142"/>
      <c r="BZ3" s="142"/>
      <c r="CA3" s="142"/>
      <c r="CB3" s="142"/>
      <c r="CC3" s="142"/>
      <c r="CD3" s="142"/>
      <c r="CE3" s="142"/>
      <c r="CF3" s="142"/>
      <c r="CG3" s="142"/>
      <c r="CH3" s="142"/>
      <c r="CI3" s="142"/>
      <c r="CJ3" s="142"/>
      <c r="CK3" s="142"/>
      <c r="CL3" s="142"/>
      <c r="CM3" s="142"/>
      <c r="CN3" s="142"/>
      <c r="CO3" s="142"/>
      <c r="CP3" s="142"/>
      <c r="CQ3" s="142"/>
      <c r="CR3" s="69"/>
      <c r="CS3" s="472"/>
      <c r="CT3" s="472"/>
      <c r="CU3" s="142"/>
      <c r="CV3" s="142"/>
      <c r="CW3" s="142"/>
      <c r="CX3" s="142"/>
      <c r="CY3" s="142"/>
      <c r="CZ3" s="142"/>
      <c r="DA3" s="142"/>
      <c r="DB3" s="142"/>
      <c r="DC3" s="142"/>
      <c r="DD3" s="142"/>
      <c r="DE3" s="142"/>
      <c r="DF3" s="142"/>
      <c r="DG3" s="142"/>
      <c r="DH3" s="142"/>
      <c r="DI3" s="142"/>
      <c r="DJ3" s="142"/>
      <c r="DK3" s="142"/>
      <c r="DL3" s="142"/>
      <c r="DM3" s="142"/>
      <c r="DN3" s="142"/>
      <c r="DO3" s="142"/>
      <c r="DP3" s="69"/>
      <c r="DQ3" s="472"/>
      <c r="DR3" s="472"/>
      <c r="DS3" s="142"/>
      <c r="DT3" s="142"/>
      <c r="DU3" s="142"/>
      <c r="DV3" s="142"/>
      <c r="DW3" s="142"/>
      <c r="DX3" s="142"/>
      <c r="DY3" s="142"/>
      <c r="DZ3" s="142"/>
      <c r="EA3" s="142"/>
      <c r="EB3" s="142"/>
      <c r="EC3" s="142"/>
      <c r="ED3" s="142"/>
      <c r="EE3" s="142"/>
      <c r="EF3" s="142"/>
      <c r="EG3" s="142"/>
      <c r="EH3" s="142"/>
      <c r="EI3" s="142"/>
      <c r="EJ3" s="142"/>
      <c r="EK3" s="142"/>
      <c r="EL3" s="142"/>
      <c r="EM3" s="142"/>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142"/>
      <c r="AZ4" s="142"/>
      <c r="BA4" s="142"/>
      <c r="BB4" s="142"/>
      <c r="BC4" s="142"/>
      <c r="BD4" s="142"/>
      <c r="BE4" s="142"/>
      <c r="BF4" s="142"/>
      <c r="BG4" s="142"/>
      <c r="BH4" s="142"/>
      <c r="BI4" s="142"/>
      <c r="BJ4" s="142"/>
      <c r="BK4" s="142"/>
      <c r="BL4" s="142"/>
      <c r="BM4" s="142"/>
      <c r="BN4" s="142"/>
      <c r="BO4" s="142"/>
      <c r="BP4" s="142"/>
      <c r="BQ4" s="142"/>
      <c r="BR4" s="142"/>
      <c r="BS4" s="142"/>
      <c r="BT4" s="69"/>
      <c r="BU4" s="472"/>
      <c r="BV4" s="472"/>
      <c r="BW4" s="142"/>
      <c r="BX4" s="142"/>
      <c r="BY4" s="142"/>
      <c r="BZ4" s="142"/>
      <c r="CA4" s="142"/>
      <c r="CB4" s="142"/>
      <c r="CC4" s="142"/>
      <c r="CD4" s="142"/>
      <c r="CE4" s="142"/>
      <c r="CF4" s="142"/>
      <c r="CG4" s="142"/>
      <c r="CH4" s="142"/>
      <c r="CI4" s="142"/>
      <c r="CJ4" s="142"/>
      <c r="CK4" s="142"/>
      <c r="CL4" s="142"/>
      <c r="CM4" s="142"/>
      <c r="CN4" s="142"/>
      <c r="CO4" s="142"/>
      <c r="CP4" s="142"/>
      <c r="CQ4" s="142"/>
      <c r="CR4" s="69"/>
      <c r="CS4" s="472"/>
      <c r="CT4" s="472"/>
      <c r="CU4" s="142"/>
      <c r="CV4" s="142"/>
      <c r="CW4" s="142"/>
      <c r="CX4" s="142"/>
      <c r="CY4" s="142"/>
      <c r="CZ4" s="142"/>
      <c r="DA4" s="142"/>
      <c r="DB4" s="142"/>
      <c r="DC4" s="142"/>
      <c r="DD4" s="142"/>
      <c r="DE4" s="142"/>
      <c r="DF4" s="142"/>
      <c r="DG4" s="142"/>
      <c r="DH4" s="142"/>
      <c r="DI4" s="142"/>
      <c r="DJ4" s="142"/>
      <c r="DK4" s="142"/>
      <c r="DL4" s="142"/>
      <c r="DM4" s="142"/>
      <c r="DN4" s="142"/>
      <c r="DO4" s="142"/>
      <c r="DP4" s="69"/>
      <c r="DQ4" s="472"/>
      <c r="DR4" s="472"/>
      <c r="DS4" s="142"/>
      <c r="DT4" s="142"/>
      <c r="DU4" s="142"/>
      <c r="DV4" s="142"/>
      <c r="DW4" s="142"/>
      <c r="DX4" s="142"/>
      <c r="DY4" s="142"/>
      <c r="DZ4" s="142"/>
      <c r="EA4" s="142"/>
      <c r="EB4" s="142"/>
      <c r="EC4" s="142"/>
      <c r="ED4" s="142"/>
      <c r="EE4" s="142"/>
      <c r="EF4" s="142"/>
      <c r="EG4" s="142"/>
      <c r="EH4" s="142"/>
      <c r="EI4" s="142"/>
      <c r="EJ4" s="142"/>
      <c r="EK4" s="142"/>
      <c r="EL4" s="142"/>
      <c r="EM4" s="142"/>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88"/>
      <c r="AZ5" s="88"/>
      <c r="BA5" s="88"/>
      <c r="BB5" s="88"/>
      <c r="BC5" s="88"/>
      <c r="BD5" s="88"/>
      <c r="BE5" s="88"/>
      <c r="BF5" s="88"/>
      <c r="BG5" s="142"/>
      <c r="BH5" s="88"/>
      <c r="BI5" s="88"/>
      <c r="BJ5" s="88"/>
      <c r="BK5" s="88"/>
      <c r="BL5" s="142"/>
      <c r="BM5" s="88"/>
      <c r="BN5" s="142"/>
      <c r="BO5" s="142"/>
      <c r="BP5" s="88"/>
      <c r="BQ5" s="142"/>
      <c r="BR5" s="142"/>
      <c r="BS5" s="88" t="s">
        <v>257</v>
      </c>
      <c r="BT5" s="69"/>
      <c r="BU5" s="474" t="s">
        <v>256</v>
      </c>
      <c r="BV5" s="474"/>
      <c r="BW5" s="88"/>
      <c r="BX5" s="88"/>
      <c r="BY5" s="88"/>
      <c r="BZ5" s="88"/>
      <c r="CA5" s="88"/>
      <c r="CB5" s="88"/>
      <c r="CC5" s="88"/>
      <c r="CD5" s="88"/>
      <c r="CE5" s="142"/>
      <c r="CF5" s="88"/>
      <c r="CG5" s="88"/>
      <c r="CH5" s="88"/>
      <c r="CI5" s="88"/>
      <c r="CJ5" s="142"/>
      <c r="CK5" s="88"/>
      <c r="CL5" s="142"/>
      <c r="CM5" s="142"/>
      <c r="CN5" s="88"/>
      <c r="CO5" s="142"/>
      <c r="CP5" s="142"/>
      <c r="CQ5" s="88" t="s">
        <v>257</v>
      </c>
      <c r="CR5" s="69"/>
      <c r="CS5" s="474" t="s">
        <v>256</v>
      </c>
      <c r="CT5" s="474"/>
      <c r="CU5" s="88"/>
      <c r="CV5" s="88"/>
      <c r="CW5" s="88"/>
      <c r="CX5" s="88"/>
      <c r="CY5" s="88"/>
      <c r="CZ5" s="88"/>
      <c r="DA5" s="88"/>
      <c r="DB5" s="88"/>
      <c r="DC5" s="142"/>
      <c r="DD5" s="88"/>
      <c r="DE5" s="88"/>
      <c r="DF5" s="88"/>
      <c r="DG5" s="88"/>
      <c r="DH5" s="142"/>
      <c r="DI5" s="88"/>
      <c r="DJ5" s="142"/>
      <c r="DK5" s="142"/>
      <c r="DL5" s="88"/>
      <c r="DM5" s="142"/>
      <c r="DN5" s="142"/>
      <c r="DO5" s="88" t="s">
        <v>257</v>
      </c>
      <c r="DP5" s="69"/>
      <c r="DQ5" s="474" t="s">
        <v>256</v>
      </c>
      <c r="DR5" s="474"/>
      <c r="DS5" s="88"/>
      <c r="DT5" s="88"/>
      <c r="DU5" s="88"/>
      <c r="DV5" s="88"/>
      <c r="DW5" s="88"/>
      <c r="DX5" s="88"/>
      <c r="DY5" s="88"/>
      <c r="DZ5" s="88"/>
      <c r="EA5" s="142"/>
      <c r="EB5" s="88"/>
      <c r="EC5" s="88"/>
      <c r="ED5" s="88"/>
      <c r="EE5" s="88"/>
      <c r="EF5" s="142"/>
      <c r="EG5" s="88"/>
      <c r="EH5" s="142"/>
      <c r="EI5" s="142"/>
      <c r="EJ5" s="88"/>
      <c r="EK5" s="142"/>
      <c r="EL5" s="142"/>
      <c r="EM5" s="88" t="s">
        <v>257</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142"/>
      <c r="AZ6" s="142"/>
      <c r="BA6" s="142"/>
      <c r="BB6" s="142"/>
      <c r="BC6" s="142"/>
      <c r="BD6" s="142"/>
      <c r="BE6" s="142"/>
      <c r="BF6" s="142"/>
      <c r="BG6" s="142"/>
      <c r="BH6" s="142"/>
      <c r="BI6" s="142"/>
      <c r="BJ6" s="142"/>
      <c r="BK6" s="142"/>
      <c r="BL6" s="142"/>
      <c r="BM6" s="142"/>
      <c r="BN6" s="142"/>
      <c r="BO6" s="142"/>
      <c r="BP6" s="142"/>
      <c r="BQ6" s="142"/>
      <c r="BR6" s="142"/>
      <c r="BS6" s="142"/>
      <c r="BT6" s="69"/>
      <c r="BU6" s="472"/>
      <c r="BV6" s="472"/>
      <c r="BW6" s="142"/>
      <c r="BX6" s="142"/>
      <c r="BY6" s="142"/>
      <c r="BZ6" s="142"/>
      <c r="CA6" s="142"/>
      <c r="CB6" s="142"/>
      <c r="CC6" s="142"/>
      <c r="CD6" s="142"/>
      <c r="CE6" s="142"/>
      <c r="CF6" s="142"/>
      <c r="CG6" s="142"/>
      <c r="CH6" s="142"/>
      <c r="CI6" s="142"/>
      <c r="CJ6" s="142"/>
      <c r="CK6" s="142"/>
      <c r="CL6" s="142"/>
      <c r="CM6" s="142"/>
      <c r="CN6" s="142"/>
      <c r="CO6" s="142"/>
      <c r="CP6" s="142"/>
      <c r="CQ6" s="142"/>
      <c r="CR6" s="69"/>
      <c r="CS6" s="472"/>
      <c r="CT6" s="472"/>
      <c r="CU6" s="142"/>
      <c r="CV6" s="142"/>
      <c r="CW6" s="142"/>
      <c r="CX6" s="142"/>
      <c r="CY6" s="142"/>
      <c r="CZ6" s="142"/>
      <c r="DA6" s="142"/>
      <c r="DB6" s="142"/>
      <c r="DC6" s="142"/>
      <c r="DD6" s="142"/>
      <c r="DE6" s="142"/>
      <c r="DF6" s="142"/>
      <c r="DG6" s="142"/>
      <c r="DH6" s="142"/>
      <c r="DI6" s="142"/>
      <c r="DJ6" s="142"/>
      <c r="DK6" s="142"/>
      <c r="DL6" s="142"/>
      <c r="DM6" s="142"/>
      <c r="DN6" s="142"/>
      <c r="DO6" s="142"/>
      <c r="DP6" s="69"/>
      <c r="DQ6" s="472"/>
      <c r="DR6" s="472"/>
      <c r="DS6" s="142"/>
      <c r="DT6" s="142"/>
      <c r="DU6" s="142"/>
      <c r="DV6" s="142"/>
      <c r="DW6" s="142"/>
      <c r="DX6" s="142"/>
      <c r="DY6" s="142"/>
      <c r="DZ6" s="142"/>
      <c r="EA6" s="142"/>
      <c r="EB6" s="142"/>
      <c r="EC6" s="142"/>
      <c r="ED6" s="142"/>
      <c r="EE6" s="142"/>
      <c r="EF6" s="142"/>
      <c r="EG6" s="142"/>
      <c r="EH6" s="142"/>
      <c r="EI6" s="142"/>
      <c r="EJ6" s="142"/>
      <c r="EK6" s="142"/>
      <c r="EL6" s="142"/>
      <c r="EM6" s="142"/>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88"/>
      <c r="AZ7" s="88"/>
      <c r="BA7" s="88"/>
      <c r="BB7" s="88"/>
      <c r="BC7" s="88"/>
      <c r="BD7" s="88"/>
      <c r="BE7" s="88"/>
      <c r="BF7" s="88"/>
      <c r="BG7" s="88"/>
      <c r="BH7" s="88"/>
      <c r="BI7" s="88"/>
      <c r="BJ7" s="88"/>
      <c r="BK7" s="88"/>
      <c r="BL7" s="88"/>
      <c r="BM7" s="88"/>
      <c r="BN7" s="88"/>
      <c r="BO7" s="88"/>
      <c r="BP7" s="88"/>
      <c r="BQ7" s="88"/>
      <c r="BR7" s="88"/>
      <c r="BS7" s="88"/>
      <c r="BT7" s="69"/>
      <c r="BU7" s="473" t="s">
        <v>258</v>
      </c>
      <c r="BV7" s="473"/>
      <c r="BW7" s="88"/>
      <c r="BX7" s="88"/>
      <c r="BY7" s="88"/>
      <c r="BZ7" s="88"/>
      <c r="CA7" s="88"/>
      <c r="CB7" s="88"/>
      <c r="CC7" s="88"/>
      <c r="CD7" s="88"/>
      <c r="CE7" s="88"/>
      <c r="CF7" s="88"/>
      <c r="CG7" s="88"/>
      <c r="CH7" s="88"/>
      <c r="CI7" s="88"/>
      <c r="CJ7" s="88"/>
      <c r="CK7" s="88"/>
      <c r="CL7" s="88"/>
      <c r="CM7" s="88"/>
      <c r="CN7" s="88"/>
      <c r="CO7" s="88"/>
      <c r="CP7" s="88"/>
      <c r="CQ7" s="88"/>
      <c r="CR7" s="69"/>
      <c r="CS7" s="473" t="s">
        <v>259</v>
      </c>
      <c r="CT7" s="473"/>
      <c r="CU7" s="88"/>
      <c r="CV7" s="88"/>
      <c r="CW7" s="88"/>
      <c r="CX7" s="88"/>
      <c r="CY7" s="88"/>
      <c r="CZ7" s="88"/>
      <c r="DA7" s="88"/>
      <c r="DB7" s="88"/>
      <c r="DC7" s="88"/>
      <c r="DD7" s="88"/>
      <c r="DE7" s="88"/>
      <c r="DF7" s="88"/>
      <c r="DG7" s="88"/>
      <c r="DH7" s="88"/>
      <c r="DI7" s="88"/>
      <c r="DJ7" s="88"/>
      <c r="DK7" s="88"/>
      <c r="DL7" s="88"/>
      <c r="DM7" s="88"/>
      <c r="DN7" s="88"/>
      <c r="DO7" s="88"/>
      <c r="DP7" s="69"/>
      <c r="DQ7" s="473" t="s">
        <v>260</v>
      </c>
      <c r="DR7" s="473"/>
      <c r="DS7" s="88"/>
      <c r="DT7" s="88"/>
      <c r="DU7" s="88"/>
      <c r="DV7" s="88"/>
      <c r="DW7" s="88"/>
      <c r="DX7" s="88"/>
      <c r="DY7" s="88"/>
      <c r="DZ7" s="88"/>
      <c r="EA7" s="88"/>
      <c r="EB7" s="88"/>
      <c r="EC7" s="88"/>
      <c r="ED7" s="88"/>
      <c r="EE7" s="88"/>
      <c r="EF7" s="88"/>
      <c r="EG7" s="88"/>
      <c r="EH7" s="88"/>
      <c r="EI7" s="88"/>
      <c r="EJ7" s="88"/>
      <c r="EK7" s="88"/>
      <c r="EL7" s="88"/>
      <c r="EM7" s="88"/>
      <c r="EO7" s="467" t="s">
        <v>104</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244</v>
      </c>
      <c r="B8" s="467"/>
      <c r="C8" s="103"/>
      <c r="D8" s="103"/>
      <c r="E8" s="103"/>
      <c r="F8" s="103"/>
      <c r="G8" s="103"/>
      <c r="H8" s="103"/>
      <c r="I8" s="103"/>
      <c r="J8" s="103"/>
      <c r="K8" s="103"/>
      <c r="L8" s="103"/>
      <c r="M8" s="103"/>
      <c r="N8" s="103"/>
      <c r="O8" s="103"/>
      <c r="P8" s="103"/>
      <c r="Q8" s="103"/>
      <c r="R8" s="103"/>
      <c r="S8" s="103"/>
      <c r="T8" s="103"/>
      <c r="U8" s="103"/>
      <c r="V8" s="103"/>
      <c r="W8" s="103"/>
      <c r="Y8" s="467" t="s">
        <v>244</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305</v>
      </c>
      <c r="AX8" s="473"/>
      <c r="AY8" s="172"/>
      <c r="AZ8" s="172"/>
      <c r="BA8" s="172"/>
      <c r="BB8" s="172"/>
      <c r="BC8" s="172"/>
      <c r="BD8" s="172"/>
      <c r="BE8" s="172"/>
      <c r="BF8" s="172"/>
      <c r="BG8" s="172"/>
      <c r="BH8" s="172"/>
      <c r="BI8" s="172"/>
      <c r="BJ8" s="172"/>
      <c r="BK8" s="172"/>
      <c r="BL8" s="172"/>
      <c r="BM8" s="172"/>
      <c r="BN8" s="172"/>
      <c r="BO8" s="172"/>
      <c r="BP8" s="172"/>
      <c r="BQ8" s="172"/>
      <c r="BR8" s="172"/>
      <c r="BS8" s="172"/>
      <c r="BT8" s="69"/>
      <c r="BU8" s="473" t="s">
        <v>305</v>
      </c>
      <c r="BV8" s="473"/>
      <c r="BW8" s="172"/>
      <c r="BX8" s="172"/>
      <c r="BY8" s="172"/>
      <c r="BZ8" s="172"/>
      <c r="CA8" s="172"/>
      <c r="CB8" s="172"/>
      <c r="CC8" s="172"/>
      <c r="CD8" s="172"/>
      <c r="CE8" s="172"/>
      <c r="CF8" s="172"/>
      <c r="CG8" s="172"/>
      <c r="CH8" s="172"/>
      <c r="CI8" s="172"/>
      <c r="CJ8" s="172"/>
      <c r="CK8" s="172"/>
      <c r="CL8" s="172"/>
      <c r="CM8" s="172"/>
      <c r="CN8" s="172"/>
      <c r="CO8" s="172"/>
      <c r="CP8" s="172"/>
      <c r="CQ8" s="172"/>
      <c r="CR8" s="69"/>
      <c r="CS8" s="473" t="s">
        <v>305</v>
      </c>
      <c r="CT8" s="473"/>
      <c r="CU8" s="172"/>
      <c r="CV8" s="172"/>
      <c r="CW8" s="172"/>
      <c r="CX8" s="172"/>
      <c r="CY8" s="172"/>
      <c r="CZ8" s="172"/>
      <c r="DA8" s="172"/>
      <c r="DB8" s="172"/>
      <c r="DC8" s="172"/>
      <c r="DD8" s="172"/>
      <c r="DE8" s="172"/>
      <c r="DF8" s="172"/>
      <c r="DG8" s="172"/>
      <c r="DH8" s="172"/>
      <c r="DI8" s="172"/>
      <c r="DJ8" s="172"/>
      <c r="DK8" s="172"/>
      <c r="DL8" s="172"/>
      <c r="DM8" s="172"/>
      <c r="DN8" s="172"/>
      <c r="DO8" s="172"/>
      <c r="DP8" s="69"/>
      <c r="DQ8" s="473" t="s">
        <v>305</v>
      </c>
      <c r="DR8" s="473"/>
      <c r="DS8" s="172"/>
      <c r="DT8" s="172"/>
      <c r="DU8" s="172"/>
      <c r="DV8" s="172"/>
      <c r="DW8" s="172"/>
      <c r="DX8" s="172"/>
      <c r="DY8" s="172"/>
      <c r="DZ8" s="172"/>
      <c r="EA8" s="172"/>
      <c r="EB8" s="172"/>
      <c r="EC8" s="172"/>
      <c r="ED8" s="172"/>
      <c r="EE8" s="172"/>
      <c r="EF8" s="172"/>
      <c r="EG8" s="172"/>
      <c r="EH8" s="172"/>
      <c r="EI8" s="172"/>
      <c r="EJ8" s="172"/>
      <c r="EK8" s="172"/>
      <c r="EL8" s="172"/>
      <c r="EM8" s="172"/>
      <c r="EO8" s="467" t="s">
        <v>244</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244</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244</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142"/>
      <c r="AZ9" s="142"/>
      <c r="BA9" s="142"/>
      <c r="BB9" s="142"/>
      <c r="BC9" s="142"/>
      <c r="BD9" s="142"/>
      <c r="BE9" s="142"/>
      <c r="BF9" s="142"/>
      <c r="BG9" s="142"/>
      <c r="BH9" s="142"/>
      <c r="BI9" s="142"/>
      <c r="BJ9" s="142"/>
      <c r="BK9" s="142"/>
      <c r="BL9" s="142"/>
      <c r="BM9" s="142"/>
      <c r="BN9" s="142"/>
      <c r="BO9" s="142"/>
      <c r="BP9" s="142"/>
      <c r="BQ9" s="142"/>
      <c r="BR9" s="142"/>
      <c r="BS9" s="142"/>
      <c r="BT9" s="69"/>
      <c r="BU9" s="472"/>
      <c r="BV9" s="472"/>
      <c r="BW9" s="142"/>
      <c r="BX9" s="142"/>
      <c r="BY9" s="142"/>
      <c r="BZ9" s="142"/>
      <c r="CA9" s="142"/>
      <c r="CB9" s="142"/>
      <c r="CC9" s="142"/>
      <c r="CD9" s="142"/>
      <c r="CE9" s="142"/>
      <c r="CF9" s="142"/>
      <c r="CG9" s="142"/>
      <c r="CH9" s="142"/>
      <c r="CI9" s="142"/>
      <c r="CJ9" s="142"/>
      <c r="CK9" s="142"/>
      <c r="CL9" s="142"/>
      <c r="CM9" s="142"/>
      <c r="CN9" s="142"/>
      <c r="CO9" s="142"/>
      <c r="CP9" s="142"/>
      <c r="CQ9" s="142"/>
      <c r="CR9" s="69"/>
      <c r="CS9" s="472"/>
      <c r="CT9" s="472"/>
      <c r="CU9" s="142"/>
      <c r="CV9" s="142"/>
      <c r="CW9" s="142"/>
      <c r="CX9" s="142"/>
      <c r="CY9" s="142"/>
      <c r="CZ9" s="142"/>
      <c r="DA9" s="142"/>
      <c r="DB9" s="142"/>
      <c r="DC9" s="142"/>
      <c r="DD9" s="142"/>
      <c r="DE9" s="142"/>
      <c r="DF9" s="142"/>
      <c r="DG9" s="142"/>
      <c r="DH9" s="142"/>
      <c r="DI9" s="142"/>
      <c r="DJ9" s="142"/>
      <c r="DK9" s="142"/>
      <c r="DL9" s="142"/>
      <c r="DM9" s="142"/>
      <c r="DN9" s="142"/>
      <c r="DO9" s="142"/>
      <c r="DP9" s="69"/>
      <c r="DQ9" s="472"/>
      <c r="DR9" s="472"/>
      <c r="DS9" s="142"/>
      <c r="DT9" s="142"/>
      <c r="DU9" s="142"/>
      <c r="DV9" s="142"/>
      <c r="DW9" s="142"/>
      <c r="DX9" s="142"/>
      <c r="DY9" s="142"/>
      <c r="DZ9" s="142"/>
      <c r="EA9" s="142"/>
      <c r="EB9" s="142"/>
      <c r="EC9" s="142"/>
      <c r="ED9" s="142"/>
      <c r="EE9" s="142"/>
      <c r="EF9" s="142"/>
      <c r="EG9" s="142"/>
      <c r="EH9" s="142"/>
      <c r="EI9" s="142"/>
      <c r="EJ9" s="142"/>
      <c r="EK9" s="142"/>
      <c r="EL9" s="142"/>
      <c r="EM9" s="142"/>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72"/>
      <c r="BV10" s="472"/>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72"/>
      <c r="CT10" s="472"/>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72"/>
      <c r="DR10" s="472"/>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72"/>
      <c r="BV11" s="472"/>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72"/>
      <c r="CT11" s="472"/>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72"/>
      <c r="DR11" s="472"/>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1"/>
      <c r="AX12" s="471"/>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71"/>
      <c r="BV12" s="471"/>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71"/>
      <c r="CT12" s="471"/>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71"/>
      <c r="DR12" s="471"/>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245</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245</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306</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306</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306</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306</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245</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245</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245</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264</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264</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264</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264</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265</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265</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265</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265</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5">
      <c r="A16" s="100"/>
      <c r="B16" s="106" t="s">
        <v>221</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221</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266</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266</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266</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266</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221</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221</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221</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267</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267</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267</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267</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222</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222</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222</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0.1</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0.2</v>
      </c>
      <c r="AM18" s="102">
        <v>0.2</v>
      </c>
      <c r="AN18" s="102">
        <v>0</v>
      </c>
      <c r="AO18" s="102">
        <v>0</v>
      </c>
      <c r="AP18" s="102" t="s">
        <v>224</v>
      </c>
      <c r="AQ18" s="102" t="s">
        <v>224</v>
      </c>
      <c r="AR18" s="102" t="s">
        <v>224</v>
      </c>
      <c r="AS18" s="102" t="s">
        <v>224</v>
      </c>
      <c r="AT18" s="102" t="s">
        <v>224</v>
      </c>
      <c r="AU18" s="102" t="s">
        <v>224</v>
      </c>
      <c r="AW18" s="142"/>
      <c r="AX18" s="134" t="s">
        <v>268</v>
      </c>
      <c r="AY18" s="88" t="s">
        <v>269</v>
      </c>
      <c r="AZ18" s="88" t="s">
        <v>269</v>
      </c>
      <c r="BA18" s="88" t="s">
        <v>269</v>
      </c>
      <c r="BB18" s="88" t="s">
        <v>269</v>
      </c>
      <c r="BC18" s="88" t="s">
        <v>269</v>
      </c>
      <c r="BD18" s="88" t="s">
        <v>269</v>
      </c>
      <c r="BE18" s="88" t="s">
        <v>269</v>
      </c>
      <c r="BF18" s="88" t="s">
        <v>269</v>
      </c>
      <c r="BG18" s="88" t="s">
        <v>269</v>
      </c>
      <c r="BH18" s="88" t="s">
        <v>269</v>
      </c>
      <c r="BI18" s="88" t="s">
        <v>269</v>
      </c>
      <c r="BJ18" s="88">
        <v>0.2</v>
      </c>
      <c r="BK18" s="88">
        <v>0.2</v>
      </c>
      <c r="BL18" s="88">
        <v>0.1</v>
      </c>
      <c r="BM18" s="88">
        <v>0</v>
      </c>
      <c r="BN18" s="88" t="s">
        <v>269</v>
      </c>
      <c r="BO18" s="88" t="s">
        <v>269</v>
      </c>
      <c r="BP18" s="88" t="s">
        <v>269</v>
      </c>
      <c r="BQ18" s="88" t="s">
        <v>269</v>
      </c>
      <c r="BR18" s="88" t="s">
        <v>269</v>
      </c>
      <c r="BS18" s="88" t="s">
        <v>269</v>
      </c>
      <c r="BT18" s="69"/>
      <c r="BU18" s="142"/>
      <c r="BV18" s="134" t="s">
        <v>268</v>
      </c>
      <c r="BW18" s="88" t="s">
        <v>269</v>
      </c>
      <c r="BX18" s="88" t="s">
        <v>269</v>
      </c>
      <c r="BY18" s="88" t="s">
        <v>269</v>
      </c>
      <c r="BZ18" s="88" t="s">
        <v>269</v>
      </c>
      <c r="CA18" s="88" t="s">
        <v>269</v>
      </c>
      <c r="CB18" s="88" t="s">
        <v>269</v>
      </c>
      <c r="CC18" s="88" t="s">
        <v>269</v>
      </c>
      <c r="CD18" s="88" t="s">
        <v>269</v>
      </c>
      <c r="CE18" s="88" t="s">
        <v>269</v>
      </c>
      <c r="CF18" s="88" t="s">
        <v>269</v>
      </c>
      <c r="CG18" s="88" t="s">
        <v>269</v>
      </c>
      <c r="CH18" s="88">
        <v>1.2</v>
      </c>
      <c r="CI18" s="88">
        <v>1.1000000000000001</v>
      </c>
      <c r="CJ18" s="88">
        <v>1.1000000000000001</v>
      </c>
      <c r="CK18" s="88">
        <v>1.2</v>
      </c>
      <c r="CL18" s="88" t="s">
        <v>269</v>
      </c>
      <c r="CM18" s="88" t="s">
        <v>269</v>
      </c>
      <c r="CN18" s="88" t="s">
        <v>269</v>
      </c>
      <c r="CO18" s="88" t="s">
        <v>269</v>
      </c>
      <c r="CP18" s="88" t="s">
        <v>269</v>
      </c>
      <c r="CQ18" s="88" t="s">
        <v>269</v>
      </c>
      <c r="CR18" s="69"/>
      <c r="CS18" s="142"/>
      <c r="CT18" s="134" t="s">
        <v>268</v>
      </c>
      <c r="CU18" s="88" t="s">
        <v>269</v>
      </c>
      <c r="CV18" s="88" t="s">
        <v>269</v>
      </c>
      <c r="CW18" s="88" t="s">
        <v>269</v>
      </c>
      <c r="CX18" s="88" t="s">
        <v>269</v>
      </c>
      <c r="CY18" s="88" t="s">
        <v>269</v>
      </c>
      <c r="CZ18" s="88" t="s">
        <v>269</v>
      </c>
      <c r="DA18" s="88" t="s">
        <v>269</v>
      </c>
      <c r="DB18" s="88">
        <v>1.9</v>
      </c>
      <c r="DC18" s="88">
        <v>2.4</v>
      </c>
      <c r="DD18" s="88">
        <v>2.5</v>
      </c>
      <c r="DE18" s="88">
        <v>2.7</v>
      </c>
      <c r="DF18" s="88">
        <v>3.2</v>
      </c>
      <c r="DG18" s="88">
        <v>3.3</v>
      </c>
      <c r="DH18" s="88">
        <v>3.4</v>
      </c>
      <c r="DI18" s="88">
        <v>3.6</v>
      </c>
      <c r="DJ18" s="88" t="s">
        <v>269</v>
      </c>
      <c r="DK18" s="88" t="s">
        <v>269</v>
      </c>
      <c r="DL18" s="88" t="s">
        <v>269</v>
      </c>
      <c r="DM18" s="88" t="s">
        <v>269</v>
      </c>
      <c r="DN18" s="88" t="s">
        <v>269</v>
      </c>
      <c r="DO18" s="88" t="s">
        <v>269</v>
      </c>
      <c r="DP18" s="69"/>
      <c r="DQ18" s="142"/>
      <c r="DR18" s="134" t="s">
        <v>268</v>
      </c>
      <c r="DS18" s="88" t="s">
        <v>269</v>
      </c>
      <c r="DT18" s="88" t="s">
        <v>269</v>
      </c>
      <c r="DU18" s="88" t="s">
        <v>269</v>
      </c>
      <c r="DV18" s="88" t="s">
        <v>269</v>
      </c>
      <c r="DW18" s="88" t="s">
        <v>269</v>
      </c>
      <c r="DX18" s="88" t="s">
        <v>269</v>
      </c>
      <c r="DY18" s="88" t="s">
        <v>269</v>
      </c>
      <c r="DZ18" s="88" t="s">
        <v>269</v>
      </c>
      <c r="EA18" s="88">
        <v>0.4</v>
      </c>
      <c r="EB18" s="88">
        <v>0.4</v>
      </c>
      <c r="EC18" s="88">
        <v>0.5</v>
      </c>
      <c r="ED18" s="88">
        <v>0.5</v>
      </c>
      <c r="EE18" s="88">
        <v>0.5</v>
      </c>
      <c r="EF18" s="88">
        <v>0.5</v>
      </c>
      <c r="EG18" s="88">
        <v>0.5</v>
      </c>
      <c r="EH18" s="88" t="s">
        <v>269</v>
      </c>
      <c r="EI18" s="88" t="s">
        <v>269</v>
      </c>
      <c r="EJ18" s="88" t="s">
        <v>269</v>
      </c>
      <c r="EK18" s="88" t="s">
        <v>269</v>
      </c>
      <c r="EL18" s="88" t="s">
        <v>269</v>
      </c>
      <c r="EM18" s="88"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0.8</v>
      </c>
      <c r="FC18" s="102">
        <v>0.9</v>
      </c>
      <c r="FD18" s="102">
        <v>0.9</v>
      </c>
      <c r="FE18" s="102">
        <v>1</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1.1000000000000001</v>
      </c>
      <c r="GA18" s="102">
        <v>1.7</v>
      </c>
      <c r="GB18" s="102">
        <v>1.3</v>
      </c>
      <c r="GC18" s="102">
        <v>1.6</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0.7</v>
      </c>
      <c r="GX18" s="102">
        <v>0.8</v>
      </c>
      <c r="GY18" s="102">
        <v>0.7</v>
      </c>
      <c r="GZ18" s="102">
        <v>0.7</v>
      </c>
      <c r="HA18" s="102">
        <v>0.7</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42"/>
      <c r="AX19" s="134" t="s">
        <v>270</v>
      </c>
      <c r="AY19" s="142">
        <v>0</v>
      </c>
      <c r="AZ19" s="88" t="s">
        <v>269</v>
      </c>
      <c r="BA19" s="88" t="s">
        <v>269</v>
      </c>
      <c r="BB19" s="88" t="s">
        <v>269</v>
      </c>
      <c r="BC19" s="88" t="s">
        <v>269</v>
      </c>
      <c r="BD19" s="88" t="s">
        <v>269</v>
      </c>
      <c r="BE19" s="88" t="s">
        <v>269</v>
      </c>
      <c r="BF19" s="88" t="s">
        <v>269</v>
      </c>
      <c r="BG19" s="88" t="s">
        <v>269</v>
      </c>
      <c r="BH19" s="88" t="s">
        <v>269</v>
      </c>
      <c r="BI19" s="88" t="s">
        <v>269</v>
      </c>
      <c r="BJ19" s="88" t="s">
        <v>269</v>
      </c>
      <c r="BK19" s="88" t="s">
        <v>269</v>
      </c>
      <c r="BL19" s="88" t="s">
        <v>269</v>
      </c>
      <c r="BM19" s="88" t="s">
        <v>269</v>
      </c>
      <c r="BN19" s="88" t="s">
        <v>269</v>
      </c>
      <c r="BO19" s="88" t="s">
        <v>269</v>
      </c>
      <c r="BP19" s="88" t="s">
        <v>269</v>
      </c>
      <c r="BQ19" s="88" t="s">
        <v>269</v>
      </c>
      <c r="BR19" s="88" t="s">
        <v>269</v>
      </c>
      <c r="BS19" s="88" t="s">
        <v>269</v>
      </c>
      <c r="BT19" s="69"/>
      <c r="BU19" s="142"/>
      <c r="BV19" s="134" t="s">
        <v>270</v>
      </c>
      <c r="BW19" s="142">
        <v>0</v>
      </c>
      <c r="BX19" s="88" t="s">
        <v>269</v>
      </c>
      <c r="BY19" s="88" t="s">
        <v>269</v>
      </c>
      <c r="BZ19" s="88" t="s">
        <v>269</v>
      </c>
      <c r="CA19" s="88" t="s">
        <v>269</v>
      </c>
      <c r="CB19" s="88" t="s">
        <v>269</v>
      </c>
      <c r="CC19" s="88" t="s">
        <v>269</v>
      </c>
      <c r="CD19" s="88" t="s">
        <v>269</v>
      </c>
      <c r="CE19" s="88" t="s">
        <v>269</v>
      </c>
      <c r="CF19" s="88" t="s">
        <v>269</v>
      </c>
      <c r="CG19" s="88" t="s">
        <v>269</v>
      </c>
      <c r="CH19" s="88" t="s">
        <v>269</v>
      </c>
      <c r="CI19" s="88" t="s">
        <v>269</v>
      </c>
      <c r="CJ19" s="88" t="s">
        <v>269</v>
      </c>
      <c r="CK19" s="88" t="s">
        <v>269</v>
      </c>
      <c r="CL19" s="88" t="s">
        <v>269</v>
      </c>
      <c r="CM19" s="88" t="s">
        <v>269</v>
      </c>
      <c r="CN19" s="88" t="s">
        <v>269</v>
      </c>
      <c r="CO19" s="88" t="s">
        <v>269</v>
      </c>
      <c r="CP19" s="88" t="s">
        <v>269</v>
      </c>
      <c r="CQ19" s="88" t="s">
        <v>269</v>
      </c>
      <c r="CR19" s="69"/>
      <c r="CS19" s="142"/>
      <c r="CT19" s="134" t="s">
        <v>270</v>
      </c>
      <c r="CU19" s="142">
        <v>0</v>
      </c>
      <c r="CV19" s="88" t="s">
        <v>269</v>
      </c>
      <c r="CW19" s="88" t="s">
        <v>269</v>
      </c>
      <c r="CX19" s="88" t="s">
        <v>269</v>
      </c>
      <c r="CY19" s="88" t="s">
        <v>269</v>
      </c>
      <c r="CZ19" s="88" t="s">
        <v>269</v>
      </c>
      <c r="DA19" s="88" t="s">
        <v>269</v>
      </c>
      <c r="DB19" s="88" t="s">
        <v>269</v>
      </c>
      <c r="DC19" s="88" t="s">
        <v>269</v>
      </c>
      <c r="DD19" s="88" t="s">
        <v>269</v>
      </c>
      <c r="DE19" s="88" t="s">
        <v>269</v>
      </c>
      <c r="DF19" s="88" t="s">
        <v>269</v>
      </c>
      <c r="DG19" s="88" t="s">
        <v>269</v>
      </c>
      <c r="DH19" s="88" t="s">
        <v>269</v>
      </c>
      <c r="DI19" s="88" t="s">
        <v>269</v>
      </c>
      <c r="DJ19" s="88" t="s">
        <v>269</v>
      </c>
      <c r="DK19" s="88" t="s">
        <v>269</v>
      </c>
      <c r="DL19" s="88" t="s">
        <v>269</v>
      </c>
      <c r="DM19" s="88" t="s">
        <v>269</v>
      </c>
      <c r="DN19" s="88" t="s">
        <v>269</v>
      </c>
      <c r="DO19" s="88" t="s">
        <v>269</v>
      </c>
      <c r="DP19" s="69"/>
      <c r="DQ19" s="142"/>
      <c r="DR19" s="134" t="s">
        <v>270</v>
      </c>
      <c r="DS19" s="142">
        <v>0</v>
      </c>
      <c r="DT19" s="88" t="s">
        <v>269</v>
      </c>
      <c r="DU19" s="88" t="s">
        <v>269</v>
      </c>
      <c r="DV19" s="88" t="s">
        <v>269</v>
      </c>
      <c r="DW19" s="88" t="s">
        <v>269</v>
      </c>
      <c r="DX19" s="88" t="s">
        <v>269</v>
      </c>
      <c r="DY19" s="88" t="s">
        <v>269</v>
      </c>
      <c r="DZ19" s="88" t="s">
        <v>269</v>
      </c>
      <c r="EA19" s="88" t="s">
        <v>269</v>
      </c>
      <c r="EB19" s="88" t="s">
        <v>269</v>
      </c>
      <c r="EC19" s="88" t="s">
        <v>269</v>
      </c>
      <c r="ED19" s="88" t="s">
        <v>269</v>
      </c>
      <c r="EE19" s="88" t="s">
        <v>269</v>
      </c>
      <c r="EF19" s="88" t="s">
        <v>269</v>
      </c>
      <c r="EG19" s="88" t="s">
        <v>269</v>
      </c>
      <c r="EH19" s="88" t="s">
        <v>269</v>
      </c>
      <c r="EI19" s="88" t="s">
        <v>269</v>
      </c>
      <c r="EJ19" s="88" t="s">
        <v>269</v>
      </c>
      <c r="EK19" s="88" t="s">
        <v>269</v>
      </c>
      <c r="EL19" s="88" t="s">
        <v>269</v>
      </c>
      <c r="EM19" s="88"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271</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271</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271</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271</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226</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226</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226</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5">
      <c r="A21" s="465"/>
      <c r="B21" s="465"/>
      <c r="C21" s="100"/>
      <c r="D21" s="100"/>
      <c r="E21" s="100"/>
      <c r="F21" s="100"/>
      <c r="G21" s="100"/>
      <c r="H21" s="100"/>
      <c r="I21" s="100"/>
      <c r="J21" s="100"/>
      <c r="K21" s="100"/>
      <c r="L21" s="100"/>
      <c r="M21" s="100"/>
      <c r="N21" s="100"/>
      <c r="O21" s="100"/>
      <c r="P21" s="100"/>
      <c r="Q21" s="100"/>
      <c r="R21" s="100"/>
      <c r="S21" s="100"/>
      <c r="T21" s="100"/>
      <c r="U21" s="100"/>
      <c r="V21" s="100"/>
      <c r="W21" s="100"/>
      <c r="Y21" s="465"/>
      <c r="Z21" s="465"/>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72"/>
      <c r="AX21" s="472"/>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72"/>
      <c r="BV21" s="472"/>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72"/>
      <c r="CT21" s="472"/>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72"/>
      <c r="DR21" s="472"/>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65"/>
      <c r="EP21" s="465"/>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5"/>
      <c r="FN21" s="465"/>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5"/>
      <c r="GL21" s="465"/>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272</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272</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272</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272</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265</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265</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265</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265</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220</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5">
      <c r="A24" s="100"/>
      <c r="B24" s="106" t="s">
        <v>221</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221</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266</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266</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266</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266</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221</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221</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221</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5">
      <c r="A25" s="100"/>
      <c r="B25" s="106" t="s">
        <v>222</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222</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267</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267</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267</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267</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222</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222</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222</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3.5</v>
      </c>
      <c r="AN26" s="102">
        <v>1.1000000000000001</v>
      </c>
      <c r="AO26" s="102">
        <v>0.3</v>
      </c>
      <c r="AP26" s="102" t="s">
        <v>224</v>
      </c>
      <c r="AQ26" s="102" t="s">
        <v>224</v>
      </c>
      <c r="AR26" s="102" t="s">
        <v>224</v>
      </c>
      <c r="AS26" s="102" t="s">
        <v>224</v>
      </c>
      <c r="AT26" s="102" t="s">
        <v>224</v>
      </c>
      <c r="AU26" s="102" t="s">
        <v>224</v>
      </c>
      <c r="AW26" s="142"/>
      <c r="AX26" s="134" t="s">
        <v>268</v>
      </c>
      <c r="AY26" s="88" t="s">
        <v>269</v>
      </c>
      <c r="AZ26" s="88" t="s">
        <v>269</v>
      </c>
      <c r="BA26" s="88" t="s">
        <v>269</v>
      </c>
      <c r="BB26" s="88" t="s">
        <v>269</v>
      </c>
      <c r="BC26" s="88" t="s">
        <v>269</v>
      </c>
      <c r="BD26" s="88" t="s">
        <v>269</v>
      </c>
      <c r="BE26" s="88" t="s">
        <v>269</v>
      </c>
      <c r="BF26" s="88" t="s">
        <v>269</v>
      </c>
      <c r="BG26" s="88" t="s">
        <v>269</v>
      </c>
      <c r="BH26" s="88" t="s">
        <v>269</v>
      </c>
      <c r="BI26" s="88" t="s">
        <v>269</v>
      </c>
      <c r="BJ26" s="88">
        <v>3.5</v>
      </c>
      <c r="BK26" s="88">
        <v>3.5</v>
      </c>
      <c r="BL26" s="88">
        <v>1.7</v>
      </c>
      <c r="BM26" s="88">
        <v>1</v>
      </c>
      <c r="BN26" s="88" t="s">
        <v>269</v>
      </c>
      <c r="BO26" s="88" t="s">
        <v>269</v>
      </c>
      <c r="BP26" s="88" t="s">
        <v>269</v>
      </c>
      <c r="BQ26" s="88" t="s">
        <v>269</v>
      </c>
      <c r="BR26" s="88" t="s">
        <v>269</v>
      </c>
      <c r="BS26" s="88" t="s">
        <v>269</v>
      </c>
      <c r="BT26" s="69"/>
      <c r="BU26" s="142"/>
      <c r="BV26" s="134" t="s">
        <v>268</v>
      </c>
      <c r="BW26" s="88" t="s">
        <v>269</v>
      </c>
      <c r="BX26" s="88" t="s">
        <v>269</v>
      </c>
      <c r="BY26" s="88" t="s">
        <v>269</v>
      </c>
      <c r="BZ26" s="88" t="s">
        <v>269</v>
      </c>
      <c r="CA26" s="88" t="s">
        <v>269</v>
      </c>
      <c r="CB26" s="88" t="s">
        <v>269</v>
      </c>
      <c r="CC26" s="88" t="s">
        <v>269</v>
      </c>
      <c r="CD26" s="88" t="s">
        <v>269</v>
      </c>
      <c r="CE26" s="88" t="s">
        <v>269</v>
      </c>
      <c r="CF26" s="88" t="s">
        <v>269</v>
      </c>
      <c r="CG26" s="88" t="s">
        <v>269</v>
      </c>
      <c r="CH26" s="88">
        <v>3.5</v>
      </c>
      <c r="CI26" s="88">
        <v>3.3</v>
      </c>
      <c r="CJ26" s="88">
        <v>3.3</v>
      </c>
      <c r="CK26" s="88">
        <v>3.6</v>
      </c>
      <c r="CL26" s="88" t="s">
        <v>269</v>
      </c>
      <c r="CM26" s="88" t="s">
        <v>269</v>
      </c>
      <c r="CN26" s="88" t="s">
        <v>269</v>
      </c>
      <c r="CO26" s="88" t="s">
        <v>269</v>
      </c>
      <c r="CP26" s="88" t="s">
        <v>269</v>
      </c>
      <c r="CQ26" s="88" t="s">
        <v>269</v>
      </c>
      <c r="CR26" s="69"/>
      <c r="CS26" s="142"/>
      <c r="CT26" s="134" t="s">
        <v>268</v>
      </c>
      <c r="CU26" s="88" t="s">
        <v>269</v>
      </c>
      <c r="CV26" s="88" t="s">
        <v>269</v>
      </c>
      <c r="CW26" s="88" t="s">
        <v>269</v>
      </c>
      <c r="CX26" s="88" t="s">
        <v>269</v>
      </c>
      <c r="CY26" s="88" t="s">
        <v>269</v>
      </c>
      <c r="CZ26" s="88" t="s">
        <v>269</v>
      </c>
      <c r="DA26" s="88" t="s">
        <v>269</v>
      </c>
      <c r="DB26" s="88">
        <v>3.4</v>
      </c>
      <c r="DC26" s="88">
        <v>4.2</v>
      </c>
      <c r="DD26" s="88">
        <v>4.0999999999999996</v>
      </c>
      <c r="DE26" s="88">
        <v>4.3</v>
      </c>
      <c r="DF26" s="88">
        <v>4.9000000000000004</v>
      </c>
      <c r="DG26" s="88">
        <v>5.3</v>
      </c>
      <c r="DH26" s="88">
        <v>5.0999999999999996</v>
      </c>
      <c r="DI26" s="88">
        <v>5.5</v>
      </c>
      <c r="DJ26" s="88" t="s">
        <v>269</v>
      </c>
      <c r="DK26" s="88" t="s">
        <v>269</v>
      </c>
      <c r="DL26" s="88" t="s">
        <v>269</v>
      </c>
      <c r="DM26" s="88" t="s">
        <v>269</v>
      </c>
      <c r="DN26" s="88" t="s">
        <v>269</v>
      </c>
      <c r="DO26" s="88" t="s">
        <v>269</v>
      </c>
      <c r="DP26" s="69"/>
      <c r="DQ26" s="142"/>
      <c r="DR26" s="134" t="s">
        <v>268</v>
      </c>
      <c r="DS26" s="88" t="s">
        <v>269</v>
      </c>
      <c r="DT26" s="88" t="s">
        <v>269</v>
      </c>
      <c r="DU26" s="88" t="s">
        <v>269</v>
      </c>
      <c r="DV26" s="88" t="s">
        <v>269</v>
      </c>
      <c r="DW26" s="88" t="s">
        <v>269</v>
      </c>
      <c r="DX26" s="88" t="s">
        <v>269</v>
      </c>
      <c r="DY26" s="88" t="s">
        <v>269</v>
      </c>
      <c r="DZ26" s="88" t="s">
        <v>269</v>
      </c>
      <c r="EA26" s="88">
        <v>7.3</v>
      </c>
      <c r="EB26" s="88">
        <v>7.5</v>
      </c>
      <c r="EC26" s="88">
        <v>7.2</v>
      </c>
      <c r="ED26" s="88">
        <v>7.9</v>
      </c>
      <c r="EE26" s="88">
        <v>6.1</v>
      </c>
      <c r="EF26" s="88">
        <v>5.8</v>
      </c>
      <c r="EG26" s="88">
        <v>5.9</v>
      </c>
      <c r="EH26" s="88" t="s">
        <v>269</v>
      </c>
      <c r="EI26" s="88" t="s">
        <v>269</v>
      </c>
      <c r="EJ26" s="88" t="s">
        <v>269</v>
      </c>
      <c r="EK26" s="88" t="s">
        <v>269</v>
      </c>
      <c r="EL26" s="88" t="s">
        <v>269</v>
      </c>
      <c r="EM26" s="88"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6.7</v>
      </c>
      <c r="FC26" s="102">
        <v>6.1</v>
      </c>
      <c r="FD26" s="102">
        <v>6.1</v>
      </c>
      <c r="FE26" s="102">
        <v>6.7</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3.1</v>
      </c>
      <c r="GX26" s="102">
        <v>3.7</v>
      </c>
      <c r="GY26" s="102">
        <v>3.5</v>
      </c>
      <c r="GZ26" s="102">
        <v>3.2</v>
      </c>
      <c r="HA26" s="102">
        <v>3.3</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42"/>
      <c r="AX27" s="134" t="s">
        <v>270</v>
      </c>
      <c r="AY27" s="142">
        <v>0</v>
      </c>
      <c r="AZ27" s="88" t="s">
        <v>269</v>
      </c>
      <c r="BA27" s="88" t="s">
        <v>269</v>
      </c>
      <c r="BB27" s="88" t="s">
        <v>269</v>
      </c>
      <c r="BC27" s="88" t="s">
        <v>269</v>
      </c>
      <c r="BD27" s="88" t="s">
        <v>269</v>
      </c>
      <c r="BE27" s="88" t="s">
        <v>269</v>
      </c>
      <c r="BF27" s="88" t="s">
        <v>269</v>
      </c>
      <c r="BG27" s="88" t="s">
        <v>269</v>
      </c>
      <c r="BH27" s="88" t="s">
        <v>269</v>
      </c>
      <c r="BI27" s="88" t="s">
        <v>269</v>
      </c>
      <c r="BJ27" s="88" t="s">
        <v>269</v>
      </c>
      <c r="BK27" s="88" t="s">
        <v>269</v>
      </c>
      <c r="BL27" s="88" t="s">
        <v>269</v>
      </c>
      <c r="BM27" s="88" t="s">
        <v>269</v>
      </c>
      <c r="BN27" s="88" t="s">
        <v>269</v>
      </c>
      <c r="BO27" s="88" t="s">
        <v>269</v>
      </c>
      <c r="BP27" s="88" t="s">
        <v>269</v>
      </c>
      <c r="BQ27" s="88" t="s">
        <v>269</v>
      </c>
      <c r="BR27" s="88" t="s">
        <v>269</v>
      </c>
      <c r="BS27" s="88" t="s">
        <v>269</v>
      </c>
      <c r="BT27" s="69"/>
      <c r="BU27" s="142"/>
      <c r="BV27" s="134" t="s">
        <v>270</v>
      </c>
      <c r="BW27" s="142">
        <v>0</v>
      </c>
      <c r="BX27" s="88" t="s">
        <v>269</v>
      </c>
      <c r="BY27" s="88" t="s">
        <v>269</v>
      </c>
      <c r="BZ27" s="88" t="s">
        <v>269</v>
      </c>
      <c r="CA27" s="88" t="s">
        <v>269</v>
      </c>
      <c r="CB27" s="88" t="s">
        <v>269</v>
      </c>
      <c r="CC27" s="88" t="s">
        <v>269</v>
      </c>
      <c r="CD27" s="88" t="s">
        <v>269</v>
      </c>
      <c r="CE27" s="88" t="s">
        <v>269</v>
      </c>
      <c r="CF27" s="88" t="s">
        <v>269</v>
      </c>
      <c r="CG27" s="88" t="s">
        <v>269</v>
      </c>
      <c r="CH27" s="88" t="s">
        <v>269</v>
      </c>
      <c r="CI27" s="88" t="s">
        <v>269</v>
      </c>
      <c r="CJ27" s="88" t="s">
        <v>269</v>
      </c>
      <c r="CK27" s="88" t="s">
        <v>269</v>
      </c>
      <c r="CL27" s="88" t="s">
        <v>269</v>
      </c>
      <c r="CM27" s="88" t="s">
        <v>269</v>
      </c>
      <c r="CN27" s="88" t="s">
        <v>269</v>
      </c>
      <c r="CO27" s="88" t="s">
        <v>269</v>
      </c>
      <c r="CP27" s="88" t="s">
        <v>269</v>
      </c>
      <c r="CQ27" s="88" t="s">
        <v>269</v>
      </c>
      <c r="CR27" s="69"/>
      <c r="CS27" s="142"/>
      <c r="CT27" s="134" t="s">
        <v>270</v>
      </c>
      <c r="CU27" s="142">
        <v>0</v>
      </c>
      <c r="CV27" s="88" t="s">
        <v>269</v>
      </c>
      <c r="CW27" s="88" t="s">
        <v>269</v>
      </c>
      <c r="CX27" s="88" t="s">
        <v>269</v>
      </c>
      <c r="CY27" s="88" t="s">
        <v>269</v>
      </c>
      <c r="CZ27" s="88" t="s">
        <v>269</v>
      </c>
      <c r="DA27" s="88" t="s">
        <v>269</v>
      </c>
      <c r="DB27" s="88" t="s">
        <v>269</v>
      </c>
      <c r="DC27" s="88" t="s">
        <v>269</v>
      </c>
      <c r="DD27" s="88" t="s">
        <v>269</v>
      </c>
      <c r="DE27" s="88" t="s">
        <v>269</v>
      </c>
      <c r="DF27" s="88" t="s">
        <v>269</v>
      </c>
      <c r="DG27" s="88" t="s">
        <v>269</v>
      </c>
      <c r="DH27" s="88" t="s">
        <v>269</v>
      </c>
      <c r="DI27" s="88" t="s">
        <v>269</v>
      </c>
      <c r="DJ27" s="88" t="s">
        <v>269</v>
      </c>
      <c r="DK27" s="88" t="s">
        <v>269</v>
      </c>
      <c r="DL27" s="88" t="s">
        <v>269</v>
      </c>
      <c r="DM27" s="88" t="s">
        <v>269</v>
      </c>
      <c r="DN27" s="88" t="s">
        <v>269</v>
      </c>
      <c r="DO27" s="88" t="s">
        <v>269</v>
      </c>
      <c r="DP27" s="69"/>
      <c r="DQ27" s="142"/>
      <c r="DR27" s="134" t="s">
        <v>270</v>
      </c>
      <c r="DS27" s="142">
        <v>0</v>
      </c>
      <c r="DT27" s="88" t="s">
        <v>269</v>
      </c>
      <c r="DU27" s="88" t="s">
        <v>269</v>
      </c>
      <c r="DV27" s="88" t="s">
        <v>269</v>
      </c>
      <c r="DW27" s="88" t="s">
        <v>269</v>
      </c>
      <c r="DX27" s="88" t="s">
        <v>269</v>
      </c>
      <c r="DY27" s="88" t="s">
        <v>269</v>
      </c>
      <c r="DZ27" s="88" t="s">
        <v>269</v>
      </c>
      <c r="EA27" s="88" t="s">
        <v>269</v>
      </c>
      <c r="EB27" s="88" t="s">
        <v>269</v>
      </c>
      <c r="EC27" s="88" t="s">
        <v>269</v>
      </c>
      <c r="ED27" s="88" t="s">
        <v>269</v>
      </c>
      <c r="EE27" s="88" t="s">
        <v>269</v>
      </c>
      <c r="EF27" s="88" t="s">
        <v>269</v>
      </c>
      <c r="EG27" s="88" t="s">
        <v>269</v>
      </c>
      <c r="EH27" s="88" t="s">
        <v>269</v>
      </c>
      <c r="EI27" s="88" t="s">
        <v>269</v>
      </c>
      <c r="EJ27" s="88" t="s">
        <v>269</v>
      </c>
      <c r="EK27" s="88" t="s">
        <v>269</v>
      </c>
      <c r="EL27" s="88" t="s">
        <v>269</v>
      </c>
      <c r="EM27" s="88"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226</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271</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271</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271</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271</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226</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226</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226</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72"/>
      <c r="AX29" s="472"/>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72"/>
      <c r="BV29" s="472"/>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72"/>
      <c r="CT29" s="472"/>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72"/>
      <c r="DR29" s="472"/>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65"/>
      <c r="EP29" s="465"/>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246</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246</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307</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307</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307</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307</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246</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246</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246</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247</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247</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308</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308</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308</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308</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247</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247</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247</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72"/>
      <c r="AX32" s="472"/>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72"/>
      <c r="BV32" s="472"/>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72"/>
      <c r="CT32" s="472"/>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72"/>
      <c r="DR32" s="472"/>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65"/>
      <c r="EP32" s="465"/>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88" t="s">
        <v>248</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248</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309</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309</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309</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309</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248</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248</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248</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72"/>
      <c r="AX34" s="472"/>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72"/>
      <c r="BV34" s="472"/>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72"/>
      <c r="CT34" s="472"/>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72"/>
      <c r="DR34" s="472"/>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65"/>
      <c r="EP34" s="465"/>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72"/>
      <c r="AX35" s="472"/>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72"/>
      <c r="BV35" s="472"/>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72"/>
      <c r="CT35" s="472"/>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72"/>
      <c r="DR35" s="472"/>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65"/>
      <c r="EP35" s="465"/>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29" t="s">
        <v>249</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249</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310</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310</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310</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310</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249</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249</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249</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16.25">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277</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277</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277</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277</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265</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265</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265</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265</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221</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266</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266</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266</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266</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221</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221</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221</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267</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267</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267</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267</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222</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222</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42"/>
      <c r="AX41" s="134" t="s">
        <v>268</v>
      </c>
      <c r="AY41" s="88" t="s">
        <v>269</v>
      </c>
      <c r="AZ41" s="88" t="s">
        <v>269</v>
      </c>
      <c r="BA41" s="88" t="s">
        <v>269</v>
      </c>
      <c r="BB41" s="88" t="s">
        <v>269</v>
      </c>
      <c r="BC41" s="88" t="s">
        <v>269</v>
      </c>
      <c r="BD41" s="88" t="s">
        <v>269</v>
      </c>
      <c r="BE41" s="88" t="s">
        <v>269</v>
      </c>
      <c r="BF41" s="88" t="s">
        <v>269</v>
      </c>
      <c r="BG41" s="88" t="s">
        <v>269</v>
      </c>
      <c r="BH41" s="88" t="s">
        <v>269</v>
      </c>
      <c r="BI41" s="88" t="s">
        <v>269</v>
      </c>
      <c r="BJ41" s="88">
        <v>0</v>
      </c>
      <c r="BK41" s="88">
        <v>0</v>
      </c>
      <c r="BL41" s="88">
        <v>0</v>
      </c>
      <c r="BM41" s="88">
        <v>0</v>
      </c>
      <c r="BN41" s="88" t="s">
        <v>269</v>
      </c>
      <c r="BO41" s="88" t="s">
        <v>269</v>
      </c>
      <c r="BP41" s="88" t="s">
        <v>269</v>
      </c>
      <c r="BQ41" s="88" t="s">
        <v>269</v>
      </c>
      <c r="BR41" s="88" t="s">
        <v>269</v>
      </c>
      <c r="BS41" s="88" t="s">
        <v>269</v>
      </c>
      <c r="BT41" s="69"/>
      <c r="BU41" s="142"/>
      <c r="BV41" s="134" t="s">
        <v>268</v>
      </c>
      <c r="BW41" s="88" t="s">
        <v>269</v>
      </c>
      <c r="BX41" s="88" t="s">
        <v>269</v>
      </c>
      <c r="BY41" s="88" t="s">
        <v>269</v>
      </c>
      <c r="BZ41" s="88" t="s">
        <v>269</v>
      </c>
      <c r="CA41" s="88" t="s">
        <v>269</v>
      </c>
      <c r="CB41" s="88" t="s">
        <v>269</v>
      </c>
      <c r="CC41" s="88" t="s">
        <v>269</v>
      </c>
      <c r="CD41" s="88" t="s">
        <v>269</v>
      </c>
      <c r="CE41" s="88" t="s">
        <v>269</v>
      </c>
      <c r="CF41" s="88" t="s">
        <v>269</v>
      </c>
      <c r="CG41" s="88" t="s">
        <v>269</v>
      </c>
      <c r="CH41" s="88">
        <v>0.1</v>
      </c>
      <c r="CI41" s="88">
        <v>0.1</v>
      </c>
      <c r="CJ41" s="88">
        <v>0.1</v>
      </c>
      <c r="CK41" s="88">
        <v>0.1</v>
      </c>
      <c r="CL41" s="88" t="s">
        <v>269</v>
      </c>
      <c r="CM41" s="88" t="s">
        <v>269</v>
      </c>
      <c r="CN41" s="88" t="s">
        <v>269</v>
      </c>
      <c r="CO41" s="88" t="s">
        <v>269</v>
      </c>
      <c r="CP41" s="88" t="s">
        <v>269</v>
      </c>
      <c r="CQ41" s="88" t="s">
        <v>269</v>
      </c>
      <c r="CR41" s="69"/>
      <c r="CS41" s="142"/>
      <c r="CT41" s="134" t="s">
        <v>268</v>
      </c>
      <c r="CU41" s="88" t="s">
        <v>269</v>
      </c>
      <c r="CV41" s="88" t="s">
        <v>269</v>
      </c>
      <c r="CW41" s="88" t="s">
        <v>269</v>
      </c>
      <c r="CX41" s="88" t="s">
        <v>269</v>
      </c>
      <c r="CY41" s="88" t="s">
        <v>269</v>
      </c>
      <c r="CZ41" s="88" t="s">
        <v>269</v>
      </c>
      <c r="DA41" s="88" t="s">
        <v>269</v>
      </c>
      <c r="DB41" s="88">
        <v>0.1</v>
      </c>
      <c r="DC41" s="88">
        <v>0.2</v>
      </c>
      <c r="DD41" s="88">
        <v>0.2</v>
      </c>
      <c r="DE41" s="88">
        <v>0.2</v>
      </c>
      <c r="DF41" s="88">
        <v>0.2</v>
      </c>
      <c r="DG41" s="88">
        <v>0.2</v>
      </c>
      <c r="DH41" s="88">
        <v>0.2</v>
      </c>
      <c r="DI41" s="88">
        <v>0.2</v>
      </c>
      <c r="DJ41" s="88" t="s">
        <v>269</v>
      </c>
      <c r="DK41" s="88" t="s">
        <v>269</v>
      </c>
      <c r="DL41" s="88" t="s">
        <v>269</v>
      </c>
      <c r="DM41" s="88" t="s">
        <v>269</v>
      </c>
      <c r="DN41" s="88" t="s">
        <v>269</v>
      </c>
      <c r="DO41" s="88" t="s">
        <v>269</v>
      </c>
      <c r="DP41" s="69"/>
      <c r="DQ41" s="142"/>
      <c r="DR41" s="134" t="s">
        <v>268</v>
      </c>
      <c r="DS41" s="88" t="s">
        <v>269</v>
      </c>
      <c r="DT41" s="88" t="s">
        <v>269</v>
      </c>
      <c r="DU41" s="88" t="s">
        <v>269</v>
      </c>
      <c r="DV41" s="88" t="s">
        <v>269</v>
      </c>
      <c r="DW41" s="88" t="s">
        <v>269</v>
      </c>
      <c r="DX41" s="88" t="s">
        <v>269</v>
      </c>
      <c r="DY41" s="88" t="s">
        <v>269</v>
      </c>
      <c r="DZ41" s="88" t="s">
        <v>269</v>
      </c>
      <c r="EA41" s="88">
        <v>0</v>
      </c>
      <c r="EB41" s="88">
        <v>0</v>
      </c>
      <c r="EC41" s="88">
        <v>0</v>
      </c>
      <c r="ED41" s="88">
        <v>0</v>
      </c>
      <c r="EE41" s="88">
        <v>0</v>
      </c>
      <c r="EF41" s="88">
        <v>0</v>
      </c>
      <c r="EG41" s="88">
        <v>0</v>
      </c>
      <c r="EH41" s="88" t="s">
        <v>269</v>
      </c>
      <c r="EI41" s="88" t="s">
        <v>269</v>
      </c>
      <c r="EJ41" s="88" t="s">
        <v>269</v>
      </c>
      <c r="EK41" s="88" t="s">
        <v>269</v>
      </c>
      <c r="EL41" s="88" t="s">
        <v>269</v>
      </c>
      <c r="EM41" s="88"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0.1</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v>
      </c>
      <c r="GX41" s="102">
        <v>0.1</v>
      </c>
      <c r="GY41" s="102">
        <v>0</v>
      </c>
      <c r="GZ41" s="102">
        <v>0</v>
      </c>
      <c r="HA41" s="102">
        <v>0</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42"/>
      <c r="AX42" s="134" t="s">
        <v>270</v>
      </c>
      <c r="AY42" s="142">
        <v>0</v>
      </c>
      <c r="AZ42" s="88" t="s">
        <v>269</v>
      </c>
      <c r="BA42" s="88" t="s">
        <v>269</v>
      </c>
      <c r="BB42" s="88" t="s">
        <v>269</v>
      </c>
      <c r="BC42" s="88" t="s">
        <v>269</v>
      </c>
      <c r="BD42" s="88" t="s">
        <v>269</v>
      </c>
      <c r="BE42" s="88" t="s">
        <v>269</v>
      </c>
      <c r="BF42" s="88" t="s">
        <v>269</v>
      </c>
      <c r="BG42" s="88" t="s">
        <v>269</v>
      </c>
      <c r="BH42" s="88" t="s">
        <v>269</v>
      </c>
      <c r="BI42" s="88" t="s">
        <v>269</v>
      </c>
      <c r="BJ42" s="88" t="s">
        <v>269</v>
      </c>
      <c r="BK42" s="88" t="s">
        <v>269</v>
      </c>
      <c r="BL42" s="88" t="s">
        <v>269</v>
      </c>
      <c r="BM42" s="88" t="s">
        <v>269</v>
      </c>
      <c r="BN42" s="88" t="s">
        <v>269</v>
      </c>
      <c r="BO42" s="88" t="s">
        <v>269</v>
      </c>
      <c r="BP42" s="88" t="s">
        <v>269</v>
      </c>
      <c r="BQ42" s="88" t="s">
        <v>269</v>
      </c>
      <c r="BR42" s="88" t="s">
        <v>269</v>
      </c>
      <c r="BS42" s="88" t="s">
        <v>269</v>
      </c>
      <c r="BT42" s="69"/>
      <c r="BU42" s="142"/>
      <c r="BV42" s="134" t="s">
        <v>270</v>
      </c>
      <c r="BW42" s="142">
        <v>0</v>
      </c>
      <c r="BX42" s="88" t="s">
        <v>269</v>
      </c>
      <c r="BY42" s="88" t="s">
        <v>269</v>
      </c>
      <c r="BZ42" s="88" t="s">
        <v>269</v>
      </c>
      <c r="CA42" s="88" t="s">
        <v>269</v>
      </c>
      <c r="CB42" s="88" t="s">
        <v>269</v>
      </c>
      <c r="CC42" s="88" t="s">
        <v>269</v>
      </c>
      <c r="CD42" s="88" t="s">
        <v>269</v>
      </c>
      <c r="CE42" s="88" t="s">
        <v>269</v>
      </c>
      <c r="CF42" s="88" t="s">
        <v>269</v>
      </c>
      <c r="CG42" s="88" t="s">
        <v>269</v>
      </c>
      <c r="CH42" s="88" t="s">
        <v>269</v>
      </c>
      <c r="CI42" s="88" t="s">
        <v>269</v>
      </c>
      <c r="CJ42" s="88" t="s">
        <v>269</v>
      </c>
      <c r="CK42" s="88" t="s">
        <v>269</v>
      </c>
      <c r="CL42" s="88" t="s">
        <v>269</v>
      </c>
      <c r="CM42" s="88" t="s">
        <v>269</v>
      </c>
      <c r="CN42" s="88" t="s">
        <v>269</v>
      </c>
      <c r="CO42" s="88" t="s">
        <v>269</v>
      </c>
      <c r="CP42" s="88" t="s">
        <v>269</v>
      </c>
      <c r="CQ42" s="88" t="s">
        <v>269</v>
      </c>
      <c r="CR42" s="69"/>
      <c r="CS42" s="142"/>
      <c r="CT42" s="134" t="s">
        <v>270</v>
      </c>
      <c r="CU42" s="142">
        <v>0</v>
      </c>
      <c r="CV42" s="88" t="s">
        <v>269</v>
      </c>
      <c r="CW42" s="88" t="s">
        <v>269</v>
      </c>
      <c r="CX42" s="88" t="s">
        <v>269</v>
      </c>
      <c r="CY42" s="88" t="s">
        <v>269</v>
      </c>
      <c r="CZ42" s="88" t="s">
        <v>269</v>
      </c>
      <c r="DA42" s="88" t="s">
        <v>269</v>
      </c>
      <c r="DB42" s="88" t="s">
        <v>269</v>
      </c>
      <c r="DC42" s="88" t="s">
        <v>269</v>
      </c>
      <c r="DD42" s="88" t="s">
        <v>269</v>
      </c>
      <c r="DE42" s="88" t="s">
        <v>269</v>
      </c>
      <c r="DF42" s="88" t="s">
        <v>269</v>
      </c>
      <c r="DG42" s="88" t="s">
        <v>269</v>
      </c>
      <c r="DH42" s="88" t="s">
        <v>269</v>
      </c>
      <c r="DI42" s="88" t="s">
        <v>269</v>
      </c>
      <c r="DJ42" s="88" t="s">
        <v>269</v>
      </c>
      <c r="DK42" s="88" t="s">
        <v>269</v>
      </c>
      <c r="DL42" s="88" t="s">
        <v>269</v>
      </c>
      <c r="DM42" s="88" t="s">
        <v>269</v>
      </c>
      <c r="DN42" s="88" t="s">
        <v>269</v>
      </c>
      <c r="DO42" s="88" t="s">
        <v>269</v>
      </c>
      <c r="DP42" s="69"/>
      <c r="DQ42" s="142"/>
      <c r="DR42" s="134" t="s">
        <v>270</v>
      </c>
      <c r="DS42" s="142">
        <v>0</v>
      </c>
      <c r="DT42" s="88" t="s">
        <v>269</v>
      </c>
      <c r="DU42" s="88" t="s">
        <v>269</v>
      </c>
      <c r="DV42" s="88" t="s">
        <v>269</v>
      </c>
      <c r="DW42" s="88" t="s">
        <v>269</v>
      </c>
      <c r="DX42" s="88" t="s">
        <v>269</v>
      </c>
      <c r="DY42" s="88" t="s">
        <v>269</v>
      </c>
      <c r="DZ42" s="88" t="s">
        <v>269</v>
      </c>
      <c r="EA42" s="88" t="s">
        <v>269</v>
      </c>
      <c r="EB42" s="88" t="s">
        <v>269</v>
      </c>
      <c r="EC42" s="88" t="s">
        <v>269</v>
      </c>
      <c r="ED42" s="88" t="s">
        <v>269</v>
      </c>
      <c r="EE42" s="88" t="s">
        <v>269</v>
      </c>
      <c r="EF42" s="88" t="s">
        <v>269</v>
      </c>
      <c r="EG42" s="88" t="s">
        <v>269</v>
      </c>
      <c r="EH42" s="88" t="s">
        <v>269</v>
      </c>
      <c r="EI42" s="88" t="s">
        <v>269</v>
      </c>
      <c r="EJ42" s="88" t="s">
        <v>269</v>
      </c>
      <c r="EK42" s="88" t="s">
        <v>269</v>
      </c>
      <c r="EL42" s="88" t="s">
        <v>269</v>
      </c>
      <c r="EM42" s="88"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271</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271</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271</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271</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2"/>
      <c r="AX44" s="472"/>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72"/>
      <c r="BV44" s="472"/>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72"/>
      <c r="CT44" s="472"/>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72"/>
      <c r="DR44" s="472"/>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272</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272</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272</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272</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265</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265</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265</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265</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220</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5">
      <c r="A47" s="100"/>
      <c r="B47" s="106" t="s">
        <v>221</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221</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266</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266</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266</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266</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221</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221</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221</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5">
      <c r="A48" s="100"/>
      <c r="B48" s="106" t="s">
        <v>222</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222</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267</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267</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267</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267</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222</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222</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222</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42"/>
      <c r="AX49" s="134" t="s">
        <v>268</v>
      </c>
      <c r="AY49" s="88" t="s">
        <v>269</v>
      </c>
      <c r="AZ49" s="88" t="s">
        <v>269</v>
      </c>
      <c r="BA49" s="88" t="s">
        <v>269</v>
      </c>
      <c r="BB49" s="88" t="s">
        <v>269</v>
      </c>
      <c r="BC49" s="88" t="s">
        <v>269</v>
      </c>
      <c r="BD49" s="88" t="s">
        <v>269</v>
      </c>
      <c r="BE49" s="88" t="s">
        <v>269</v>
      </c>
      <c r="BF49" s="88" t="s">
        <v>269</v>
      </c>
      <c r="BG49" s="88" t="s">
        <v>269</v>
      </c>
      <c r="BH49" s="88" t="s">
        <v>269</v>
      </c>
      <c r="BI49" s="88" t="s">
        <v>269</v>
      </c>
      <c r="BJ49" s="88">
        <v>3.5</v>
      </c>
      <c r="BK49" s="88">
        <v>3.5</v>
      </c>
      <c r="BL49" s="88">
        <v>1.7</v>
      </c>
      <c r="BM49" s="88">
        <v>0.9</v>
      </c>
      <c r="BN49" s="88" t="s">
        <v>269</v>
      </c>
      <c r="BO49" s="88" t="s">
        <v>269</v>
      </c>
      <c r="BP49" s="88" t="s">
        <v>269</v>
      </c>
      <c r="BQ49" s="88" t="s">
        <v>269</v>
      </c>
      <c r="BR49" s="88" t="s">
        <v>269</v>
      </c>
      <c r="BS49" s="88" t="s">
        <v>269</v>
      </c>
      <c r="BT49" s="69"/>
      <c r="BU49" s="142"/>
      <c r="BV49" s="134" t="s">
        <v>268</v>
      </c>
      <c r="BW49" s="88" t="s">
        <v>269</v>
      </c>
      <c r="BX49" s="88" t="s">
        <v>269</v>
      </c>
      <c r="BY49" s="88" t="s">
        <v>269</v>
      </c>
      <c r="BZ49" s="88" t="s">
        <v>269</v>
      </c>
      <c r="CA49" s="88" t="s">
        <v>269</v>
      </c>
      <c r="CB49" s="88" t="s">
        <v>269</v>
      </c>
      <c r="CC49" s="88" t="s">
        <v>269</v>
      </c>
      <c r="CD49" s="88" t="s">
        <v>269</v>
      </c>
      <c r="CE49" s="88" t="s">
        <v>269</v>
      </c>
      <c r="CF49" s="88" t="s">
        <v>269</v>
      </c>
      <c r="CG49" s="88" t="s">
        <v>269</v>
      </c>
      <c r="CH49" s="88">
        <v>3.5</v>
      </c>
      <c r="CI49" s="88">
        <v>3.3</v>
      </c>
      <c r="CJ49" s="88">
        <v>3.3</v>
      </c>
      <c r="CK49" s="88">
        <v>3.5</v>
      </c>
      <c r="CL49" s="88" t="s">
        <v>269</v>
      </c>
      <c r="CM49" s="88" t="s">
        <v>269</v>
      </c>
      <c r="CN49" s="88" t="s">
        <v>269</v>
      </c>
      <c r="CO49" s="88" t="s">
        <v>269</v>
      </c>
      <c r="CP49" s="88" t="s">
        <v>269</v>
      </c>
      <c r="CQ49" s="88" t="s">
        <v>269</v>
      </c>
      <c r="CR49" s="69"/>
      <c r="CS49" s="142"/>
      <c r="CT49" s="134" t="s">
        <v>268</v>
      </c>
      <c r="CU49" s="88" t="s">
        <v>269</v>
      </c>
      <c r="CV49" s="88" t="s">
        <v>269</v>
      </c>
      <c r="CW49" s="88" t="s">
        <v>269</v>
      </c>
      <c r="CX49" s="88" t="s">
        <v>269</v>
      </c>
      <c r="CY49" s="88" t="s">
        <v>269</v>
      </c>
      <c r="CZ49" s="88" t="s">
        <v>269</v>
      </c>
      <c r="DA49" s="88" t="s">
        <v>269</v>
      </c>
      <c r="DB49" s="88">
        <v>3.4</v>
      </c>
      <c r="DC49" s="88">
        <v>4.2</v>
      </c>
      <c r="DD49" s="88">
        <v>4.0999999999999996</v>
      </c>
      <c r="DE49" s="88">
        <v>4.4000000000000004</v>
      </c>
      <c r="DF49" s="88">
        <v>4.9000000000000004</v>
      </c>
      <c r="DG49" s="88">
        <v>5.3</v>
      </c>
      <c r="DH49" s="88">
        <v>5.0999999999999996</v>
      </c>
      <c r="DI49" s="88">
        <v>5.4</v>
      </c>
      <c r="DJ49" s="88" t="s">
        <v>269</v>
      </c>
      <c r="DK49" s="88" t="s">
        <v>269</v>
      </c>
      <c r="DL49" s="88" t="s">
        <v>269</v>
      </c>
      <c r="DM49" s="88" t="s">
        <v>269</v>
      </c>
      <c r="DN49" s="88" t="s">
        <v>269</v>
      </c>
      <c r="DO49" s="88" t="s">
        <v>269</v>
      </c>
      <c r="DP49" s="69"/>
      <c r="DQ49" s="142"/>
      <c r="DR49" s="134" t="s">
        <v>268</v>
      </c>
      <c r="DS49" s="88" t="s">
        <v>269</v>
      </c>
      <c r="DT49" s="88" t="s">
        <v>269</v>
      </c>
      <c r="DU49" s="88" t="s">
        <v>269</v>
      </c>
      <c r="DV49" s="88" t="s">
        <v>269</v>
      </c>
      <c r="DW49" s="88" t="s">
        <v>269</v>
      </c>
      <c r="DX49" s="88" t="s">
        <v>269</v>
      </c>
      <c r="DY49" s="88" t="s">
        <v>269</v>
      </c>
      <c r="DZ49" s="88" t="s">
        <v>269</v>
      </c>
      <c r="EA49" s="88">
        <v>7.3</v>
      </c>
      <c r="EB49" s="88">
        <v>7.5</v>
      </c>
      <c r="EC49" s="88">
        <v>7.2</v>
      </c>
      <c r="ED49" s="88">
        <v>7.8</v>
      </c>
      <c r="EE49" s="88">
        <v>6.1</v>
      </c>
      <c r="EF49" s="88">
        <v>5.8</v>
      </c>
      <c r="EG49" s="88">
        <v>5.8</v>
      </c>
      <c r="EH49" s="88" t="s">
        <v>269</v>
      </c>
      <c r="EI49" s="88" t="s">
        <v>269</v>
      </c>
      <c r="EJ49" s="88" t="s">
        <v>269</v>
      </c>
      <c r="EK49" s="88" t="s">
        <v>269</v>
      </c>
      <c r="EL49" s="88" t="s">
        <v>269</v>
      </c>
      <c r="EM49" s="88"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3.1</v>
      </c>
      <c r="GX49" s="102">
        <v>3.7</v>
      </c>
      <c r="GY49" s="102">
        <v>3.4</v>
      </c>
      <c r="GZ49" s="102">
        <v>3.1</v>
      </c>
      <c r="HA49" s="102">
        <v>3.2</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42"/>
      <c r="AX50" s="134" t="s">
        <v>270</v>
      </c>
      <c r="AY50" s="142">
        <v>0</v>
      </c>
      <c r="AZ50" s="88" t="s">
        <v>269</v>
      </c>
      <c r="BA50" s="88" t="s">
        <v>269</v>
      </c>
      <c r="BB50" s="88" t="s">
        <v>269</v>
      </c>
      <c r="BC50" s="88" t="s">
        <v>269</v>
      </c>
      <c r="BD50" s="88" t="s">
        <v>269</v>
      </c>
      <c r="BE50" s="88" t="s">
        <v>269</v>
      </c>
      <c r="BF50" s="88" t="s">
        <v>269</v>
      </c>
      <c r="BG50" s="88" t="s">
        <v>269</v>
      </c>
      <c r="BH50" s="88" t="s">
        <v>269</v>
      </c>
      <c r="BI50" s="88" t="s">
        <v>269</v>
      </c>
      <c r="BJ50" s="88" t="s">
        <v>269</v>
      </c>
      <c r="BK50" s="88" t="s">
        <v>269</v>
      </c>
      <c r="BL50" s="88" t="s">
        <v>269</v>
      </c>
      <c r="BM50" s="88" t="s">
        <v>269</v>
      </c>
      <c r="BN50" s="88" t="s">
        <v>269</v>
      </c>
      <c r="BO50" s="88" t="s">
        <v>269</v>
      </c>
      <c r="BP50" s="88" t="s">
        <v>269</v>
      </c>
      <c r="BQ50" s="88" t="s">
        <v>269</v>
      </c>
      <c r="BR50" s="88" t="s">
        <v>269</v>
      </c>
      <c r="BS50" s="88" t="s">
        <v>269</v>
      </c>
      <c r="BT50" s="69"/>
      <c r="BU50" s="142"/>
      <c r="BV50" s="134" t="s">
        <v>270</v>
      </c>
      <c r="BW50" s="142">
        <v>0</v>
      </c>
      <c r="BX50" s="88" t="s">
        <v>269</v>
      </c>
      <c r="BY50" s="88" t="s">
        <v>269</v>
      </c>
      <c r="BZ50" s="88" t="s">
        <v>269</v>
      </c>
      <c r="CA50" s="88" t="s">
        <v>269</v>
      </c>
      <c r="CB50" s="88" t="s">
        <v>269</v>
      </c>
      <c r="CC50" s="88" t="s">
        <v>269</v>
      </c>
      <c r="CD50" s="88" t="s">
        <v>269</v>
      </c>
      <c r="CE50" s="88" t="s">
        <v>269</v>
      </c>
      <c r="CF50" s="88" t="s">
        <v>269</v>
      </c>
      <c r="CG50" s="88" t="s">
        <v>269</v>
      </c>
      <c r="CH50" s="88" t="s">
        <v>269</v>
      </c>
      <c r="CI50" s="88" t="s">
        <v>269</v>
      </c>
      <c r="CJ50" s="88" t="s">
        <v>269</v>
      </c>
      <c r="CK50" s="88" t="s">
        <v>269</v>
      </c>
      <c r="CL50" s="88" t="s">
        <v>269</v>
      </c>
      <c r="CM50" s="88" t="s">
        <v>269</v>
      </c>
      <c r="CN50" s="88" t="s">
        <v>269</v>
      </c>
      <c r="CO50" s="88" t="s">
        <v>269</v>
      </c>
      <c r="CP50" s="88" t="s">
        <v>269</v>
      </c>
      <c r="CQ50" s="88" t="s">
        <v>269</v>
      </c>
      <c r="CR50" s="69"/>
      <c r="CS50" s="142"/>
      <c r="CT50" s="134" t="s">
        <v>270</v>
      </c>
      <c r="CU50" s="142">
        <v>0</v>
      </c>
      <c r="CV50" s="88" t="s">
        <v>269</v>
      </c>
      <c r="CW50" s="88" t="s">
        <v>269</v>
      </c>
      <c r="CX50" s="88" t="s">
        <v>269</v>
      </c>
      <c r="CY50" s="88" t="s">
        <v>269</v>
      </c>
      <c r="CZ50" s="88" t="s">
        <v>269</v>
      </c>
      <c r="DA50" s="88" t="s">
        <v>269</v>
      </c>
      <c r="DB50" s="88" t="s">
        <v>269</v>
      </c>
      <c r="DC50" s="88" t="s">
        <v>269</v>
      </c>
      <c r="DD50" s="88" t="s">
        <v>269</v>
      </c>
      <c r="DE50" s="88" t="s">
        <v>269</v>
      </c>
      <c r="DF50" s="88" t="s">
        <v>269</v>
      </c>
      <c r="DG50" s="88" t="s">
        <v>269</v>
      </c>
      <c r="DH50" s="88" t="s">
        <v>269</v>
      </c>
      <c r="DI50" s="88" t="s">
        <v>269</v>
      </c>
      <c r="DJ50" s="88" t="s">
        <v>269</v>
      </c>
      <c r="DK50" s="88" t="s">
        <v>269</v>
      </c>
      <c r="DL50" s="88" t="s">
        <v>269</v>
      </c>
      <c r="DM50" s="88" t="s">
        <v>269</v>
      </c>
      <c r="DN50" s="88" t="s">
        <v>269</v>
      </c>
      <c r="DO50" s="88" t="s">
        <v>269</v>
      </c>
      <c r="DP50" s="69"/>
      <c r="DQ50" s="142"/>
      <c r="DR50" s="134" t="s">
        <v>270</v>
      </c>
      <c r="DS50" s="142">
        <v>0</v>
      </c>
      <c r="DT50" s="88" t="s">
        <v>269</v>
      </c>
      <c r="DU50" s="88" t="s">
        <v>269</v>
      </c>
      <c r="DV50" s="88" t="s">
        <v>269</v>
      </c>
      <c r="DW50" s="88" t="s">
        <v>269</v>
      </c>
      <c r="DX50" s="88" t="s">
        <v>269</v>
      </c>
      <c r="DY50" s="88" t="s">
        <v>269</v>
      </c>
      <c r="DZ50" s="88" t="s">
        <v>269</v>
      </c>
      <c r="EA50" s="88" t="s">
        <v>269</v>
      </c>
      <c r="EB50" s="88" t="s">
        <v>269</v>
      </c>
      <c r="EC50" s="88" t="s">
        <v>269</v>
      </c>
      <c r="ED50" s="88" t="s">
        <v>269</v>
      </c>
      <c r="EE50" s="88" t="s">
        <v>269</v>
      </c>
      <c r="EF50" s="88" t="s">
        <v>269</v>
      </c>
      <c r="EG50" s="88" t="s">
        <v>269</v>
      </c>
      <c r="EH50" s="88" t="s">
        <v>269</v>
      </c>
      <c r="EI50" s="88" t="s">
        <v>269</v>
      </c>
      <c r="EJ50" s="88" t="s">
        <v>269</v>
      </c>
      <c r="EK50" s="88" t="s">
        <v>269</v>
      </c>
      <c r="EL50" s="88" t="s">
        <v>269</v>
      </c>
      <c r="EM50" s="88"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271</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271</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271</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271</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226</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226</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226</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5">
      <c r="A52" s="465"/>
      <c r="B52" s="465"/>
      <c r="C52" s="100"/>
      <c r="D52" s="100"/>
      <c r="E52" s="100"/>
      <c r="F52" s="100"/>
      <c r="G52" s="100"/>
      <c r="H52" s="100"/>
      <c r="I52" s="100"/>
      <c r="J52" s="100"/>
      <c r="K52" s="100"/>
      <c r="L52" s="100"/>
      <c r="M52" s="100"/>
      <c r="N52" s="100"/>
      <c r="O52" s="100"/>
      <c r="P52" s="100"/>
      <c r="Q52" s="100"/>
      <c r="R52" s="100"/>
      <c r="S52" s="100"/>
      <c r="T52" s="100"/>
      <c r="U52" s="100"/>
      <c r="V52" s="100"/>
      <c r="W52" s="100"/>
      <c r="Y52" s="465"/>
      <c r="Z52" s="465"/>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72"/>
      <c r="AX52" s="472"/>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72"/>
      <c r="BV52" s="472"/>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72"/>
      <c r="CT52" s="472"/>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72"/>
      <c r="DR52" s="472"/>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65"/>
      <c r="EP52" s="465"/>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65"/>
      <c r="FN52" s="465"/>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65"/>
      <c r="GL52" s="465"/>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114</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304</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304</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304</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304</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114</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114</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5">
      <c r="A54" s="465"/>
      <c r="B54" s="465"/>
      <c r="C54" s="100"/>
      <c r="D54" s="100"/>
      <c r="E54" s="100"/>
      <c r="F54" s="100"/>
      <c r="G54" s="100"/>
      <c r="H54" s="100"/>
      <c r="I54" s="100"/>
      <c r="J54" s="100"/>
      <c r="K54" s="100"/>
      <c r="L54" s="100"/>
      <c r="M54" s="100"/>
      <c r="N54" s="100"/>
      <c r="O54" s="100"/>
      <c r="P54" s="100"/>
      <c r="Q54" s="100"/>
      <c r="R54" s="100"/>
      <c r="S54" s="100"/>
      <c r="T54" s="100"/>
      <c r="U54" s="100"/>
      <c r="V54" s="100"/>
      <c r="W54" s="100"/>
      <c r="Y54" s="465"/>
      <c r="Z54" s="465"/>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72"/>
      <c r="AX54" s="472"/>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72"/>
      <c r="BV54" s="472"/>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72"/>
      <c r="CT54" s="472"/>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72"/>
      <c r="DR54" s="472"/>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65"/>
      <c r="EP54" s="465"/>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65"/>
      <c r="FN54" s="465"/>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65"/>
      <c r="GL54" s="465"/>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70"/>
      <c r="B55" s="470"/>
      <c r="C55" s="100"/>
      <c r="D55" s="100"/>
      <c r="E55" s="100"/>
      <c r="F55" s="100"/>
      <c r="G55" s="100"/>
      <c r="H55" s="100"/>
      <c r="I55" s="100"/>
      <c r="J55" s="100"/>
      <c r="K55" s="100"/>
      <c r="L55" s="100"/>
      <c r="M55" s="100"/>
      <c r="N55" s="100"/>
      <c r="O55" s="100"/>
      <c r="P55" s="100"/>
      <c r="Q55" s="100"/>
      <c r="R55" s="100"/>
      <c r="S55" s="100"/>
      <c r="T55" s="100"/>
      <c r="U55" s="100"/>
      <c r="V55" s="100"/>
      <c r="W55" s="100"/>
      <c r="Y55" s="470"/>
      <c r="Z55" s="47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1"/>
      <c r="AX55" s="471"/>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71"/>
      <c r="BV55" s="471"/>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71"/>
      <c r="CT55" s="471"/>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71"/>
      <c r="DR55" s="471"/>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70"/>
      <c r="EP55" s="47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70"/>
      <c r="FN55" s="47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70"/>
      <c r="GL55" s="470"/>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EO11:EP11"/>
    <mergeCell ref="EO12:EP12"/>
    <mergeCell ref="EO21:EP21"/>
    <mergeCell ref="EO29:EP29"/>
    <mergeCell ref="EO32:EP32"/>
    <mergeCell ref="EO6:EP6"/>
    <mergeCell ref="EO7:EP7"/>
    <mergeCell ref="EO8:EP8"/>
    <mergeCell ref="EO9:EP9"/>
    <mergeCell ref="EO10:EP10"/>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DQ5:DR5"/>
    <mergeCell ref="AW6:AX6"/>
    <mergeCell ref="BU6:BV6"/>
    <mergeCell ref="CS6:CT6"/>
    <mergeCell ref="DQ6:DR6"/>
    <mergeCell ref="AW7:AX7"/>
    <mergeCell ref="BU7:BV7"/>
    <mergeCell ref="CS7:CT7"/>
    <mergeCell ref="DQ7:DR7"/>
    <mergeCell ref="AW8:AX8"/>
    <mergeCell ref="BU8:BV8"/>
    <mergeCell ref="CS8:CT8"/>
    <mergeCell ref="DQ8:DR8"/>
    <mergeCell ref="AW9:AX9"/>
    <mergeCell ref="BU9:BV9"/>
    <mergeCell ref="CS9:CT9"/>
    <mergeCell ref="DQ9:DR9"/>
    <mergeCell ref="AW10:AX10"/>
    <mergeCell ref="BU10:BV10"/>
    <mergeCell ref="CS10:CT10"/>
    <mergeCell ref="DQ10:DR10"/>
    <mergeCell ref="AW11:AX11"/>
    <mergeCell ref="BU11:BV11"/>
    <mergeCell ref="CS11:CT11"/>
    <mergeCell ref="DQ11:DR11"/>
    <mergeCell ref="AW12:AX12"/>
    <mergeCell ref="BU12:BV12"/>
    <mergeCell ref="CS12:CT12"/>
    <mergeCell ref="DQ12:DR12"/>
    <mergeCell ref="AW21:AX21"/>
    <mergeCell ref="BU21:BV21"/>
    <mergeCell ref="CS21:CT21"/>
    <mergeCell ref="DQ21:DR21"/>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7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72"/>
      <c r="AX1" s="472"/>
      <c r="AY1" s="173"/>
      <c r="AZ1" s="173"/>
      <c r="BA1" s="173"/>
      <c r="BB1" s="173"/>
      <c r="BC1" s="173"/>
      <c r="BD1" s="173"/>
      <c r="BE1" s="173"/>
      <c r="BF1" s="173"/>
      <c r="BG1" s="173"/>
      <c r="BH1" s="173"/>
      <c r="BI1" s="173"/>
      <c r="BJ1" s="173"/>
      <c r="BK1" s="173"/>
      <c r="BL1" s="173"/>
      <c r="BM1" s="173"/>
      <c r="BN1" s="173"/>
      <c r="BO1" s="173"/>
      <c r="BP1" s="173"/>
      <c r="BQ1" s="173"/>
      <c r="BR1" s="173"/>
      <c r="BS1" s="173"/>
      <c r="BT1" s="73"/>
      <c r="BU1" s="472"/>
      <c r="BV1" s="472"/>
      <c r="BW1" s="173"/>
      <c r="BX1" s="173"/>
      <c r="BY1" s="173"/>
      <c r="BZ1" s="173"/>
      <c r="CA1" s="173"/>
      <c r="CB1" s="173"/>
      <c r="CC1" s="173"/>
      <c r="CD1" s="173"/>
      <c r="CE1" s="173"/>
      <c r="CF1" s="173"/>
      <c r="CG1" s="173"/>
      <c r="CH1" s="173"/>
      <c r="CI1" s="173"/>
      <c r="CJ1" s="173"/>
      <c r="CK1" s="173"/>
      <c r="CL1" s="173"/>
      <c r="CM1" s="173"/>
      <c r="CN1" s="173"/>
      <c r="CO1" s="173"/>
      <c r="CP1" s="173"/>
      <c r="CQ1" s="173"/>
      <c r="CR1" s="73"/>
      <c r="CS1" s="472"/>
      <c r="CT1" s="472"/>
      <c r="CU1" s="173"/>
      <c r="CV1" s="173"/>
      <c r="CW1" s="173"/>
      <c r="CX1" s="173"/>
      <c r="CY1" s="173"/>
      <c r="CZ1" s="173"/>
      <c r="DA1" s="173"/>
      <c r="DB1" s="173"/>
      <c r="DC1" s="173"/>
      <c r="DD1" s="173"/>
      <c r="DE1" s="173"/>
      <c r="DF1" s="173"/>
      <c r="DG1" s="173"/>
      <c r="DH1" s="173"/>
      <c r="DI1" s="173"/>
      <c r="DJ1" s="173"/>
      <c r="DK1" s="173"/>
      <c r="DL1" s="173"/>
      <c r="DM1" s="173"/>
      <c r="DN1" s="173"/>
      <c r="DO1" s="173"/>
      <c r="DP1" s="73"/>
      <c r="DQ1" s="472"/>
      <c r="DR1" s="472"/>
      <c r="DS1" s="173"/>
      <c r="DT1" s="173"/>
      <c r="DU1" s="173"/>
      <c r="DV1" s="173"/>
      <c r="DW1" s="173"/>
      <c r="DX1" s="173"/>
      <c r="DY1" s="173"/>
      <c r="DZ1" s="173"/>
      <c r="EA1" s="173"/>
      <c r="EB1" s="173"/>
      <c r="EC1" s="173"/>
      <c r="ED1" s="173"/>
      <c r="EE1" s="173"/>
      <c r="EF1" s="173"/>
      <c r="EG1" s="173"/>
      <c r="EH1" s="173"/>
      <c r="EI1" s="173"/>
      <c r="EJ1" s="173"/>
      <c r="EK1" s="173"/>
      <c r="EL1" s="173"/>
      <c r="EM1" s="173"/>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72"/>
      <c r="AX2" s="472"/>
      <c r="AY2" s="173"/>
      <c r="AZ2" s="173"/>
      <c r="BA2" s="173"/>
      <c r="BB2" s="173"/>
      <c r="BC2" s="173"/>
      <c r="BD2" s="173"/>
      <c r="BE2" s="173"/>
      <c r="BF2" s="173"/>
      <c r="BG2" s="173"/>
      <c r="BH2" s="173"/>
      <c r="BI2" s="173"/>
      <c r="BJ2" s="173"/>
      <c r="BK2" s="173"/>
      <c r="BL2" s="173"/>
      <c r="BM2" s="173"/>
      <c r="BN2" s="173"/>
      <c r="BO2" s="173"/>
      <c r="BP2" s="173"/>
      <c r="BQ2" s="173"/>
      <c r="BR2" s="173"/>
      <c r="BS2" s="173"/>
      <c r="BT2" s="73"/>
      <c r="BU2" s="472"/>
      <c r="BV2" s="472"/>
      <c r="BW2" s="173"/>
      <c r="BX2" s="173"/>
      <c r="BY2" s="173"/>
      <c r="BZ2" s="173"/>
      <c r="CA2" s="173"/>
      <c r="CB2" s="173"/>
      <c r="CC2" s="173"/>
      <c r="CD2" s="173"/>
      <c r="CE2" s="173"/>
      <c r="CF2" s="173"/>
      <c r="CG2" s="173"/>
      <c r="CH2" s="173"/>
      <c r="CI2" s="173"/>
      <c r="CJ2" s="173"/>
      <c r="CK2" s="173"/>
      <c r="CL2" s="173"/>
      <c r="CM2" s="173"/>
      <c r="CN2" s="173"/>
      <c r="CO2" s="173"/>
      <c r="CP2" s="173"/>
      <c r="CQ2" s="173"/>
      <c r="CR2" s="73"/>
      <c r="CS2" s="472"/>
      <c r="CT2" s="472"/>
      <c r="CU2" s="173"/>
      <c r="CV2" s="173"/>
      <c r="CW2" s="173"/>
      <c r="CX2" s="173"/>
      <c r="CY2" s="173"/>
      <c r="CZ2" s="173"/>
      <c r="DA2" s="173"/>
      <c r="DB2" s="173"/>
      <c r="DC2" s="173"/>
      <c r="DD2" s="173"/>
      <c r="DE2" s="173"/>
      <c r="DF2" s="173"/>
      <c r="DG2" s="173"/>
      <c r="DH2" s="173"/>
      <c r="DI2" s="173"/>
      <c r="DJ2" s="173"/>
      <c r="DK2" s="173"/>
      <c r="DL2" s="173"/>
      <c r="DM2" s="173"/>
      <c r="DN2" s="173"/>
      <c r="DO2" s="173"/>
      <c r="DP2" s="73"/>
      <c r="DQ2" s="472"/>
      <c r="DR2" s="472"/>
      <c r="DS2" s="173"/>
      <c r="DT2" s="173"/>
      <c r="DU2" s="173"/>
      <c r="DV2" s="173"/>
      <c r="DW2" s="173"/>
      <c r="DX2" s="173"/>
      <c r="DY2" s="173"/>
      <c r="DZ2" s="173"/>
      <c r="EA2" s="173"/>
      <c r="EB2" s="173"/>
      <c r="EC2" s="173"/>
      <c r="ED2" s="173"/>
      <c r="EE2" s="173"/>
      <c r="EF2" s="173"/>
      <c r="EG2" s="173"/>
      <c r="EH2" s="173"/>
      <c r="EI2" s="173"/>
      <c r="EJ2" s="173"/>
      <c r="EK2" s="173"/>
      <c r="EL2" s="173"/>
      <c r="EM2" s="173"/>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72"/>
      <c r="AX3" s="472"/>
      <c r="AY3" s="173"/>
      <c r="AZ3" s="173"/>
      <c r="BA3" s="173"/>
      <c r="BB3" s="173"/>
      <c r="BC3" s="173"/>
      <c r="BD3" s="173"/>
      <c r="BE3" s="173"/>
      <c r="BF3" s="173"/>
      <c r="BG3" s="173"/>
      <c r="BH3" s="173"/>
      <c r="BI3" s="173"/>
      <c r="BJ3" s="173"/>
      <c r="BK3" s="173"/>
      <c r="BL3" s="173"/>
      <c r="BM3" s="173"/>
      <c r="BN3" s="173"/>
      <c r="BO3" s="173"/>
      <c r="BP3" s="173"/>
      <c r="BQ3" s="173"/>
      <c r="BR3" s="173"/>
      <c r="BS3" s="173"/>
      <c r="BT3" s="73"/>
      <c r="BU3" s="472"/>
      <c r="BV3" s="472"/>
      <c r="BW3" s="173"/>
      <c r="BX3" s="173"/>
      <c r="BY3" s="173"/>
      <c r="BZ3" s="173"/>
      <c r="CA3" s="173"/>
      <c r="CB3" s="173"/>
      <c r="CC3" s="173"/>
      <c r="CD3" s="173"/>
      <c r="CE3" s="173"/>
      <c r="CF3" s="173"/>
      <c r="CG3" s="173"/>
      <c r="CH3" s="173"/>
      <c r="CI3" s="173"/>
      <c r="CJ3" s="173"/>
      <c r="CK3" s="173"/>
      <c r="CL3" s="173"/>
      <c r="CM3" s="173"/>
      <c r="CN3" s="173"/>
      <c r="CO3" s="173"/>
      <c r="CP3" s="173"/>
      <c r="CQ3" s="173"/>
      <c r="CR3" s="73"/>
      <c r="CS3" s="472"/>
      <c r="CT3" s="472"/>
      <c r="CU3" s="173"/>
      <c r="CV3" s="173"/>
      <c r="CW3" s="173"/>
      <c r="CX3" s="173"/>
      <c r="CY3" s="173"/>
      <c r="CZ3" s="173"/>
      <c r="DA3" s="173"/>
      <c r="DB3" s="173"/>
      <c r="DC3" s="173"/>
      <c r="DD3" s="173"/>
      <c r="DE3" s="173"/>
      <c r="DF3" s="173"/>
      <c r="DG3" s="173"/>
      <c r="DH3" s="173"/>
      <c r="DI3" s="173"/>
      <c r="DJ3" s="173"/>
      <c r="DK3" s="173"/>
      <c r="DL3" s="173"/>
      <c r="DM3" s="173"/>
      <c r="DN3" s="173"/>
      <c r="DO3" s="173"/>
      <c r="DP3" s="73"/>
      <c r="DQ3" s="472"/>
      <c r="DR3" s="472"/>
      <c r="DS3" s="173"/>
      <c r="DT3" s="173"/>
      <c r="DU3" s="173"/>
      <c r="DV3" s="173"/>
      <c r="DW3" s="173"/>
      <c r="DX3" s="173"/>
      <c r="DY3" s="173"/>
      <c r="DZ3" s="173"/>
      <c r="EA3" s="173"/>
      <c r="EB3" s="173"/>
      <c r="EC3" s="173"/>
      <c r="ED3" s="173"/>
      <c r="EE3" s="173"/>
      <c r="EF3" s="173"/>
      <c r="EG3" s="173"/>
      <c r="EH3" s="173"/>
      <c r="EI3" s="173"/>
      <c r="EJ3" s="173"/>
      <c r="EK3" s="173"/>
      <c r="EL3" s="173"/>
      <c r="EM3" s="173"/>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72"/>
      <c r="AX4" s="472"/>
      <c r="AY4" s="173"/>
      <c r="AZ4" s="173"/>
      <c r="BA4" s="173"/>
      <c r="BB4" s="173"/>
      <c r="BC4" s="173"/>
      <c r="BD4" s="173"/>
      <c r="BE4" s="173"/>
      <c r="BF4" s="173"/>
      <c r="BG4" s="173"/>
      <c r="BH4" s="173"/>
      <c r="BI4" s="173"/>
      <c r="BJ4" s="173"/>
      <c r="BK4" s="173"/>
      <c r="BL4" s="173"/>
      <c r="BM4" s="173"/>
      <c r="BN4" s="173"/>
      <c r="BO4" s="173"/>
      <c r="BP4" s="173"/>
      <c r="BQ4" s="173"/>
      <c r="BR4" s="173"/>
      <c r="BS4" s="173"/>
      <c r="BT4" s="73"/>
      <c r="BU4" s="472"/>
      <c r="BV4" s="472"/>
      <c r="BW4" s="173"/>
      <c r="BX4" s="173"/>
      <c r="BY4" s="173"/>
      <c r="BZ4" s="173"/>
      <c r="CA4" s="173"/>
      <c r="CB4" s="173"/>
      <c r="CC4" s="173"/>
      <c r="CD4" s="173"/>
      <c r="CE4" s="173"/>
      <c r="CF4" s="173"/>
      <c r="CG4" s="173"/>
      <c r="CH4" s="173"/>
      <c r="CI4" s="173"/>
      <c r="CJ4" s="173"/>
      <c r="CK4" s="173"/>
      <c r="CL4" s="173"/>
      <c r="CM4" s="173"/>
      <c r="CN4" s="173"/>
      <c r="CO4" s="173"/>
      <c r="CP4" s="173"/>
      <c r="CQ4" s="173"/>
      <c r="CR4" s="73"/>
      <c r="CS4" s="472"/>
      <c r="CT4" s="472"/>
      <c r="CU4" s="173"/>
      <c r="CV4" s="173"/>
      <c r="CW4" s="173"/>
      <c r="CX4" s="173"/>
      <c r="CY4" s="173"/>
      <c r="CZ4" s="173"/>
      <c r="DA4" s="173"/>
      <c r="DB4" s="173"/>
      <c r="DC4" s="173"/>
      <c r="DD4" s="173"/>
      <c r="DE4" s="173"/>
      <c r="DF4" s="173"/>
      <c r="DG4" s="173"/>
      <c r="DH4" s="173"/>
      <c r="DI4" s="173"/>
      <c r="DJ4" s="173"/>
      <c r="DK4" s="173"/>
      <c r="DL4" s="173"/>
      <c r="DM4" s="173"/>
      <c r="DN4" s="173"/>
      <c r="DO4" s="173"/>
      <c r="DP4" s="73"/>
      <c r="DQ4" s="472"/>
      <c r="DR4" s="472"/>
      <c r="DS4" s="173"/>
      <c r="DT4" s="173"/>
      <c r="DU4" s="173"/>
      <c r="DV4" s="173"/>
      <c r="DW4" s="173"/>
      <c r="DX4" s="173"/>
      <c r="DY4" s="173"/>
      <c r="DZ4" s="173"/>
      <c r="EA4" s="173"/>
      <c r="EB4" s="173"/>
      <c r="EC4" s="173"/>
      <c r="ED4" s="173"/>
      <c r="EE4" s="173"/>
      <c r="EF4" s="173"/>
      <c r="EG4" s="173"/>
      <c r="EH4" s="173"/>
      <c r="EI4" s="173"/>
      <c r="EJ4" s="173"/>
      <c r="EK4" s="173"/>
      <c r="EL4" s="173"/>
      <c r="EM4" s="173"/>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74" t="s">
        <v>256</v>
      </c>
      <c r="AX5" s="474"/>
      <c r="AY5" s="8"/>
      <c r="AZ5" s="8"/>
      <c r="BA5" s="8"/>
      <c r="BB5" s="8"/>
      <c r="BC5" s="8"/>
      <c r="BD5" s="8"/>
      <c r="BE5" s="8"/>
      <c r="BF5" s="8"/>
      <c r="BG5" s="173"/>
      <c r="BH5" s="8"/>
      <c r="BI5" s="8"/>
      <c r="BJ5" s="8"/>
      <c r="BK5" s="8"/>
      <c r="BL5" s="173"/>
      <c r="BM5" s="8"/>
      <c r="BN5" s="173"/>
      <c r="BO5" s="173"/>
      <c r="BP5" s="8"/>
      <c r="BQ5" s="173"/>
      <c r="BR5" s="173"/>
      <c r="BS5" s="8" t="s">
        <v>257</v>
      </c>
      <c r="BT5" s="73"/>
      <c r="BU5" s="474" t="s">
        <v>256</v>
      </c>
      <c r="BV5" s="474"/>
      <c r="BW5" s="8"/>
      <c r="BX5" s="8"/>
      <c r="BY5" s="8"/>
      <c r="BZ5" s="8"/>
      <c r="CA5" s="8"/>
      <c r="CB5" s="8"/>
      <c r="CC5" s="8"/>
      <c r="CD5" s="8"/>
      <c r="CE5" s="173"/>
      <c r="CF5" s="8"/>
      <c r="CG5" s="8"/>
      <c r="CH5" s="8"/>
      <c r="CI5" s="8"/>
      <c r="CJ5" s="173"/>
      <c r="CK5" s="8"/>
      <c r="CL5" s="173"/>
      <c r="CM5" s="173"/>
      <c r="CN5" s="8"/>
      <c r="CO5" s="173"/>
      <c r="CP5" s="173"/>
      <c r="CQ5" s="8" t="s">
        <v>257</v>
      </c>
      <c r="CR5" s="73"/>
      <c r="CS5" s="474" t="s">
        <v>256</v>
      </c>
      <c r="CT5" s="474"/>
      <c r="CU5" s="8"/>
      <c r="CV5" s="8"/>
      <c r="CW5" s="8"/>
      <c r="CX5" s="8"/>
      <c r="CY5" s="8"/>
      <c r="CZ5" s="8"/>
      <c r="DA5" s="8"/>
      <c r="DB5" s="8"/>
      <c r="DC5" s="173"/>
      <c r="DD5" s="8"/>
      <c r="DE5" s="8"/>
      <c r="DF5" s="8"/>
      <c r="DG5" s="8"/>
      <c r="DH5" s="173"/>
      <c r="DI5" s="8"/>
      <c r="DJ5" s="173"/>
      <c r="DK5" s="173"/>
      <c r="DL5" s="8"/>
      <c r="DM5" s="173"/>
      <c r="DN5" s="173"/>
      <c r="DO5" s="8" t="s">
        <v>257</v>
      </c>
      <c r="DP5" s="73"/>
      <c r="DQ5" s="474" t="s">
        <v>256</v>
      </c>
      <c r="DR5" s="474"/>
      <c r="DS5" s="8"/>
      <c r="DT5" s="8"/>
      <c r="DU5" s="8"/>
      <c r="DV5" s="8"/>
      <c r="DW5" s="8"/>
      <c r="DX5" s="8"/>
      <c r="DY5" s="8"/>
      <c r="DZ5" s="8"/>
      <c r="EA5" s="173"/>
      <c r="EB5" s="8"/>
      <c r="EC5" s="8"/>
      <c r="ED5" s="8"/>
      <c r="EE5" s="8"/>
      <c r="EF5" s="173"/>
      <c r="EG5" s="8"/>
      <c r="EH5" s="173"/>
      <c r="EI5" s="173"/>
      <c r="EJ5" s="8"/>
      <c r="EK5" s="173"/>
      <c r="EL5" s="173"/>
      <c r="EM5" s="8" t="s">
        <v>257</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72"/>
      <c r="AX6" s="472"/>
      <c r="AY6" s="173"/>
      <c r="AZ6" s="173"/>
      <c r="BA6" s="173"/>
      <c r="BB6" s="173"/>
      <c r="BC6" s="173"/>
      <c r="BD6" s="173"/>
      <c r="BE6" s="173"/>
      <c r="BF6" s="173"/>
      <c r="BG6" s="173"/>
      <c r="BH6" s="173"/>
      <c r="BI6" s="173"/>
      <c r="BJ6" s="173"/>
      <c r="BK6" s="173"/>
      <c r="BL6" s="173"/>
      <c r="BM6" s="173"/>
      <c r="BN6" s="173"/>
      <c r="BO6" s="173"/>
      <c r="BP6" s="173"/>
      <c r="BQ6" s="173"/>
      <c r="BR6" s="173"/>
      <c r="BS6" s="173"/>
      <c r="BT6" s="73"/>
      <c r="BU6" s="472"/>
      <c r="BV6" s="472"/>
      <c r="BW6" s="173"/>
      <c r="BX6" s="173"/>
      <c r="BY6" s="173"/>
      <c r="BZ6" s="173"/>
      <c r="CA6" s="173"/>
      <c r="CB6" s="173"/>
      <c r="CC6" s="173"/>
      <c r="CD6" s="173"/>
      <c r="CE6" s="173"/>
      <c r="CF6" s="173"/>
      <c r="CG6" s="173"/>
      <c r="CH6" s="173"/>
      <c r="CI6" s="173"/>
      <c r="CJ6" s="173"/>
      <c r="CK6" s="173"/>
      <c r="CL6" s="173"/>
      <c r="CM6" s="173"/>
      <c r="CN6" s="173"/>
      <c r="CO6" s="173"/>
      <c r="CP6" s="173"/>
      <c r="CQ6" s="173"/>
      <c r="CR6" s="73"/>
      <c r="CS6" s="472"/>
      <c r="CT6" s="472"/>
      <c r="CU6" s="173"/>
      <c r="CV6" s="173"/>
      <c r="CW6" s="173"/>
      <c r="CX6" s="173"/>
      <c r="CY6" s="173"/>
      <c r="CZ6" s="173"/>
      <c r="DA6" s="173"/>
      <c r="DB6" s="173"/>
      <c r="DC6" s="173"/>
      <c r="DD6" s="173"/>
      <c r="DE6" s="173"/>
      <c r="DF6" s="173"/>
      <c r="DG6" s="173"/>
      <c r="DH6" s="173"/>
      <c r="DI6" s="173"/>
      <c r="DJ6" s="173"/>
      <c r="DK6" s="173"/>
      <c r="DL6" s="173"/>
      <c r="DM6" s="173"/>
      <c r="DN6" s="173"/>
      <c r="DO6" s="173"/>
      <c r="DP6" s="73"/>
      <c r="DQ6" s="472"/>
      <c r="DR6" s="472"/>
      <c r="DS6" s="173"/>
      <c r="DT6" s="173"/>
      <c r="DU6" s="173"/>
      <c r="DV6" s="173"/>
      <c r="DW6" s="173"/>
      <c r="DX6" s="173"/>
      <c r="DY6" s="173"/>
      <c r="DZ6" s="173"/>
      <c r="EA6" s="173"/>
      <c r="EB6" s="173"/>
      <c r="EC6" s="173"/>
      <c r="ED6" s="173"/>
      <c r="EE6" s="173"/>
      <c r="EF6" s="173"/>
      <c r="EG6" s="173"/>
      <c r="EH6" s="173"/>
      <c r="EI6" s="173"/>
      <c r="EJ6" s="173"/>
      <c r="EK6" s="173"/>
      <c r="EL6" s="173"/>
      <c r="EM6" s="173"/>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7" t="s">
        <v>125</v>
      </c>
      <c r="B7" s="467"/>
      <c r="C7" s="102"/>
      <c r="D7" s="102"/>
      <c r="E7" s="102"/>
      <c r="F7" s="102"/>
      <c r="G7" s="102"/>
      <c r="H7" s="102"/>
      <c r="I7" s="102"/>
      <c r="J7" s="102"/>
      <c r="K7" s="102"/>
      <c r="L7" s="102"/>
      <c r="M7" s="102"/>
      <c r="N7" s="102"/>
      <c r="O7" s="102"/>
      <c r="P7" s="102"/>
      <c r="Q7" s="102"/>
      <c r="R7" s="102"/>
      <c r="S7" s="102"/>
      <c r="T7" s="102"/>
      <c r="U7" s="102"/>
      <c r="V7" s="102"/>
      <c r="W7" s="102"/>
      <c r="Y7" s="467" t="s">
        <v>126</v>
      </c>
      <c r="Z7" s="467"/>
      <c r="AA7" s="102"/>
      <c r="AB7" s="102"/>
      <c r="AC7" s="102"/>
      <c r="AD7" s="102"/>
      <c r="AE7" s="102"/>
      <c r="AF7" s="102"/>
      <c r="AG7" s="102"/>
      <c r="AH7" s="102"/>
      <c r="AI7" s="102"/>
      <c r="AJ7" s="102"/>
      <c r="AK7" s="102"/>
      <c r="AL7" s="102"/>
      <c r="AM7" s="102"/>
      <c r="AN7" s="102"/>
      <c r="AO7" s="102"/>
      <c r="AP7" s="102"/>
      <c r="AQ7" s="102"/>
      <c r="AR7" s="102"/>
      <c r="AS7" s="102"/>
      <c r="AT7" s="102"/>
      <c r="AU7" s="102"/>
      <c r="AW7" s="473" t="s">
        <v>279</v>
      </c>
      <c r="AX7" s="473"/>
      <c r="AY7" s="8"/>
      <c r="AZ7" s="8"/>
      <c r="BA7" s="8"/>
      <c r="BB7" s="8"/>
      <c r="BC7" s="8"/>
      <c r="BD7" s="8"/>
      <c r="BE7" s="8"/>
      <c r="BF7" s="8"/>
      <c r="BG7" s="8"/>
      <c r="BH7" s="8"/>
      <c r="BI7" s="8"/>
      <c r="BJ7" s="8"/>
      <c r="BK7" s="8"/>
      <c r="BL7" s="8"/>
      <c r="BM7" s="8"/>
      <c r="BN7" s="8"/>
      <c r="BO7" s="8"/>
      <c r="BP7" s="8"/>
      <c r="BQ7" s="8"/>
      <c r="BR7" s="8"/>
      <c r="BS7" s="8"/>
      <c r="BT7" s="73"/>
      <c r="BU7" s="473" t="s">
        <v>258</v>
      </c>
      <c r="BV7" s="473"/>
      <c r="BW7" s="8"/>
      <c r="BX7" s="8"/>
      <c r="BY7" s="8"/>
      <c r="BZ7" s="8"/>
      <c r="CA7" s="8"/>
      <c r="CB7" s="8"/>
      <c r="CC7" s="8"/>
      <c r="CD7" s="8"/>
      <c r="CE7" s="8"/>
      <c r="CF7" s="8"/>
      <c r="CG7" s="8"/>
      <c r="CH7" s="8"/>
      <c r="CI7" s="8"/>
      <c r="CJ7" s="8"/>
      <c r="CK7" s="8"/>
      <c r="CL7" s="8"/>
      <c r="CM7" s="8"/>
      <c r="CN7" s="8"/>
      <c r="CO7" s="8"/>
      <c r="CP7" s="8"/>
      <c r="CQ7" s="8"/>
      <c r="CR7" s="73"/>
      <c r="CS7" s="473" t="s">
        <v>259</v>
      </c>
      <c r="CT7" s="473"/>
      <c r="CU7" s="8"/>
      <c r="CV7" s="8"/>
      <c r="CW7" s="8"/>
      <c r="CX7" s="8"/>
      <c r="CY7" s="8"/>
      <c r="CZ7" s="8"/>
      <c r="DA7" s="8"/>
      <c r="DB7" s="8"/>
      <c r="DC7" s="8"/>
      <c r="DD7" s="8"/>
      <c r="DE7" s="8"/>
      <c r="DF7" s="8"/>
      <c r="DG7" s="8"/>
      <c r="DH7" s="8"/>
      <c r="DI7" s="8"/>
      <c r="DJ7" s="8"/>
      <c r="DK7" s="8"/>
      <c r="DL7" s="8"/>
      <c r="DM7" s="8"/>
      <c r="DN7" s="8"/>
      <c r="DO7" s="8"/>
      <c r="DP7" s="73"/>
      <c r="DQ7" s="473" t="s">
        <v>260</v>
      </c>
      <c r="DR7" s="473"/>
      <c r="DS7" s="8"/>
      <c r="DT7" s="8"/>
      <c r="DU7" s="8"/>
      <c r="DV7" s="8"/>
      <c r="DW7" s="8"/>
      <c r="DX7" s="8"/>
      <c r="DY7" s="8"/>
      <c r="DZ7" s="8"/>
      <c r="EA7" s="8"/>
      <c r="EB7" s="8"/>
      <c r="EC7" s="8"/>
      <c r="ED7" s="8"/>
      <c r="EE7" s="8"/>
      <c r="EF7" s="8"/>
      <c r="EG7" s="8"/>
      <c r="EH7" s="8"/>
      <c r="EI7" s="8"/>
      <c r="EJ7" s="8"/>
      <c r="EK7" s="8"/>
      <c r="EL7" s="8"/>
      <c r="EM7" s="8"/>
      <c r="EO7" s="467" t="s">
        <v>104</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105</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106</v>
      </c>
      <c r="GL7" s="467"/>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7" t="s">
        <v>250</v>
      </c>
      <c r="B8" s="467"/>
      <c r="C8" s="103"/>
      <c r="D8" s="103"/>
      <c r="E8" s="103"/>
      <c r="F8" s="103"/>
      <c r="G8" s="103"/>
      <c r="H8" s="103"/>
      <c r="I8" s="103"/>
      <c r="J8" s="103"/>
      <c r="K8" s="103"/>
      <c r="L8" s="103"/>
      <c r="M8" s="103"/>
      <c r="N8" s="103"/>
      <c r="O8" s="103"/>
      <c r="P8" s="103"/>
      <c r="Q8" s="103"/>
      <c r="R8" s="103"/>
      <c r="S8" s="103"/>
      <c r="T8" s="103"/>
      <c r="U8" s="103"/>
      <c r="V8" s="103"/>
      <c r="W8" s="103"/>
      <c r="Y8" s="467" t="s">
        <v>250</v>
      </c>
      <c r="Z8" s="467"/>
      <c r="AA8" s="103"/>
      <c r="AB8" s="103"/>
      <c r="AC8" s="103"/>
      <c r="AD8" s="103"/>
      <c r="AE8" s="103"/>
      <c r="AF8" s="103"/>
      <c r="AG8" s="103"/>
      <c r="AH8" s="103"/>
      <c r="AI8" s="103"/>
      <c r="AJ8" s="103"/>
      <c r="AK8" s="103"/>
      <c r="AL8" s="103"/>
      <c r="AM8" s="103"/>
      <c r="AN8" s="103"/>
      <c r="AO8" s="103"/>
      <c r="AP8" s="103"/>
      <c r="AQ8" s="103"/>
      <c r="AR8" s="103"/>
      <c r="AS8" s="103"/>
      <c r="AT8" s="103"/>
      <c r="AU8" s="103"/>
      <c r="AW8" s="473" t="s">
        <v>311</v>
      </c>
      <c r="AX8" s="473"/>
      <c r="AY8" s="74"/>
      <c r="AZ8" s="74"/>
      <c r="BA8" s="74"/>
      <c r="BB8" s="74"/>
      <c r="BC8" s="74"/>
      <c r="BD8" s="74"/>
      <c r="BE8" s="74"/>
      <c r="BF8" s="74"/>
      <c r="BG8" s="74"/>
      <c r="BH8" s="74"/>
      <c r="BI8" s="74"/>
      <c r="BJ8" s="74"/>
      <c r="BK8" s="74"/>
      <c r="BL8" s="74"/>
      <c r="BM8" s="74"/>
      <c r="BN8" s="74"/>
      <c r="BO8" s="74"/>
      <c r="BP8" s="74"/>
      <c r="BQ8" s="74"/>
      <c r="BR8" s="74"/>
      <c r="BS8" s="74"/>
      <c r="BT8" s="73"/>
      <c r="BU8" s="473" t="s">
        <v>311</v>
      </c>
      <c r="BV8" s="473"/>
      <c r="BW8" s="74"/>
      <c r="BX8" s="74"/>
      <c r="BY8" s="74"/>
      <c r="BZ8" s="74"/>
      <c r="CA8" s="74"/>
      <c r="CB8" s="74"/>
      <c r="CC8" s="74"/>
      <c r="CD8" s="74"/>
      <c r="CE8" s="74"/>
      <c r="CF8" s="74"/>
      <c r="CG8" s="74"/>
      <c r="CH8" s="74"/>
      <c r="CI8" s="74"/>
      <c r="CJ8" s="74"/>
      <c r="CK8" s="74"/>
      <c r="CL8" s="74"/>
      <c r="CM8" s="74"/>
      <c r="CN8" s="74"/>
      <c r="CO8" s="74"/>
      <c r="CP8" s="74"/>
      <c r="CQ8" s="74"/>
      <c r="CR8" s="73"/>
      <c r="CS8" s="473" t="s">
        <v>311</v>
      </c>
      <c r="CT8" s="473"/>
      <c r="CU8" s="74"/>
      <c r="CV8" s="74"/>
      <c r="CW8" s="74"/>
      <c r="CX8" s="74"/>
      <c r="CY8" s="74"/>
      <c r="CZ8" s="74"/>
      <c r="DA8" s="74"/>
      <c r="DB8" s="74"/>
      <c r="DC8" s="74"/>
      <c r="DD8" s="74"/>
      <c r="DE8" s="74"/>
      <c r="DF8" s="74"/>
      <c r="DG8" s="74"/>
      <c r="DH8" s="74"/>
      <c r="DI8" s="74"/>
      <c r="DJ8" s="74"/>
      <c r="DK8" s="74"/>
      <c r="DL8" s="74"/>
      <c r="DM8" s="74"/>
      <c r="DN8" s="74"/>
      <c r="DO8" s="74"/>
      <c r="DP8" s="73"/>
      <c r="DQ8" s="473" t="s">
        <v>311</v>
      </c>
      <c r="DR8" s="473"/>
      <c r="DS8" s="74"/>
      <c r="DT8" s="74"/>
      <c r="DU8" s="74"/>
      <c r="DV8" s="74"/>
      <c r="DW8" s="74"/>
      <c r="DX8" s="74"/>
      <c r="DY8" s="74"/>
      <c r="DZ8" s="74"/>
      <c r="EA8" s="74"/>
      <c r="EB8" s="74"/>
      <c r="EC8" s="74"/>
      <c r="ED8" s="74"/>
      <c r="EE8" s="74"/>
      <c r="EF8" s="74"/>
      <c r="EG8" s="74"/>
      <c r="EH8" s="74"/>
      <c r="EI8" s="74"/>
      <c r="EJ8" s="74"/>
      <c r="EK8" s="74"/>
      <c r="EL8" s="74"/>
      <c r="EM8" s="74"/>
      <c r="EO8" s="467" t="s">
        <v>250</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250</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250</v>
      </c>
      <c r="GL8" s="467"/>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72"/>
      <c r="AX9" s="472"/>
      <c r="AY9" s="173"/>
      <c r="AZ9" s="173"/>
      <c r="BA9" s="173"/>
      <c r="BB9" s="173"/>
      <c r="BC9" s="173"/>
      <c r="BD9" s="173"/>
      <c r="BE9" s="173"/>
      <c r="BF9" s="173"/>
      <c r="BG9" s="173"/>
      <c r="BH9" s="173"/>
      <c r="BI9" s="173"/>
      <c r="BJ9" s="173"/>
      <c r="BK9" s="173"/>
      <c r="BL9" s="173"/>
      <c r="BM9" s="173"/>
      <c r="BN9" s="173"/>
      <c r="BO9" s="173"/>
      <c r="BP9" s="173"/>
      <c r="BQ9" s="173"/>
      <c r="BR9" s="173"/>
      <c r="BS9" s="173"/>
      <c r="BT9" s="73"/>
      <c r="BU9" s="472"/>
      <c r="BV9" s="472"/>
      <c r="BW9" s="173"/>
      <c r="BX9" s="173"/>
      <c r="BY9" s="173"/>
      <c r="BZ9" s="173"/>
      <c r="CA9" s="173"/>
      <c r="CB9" s="173"/>
      <c r="CC9" s="173"/>
      <c r="CD9" s="173"/>
      <c r="CE9" s="173"/>
      <c r="CF9" s="173"/>
      <c r="CG9" s="173"/>
      <c r="CH9" s="173"/>
      <c r="CI9" s="173"/>
      <c r="CJ9" s="173"/>
      <c r="CK9" s="173"/>
      <c r="CL9" s="173"/>
      <c r="CM9" s="173"/>
      <c r="CN9" s="173"/>
      <c r="CO9" s="173"/>
      <c r="CP9" s="173"/>
      <c r="CQ9" s="173"/>
      <c r="CR9" s="73"/>
      <c r="CS9" s="472"/>
      <c r="CT9" s="472"/>
      <c r="CU9" s="173"/>
      <c r="CV9" s="173"/>
      <c r="CW9" s="173"/>
      <c r="CX9" s="173"/>
      <c r="CY9" s="173"/>
      <c r="CZ9" s="173"/>
      <c r="DA9" s="173"/>
      <c r="DB9" s="173"/>
      <c r="DC9" s="173"/>
      <c r="DD9" s="173"/>
      <c r="DE9" s="173"/>
      <c r="DF9" s="173"/>
      <c r="DG9" s="173"/>
      <c r="DH9" s="173"/>
      <c r="DI9" s="173"/>
      <c r="DJ9" s="173"/>
      <c r="DK9" s="173"/>
      <c r="DL9" s="173"/>
      <c r="DM9" s="173"/>
      <c r="DN9" s="173"/>
      <c r="DO9" s="173"/>
      <c r="DP9" s="73"/>
      <c r="DQ9" s="472"/>
      <c r="DR9" s="472"/>
      <c r="DS9" s="173"/>
      <c r="DT9" s="173"/>
      <c r="DU9" s="173"/>
      <c r="DV9" s="173"/>
      <c r="DW9" s="173"/>
      <c r="DX9" s="173"/>
      <c r="DY9" s="173"/>
      <c r="DZ9" s="173"/>
      <c r="EA9" s="173"/>
      <c r="EB9" s="173"/>
      <c r="EC9" s="173"/>
      <c r="ED9" s="173"/>
      <c r="EE9" s="173"/>
      <c r="EF9" s="173"/>
      <c r="EG9" s="173"/>
      <c r="EH9" s="173"/>
      <c r="EI9" s="173"/>
      <c r="EJ9" s="173"/>
      <c r="EK9" s="173"/>
      <c r="EL9" s="173"/>
      <c r="EM9" s="173"/>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72"/>
      <c r="AX10" s="472"/>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72"/>
      <c r="BV10" s="472"/>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72"/>
      <c r="CT10" s="472"/>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72"/>
      <c r="DR10" s="472"/>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72"/>
      <c r="AX11" s="472"/>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72"/>
      <c r="BV11" s="472"/>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72"/>
      <c r="CT11" s="472"/>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72"/>
      <c r="DR11" s="472"/>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7" t="s">
        <v>84</v>
      </c>
      <c r="B12" s="477"/>
      <c r="C12" s="100"/>
      <c r="D12" s="100"/>
      <c r="E12" s="100"/>
      <c r="F12" s="100"/>
      <c r="G12" s="100"/>
      <c r="H12" s="100"/>
      <c r="I12" s="100"/>
      <c r="J12" s="100"/>
      <c r="K12" s="100"/>
      <c r="L12" s="100"/>
      <c r="M12" s="100"/>
      <c r="N12" s="100"/>
      <c r="O12" s="100"/>
      <c r="P12" s="100"/>
      <c r="Q12" s="100"/>
      <c r="R12" s="100"/>
      <c r="S12" s="100"/>
      <c r="T12" s="100"/>
      <c r="U12" s="100"/>
      <c r="V12" s="100"/>
      <c r="W12" s="100"/>
      <c r="Y12" s="477" t="s">
        <v>84</v>
      </c>
      <c r="Z12" s="477"/>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6" t="s">
        <v>312</v>
      </c>
      <c r="AX12" s="476"/>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76" t="s">
        <v>312</v>
      </c>
      <c r="BV12" s="476"/>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76" t="s">
        <v>312</v>
      </c>
      <c r="CT12" s="476"/>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76" t="s">
        <v>312</v>
      </c>
      <c r="DR12" s="476"/>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77" t="s">
        <v>84</v>
      </c>
      <c r="EP12" s="477"/>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7" t="s">
        <v>84</v>
      </c>
      <c r="FN12" s="477"/>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7" t="s">
        <v>84</v>
      </c>
      <c r="GL12" s="477"/>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45"/>
      <c r="B13" s="101" t="s">
        <v>251</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251</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313</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313</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313</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313</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251</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251</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251</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264</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264</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264</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264</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221</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221</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266</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266</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266</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266</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221</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221</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221</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5">
      <c r="A16" s="100"/>
      <c r="B16" s="106" t="s">
        <v>222</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222</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267</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267</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267</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267</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222</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222</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222</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0.1</v>
      </c>
      <c r="AM17" s="102">
        <v>0.1</v>
      </c>
      <c r="AN17" s="102">
        <v>0</v>
      </c>
      <c r="AO17" s="102">
        <v>0</v>
      </c>
      <c r="AP17" s="102" t="s">
        <v>224</v>
      </c>
      <c r="AQ17" s="102" t="s">
        <v>224</v>
      </c>
      <c r="AR17" s="102" t="s">
        <v>224</v>
      </c>
      <c r="AS17" s="102" t="s">
        <v>224</v>
      </c>
      <c r="AT17" s="102" t="s">
        <v>224</v>
      </c>
      <c r="AU17" s="102" t="s">
        <v>224</v>
      </c>
      <c r="AW17" s="173"/>
      <c r="AX17" s="90" t="s">
        <v>268</v>
      </c>
      <c r="AY17" s="8" t="s">
        <v>269</v>
      </c>
      <c r="AZ17" s="8" t="s">
        <v>269</v>
      </c>
      <c r="BA17" s="8" t="s">
        <v>269</v>
      </c>
      <c r="BB17" s="8" t="s">
        <v>269</v>
      </c>
      <c r="BC17" s="8" t="s">
        <v>269</v>
      </c>
      <c r="BD17" s="8" t="s">
        <v>269</v>
      </c>
      <c r="BE17" s="8" t="s">
        <v>269</v>
      </c>
      <c r="BF17" s="8" t="s">
        <v>269</v>
      </c>
      <c r="BG17" s="8" t="s">
        <v>269</v>
      </c>
      <c r="BH17" s="8" t="s">
        <v>269</v>
      </c>
      <c r="BI17" s="8" t="s">
        <v>269</v>
      </c>
      <c r="BJ17" s="8">
        <v>0.1</v>
      </c>
      <c r="BK17" s="8">
        <v>0.1</v>
      </c>
      <c r="BL17" s="8">
        <v>0</v>
      </c>
      <c r="BM17" s="8">
        <v>0</v>
      </c>
      <c r="BN17" s="8" t="s">
        <v>269</v>
      </c>
      <c r="BO17" s="8" t="s">
        <v>269</v>
      </c>
      <c r="BP17" s="8" t="s">
        <v>269</v>
      </c>
      <c r="BQ17" s="8" t="s">
        <v>269</v>
      </c>
      <c r="BR17" s="8" t="s">
        <v>269</v>
      </c>
      <c r="BS17" s="8" t="s">
        <v>269</v>
      </c>
      <c r="BT17" s="73"/>
      <c r="BU17" s="173"/>
      <c r="BV17" s="90" t="s">
        <v>268</v>
      </c>
      <c r="BW17" s="8" t="s">
        <v>269</v>
      </c>
      <c r="BX17" s="8" t="s">
        <v>269</v>
      </c>
      <c r="BY17" s="8" t="s">
        <v>269</v>
      </c>
      <c r="BZ17" s="8" t="s">
        <v>269</v>
      </c>
      <c r="CA17" s="8" t="s">
        <v>269</v>
      </c>
      <c r="CB17" s="8" t="s">
        <v>269</v>
      </c>
      <c r="CC17" s="8" t="s">
        <v>269</v>
      </c>
      <c r="CD17" s="8" t="s">
        <v>269</v>
      </c>
      <c r="CE17" s="8" t="s">
        <v>269</v>
      </c>
      <c r="CF17" s="8" t="s">
        <v>269</v>
      </c>
      <c r="CG17" s="8" t="s">
        <v>269</v>
      </c>
      <c r="CH17" s="8">
        <v>0.7</v>
      </c>
      <c r="CI17" s="8">
        <v>0.7</v>
      </c>
      <c r="CJ17" s="8">
        <v>0.6</v>
      </c>
      <c r="CK17" s="8">
        <v>0.7</v>
      </c>
      <c r="CL17" s="8" t="s">
        <v>269</v>
      </c>
      <c r="CM17" s="8" t="s">
        <v>269</v>
      </c>
      <c r="CN17" s="8" t="s">
        <v>269</v>
      </c>
      <c r="CO17" s="8" t="s">
        <v>269</v>
      </c>
      <c r="CP17" s="8" t="s">
        <v>269</v>
      </c>
      <c r="CQ17" s="8" t="s">
        <v>269</v>
      </c>
      <c r="CR17" s="73"/>
      <c r="CS17" s="173"/>
      <c r="CT17" s="90" t="s">
        <v>268</v>
      </c>
      <c r="CU17" s="8" t="s">
        <v>269</v>
      </c>
      <c r="CV17" s="8" t="s">
        <v>269</v>
      </c>
      <c r="CW17" s="8" t="s">
        <v>269</v>
      </c>
      <c r="CX17" s="8" t="s">
        <v>269</v>
      </c>
      <c r="CY17" s="8" t="s">
        <v>269</v>
      </c>
      <c r="CZ17" s="8" t="s">
        <v>269</v>
      </c>
      <c r="DA17" s="8" t="s">
        <v>269</v>
      </c>
      <c r="DB17" s="8">
        <v>1.3</v>
      </c>
      <c r="DC17" s="8">
        <v>1.6</v>
      </c>
      <c r="DD17" s="8">
        <v>1.6</v>
      </c>
      <c r="DE17" s="8">
        <v>1.7</v>
      </c>
      <c r="DF17" s="8">
        <v>1.8</v>
      </c>
      <c r="DG17" s="8">
        <v>1.8</v>
      </c>
      <c r="DH17" s="8">
        <v>1.7</v>
      </c>
      <c r="DI17" s="8">
        <v>1.9</v>
      </c>
      <c r="DJ17" s="8" t="s">
        <v>269</v>
      </c>
      <c r="DK17" s="8" t="s">
        <v>269</v>
      </c>
      <c r="DL17" s="8" t="s">
        <v>269</v>
      </c>
      <c r="DM17" s="8" t="s">
        <v>269</v>
      </c>
      <c r="DN17" s="8" t="s">
        <v>269</v>
      </c>
      <c r="DO17" s="8" t="s">
        <v>269</v>
      </c>
      <c r="DP17" s="73"/>
      <c r="DQ17" s="173"/>
      <c r="DR17" s="90" t="s">
        <v>268</v>
      </c>
      <c r="DS17" s="8" t="s">
        <v>269</v>
      </c>
      <c r="DT17" s="8" t="s">
        <v>269</v>
      </c>
      <c r="DU17" s="8" t="s">
        <v>269</v>
      </c>
      <c r="DV17" s="8" t="s">
        <v>269</v>
      </c>
      <c r="DW17" s="8" t="s">
        <v>269</v>
      </c>
      <c r="DX17" s="8" t="s">
        <v>269</v>
      </c>
      <c r="DY17" s="8" t="s">
        <v>269</v>
      </c>
      <c r="DZ17" s="8" t="s">
        <v>269</v>
      </c>
      <c r="EA17" s="8">
        <v>0.3</v>
      </c>
      <c r="EB17" s="8">
        <v>0.3</v>
      </c>
      <c r="EC17" s="8">
        <v>0.3</v>
      </c>
      <c r="ED17" s="8">
        <v>0.3</v>
      </c>
      <c r="EE17" s="8">
        <v>0.3</v>
      </c>
      <c r="EF17" s="8">
        <v>0.2</v>
      </c>
      <c r="EG17" s="8">
        <v>0.3</v>
      </c>
      <c r="EH17" s="8" t="s">
        <v>269</v>
      </c>
      <c r="EI17" s="8" t="s">
        <v>269</v>
      </c>
      <c r="EJ17" s="8" t="s">
        <v>269</v>
      </c>
      <c r="EK17" s="8" t="s">
        <v>269</v>
      </c>
      <c r="EL17" s="8" t="s">
        <v>269</v>
      </c>
      <c r="EM17" s="8"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0.7</v>
      </c>
      <c r="FC17" s="102">
        <v>0.8</v>
      </c>
      <c r="FD17" s="102">
        <v>0.9</v>
      </c>
      <c r="FE17" s="102">
        <v>0.9</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1.5</v>
      </c>
      <c r="GA17" s="102">
        <v>2.2999999999999998</v>
      </c>
      <c r="GB17" s="102">
        <v>1.9</v>
      </c>
      <c r="GC17" s="102">
        <v>2.2000000000000002</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0.9</v>
      </c>
      <c r="GX17" s="102">
        <v>1</v>
      </c>
      <c r="GY17" s="102">
        <v>0.9</v>
      </c>
      <c r="GZ17" s="102">
        <v>0.9</v>
      </c>
      <c r="HA17" s="102">
        <v>0.9</v>
      </c>
      <c r="HB17" s="102" t="s">
        <v>224</v>
      </c>
      <c r="HC17" s="102" t="s">
        <v>224</v>
      </c>
      <c r="HD17" s="102" t="s">
        <v>224</v>
      </c>
      <c r="HE17" s="102" t="s">
        <v>224</v>
      </c>
      <c r="HF17" s="102" t="s">
        <v>224</v>
      </c>
      <c r="HG17" s="102" t="s">
        <v>224</v>
      </c>
    </row>
    <row r="18" spans="1:215" ht="1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173"/>
      <c r="AX18" s="90" t="s">
        <v>270</v>
      </c>
      <c r="AY18" s="173">
        <v>0</v>
      </c>
      <c r="AZ18" s="8" t="s">
        <v>269</v>
      </c>
      <c r="BA18" s="8" t="s">
        <v>269</v>
      </c>
      <c r="BB18" s="8" t="s">
        <v>269</v>
      </c>
      <c r="BC18" s="8" t="s">
        <v>269</v>
      </c>
      <c r="BD18" s="8" t="s">
        <v>269</v>
      </c>
      <c r="BE18" s="8" t="s">
        <v>269</v>
      </c>
      <c r="BF18" s="8" t="s">
        <v>269</v>
      </c>
      <c r="BG18" s="8" t="s">
        <v>269</v>
      </c>
      <c r="BH18" s="8" t="s">
        <v>269</v>
      </c>
      <c r="BI18" s="8" t="s">
        <v>269</v>
      </c>
      <c r="BJ18" s="8" t="s">
        <v>269</v>
      </c>
      <c r="BK18" s="8" t="s">
        <v>269</v>
      </c>
      <c r="BL18" s="8" t="s">
        <v>269</v>
      </c>
      <c r="BM18" s="8" t="s">
        <v>269</v>
      </c>
      <c r="BN18" s="8" t="s">
        <v>269</v>
      </c>
      <c r="BO18" s="8" t="s">
        <v>269</v>
      </c>
      <c r="BP18" s="8" t="s">
        <v>269</v>
      </c>
      <c r="BQ18" s="8" t="s">
        <v>269</v>
      </c>
      <c r="BR18" s="8" t="s">
        <v>269</v>
      </c>
      <c r="BS18" s="8" t="s">
        <v>269</v>
      </c>
      <c r="BT18" s="73"/>
      <c r="BU18" s="173"/>
      <c r="BV18" s="90" t="s">
        <v>270</v>
      </c>
      <c r="BW18" s="173">
        <v>0</v>
      </c>
      <c r="BX18" s="8" t="s">
        <v>269</v>
      </c>
      <c r="BY18" s="8" t="s">
        <v>269</v>
      </c>
      <c r="BZ18" s="8" t="s">
        <v>269</v>
      </c>
      <c r="CA18" s="8" t="s">
        <v>269</v>
      </c>
      <c r="CB18" s="8" t="s">
        <v>269</v>
      </c>
      <c r="CC18" s="8" t="s">
        <v>269</v>
      </c>
      <c r="CD18" s="8" t="s">
        <v>269</v>
      </c>
      <c r="CE18" s="8" t="s">
        <v>269</v>
      </c>
      <c r="CF18" s="8" t="s">
        <v>269</v>
      </c>
      <c r="CG18" s="8" t="s">
        <v>269</v>
      </c>
      <c r="CH18" s="8" t="s">
        <v>269</v>
      </c>
      <c r="CI18" s="8" t="s">
        <v>269</v>
      </c>
      <c r="CJ18" s="8" t="s">
        <v>269</v>
      </c>
      <c r="CK18" s="8" t="s">
        <v>269</v>
      </c>
      <c r="CL18" s="8" t="s">
        <v>269</v>
      </c>
      <c r="CM18" s="8" t="s">
        <v>269</v>
      </c>
      <c r="CN18" s="8" t="s">
        <v>269</v>
      </c>
      <c r="CO18" s="8" t="s">
        <v>269</v>
      </c>
      <c r="CP18" s="8" t="s">
        <v>269</v>
      </c>
      <c r="CQ18" s="8" t="s">
        <v>269</v>
      </c>
      <c r="CR18" s="73"/>
      <c r="CS18" s="173"/>
      <c r="CT18" s="90" t="s">
        <v>270</v>
      </c>
      <c r="CU18" s="173">
        <v>0</v>
      </c>
      <c r="CV18" s="8" t="s">
        <v>269</v>
      </c>
      <c r="CW18" s="8" t="s">
        <v>269</v>
      </c>
      <c r="CX18" s="8" t="s">
        <v>269</v>
      </c>
      <c r="CY18" s="8" t="s">
        <v>269</v>
      </c>
      <c r="CZ18" s="8" t="s">
        <v>269</v>
      </c>
      <c r="DA18" s="8" t="s">
        <v>269</v>
      </c>
      <c r="DB18" s="8" t="s">
        <v>269</v>
      </c>
      <c r="DC18" s="8" t="s">
        <v>269</v>
      </c>
      <c r="DD18" s="8" t="s">
        <v>269</v>
      </c>
      <c r="DE18" s="8" t="s">
        <v>269</v>
      </c>
      <c r="DF18" s="8" t="s">
        <v>269</v>
      </c>
      <c r="DG18" s="8" t="s">
        <v>269</v>
      </c>
      <c r="DH18" s="8" t="s">
        <v>269</v>
      </c>
      <c r="DI18" s="8" t="s">
        <v>269</v>
      </c>
      <c r="DJ18" s="8" t="s">
        <v>269</v>
      </c>
      <c r="DK18" s="8" t="s">
        <v>269</v>
      </c>
      <c r="DL18" s="8" t="s">
        <v>269</v>
      </c>
      <c r="DM18" s="8" t="s">
        <v>269</v>
      </c>
      <c r="DN18" s="8" t="s">
        <v>269</v>
      </c>
      <c r="DO18" s="8" t="s">
        <v>269</v>
      </c>
      <c r="DP18" s="73"/>
      <c r="DQ18" s="173"/>
      <c r="DR18" s="90" t="s">
        <v>270</v>
      </c>
      <c r="DS18" s="173">
        <v>0</v>
      </c>
      <c r="DT18" s="8" t="s">
        <v>269</v>
      </c>
      <c r="DU18" s="8" t="s">
        <v>269</v>
      </c>
      <c r="DV18" s="8" t="s">
        <v>269</v>
      </c>
      <c r="DW18" s="8" t="s">
        <v>269</v>
      </c>
      <c r="DX18" s="8" t="s">
        <v>269</v>
      </c>
      <c r="DY18" s="8" t="s">
        <v>269</v>
      </c>
      <c r="DZ18" s="8" t="s">
        <v>269</v>
      </c>
      <c r="EA18" s="8" t="s">
        <v>269</v>
      </c>
      <c r="EB18" s="8" t="s">
        <v>269</v>
      </c>
      <c r="EC18" s="8" t="s">
        <v>269</v>
      </c>
      <c r="ED18" s="8" t="s">
        <v>269</v>
      </c>
      <c r="EE18" s="8" t="s">
        <v>269</v>
      </c>
      <c r="EF18" s="8" t="s">
        <v>269</v>
      </c>
      <c r="EG18" s="8" t="s">
        <v>269</v>
      </c>
      <c r="EH18" s="8" t="s">
        <v>269</v>
      </c>
      <c r="EI18" s="8" t="s">
        <v>269</v>
      </c>
      <c r="EJ18" s="8" t="s">
        <v>269</v>
      </c>
      <c r="EK18" s="8" t="s">
        <v>269</v>
      </c>
      <c r="EL18" s="8" t="s">
        <v>269</v>
      </c>
      <c r="EM18" s="8"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5">
      <c r="A19" s="465"/>
      <c r="B19" s="465"/>
      <c r="C19" s="100"/>
      <c r="D19" s="100"/>
      <c r="E19" s="100"/>
      <c r="F19" s="100"/>
      <c r="G19" s="100"/>
      <c r="H19" s="100"/>
      <c r="I19" s="100"/>
      <c r="J19" s="100"/>
      <c r="K19" s="100"/>
      <c r="L19" s="100"/>
      <c r="M19" s="100"/>
      <c r="N19" s="100"/>
      <c r="O19" s="100"/>
      <c r="P19" s="100"/>
      <c r="Q19" s="100"/>
      <c r="R19" s="100"/>
      <c r="S19" s="100"/>
      <c r="T19" s="100"/>
      <c r="U19" s="100"/>
      <c r="V19" s="100"/>
      <c r="W19" s="100"/>
      <c r="Y19" s="465"/>
      <c r="Z19" s="465"/>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72"/>
      <c r="AX19" s="472"/>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72"/>
      <c r="BV19" s="472"/>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72"/>
      <c r="CT19" s="472"/>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72"/>
      <c r="DR19" s="472"/>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65"/>
      <c r="EP19" s="465"/>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5"/>
      <c r="FN19" s="465"/>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5"/>
      <c r="GL19" s="465"/>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272</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272</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272</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272</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221</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221</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266</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266</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266</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266</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221</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221</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221</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5">
      <c r="A22" s="100"/>
      <c r="B22" s="106" t="s">
        <v>222</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222</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267</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267</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267</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267</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222</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222</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222</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1.7</v>
      </c>
      <c r="O23" s="102">
        <v>1.7</v>
      </c>
      <c r="P23" s="102">
        <v>0.4</v>
      </c>
      <c r="Q23" s="102">
        <v>6.1</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1.4</v>
      </c>
      <c r="AM23" s="102">
        <v>1.6</v>
      </c>
      <c r="AN23" s="102">
        <v>0.5</v>
      </c>
      <c r="AO23" s="102">
        <v>0.1</v>
      </c>
      <c r="AP23" s="102" t="s">
        <v>224</v>
      </c>
      <c r="AQ23" s="102" t="s">
        <v>224</v>
      </c>
      <c r="AR23" s="102" t="s">
        <v>224</v>
      </c>
      <c r="AS23" s="102" t="s">
        <v>224</v>
      </c>
      <c r="AT23" s="102" t="s">
        <v>224</v>
      </c>
      <c r="AU23" s="102" t="s">
        <v>224</v>
      </c>
      <c r="AW23" s="173"/>
      <c r="AX23" s="90" t="s">
        <v>268</v>
      </c>
      <c r="AY23" s="8" t="s">
        <v>269</v>
      </c>
      <c r="AZ23" s="8" t="s">
        <v>269</v>
      </c>
      <c r="BA23" s="8" t="s">
        <v>269</v>
      </c>
      <c r="BB23" s="8" t="s">
        <v>269</v>
      </c>
      <c r="BC23" s="8" t="s">
        <v>269</v>
      </c>
      <c r="BD23" s="8" t="s">
        <v>269</v>
      </c>
      <c r="BE23" s="8" t="s">
        <v>269</v>
      </c>
      <c r="BF23" s="8" t="s">
        <v>269</v>
      </c>
      <c r="BG23" s="8" t="s">
        <v>269</v>
      </c>
      <c r="BH23" s="8" t="s">
        <v>269</v>
      </c>
      <c r="BI23" s="8" t="s">
        <v>269</v>
      </c>
      <c r="BJ23" s="8">
        <v>1.2</v>
      </c>
      <c r="BK23" s="8">
        <v>1.4</v>
      </c>
      <c r="BL23" s="8">
        <v>0.7</v>
      </c>
      <c r="BM23" s="8">
        <v>0.4</v>
      </c>
      <c r="BN23" s="8" t="s">
        <v>269</v>
      </c>
      <c r="BO23" s="8" t="s">
        <v>269</v>
      </c>
      <c r="BP23" s="8" t="s">
        <v>269</v>
      </c>
      <c r="BQ23" s="8" t="s">
        <v>269</v>
      </c>
      <c r="BR23" s="8" t="s">
        <v>269</v>
      </c>
      <c r="BS23" s="8" t="s">
        <v>269</v>
      </c>
      <c r="BT23" s="73"/>
      <c r="BU23" s="173"/>
      <c r="BV23" s="90" t="s">
        <v>268</v>
      </c>
      <c r="BW23" s="8" t="s">
        <v>269</v>
      </c>
      <c r="BX23" s="8" t="s">
        <v>269</v>
      </c>
      <c r="BY23" s="8" t="s">
        <v>269</v>
      </c>
      <c r="BZ23" s="8" t="s">
        <v>269</v>
      </c>
      <c r="CA23" s="8" t="s">
        <v>269</v>
      </c>
      <c r="CB23" s="8" t="s">
        <v>269</v>
      </c>
      <c r="CC23" s="8" t="s">
        <v>269</v>
      </c>
      <c r="CD23" s="8" t="s">
        <v>269</v>
      </c>
      <c r="CE23" s="8" t="s">
        <v>269</v>
      </c>
      <c r="CF23" s="8" t="s">
        <v>269</v>
      </c>
      <c r="CG23" s="8" t="s">
        <v>269</v>
      </c>
      <c r="CH23" s="8">
        <v>1.8</v>
      </c>
      <c r="CI23" s="8">
        <v>1.7</v>
      </c>
      <c r="CJ23" s="8">
        <v>1.7</v>
      </c>
      <c r="CK23" s="8">
        <v>2</v>
      </c>
      <c r="CL23" s="8" t="s">
        <v>269</v>
      </c>
      <c r="CM23" s="8" t="s">
        <v>269</v>
      </c>
      <c r="CN23" s="8" t="s">
        <v>269</v>
      </c>
      <c r="CO23" s="8" t="s">
        <v>269</v>
      </c>
      <c r="CP23" s="8" t="s">
        <v>269</v>
      </c>
      <c r="CQ23" s="8" t="s">
        <v>269</v>
      </c>
      <c r="CR23" s="73"/>
      <c r="CS23" s="173"/>
      <c r="CT23" s="90" t="s">
        <v>268</v>
      </c>
      <c r="CU23" s="8" t="s">
        <v>269</v>
      </c>
      <c r="CV23" s="8" t="s">
        <v>269</v>
      </c>
      <c r="CW23" s="8" t="s">
        <v>269</v>
      </c>
      <c r="CX23" s="8" t="s">
        <v>269</v>
      </c>
      <c r="CY23" s="8" t="s">
        <v>269</v>
      </c>
      <c r="CZ23" s="8" t="s">
        <v>269</v>
      </c>
      <c r="DA23" s="8" t="s">
        <v>269</v>
      </c>
      <c r="DB23" s="8">
        <v>2</v>
      </c>
      <c r="DC23" s="8">
        <v>2.5</v>
      </c>
      <c r="DD23" s="8">
        <v>2.2999999999999998</v>
      </c>
      <c r="DE23" s="8">
        <v>2.2999999999999998</v>
      </c>
      <c r="DF23" s="8">
        <v>2.6</v>
      </c>
      <c r="DG23" s="8">
        <v>2.7</v>
      </c>
      <c r="DH23" s="8">
        <v>2.7</v>
      </c>
      <c r="DI23" s="8">
        <v>3</v>
      </c>
      <c r="DJ23" s="8" t="s">
        <v>269</v>
      </c>
      <c r="DK23" s="8" t="s">
        <v>269</v>
      </c>
      <c r="DL23" s="8" t="s">
        <v>269</v>
      </c>
      <c r="DM23" s="8" t="s">
        <v>269</v>
      </c>
      <c r="DN23" s="8" t="s">
        <v>269</v>
      </c>
      <c r="DO23" s="8" t="s">
        <v>269</v>
      </c>
      <c r="DP23" s="73"/>
      <c r="DQ23" s="173"/>
      <c r="DR23" s="90" t="s">
        <v>268</v>
      </c>
      <c r="DS23" s="8" t="s">
        <v>269</v>
      </c>
      <c r="DT23" s="8" t="s">
        <v>269</v>
      </c>
      <c r="DU23" s="8" t="s">
        <v>269</v>
      </c>
      <c r="DV23" s="8" t="s">
        <v>269</v>
      </c>
      <c r="DW23" s="8" t="s">
        <v>269</v>
      </c>
      <c r="DX23" s="8" t="s">
        <v>269</v>
      </c>
      <c r="DY23" s="8" t="s">
        <v>269</v>
      </c>
      <c r="DZ23" s="8" t="s">
        <v>269</v>
      </c>
      <c r="EA23" s="8">
        <v>4.8</v>
      </c>
      <c r="EB23" s="8">
        <v>4.8</v>
      </c>
      <c r="EC23" s="8">
        <v>4.9000000000000004</v>
      </c>
      <c r="ED23" s="8">
        <v>5.0999999999999996</v>
      </c>
      <c r="EE23" s="8">
        <v>4.2</v>
      </c>
      <c r="EF23" s="8">
        <v>4.2</v>
      </c>
      <c r="EG23" s="8">
        <v>4.3</v>
      </c>
      <c r="EH23" s="8" t="s">
        <v>269</v>
      </c>
      <c r="EI23" s="8" t="s">
        <v>269</v>
      </c>
      <c r="EJ23" s="8" t="s">
        <v>269</v>
      </c>
      <c r="EK23" s="8" t="s">
        <v>269</v>
      </c>
      <c r="EL23" s="8" t="s">
        <v>269</v>
      </c>
      <c r="EM23" s="8"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3.7</v>
      </c>
      <c r="FC23" s="102">
        <v>3.6</v>
      </c>
      <c r="FD23" s="102">
        <v>3.5</v>
      </c>
      <c r="FE23" s="102">
        <v>3.9</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1.6</v>
      </c>
      <c r="GA23" s="102">
        <v>2.4</v>
      </c>
      <c r="GB23" s="102">
        <v>1.8</v>
      </c>
      <c r="GC23" s="102">
        <v>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1.4</v>
      </c>
      <c r="GX23" s="102">
        <v>1.6</v>
      </c>
      <c r="GY23" s="102">
        <v>1.5</v>
      </c>
      <c r="GZ23" s="102">
        <v>1.3</v>
      </c>
      <c r="HA23" s="102">
        <v>1.4</v>
      </c>
      <c r="HB23" s="102" t="s">
        <v>224</v>
      </c>
      <c r="HC23" s="102" t="s">
        <v>224</v>
      </c>
      <c r="HD23" s="102" t="s">
        <v>224</v>
      </c>
      <c r="HE23" s="102" t="s">
        <v>224</v>
      </c>
      <c r="HF23" s="102" t="s">
        <v>224</v>
      </c>
      <c r="HG23" s="102" t="s">
        <v>224</v>
      </c>
    </row>
    <row r="24" spans="1:215" ht="1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173"/>
      <c r="AX24" s="90" t="s">
        <v>270</v>
      </c>
      <c r="AY24" s="173">
        <v>0</v>
      </c>
      <c r="AZ24" s="8" t="s">
        <v>269</v>
      </c>
      <c r="BA24" s="8" t="s">
        <v>269</v>
      </c>
      <c r="BB24" s="8" t="s">
        <v>269</v>
      </c>
      <c r="BC24" s="8" t="s">
        <v>269</v>
      </c>
      <c r="BD24" s="8" t="s">
        <v>269</v>
      </c>
      <c r="BE24" s="8" t="s">
        <v>269</v>
      </c>
      <c r="BF24" s="8" t="s">
        <v>269</v>
      </c>
      <c r="BG24" s="8" t="s">
        <v>269</v>
      </c>
      <c r="BH24" s="8" t="s">
        <v>269</v>
      </c>
      <c r="BI24" s="8" t="s">
        <v>269</v>
      </c>
      <c r="BJ24" s="8" t="s">
        <v>269</v>
      </c>
      <c r="BK24" s="8" t="s">
        <v>269</v>
      </c>
      <c r="BL24" s="8" t="s">
        <v>269</v>
      </c>
      <c r="BM24" s="8" t="s">
        <v>269</v>
      </c>
      <c r="BN24" s="8" t="s">
        <v>269</v>
      </c>
      <c r="BO24" s="8" t="s">
        <v>269</v>
      </c>
      <c r="BP24" s="8" t="s">
        <v>269</v>
      </c>
      <c r="BQ24" s="8" t="s">
        <v>269</v>
      </c>
      <c r="BR24" s="8" t="s">
        <v>269</v>
      </c>
      <c r="BS24" s="8" t="s">
        <v>269</v>
      </c>
      <c r="BT24" s="73"/>
      <c r="BU24" s="173"/>
      <c r="BV24" s="90" t="s">
        <v>270</v>
      </c>
      <c r="BW24" s="173">
        <v>0</v>
      </c>
      <c r="BX24" s="8" t="s">
        <v>269</v>
      </c>
      <c r="BY24" s="8" t="s">
        <v>269</v>
      </c>
      <c r="BZ24" s="8" t="s">
        <v>269</v>
      </c>
      <c r="CA24" s="8" t="s">
        <v>269</v>
      </c>
      <c r="CB24" s="8" t="s">
        <v>269</v>
      </c>
      <c r="CC24" s="8" t="s">
        <v>269</v>
      </c>
      <c r="CD24" s="8" t="s">
        <v>269</v>
      </c>
      <c r="CE24" s="8" t="s">
        <v>269</v>
      </c>
      <c r="CF24" s="8" t="s">
        <v>269</v>
      </c>
      <c r="CG24" s="8" t="s">
        <v>269</v>
      </c>
      <c r="CH24" s="8" t="s">
        <v>269</v>
      </c>
      <c r="CI24" s="8" t="s">
        <v>269</v>
      </c>
      <c r="CJ24" s="8" t="s">
        <v>269</v>
      </c>
      <c r="CK24" s="8" t="s">
        <v>269</v>
      </c>
      <c r="CL24" s="8" t="s">
        <v>269</v>
      </c>
      <c r="CM24" s="8" t="s">
        <v>269</v>
      </c>
      <c r="CN24" s="8" t="s">
        <v>269</v>
      </c>
      <c r="CO24" s="8" t="s">
        <v>269</v>
      </c>
      <c r="CP24" s="8" t="s">
        <v>269</v>
      </c>
      <c r="CQ24" s="8" t="s">
        <v>269</v>
      </c>
      <c r="CR24" s="73"/>
      <c r="CS24" s="173"/>
      <c r="CT24" s="90" t="s">
        <v>270</v>
      </c>
      <c r="CU24" s="173">
        <v>0</v>
      </c>
      <c r="CV24" s="8" t="s">
        <v>269</v>
      </c>
      <c r="CW24" s="8" t="s">
        <v>269</v>
      </c>
      <c r="CX24" s="8" t="s">
        <v>269</v>
      </c>
      <c r="CY24" s="8" t="s">
        <v>269</v>
      </c>
      <c r="CZ24" s="8" t="s">
        <v>269</v>
      </c>
      <c r="DA24" s="8" t="s">
        <v>269</v>
      </c>
      <c r="DB24" s="8" t="s">
        <v>269</v>
      </c>
      <c r="DC24" s="8" t="s">
        <v>269</v>
      </c>
      <c r="DD24" s="8" t="s">
        <v>269</v>
      </c>
      <c r="DE24" s="8" t="s">
        <v>269</v>
      </c>
      <c r="DF24" s="8" t="s">
        <v>269</v>
      </c>
      <c r="DG24" s="8" t="s">
        <v>269</v>
      </c>
      <c r="DH24" s="8" t="s">
        <v>269</v>
      </c>
      <c r="DI24" s="8" t="s">
        <v>269</v>
      </c>
      <c r="DJ24" s="8" t="s">
        <v>269</v>
      </c>
      <c r="DK24" s="8" t="s">
        <v>269</v>
      </c>
      <c r="DL24" s="8" t="s">
        <v>269</v>
      </c>
      <c r="DM24" s="8" t="s">
        <v>269</v>
      </c>
      <c r="DN24" s="8" t="s">
        <v>269</v>
      </c>
      <c r="DO24" s="8" t="s">
        <v>269</v>
      </c>
      <c r="DP24" s="73"/>
      <c r="DQ24" s="173"/>
      <c r="DR24" s="90" t="s">
        <v>270</v>
      </c>
      <c r="DS24" s="173">
        <v>0</v>
      </c>
      <c r="DT24" s="8" t="s">
        <v>269</v>
      </c>
      <c r="DU24" s="8" t="s">
        <v>269</v>
      </c>
      <c r="DV24" s="8" t="s">
        <v>269</v>
      </c>
      <c r="DW24" s="8" t="s">
        <v>269</v>
      </c>
      <c r="DX24" s="8" t="s">
        <v>269</v>
      </c>
      <c r="DY24" s="8" t="s">
        <v>269</v>
      </c>
      <c r="DZ24" s="8" t="s">
        <v>269</v>
      </c>
      <c r="EA24" s="8" t="s">
        <v>269</v>
      </c>
      <c r="EB24" s="8" t="s">
        <v>269</v>
      </c>
      <c r="EC24" s="8" t="s">
        <v>269</v>
      </c>
      <c r="ED24" s="8" t="s">
        <v>269</v>
      </c>
      <c r="EE24" s="8" t="s">
        <v>269</v>
      </c>
      <c r="EF24" s="8" t="s">
        <v>269</v>
      </c>
      <c r="EG24" s="8" t="s">
        <v>269</v>
      </c>
      <c r="EH24" s="8" t="s">
        <v>269</v>
      </c>
      <c r="EI24" s="8" t="s">
        <v>269</v>
      </c>
      <c r="EJ24" s="8" t="s">
        <v>269</v>
      </c>
      <c r="EK24" s="8" t="s">
        <v>269</v>
      </c>
      <c r="EL24" s="8" t="s">
        <v>269</v>
      </c>
      <c r="EM24" s="8"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5">
      <c r="A25" s="465"/>
      <c r="B25" s="465"/>
      <c r="C25" s="100"/>
      <c r="D25" s="100"/>
      <c r="E25" s="100"/>
      <c r="F25" s="100"/>
      <c r="G25" s="100"/>
      <c r="H25" s="100"/>
      <c r="I25" s="100"/>
      <c r="J25" s="100"/>
      <c r="K25" s="100"/>
      <c r="L25" s="100"/>
      <c r="M25" s="100"/>
      <c r="N25" s="100"/>
      <c r="O25" s="100"/>
      <c r="P25" s="100"/>
      <c r="Q25" s="100"/>
      <c r="R25" s="100"/>
      <c r="S25" s="100"/>
      <c r="T25" s="100"/>
      <c r="U25" s="100"/>
      <c r="V25" s="100"/>
      <c r="W25" s="100"/>
      <c r="Y25" s="465"/>
      <c r="Z25" s="465"/>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72"/>
      <c r="AX25" s="472"/>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72"/>
      <c r="BV25" s="472"/>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72"/>
      <c r="CT25" s="472"/>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72"/>
      <c r="DR25" s="472"/>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65"/>
      <c r="EP25" s="465"/>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5"/>
      <c r="FN25" s="465"/>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5"/>
      <c r="GL25" s="465"/>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273</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273</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273</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273</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247</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247</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308</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308</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308</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308</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247</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247</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247</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5">
      <c r="A28" s="465"/>
      <c r="B28" s="465"/>
      <c r="C28" s="100"/>
      <c r="D28" s="100"/>
      <c r="E28" s="100"/>
      <c r="F28" s="100"/>
      <c r="G28" s="100"/>
      <c r="H28" s="100"/>
      <c r="I28" s="100"/>
      <c r="J28" s="100"/>
      <c r="K28" s="100"/>
      <c r="L28" s="100"/>
      <c r="M28" s="100"/>
      <c r="N28" s="100"/>
      <c r="O28" s="100"/>
      <c r="P28" s="100"/>
      <c r="Q28" s="100"/>
      <c r="R28" s="100"/>
      <c r="S28" s="100"/>
      <c r="T28" s="100"/>
      <c r="U28" s="100"/>
      <c r="V28" s="100"/>
      <c r="W28" s="100"/>
      <c r="Y28" s="465"/>
      <c r="Z28" s="465"/>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72"/>
      <c r="AX28" s="472"/>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72"/>
      <c r="BV28" s="472"/>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72"/>
      <c r="CT28" s="472"/>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72"/>
      <c r="DR28" s="472"/>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65"/>
      <c r="EP28" s="465"/>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5"/>
      <c r="FN28" s="465"/>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5"/>
      <c r="GL28" s="465"/>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248</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248</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309</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309</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309</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309</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248</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248</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248</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5">
      <c r="A30" s="470"/>
      <c r="B30" s="470"/>
      <c r="C30" s="100"/>
      <c r="D30" s="100"/>
      <c r="E30" s="100"/>
      <c r="F30" s="100"/>
      <c r="G30" s="100"/>
      <c r="H30" s="100"/>
      <c r="I30" s="100"/>
      <c r="J30" s="100"/>
      <c r="K30" s="100"/>
      <c r="L30" s="100"/>
      <c r="M30" s="100"/>
      <c r="N30" s="100"/>
      <c r="O30" s="100"/>
      <c r="P30" s="100"/>
      <c r="Q30" s="100"/>
      <c r="R30" s="100"/>
      <c r="S30" s="100"/>
      <c r="T30" s="100"/>
      <c r="U30" s="100"/>
      <c r="V30" s="100"/>
      <c r="W30" s="100"/>
      <c r="Y30" s="470"/>
      <c r="Z30" s="47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1"/>
      <c r="AX30" s="471"/>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71"/>
      <c r="BV30" s="471"/>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71"/>
      <c r="CT30" s="471"/>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71"/>
      <c r="DR30" s="471"/>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70"/>
      <c r="EP30" s="47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70"/>
      <c r="FN30" s="47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70"/>
      <c r="GL30" s="470"/>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5"/>
      <c r="B31" s="465"/>
      <c r="C31" s="100"/>
      <c r="D31" s="100"/>
      <c r="E31" s="100"/>
      <c r="F31" s="100"/>
      <c r="G31" s="100"/>
      <c r="H31" s="100"/>
      <c r="I31" s="100"/>
      <c r="J31" s="100"/>
      <c r="K31" s="100"/>
      <c r="L31" s="100"/>
      <c r="M31" s="100"/>
      <c r="N31" s="100"/>
      <c r="O31" s="100"/>
      <c r="P31" s="100"/>
      <c r="Q31" s="100"/>
      <c r="R31" s="100"/>
      <c r="S31" s="100"/>
      <c r="T31" s="100"/>
      <c r="U31" s="100"/>
      <c r="V31" s="100"/>
      <c r="W31" s="100"/>
      <c r="Y31" s="465"/>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2"/>
      <c r="AX31" s="472"/>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72"/>
      <c r="BV31" s="472"/>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72"/>
      <c r="CT31" s="472"/>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72"/>
      <c r="DR31" s="472"/>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65"/>
      <c r="EP31" s="465"/>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5"/>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252</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252</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314</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314</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314</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314</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252</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252</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252</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5.95" customHeight="1">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277</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277</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277</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277</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266</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266</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266</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266</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221</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221</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221</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267</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267</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267</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267</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222</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222</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222</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173"/>
      <c r="AX36" s="90" t="s">
        <v>268</v>
      </c>
      <c r="AY36" s="8" t="s">
        <v>269</v>
      </c>
      <c r="AZ36" s="8" t="s">
        <v>269</v>
      </c>
      <c r="BA36" s="8" t="s">
        <v>269</v>
      </c>
      <c r="BB36" s="8" t="s">
        <v>269</v>
      </c>
      <c r="BC36" s="8" t="s">
        <v>269</v>
      </c>
      <c r="BD36" s="8" t="s">
        <v>269</v>
      </c>
      <c r="BE36" s="8" t="s">
        <v>269</v>
      </c>
      <c r="BF36" s="8" t="s">
        <v>269</v>
      </c>
      <c r="BG36" s="8" t="s">
        <v>269</v>
      </c>
      <c r="BH36" s="8" t="s">
        <v>269</v>
      </c>
      <c r="BI36" s="8" t="s">
        <v>269</v>
      </c>
      <c r="BJ36" s="8">
        <v>0</v>
      </c>
      <c r="BK36" s="8">
        <v>0</v>
      </c>
      <c r="BL36" s="8">
        <v>0</v>
      </c>
      <c r="BM36" s="8">
        <v>0</v>
      </c>
      <c r="BN36" s="8" t="s">
        <v>269</v>
      </c>
      <c r="BO36" s="8" t="s">
        <v>269</v>
      </c>
      <c r="BP36" s="8" t="s">
        <v>269</v>
      </c>
      <c r="BQ36" s="8" t="s">
        <v>269</v>
      </c>
      <c r="BR36" s="8" t="s">
        <v>269</v>
      </c>
      <c r="BS36" s="8" t="s">
        <v>269</v>
      </c>
      <c r="BT36" s="73"/>
      <c r="BU36" s="173"/>
      <c r="BV36" s="90" t="s">
        <v>268</v>
      </c>
      <c r="BW36" s="8" t="s">
        <v>269</v>
      </c>
      <c r="BX36" s="8" t="s">
        <v>269</v>
      </c>
      <c r="BY36" s="8" t="s">
        <v>269</v>
      </c>
      <c r="BZ36" s="8" t="s">
        <v>269</v>
      </c>
      <c r="CA36" s="8" t="s">
        <v>269</v>
      </c>
      <c r="CB36" s="8" t="s">
        <v>269</v>
      </c>
      <c r="CC36" s="8" t="s">
        <v>269</v>
      </c>
      <c r="CD36" s="8" t="s">
        <v>269</v>
      </c>
      <c r="CE36" s="8" t="s">
        <v>269</v>
      </c>
      <c r="CF36" s="8" t="s">
        <v>269</v>
      </c>
      <c r="CG36" s="8" t="s">
        <v>269</v>
      </c>
      <c r="CH36" s="8">
        <v>0</v>
      </c>
      <c r="CI36" s="8">
        <v>0</v>
      </c>
      <c r="CJ36" s="8">
        <v>0</v>
      </c>
      <c r="CK36" s="8">
        <v>0</v>
      </c>
      <c r="CL36" s="8" t="s">
        <v>269</v>
      </c>
      <c r="CM36" s="8" t="s">
        <v>269</v>
      </c>
      <c r="CN36" s="8" t="s">
        <v>269</v>
      </c>
      <c r="CO36" s="8" t="s">
        <v>269</v>
      </c>
      <c r="CP36" s="8" t="s">
        <v>269</v>
      </c>
      <c r="CQ36" s="8" t="s">
        <v>269</v>
      </c>
      <c r="CR36" s="73"/>
      <c r="CS36" s="173"/>
      <c r="CT36" s="90" t="s">
        <v>268</v>
      </c>
      <c r="CU36" s="8" t="s">
        <v>269</v>
      </c>
      <c r="CV36" s="8" t="s">
        <v>269</v>
      </c>
      <c r="CW36" s="8" t="s">
        <v>269</v>
      </c>
      <c r="CX36" s="8" t="s">
        <v>269</v>
      </c>
      <c r="CY36" s="8" t="s">
        <v>269</v>
      </c>
      <c r="CZ36" s="8" t="s">
        <v>269</v>
      </c>
      <c r="DA36" s="8" t="s">
        <v>269</v>
      </c>
      <c r="DB36" s="8">
        <v>0.1</v>
      </c>
      <c r="DC36" s="8">
        <v>0.1</v>
      </c>
      <c r="DD36" s="8">
        <v>0.1</v>
      </c>
      <c r="DE36" s="8">
        <v>0.1</v>
      </c>
      <c r="DF36" s="8">
        <v>0.1</v>
      </c>
      <c r="DG36" s="8">
        <v>0.1</v>
      </c>
      <c r="DH36" s="8">
        <v>0.1</v>
      </c>
      <c r="DI36" s="8">
        <v>0.1</v>
      </c>
      <c r="DJ36" s="8" t="s">
        <v>269</v>
      </c>
      <c r="DK36" s="8" t="s">
        <v>269</v>
      </c>
      <c r="DL36" s="8" t="s">
        <v>269</v>
      </c>
      <c r="DM36" s="8" t="s">
        <v>269</v>
      </c>
      <c r="DN36" s="8" t="s">
        <v>269</v>
      </c>
      <c r="DO36" s="8" t="s">
        <v>269</v>
      </c>
      <c r="DP36" s="73"/>
      <c r="DQ36" s="173"/>
      <c r="DR36" s="90" t="s">
        <v>268</v>
      </c>
      <c r="DS36" s="8" t="s">
        <v>269</v>
      </c>
      <c r="DT36" s="8" t="s">
        <v>269</v>
      </c>
      <c r="DU36" s="8" t="s">
        <v>269</v>
      </c>
      <c r="DV36" s="8" t="s">
        <v>269</v>
      </c>
      <c r="DW36" s="8" t="s">
        <v>269</v>
      </c>
      <c r="DX36" s="8" t="s">
        <v>269</v>
      </c>
      <c r="DY36" s="8" t="s">
        <v>269</v>
      </c>
      <c r="DZ36" s="8" t="s">
        <v>269</v>
      </c>
      <c r="EA36" s="8">
        <v>0</v>
      </c>
      <c r="EB36" s="8">
        <v>0</v>
      </c>
      <c r="EC36" s="8">
        <v>0</v>
      </c>
      <c r="ED36" s="8">
        <v>0</v>
      </c>
      <c r="EE36" s="8">
        <v>0</v>
      </c>
      <c r="EF36" s="8">
        <v>0</v>
      </c>
      <c r="EG36" s="8">
        <v>0</v>
      </c>
      <c r="EH36" s="8" t="s">
        <v>269</v>
      </c>
      <c r="EI36" s="8" t="s">
        <v>269</v>
      </c>
      <c r="EJ36" s="8" t="s">
        <v>269</v>
      </c>
      <c r="EK36" s="8" t="s">
        <v>269</v>
      </c>
      <c r="EL36" s="8" t="s">
        <v>269</v>
      </c>
      <c r="EM36" s="8"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0.1</v>
      </c>
      <c r="FD36" s="102">
        <v>0.1</v>
      </c>
      <c r="FE36" s="102">
        <v>0.1</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0.1</v>
      </c>
      <c r="GA36" s="102">
        <v>0.2</v>
      </c>
      <c r="GB36" s="102">
        <v>0.1</v>
      </c>
      <c r="GC36" s="102">
        <v>0.1</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0.1</v>
      </c>
      <c r="GX36" s="102">
        <v>0.1</v>
      </c>
      <c r="GY36" s="102">
        <v>0.1</v>
      </c>
      <c r="GZ36" s="102">
        <v>0.1</v>
      </c>
      <c r="HA36" s="102">
        <v>0.1</v>
      </c>
      <c r="HB36" s="102" t="s">
        <v>224</v>
      </c>
      <c r="HC36" s="102" t="s">
        <v>224</v>
      </c>
      <c r="HD36" s="102" t="s">
        <v>224</v>
      </c>
      <c r="HE36" s="102" t="s">
        <v>224</v>
      </c>
      <c r="HF36" s="102" t="s">
        <v>224</v>
      </c>
      <c r="HG36" s="102" t="s">
        <v>224</v>
      </c>
    </row>
    <row r="37" spans="1:215" ht="1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173"/>
      <c r="AX37" s="90" t="s">
        <v>270</v>
      </c>
      <c r="AY37" s="173">
        <v>0</v>
      </c>
      <c r="AZ37" s="8" t="s">
        <v>269</v>
      </c>
      <c r="BA37" s="8" t="s">
        <v>269</v>
      </c>
      <c r="BB37" s="8" t="s">
        <v>269</v>
      </c>
      <c r="BC37" s="8" t="s">
        <v>269</v>
      </c>
      <c r="BD37" s="8" t="s">
        <v>269</v>
      </c>
      <c r="BE37" s="8" t="s">
        <v>269</v>
      </c>
      <c r="BF37" s="8" t="s">
        <v>269</v>
      </c>
      <c r="BG37" s="8" t="s">
        <v>269</v>
      </c>
      <c r="BH37" s="8" t="s">
        <v>269</v>
      </c>
      <c r="BI37" s="8" t="s">
        <v>269</v>
      </c>
      <c r="BJ37" s="8" t="s">
        <v>269</v>
      </c>
      <c r="BK37" s="8" t="s">
        <v>269</v>
      </c>
      <c r="BL37" s="8" t="s">
        <v>269</v>
      </c>
      <c r="BM37" s="8" t="s">
        <v>269</v>
      </c>
      <c r="BN37" s="8" t="s">
        <v>269</v>
      </c>
      <c r="BO37" s="8" t="s">
        <v>269</v>
      </c>
      <c r="BP37" s="8" t="s">
        <v>269</v>
      </c>
      <c r="BQ37" s="8" t="s">
        <v>269</v>
      </c>
      <c r="BR37" s="8" t="s">
        <v>269</v>
      </c>
      <c r="BS37" s="8" t="s">
        <v>269</v>
      </c>
      <c r="BT37" s="73"/>
      <c r="BU37" s="173"/>
      <c r="BV37" s="90" t="s">
        <v>270</v>
      </c>
      <c r="BW37" s="173">
        <v>0</v>
      </c>
      <c r="BX37" s="8" t="s">
        <v>269</v>
      </c>
      <c r="BY37" s="8" t="s">
        <v>269</v>
      </c>
      <c r="BZ37" s="8" t="s">
        <v>269</v>
      </c>
      <c r="CA37" s="8" t="s">
        <v>269</v>
      </c>
      <c r="CB37" s="8" t="s">
        <v>269</v>
      </c>
      <c r="CC37" s="8" t="s">
        <v>269</v>
      </c>
      <c r="CD37" s="8" t="s">
        <v>269</v>
      </c>
      <c r="CE37" s="8" t="s">
        <v>269</v>
      </c>
      <c r="CF37" s="8" t="s">
        <v>269</v>
      </c>
      <c r="CG37" s="8" t="s">
        <v>269</v>
      </c>
      <c r="CH37" s="8" t="s">
        <v>269</v>
      </c>
      <c r="CI37" s="8" t="s">
        <v>269</v>
      </c>
      <c r="CJ37" s="8" t="s">
        <v>269</v>
      </c>
      <c r="CK37" s="8" t="s">
        <v>269</v>
      </c>
      <c r="CL37" s="8" t="s">
        <v>269</v>
      </c>
      <c r="CM37" s="8" t="s">
        <v>269</v>
      </c>
      <c r="CN37" s="8" t="s">
        <v>269</v>
      </c>
      <c r="CO37" s="8" t="s">
        <v>269</v>
      </c>
      <c r="CP37" s="8" t="s">
        <v>269</v>
      </c>
      <c r="CQ37" s="8" t="s">
        <v>269</v>
      </c>
      <c r="CR37" s="73"/>
      <c r="CS37" s="173"/>
      <c r="CT37" s="90" t="s">
        <v>270</v>
      </c>
      <c r="CU37" s="173">
        <v>0</v>
      </c>
      <c r="CV37" s="8" t="s">
        <v>269</v>
      </c>
      <c r="CW37" s="8" t="s">
        <v>269</v>
      </c>
      <c r="CX37" s="8" t="s">
        <v>269</v>
      </c>
      <c r="CY37" s="8" t="s">
        <v>269</v>
      </c>
      <c r="CZ37" s="8" t="s">
        <v>269</v>
      </c>
      <c r="DA37" s="8" t="s">
        <v>269</v>
      </c>
      <c r="DB37" s="8" t="s">
        <v>269</v>
      </c>
      <c r="DC37" s="8" t="s">
        <v>269</v>
      </c>
      <c r="DD37" s="8" t="s">
        <v>269</v>
      </c>
      <c r="DE37" s="8" t="s">
        <v>269</v>
      </c>
      <c r="DF37" s="8" t="s">
        <v>269</v>
      </c>
      <c r="DG37" s="8" t="s">
        <v>269</v>
      </c>
      <c r="DH37" s="8" t="s">
        <v>269</v>
      </c>
      <c r="DI37" s="8" t="s">
        <v>269</v>
      </c>
      <c r="DJ37" s="8" t="s">
        <v>269</v>
      </c>
      <c r="DK37" s="8" t="s">
        <v>269</v>
      </c>
      <c r="DL37" s="8" t="s">
        <v>269</v>
      </c>
      <c r="DM37" s="8" t="s">
        <v>269</v>
      </c>
      <c r="DN37" s="8" t="s">
        <v>269</v>
      </c>
      <c r="DO37" s="8" t="s">
        <v>269</v>
      </c>
      <c r="DP37" s="73"/>
      <c r="DQ37" s="173"/>
      <c r="DR37" s="90" t="s">
        <v>270</v>
      </c>
      <c r="DS37" s="173">
        <v>0</v>
      </c>
      <c r="DT37" s="8" t="s">
        <v>269</v>
      </c>
      <c r="DU37" s="8" t="s">
        <v>269</v>
      </c>
      <c r="DV37" s="8" t="s">
        <v>269</v>
      </c>
      <c r="DW37" s="8" t="s">
        <v>269</v>
      </c>
      <c r="DX37" s="8" t="s">
        <v>269</v>
      </c>
      <c r="DY37" s="8" t="s">
        <v>269</v>
      </c>
      <c r="DZ37" s="8" t="s">
        <v>269</v>
      </c>
      <c r="EA37" s="8" t="s">
        <v>269</v>
      </c>
      <c r="EB37" s="8" t="s">
        <v>269</v>
      </c>
      <c r="EC37" s="8" t="s">
        <v>269</v>
      </c>
      <c r="ED37" s="8" t="s">
        <v>269</v>
      </c>
      <c r="EE37" s="8" t="s">
        <v>269</v>
      </c>
      <c r="EF37" s="8" t="s">
        <v>269</v>
      </c>
      <c r="EG37" s="8" t="s">
        <v>269</v>
      </c>
      <c r="EH37" s="8" t="s">
        <v>269</v>
      </c>
      <c r="EI37" s="8" t="s">
        <v>269</v>
      </c>
      <c r="EJ37" s="8" t="s">
        <v>269</v>
      </c>
      <c r="EK37" s="8" t="s">
        <v>269</v>
      </c>
      <c r="EL37" s="8" t="s">
        <v>269</v>
      </c>
      <c r="EM37" s="8"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5">
      <c r="A38" s="465"/>
      <c r="B38" s="465"/>
      <c r="C38" s="100"/>
      <c r="D38" s="100"/>
      <c r="E38" s="100"/>
      <c r="F38" s="100"/>
      <c r="G38" s="100"/>
      <c r="H38" s="100"/>
      <c r="I38" s="100"/>
      <c r="J38" s="100"/>
      <c r="K38" s="100"/>
      <c r="L38" s="100"/>
      <c r="M38" s="100"/>
      <c r="N38" s="100"/>
      <c r="O38" s="100"/>
      <c r="P38" s="100"/>
      <c r="Q38" s="100"/>
      <c r="R38" s="100"/>
      <c r="S38" s="100"/>
      <c r="T38" s="100"/>
      <c r="U38" s="100"/>
      <c r="V38" s="100"/>
      <c r="W38" s="100"/>
      <c r="Y38" s="465"/>
      <c r="Z38" s="465"/>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72"/>
      <c r="AX38" s="472"/>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72"/>
      <c r="BV38" s="472"/>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72"/>
      <c r="CT38" s="472"/>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72"/>
      <c r="DR38" s="472"/>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65"/>
      <c r="EP38" s="465"/>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5"/>
      <c r="FN38" s="465"/>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5"/>
      <c r="GL38" s="465"/>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272</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272</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272</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272</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221</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221</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266</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266</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266</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266</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221</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221</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221</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5">
      <c r="A41" s="100"/>
      <c r="B41" s="106" t="s">
        <v>222</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222</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267</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267</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267</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267</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222</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222</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222</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1.6</v>
      </c>
      <c r="O42" s="102">
        <v>1.7</v>
      </c>
      <c r="P42" s="102">
        <v>0.4</v>
      </c>
      <c r="Q42" s="102">
        <v>5.8</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1.3</v>
      </c>
      <c r="AM42" s="102">
        <v>1.5</v>
      </c>
      <c r="AN42" s="102">
        <v>0.4</v>
      </c>
      <c r="AO42" s="102">
        <v>0.1</v>
      </c>
      <c r="AP42" s="102" t="s">
        <v>224</v>
      </c>
      <c r="AQ42" s="102" t="s">
        <v>224</v>
      </c>
      <c r="AR42" s="102" t="s">
        <v>224</v>
      </c>
      <c r="AS42" s="102" t="s">
        <v>224</v>
      </c>
      <c r="AT42" s="102" t="s">
        <v>224</v>
      </c>
      <c r="AU42" s="102" t="s">
        <v>224</v>
      </c>
      <c r="AW42" s="173"/>
      <c r="AX42" s="90" t="s">
        <v>268</v>
      </c>
      <c r="AY42" s="8" t="s">
        <v>269</v>
      </c>
      <c r="AZ42" s="8" t="s">
        <v>269</v>
      </c>
      <c r="BA42" s="8" t="s">
        <v>269</v>
      </c>
      <c r="BB42" s="8" t="s">
        <v>269</v>
      </c>
      <c r="BC42" s="8" t="s">
        <v>269</v>
      </c>
      <c r="BD42" s="8" t="s">
        <v>269</v>
      </c>
      <c r="BE42" s="8" t="s">
        <v>269</v>
      </c>
      <c r="BF42" s="8" t="s">
        <v>269</v>
      </c>
      <c r="BG42" s="8" t="s">
        <v>269</v>
      </c>
      <c r="BH42" s="8" t="s">
        <v>269</v>
      </c>
      <c r="BI42" s="8" t="s">
        <v>269</v>
      </c>
      <c r="BJ42" s="8">
        <v>1.2</v>
      </c>
      <c r="BK42" s="8">
        <v>1.4</v>
      </c>
      <c r="BL42" s="8">
        <v>0.7</v>
      </c>
      <c r="BM42" s="8">
        <v>0.4</v>
      </c>
      <c r="BN42" s="8" t="s">
        <v>269</v>
      </c>
      <c r="BO42" s="8" t="s">
        <v>269</v>
      </c>
      <c r="BP42" s="8" t="s">
        <v>269</v>
      </c>
      <c r="BQ42" s="8" t="s">
        <v>269</v>
      </c>
      <c r="BR42" s="8" t="s">
        <v>269</v>
      </c>
      <c r="BS42" s="8" t="s">
        <v>269</v>
      </c>
      <c r="BT42" s="73"/>
      <c r="BU42" s="173"/>
      <c r="BV42" s="90" t="s">
        <v>268</v>
      </c>
      <c r="BW42" s="8" t="s">
        <v>269</v>
      </c>
      <c r="BX42" s="8" t="s">
        <v>269</v>
      </c>
      <c r="BY42" s="8" t="s">
        <v>269</v>
      </c>
      <c r="BZ42" s="8" t="s">
        <v>269</v>
      </c>
      <c r="CA42" s="8" t="s">
        <v>269</v>
      </c>
      <c r="CB42" s="8" t="s">
        <v>269</v>
      </c>
      <c r="CC42" s="8" t="s">
        <v>269</v>
      </c>
      <c r="CD42" s="8" t="s">
        <v>269</v>
      </c>
      <c r="CE42" s="8" t="s">
        <v>269</v>
      </c>
      <c r="CF42" s="8" t="s">
        <v>269</v>
      </c>
      <c r="CG42" s="8" t="s">
        <v>269</v>
      </c>
      <c r="CH42" s="8">
        <v>1.7</v>
      </c>
      <c r="CI42" s="8">
        <v>1.7</v>
      </c>
      <c r="CJ42" s="8">
        <v>1.6</v>
      </c>
      <c r="CK42" s="8">
        <v>1.9</v>
      </c>
      <c r="CL42" s="8" t="s">
        <v>269</v>
      </c>
      <c r="CM42" s="8" t="s">
        <v>269</v>
      </c>
      <c r="CN42" s="8" t="s">
        <v>269</v>
      </c>
      <c r="CO42" s="8" t="s">
        <v>269</v>
      </c>
      <c r="CP42" s="8" t="s">
        <v>269</v>
      </c>
      <c r="CQ42" s="8" t="s">
        <v>269</v>
      </c>
      <c r="CR42" s="73"/>
      <c r="CS42" s="173"/>
      <c r="CT42" s="90" t="s">
        <v>268</v>
      </c>
      <c r="CU42" s="8" t="s">
        <v>269</v>
      </c>
      <c r="CV42" s="8" t="s">
        <v>269</v>
      </c>
      <c r="CW42" s="8" t="s">
        <v>269</v>
      </c>
      <c r="CX42" s="8" t="s">
        <v>269</v>
      </c>
      <c r="CY42" s="8" t="s">
        <v>269</v>
      </c>
      <c r="CZ42" s="8" t="s">
        <v>269</v>
      </c>
      <c r="DA42" s="8" t="s">
        <v>269</v>
      </c>
      <c r="DB42" s="8">
        <v>1.9</v>
      </c>
      <c r="DC42" s="8">
        <v>2.4</v>
      </c>
      <c r="DD42" s="8">
        <v>2.2000000000000002</v>
      </c>
      <c r="DE42" s="8">
        <v>2.2999999999999998</v>
      </c>
      <c r="DF42" s="8">
        <v>2.5</v>
      </c>
      <c r="DG42" s="8">
        <v>2.6</v>
      </c>
      <c r="DH42" s="8">
        <v>2.6</v>
      </c>
      <c r="DI42" s="8">
        <v>2.9</v>
      </c>
      <c r="DJ42" s="8" t="s">
        <v>269</v>
      </c>
      <c r="DK42" s="8" t="s">
        <v>269</v>
      </c>
      <c r="DL42" s="8" t="s">
        <v>269</v>
      </c>
      <c r="DM42" s="8" t="s">
        <v>269</v>
      </c>
      <c r="DN42" s="8" t="s">
        <v>269</v>
      </c>
      <c r="DO42" s="8" t="s">
        <v>269</v>
      </c>
      <c r="DP42" s="73"/>
      <c r="DQ42" s="173"/>
      <c r="DR42" s="90" t="s">
        <v>268</v>
      </c>
      <c r="DS42" s="8" t="s">
        <v>269</v>
      </c>
      <c r="DT42" s="8" t="s">
        <v>269</v>
      </c>
      <c r="DU42" s="8" t="s">
        <v>269</v>
      </c>
      <c r="DV42" s="8" t="s">
        <v>269</v>
      </c>
      <c r="DW42" s="8" t="s">
        <v>269</v>
      </c>
      <c r="DX42" s="8" t="s">
        <v>269</v>
      </c>
      <c r="DY42" s="8" t="s">
        <v>269</v>
      </c>
      <c r="DZ42" s="8" t="s">
        <v>269</v>
      </c>
      <c r="EA42" s="8">
        <v>4.7</v>
      </c>
      <c r="EB42" s="8">
        <v>4.7</v>
      </c>
      <c r="EC42" s="8">
        <v>4.7</v>
      </c>
      <c r="ED42" s="8">
        <v>5</v>
      </c>
      <c r="EE42" s="8">
        <v>4</v>
      </c>
      <c r="EF42" s="8">
        <v>4.0999999999999996</v>
      </c>
      <c r="EG42" s="8">
        <v>4.2</v>
      </c>
      <c r="EH42" s="8" t="s">
        <v>269</v>
      </c>
      <c r="EI42" s="8" t="s">
        <v>269</v>
      </c>
      <c r="EJ42" s="8" t="s">
        <v>269</v>
      </c>
      <c r="EK42" s="8" t="s">
        <v>269</v>
      </c>
      <c r="EL42" s="8" t="s">
        <v>269</v>
      </c>
      <c r="EM42" s="8"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3.5</v>
      </c>
      <c r="FC42" s="102">
        <v>3.5</v>
      </c>
      <c r="FD42" s="102">
        <v>3.4</v>
      </c>
      <c r="FE42" s="102">
        <v>3.8</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1.6</v>
      </c>
      <c r="GA42" s="102">
        <v>2.2999999999999998</v>
      </c>
      <c r="GB42" s="102">
        <v>1.7</v>
      </c>
      <c r="GC42" s="102">
        <v>1.9</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1.3</v>
      </c>
      <c r="GX42" s="102">
        <v>1.6</v>
      </c>
      <c r="GY42" s="102">
        <v>1.4</v>
      </c>
      <c r="GZ42" s="102">
        <v>1.2</v>
      </c>
      <c r="HA42" s="102">
        <v>1.3</v>
      </c>
      <c r="HB42" s="102" t="s">
        <v>224</v>
      </c>
      <c r="HC42" s="102" t="s">
        <v>224</v>
      </c>
      <c r="HD42" s="102" t="s">
        <v>224</v>
      </c>
      <c r="HE42" s="102" t="s">
        <v>224</v>
      </c>
      <c r="HF42" s="102" t="s">
        <v>224</v>
      </c>
      <c r="HG42" s="102" t="s">
        <v>224</v>
      </c>
    </row>
    <row r="43" spans="1:215" ht="1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173"/>
      <c r="AX43" s="90" t="s">
        <v>270</v>
      </c>
      <c r="AY43" s="173">
        <v>0</v>
      </c>
      <c r="AZ43" s="8" t="s">
        <v>269</v>
      </c>
      <c r="BA43" s="8" t="s">
        <v>269</v>
      </c>
      <c r="BB43" s="8" t="s">
        <v>269</v>
      </c>
      <c r="BC43" s="8" t="s">
        <v>269</v>
      </c>
      <c r="BD43" s="8" t="s">
        <v>269</v>
      </c>
      <c r="BE43" s="8" t="s">
        <v>269</v>
      </c>
      <c r="BF43" s="8" t="s">
        <v>269</v>
      </c>
      <c r="BG43" s="8" t="s">
        <v>269</v>
      </c>
      <c r="BH43" s="8" t="s">
        <v>269</v>
      </c>
      <c r="BI43" s="8" t="s">
        <v>269</v>
      </c>
      <c r="BJ43" s="8" t="s">
        <v>269</v>
      </c>
      <c r="BK43" s="8" t="s">
        <v>269</v>
      </c>
      <c r="BL43" s="8" t="s">
        <v>269</v>
      </c>
      <c r="BM43" s="8" t="s">
        <v>269</v>
      </c>
      <c r="BN43" s="8" t="s">
        <v>269</v>
      </c>
      <c r="BO43" s="8" t="s">
        <v>269</v>
      </c>
      <c r="BP43" s="8" t="s">
        <v>269</v>
      </c>
      <c r="BQ43" s="8" t="s">
        <v>269</v>
      </c>
      <c r="BR43" s="8" t="s">
        <v>269</v>
      </c>
      <c r="BS43" s="8" t="s">
        <v>269</v>
      </c>
      <c r="BT43" s="73"/>
      <c r="BU43" s="173"/>
      <c r="BV43" s="90" t="s">
        <v>270</v>
      </c>
      <c r="BW43" s="173">
        <v>0</v>
      </c>
      <c r="BX43" s="8" t="s">
        <v>269</v>
      </c>
      <c r="BY43" s="8" t="s">
        <v>269</v>
      </c>
      <c r="BZ43" s="8" t="s">
        <v>269</v>
      </c>
      <c r="CA43" s="8" t="s">
        <v>269</v>
      </c>
      <c r="CB43" s="8" t="s">
        <v>269</v>
      </c>
      <c r="CC43" s="8" t="s">
        <v>269</v>
      </c>
      <c r="CD43" s="8" t="s">
        <v>269</v>
      </c>
      <c r="CE43" s="8" t="s">
        <v>269</v>
      </c>
      <c r="CF43" s="8" t="s">
        <v>269</v>
      </c>
      <c r="CG43" s="8" t="s">
        <v>269</v>
      </c>
      <c r="CH43" s="8" t="s">
        <v>269</v>
      </c>
      <c r="CI43" s="8" t="s">
        <v>269</v>
      </c>
      <c r="CJ43" s="8" t="s">
        <v>269</v>
      </c>
      <c r="CK43" s="8" t="s">
        <v>269</v>
      </c>
      <c r="CL43" s="8" t="s">
        <v>269</v>
      </c>
      <c r="CM43" s="8" t="s">
        <v>269</v>
      </c>
      <c r="CN43" s="8" t="s">
        <v>269</v>
      </c>
      <c r="CO43" s="8" t="s">
        <v>269</v>
      </c>
      <c r="CP43" s="8" t="s">
        <v>269</v>
      </c>
      <c r="CQ43" s="8" t="s">
        <v>269</v>
      </c>
      <c r="CR43" s="73"/>
      <c r="CS43" s="173"/>
      <c r="CT43" s="90" t="s">
        <v>270</v>
      </c>
      <c r="CU43" s="173">
        <v>0</v>
      </c>
      <c r="CV43" s="8" t="s">
        <v>269</v>
      </c>
      <c r="CW43" s="8" t="s">
        <v>269</v>
      </c>
      <c r="CX43" s="8" t="s">
        <v>269</v>
      </c>
      <c r="CY43" s="8" t="s">
        <v>269</v>
      </c>
      <c r="CZ43" s="8" t="s">
        <v>269</v>
      </c>
      <c r="DA43" s="8" t="s">
        <v>269</v>
      </c>
      <c r="DB43" s="8" t="s">
        <v>269</v>
      </c>
      <c r="DC43" s="8" t="s">
        <v>269</v>
      </c>
      <c r="DD43" s="8" t="s">
        <v>269</v>
      </c>
      <c r="DE43" s="8" t="s">
        <v>269</v>
      </c>
      <c r="DF43" s="8" t="s">
        <v>269</v>
      </c>
      <c r="DG43" s="8" t="s">
        <v>269</v>
      </c>
      <c r="DH43" s="8" t="s">
        <v>269</v>
      </c>
      <c r="DI43" s="8" t="s">
        <v>269</v>
      </c>
      <c r="DJ43" s="8" t="s">
        <v>269</v>
      </c>
      <c r="DK43" s="8" t="s">
        <v>269</v>
      </c>
      <c r="DL43" s="8" t="s">
        <v>269</v>
      </c>
      <c r="DM43" s="8" t="s">
        <v>269</v>
      </c>
      <c r="DN43" s="8" t="s">
        <v>269</v>
      </c>
      <c r="DO43" s="8" t="s">
        <v>269</v>
      </c>
      <c r="DP43" s="73"/>
      <c r="DQ43" s="173"/>
      <c r="DR43" s="90" t="s">
        <v>270</v>
      </c>
      <c r="DS43" s="173">
        <v>0</v>
      </c>
      <c r="DT43" s="8" t="s">
        <v>269</v>
      </c>
      <c r="DU43" s="8" t="s">
        <v>269</v>
      </c>
      <c r="DV43" s="8" t="s">
        <v>269</v>
      </c>
      <c r="DW43" s="8" t="s">
        <v>269</v>
      </c>
      <c r="DX43" s="8" t="s">
        <v>269</v>
      </c>
      <c r="DY43" s="8" t="s">
        <v>269</v>
      </c>
      <c r="DZ43" s="8" t="s">
        <v>269</v>
      </c>
      <c r="EA43" s="8" t="s">
        <v>269</v>
      </c>
      <c r="EB43" s="8" t="s">
        <v>269</v>
      </c>
      <c r="EC43" s="8" t="s">
        <v>269</v>
      </c>
      <c r="ED43" s="8" t="s">
        <v>269</v>
      </c>
      <c r="EE43" s="8" t="s">
        <v>269</v>
      </c>
      <c r="EF43" s="8" t="s">
        <v>269</v>
      </c>
      <c r="EG43" s="8" t="s">
        <v>269</v>
      </c>
      <c r="EH43" s="8" t="s">
        <v>269</v>
      </c>
      <c r="EI43" s="8" t="s">
        <v>269</v>
      </c>
      <c r="EJ43" s="8" t="s">
        <v>269</v>
      </c>
      <c r="EK43" s="8" t="s">
        <v>269</v>
      </c>
      <c r="EL43" s="8" t="s">
        <v>269</v>
      </c>
      <c r="EM43" s="8"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2"/>
      <c r="AX44" s="472"/>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72"/>
      <c r="BV44" s="472"/>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72"/>
      <c r="CT44" s="472"/>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72"/>
      <c r="DR44" s="472"/>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114</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114</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278</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278</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278</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278</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114</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114</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114</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5">
      <c r="A46" s="466"/>
      <c r="B46" s="466"/>
      <c r="C46" s="101"/>
      <c r="D46" s="101"/>
      <c r="E46" s="101"/>
      <c r="F46" s="101"/>
      <c r="G46" s="101"/>
      <c r="H46" s="101"/>
      <c r="I46" s="101"/>
      <c r="J46" s="101"/>
      <c r="K46" s="101"/>
      <c r="L46" s="101"/>
      <c r="M46" s="101"/>
      <c r="N46" s="101"/>
      <c r="O46" s="101"/>
      <c r="P46" s="101"/>
      <c r="Q46" s="101"/>
      <c r="R46" s="101"/>
      <c r="S46" s="101"/>
      <c r="T46" s="101"/>
      <c r="U46" s="101"/>
      <c r="V46" s="101"/>
      <c r="W46" s="101"/>
      <c r="Y46" s="466"/>
      <c r="Z46" s="466"/>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8"/>
      <c r="AX46" s="478"/>
      <c r="AY46" s="76"/>
      <c r="AZ46" s="76"/>
      <c r="BA46" s="76"/>
      <c r="BB46" s="76"/>
      <c r="BC46" s="76"/>
      <c r="BD46" s="76"/>
      <c r="BE46" s="76"/>
      <c r="BF46" s="76"/>
      <c r="BG46" s="76"/>
      <c r="BH46" s="76"/>
      <c r="BI46" s="76"/>
      <c r="BJ46" s="76"/>
      <c r="BK46" s="76"/>
      <c r="BL46" s="76"/>
      <c r="BM46" s="76"/>
      <c r="BN46" s="76"/>
      <c r="BO46" s="76"/>
      <c r="BP46" s="76"/>
      <c r="BQ46" s="76"/>
      <c r="BR46" s="76"/>
      <c r="BS46" s="76"/>
      <c r="BT46" s="73"/>
      <c r="BU46" s="478"/>
      <c r="BV46" s="478"/>
      <c r="BW46" s="76"/>
      <c r="BX46" s="76"/>
      <c r="BY46" s="76"/>
      <c r="BZ46" s="76"/>
      <c r="CA46" s="76"/>
      <c r="CB46" s="76"/>
      <c r="CC46" s="76"/>
      <c r="CD46" s="76"/>
      <c r="CE46" s="76"/>
      <c r="CF46" s="76"/>
      <c r="CG46" s="76"/>
      <c r="CH46" s="76"/>
      <c r="CI46" s="76"/>
      <c r="CJ46" s="76"/>
      <c r="CK46" s="76"/>
      <c r="CL46" s="76"/>
      <c r="CM46" s="76"/>
      <c r="CN46" s="76"/>
      <c r="CO46" s="76"/>
      <c r="CP46" s="76"/>
      <c r="CQ46" s="76"/>
      <c r="CR46" s="73"/>
      <c r="CS46" s="478"/>
      <c r="CT46" s="478"/>
      <c r="CU46" s="76"/>
      <c r="CV46" s="76"/>
      <c r="CW46" s="76"/>
      <c r="CX46" s="76"/>
      <c r="CY46" s="76"/>
      <c r="CZ46" s="76"/>
      <c r="DA46" s="76"/>
      <c r="DB46" s="76"/>
      <c r="DC46" s="76"/>
      <c r="DD46" s="76"/>
      <c r="DE46" s="76"/>
      <c r="DF46" s="76"/>
      <c r="DG46" s="76"/>
      <c r="DH46" s="76"/>
      <c r="DI46" s="76"/>
      <c r="DJ46" s="76"/>
      <c r="DK46" s="76"/>
      <c r="DL46" s="76"/>
      <c r="DM46" s="76"/>
      <c r="DN46" s="76"/>
      <c r="DO46" s="76"/>
      <c r="DP46" s="73"/>
      <c r="DQ46" s="478"/>
      <c r="DR46" s="478"/>
      <c r="DS46" s="76"/>
      <c r="DT46" s="76"/>
      <c r="DU46" s="76"/>
      <c r="DV46" s="76"/>
      <c r="DW46" s="76"/>
      <c r="DX46" s="76"/>
      <c r="DY46" s="76"/>
      <c r="DZ46" s="76"/>
      <c r="EA46" s="76"/>
      <c r="EB46" s="76"/>
      <c r="EC46" s="76"/>
      <c r="ED46" s="76"/>
      <c r="EE46" s="76"/>
      <c r="EF46" s="76"/>
      <c r="EG46" s="76"/>
      <c r="EH46" s="76"/>
      <c r="EI46" s="76"/>
      <c r="EJ46" s="76"/>
      <c r="EK46" s="76"/>
      <c r="EL46" s="76"/>
      <c r="EM46" s="76"/>
      <c r="EO46" s="466"/>
      <c r="EP46" s="466"/>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66"/>
      <c r="FN46" s="466"/>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66"/>
      <c r="GL46" s="466"/>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5">
      <c r="A47" s="465"/>
      <c r="B47" s="465"/>
      <c r="C47" s="100"/>
      <c r="D47" s="100"/>
      <c r="E47" s="100"/>
      <c r="F47" s="100"/>
      <c r="G47" s="100"/>
      <c r="H47" s="100"/>
      <c r="I47" s="100"/>
      <c r="J47" s="100"/>
      <c r="K47" s="100"/>
      <c r="L47" s="100"/>
      <c r="M47" s="100"/>
      <c r="N47" s="100"/>
      <c r="O47" s="100"/>
      <c r="P47" s="100"/>
      <c r="Q47" s="100"/>
      <c r="R47" s="100"/>
      <c r="S47" s="100"/>
      <c r="T47" s="100"/>
      <c r="U47" s="100"/>
      <c r="V47" s="100"/>
      <c r="W47" s="100"/>
      <c r="Y47" s="465"/>
      <c r="Z47" s="465"/>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72"/>
      <c r="AX47" s="472"/>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72"/>
      <c r="BV47" s="472"/>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72"/>
      <c r="CT47" s="472"/>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72"/>
      <c r="DR47" s="472"/>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65"/>
      <c r="EP47" s="465"/>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5"/>
      <c r="FN47" s="465"/>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5"/>
      <c r="GL47" s="465"/>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77" t="s">
        <v>85</v>
      </c>
      <c r="B48" s="477"/>
      <c r="C48" s="100"/>
      <c r="D48" s="100"/>
      <c r="E48" s="100"/>
      <c r="F48" s="100"/>
      <c r="G48" s="100"/>
      <c r="H48" s="100"/>
      <c r="I48" s="100"/>
      <c r="J48" s="100"/>
      <c r="K48" s="100"/>
      <c r="L48" s="100"/>
      <c r="M48" s="100"/>
      <c r="N48" s="100"/>
      <c r="O48" s="100"/>
      <c r="P48" s="100"/>
      <c r="Q48" s="100"/>
      <c r="R48" s="100"/>
      <c r="S48" s="100"/>
      <c r="T48" s="100"/>
      <c r="U48" s="100"/>
      <c r="V48" s="100"/>
      <c r="W48" s="100"/>
      <c r="Y48" s="477" t="s">
        <v>85</v>
      </c>
      <c r="Z48" s="477"/>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6" t="s">
        <v>315</v>
      </c>
      <c r="AX48" s="476"/>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76" t="s">
        <v>315</v>
      </c>
      <c r="BV48" s="476"/>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76" t="s">
        <v>315</v>
      </c>
      <c r="CT48" s="476"/>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76" t="s">
        <v>315</v>
      </c>
      <c r="DR48" s="476"/>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77" t="s">
        <v>85</v>
      </c>
      <c r="EP48" s="477"/>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7" t="s">
        <v>85</v>
      </c>
      <c r="FN48" s="477"/>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7" t="s">
        <v>85</v>
      </c>
      <c r="GL48" s="477"/>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253</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253</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316</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316</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316</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316</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253</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253</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253</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5">
      <c r="A50" s="465"/>
      <c r="B50" s="465"/>
      <c r="C50" s="100"/>
      <c r="D50" s="100"/>
      <c r="E50" s="100"/>
      <c r="F50" s="100"/>
      <c r="G50" s="100"/>
      <c r="H50" s="100"/>
      <c r="I50" s="100"/>
      <c r="J50" s="100"/>
      <c r="K50" s="100"/>
      <c r="L50" s="100"/>
      <c r="M50" s="100"/>
      <c r="N50" s="100"/>
      <c r="O50" s="100"/>
      <c r="P50" s="100"/>
      <c r="Q50" s="100"/>
      <c r="R50" s="100"/>
      <c r="S50" s="100"/>
      <c r="T50" s="100"/>
      <c r="U50" s="100"/>
      <c r="V50" s="100"/>
      <c r="W50" s="100"/>
      <c r="Y50" s="465"/>
      <c r="Z50" s="465"/>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72"/>
      <c r="AX50" s="472"/>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72"/>
      <c r="BV50" s="472"/>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72"/>
      <c r="CT50" s="472"/>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72"/>
      <c r="DR50" s="472"/>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65"/>
      <c r="EP50" s="465"/>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65"/>
      <c r="FN50" s="465"/>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65"/>
      <c r="GL50" s="465"/>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5">
      <c r="A51" s="100"/>
      <c r="B51" s="124" t="s">
        <v>246</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246</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307</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307</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307</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307</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246</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246</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246</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5">
      <c r="A52" s="100"/>
      <c r="B52" s="109" t="s">
        <v>247</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247</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308</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308</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308</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308</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247</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247</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247</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5">
      <c r="A53" s="465"/>
      <c r="B53" s="465"/>
      <c r="C53" s="100"/>
      <c r="D53" s="100"/>
      <c r="E53" s="100"/>
      <c r="F53" s="100"/>
      <c r="G53" s="100"/>
      <c r="H53" s="100"/>
      <c r="I53" s="100"/>
      <c r="J53" s="100"/>
      <c r="K53" s="100"/>
      <c r="L53" s="100"/>
      <c r="M53" s="100"/>
      <c r="N53" s="100"/>
      <c r="O53" s="100"/>
      <c r="P53" s="100"/>
      <c r="Q53" s="100"/>
      <c r="R53" s="100"/>
      <c r="S53" s="100"/>
      <c r="T53" s="100"/>
      <c r="U53" s="100"/>
      <c r="V53" s="100"/>
      <c r="W53" s="100"/>
      <c r="Y53" s="465"/>
      <c r="Z53" s="465"/>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72"/>
      <c r="AX53" s="472"/>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72"/>
      <c r="BV53" s="472"/>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72"/>
      <c r="CT53" s="472"/>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72"/>
      <c r="DR53" s="472"/>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65"/>
      <c r="EP53" s="465"/>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65"/>
      <c r="FN53" s="465"/>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65"/>
      <c r="GL53" s="465"/>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5">
      <c r="A54" s="101"/>
      <c r="B54" s="188" t="s">
        <v>248</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248</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309</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309</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309</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309</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248</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248</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248</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5">
      <c r="A55" s="470"/>
      <c r="B55" s="470"/>
      <c r="C55" s="100"/>
      <c r="D55" s="100"/>
      <c r="E55" s="100"/>
      <c r="F55" s="100"/>
      <c r="G55" s="100"/>
      <c r="H55" s="100"/>
      <c r="I55" s="100"/>
      <c r="J55" s="100"/>
      <c r="K55" s="100"/>
      <c r="L55" s="100"/>
      <c r="M55" s="100"/>
      <c r="N55" s="100"/>
      <c r="O55" s="100"/>
      <c r="P55" s="100"/>
      <c r="Q55" s="100"/>
      <c r="R55" s="100"/>
      <c r="S55" s="100"/>
      <c r="T55" s="100"/>
      <c r="U55" s="100"/>
      <c r="V55" s="100"/>
      <c r="W55" s="100"/>
      <c r="Y55" s="470"/>
      <c r="Z55" s="470"/>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71"/>
      <c r="AX55" s="471"/>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71"/>
      <c r="BV55" s="471"/>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71"/>
      <c r="CT55" s="471"/>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71"/>
      <c r="DR55" s="471"/>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70"/>
      <c r="EP55" s="470"/>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70"/>
      <c r="FN55" s="470"/>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70"/>
      <c r="GL55" s="470"/>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65"/>
      <c r="B56" s="465"/>
      <c r="C56" s="100"/>
      <c r="D56" s="100"/>
      <c r="E56" s="100"/>
      <c r="F56" s="100"/>
      <c r="G56" s="100"/>
      <c r="H56" s="100"/>
      <c r="I56" s="100"/>
      <c r="J56" s="100"/>
      <c r="K56" s="100"/>
      <c r="L56" s="100"/>
      <c r="M56" s="100"/>
      <c r="N56" s="100"/>
      <c r="O56" s="100"/>
      <c r="P56" s="100"/>
      <c r="Q56" s="100"/>
      <c r="R56" s="100"/>
      <c r="S56" s="100"/>
      <c r="T56" s="100"/>
      <c r="U56" s="100"/>
      <c r="V56" s="100"/>
      <c r="W56" s="100"/>
      <c r="Y56" s="465"/>
      <c r="Z56" s="465"/>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72"/>
      <c r="AX56" s="472"/>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72"/>
      <c r="BV56" s="472"/>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72"/>
      <c r="CT56" s="472"/>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72"/>
      <c r="DR56" s="472"/>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65"/>
      <c r="EP56" s="465"/>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65"/>
      <c r="FN56" s="465"/>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5"/>
      <c r="GL56" s="465"/>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101"/>
      <c r="B57" s="104" t="s">
        <v>254</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254</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317</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317</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317</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317</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254</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254</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254</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5">
      <c r="A58" s="466"/>
      <c r="B58" s="466"/>
      <c r="C58" s="101"/>
      <c r="D58" s="101"/>
      <c r="E58" s="101"/>
      <c r="F58" s="101"/>
      <c r="G58" s="101"/>
      <c r="H58" s="101"/>
      <c r="I58" s="101"/>
      <c r="J58" s="101"/>
      <c r="K58" s="101"/>
      <c r="L58" s="101"/>
      <c r="M58" s="101"/>
      <c r="N58" s="101"/>
      <c r="O58" s="101"/>
      <c r="P58" s="101"/>
      <c r="Q58" s="101"/>
      <c r="R58" s="101"/>
      <c r="S58" s="101"/>
      <c r="T58" s="101"/>
      <c r="U58" s="101"/>
      <c r="V58" s="101"/>
      <c r="W58" s="101"/>
      <c r="Y58" s="466"/>
      <c r="Z58" s="466"/>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8"/>
      <c r="AX58" s="478"/>
      <c r="AY58" s="76"/>
      <c r="AZ58" s="76"/>
      <c r="BA58" s="76"/>
      <c r="BB58" s="76"/>
      <c r="BC58" s="76"/>
      <c r="BD58" s="76"/>
      <c r="BE58" s="76"/>
      <c r="BF58" s="76"/>
      <c r="BG58" s="76"/>
      <c r="BH58" s="76"/>
      <c r="BI58" s="76"/>
      <c r="BJ58" s="76"/>
      <c r="BK58" s="76"/>
      <c r="BL58" s="76"/>
      <c r="BM58" s="76"/>
      <c r="BN58" s="76"/>
      <c r="BO58" s="76"/>
      <c r="BP58" s="76"/>
      <c r="BQ58" s="76"/>
      <c r="BR58" s="76"/>
      <c r="BS58" s="76"/>
      <c r="BT58" s="73"/>
      <c r="BU58" s="478"/>
      <c r="BV58" s="478"/>
      <c r="BW58" s="76"/>
      <c r="BX58" s="76"/>
      <c r="BY58" s="76"/>
      <c r="BZ58" s="76"/>
      <c r="CA58" s="76"/>
      <c r="CB58" s="76"/>
      <c r="CC58" s="76"/>
      <c r="CD58" s="76"/>
      <c r="CE58" s="76"/>
      <c r="CF58" s="76"/>
      <c r="CG58" s="76"/>
      <c r="CH58" s="76"/>
      <c r="CI58" s="76"/>
      <c r="CJ58" s="76"/>
      <c r="CK58" s="76"/>
      <c r="CL58" s="76"/>
      <c r="CM58" s="76"/>
      <c r="CN58" s="76"/>
      <c r="CO58" s="76"/>
      <c r="CP58" s="76"/>
      <c r="CQ58" s="76"/>
      <c r="CR58" s="73"/>
      <c r="CS58" s="478"/>
      <c r="CT58" s="478"/>
      <c r="CU58" s="76"/>
      <c r="CV58" s="76"/>
      <c r="CW58" s="76"/>
      <c r="CX58" s="76"/>
      <c r="CY58" s="76"/>
      <c r="CZ58" s="76"/>
      <c r="DA58" s="76"/>
      <c r="DB58" s="76"/>
      <c r="DC58" s="76"/>
      <c r="DD58" s="76"/>
      <c r="DE58" s="76"/>
      <c r="DF58" s="76"/>
      <c r="DG58" s="76"/>
      <c r="DH58" s="76"/>
      <c r="DI58" s="76"/>
      <c r="DJ58" s="76"/>
      <c r="DK58" s="76"/>
      <c r="DL58" s="76"/>
      <c r="DM58" s="76"/>
      <c r="DN58" s="76"/>
      <c r="DO58" s="76"/>
      <c r="DP58" s="73"/>
      <c r="DQ58" s="478"/>
      <c r="DR58" s="478"/>
      <c r="DS58" s="76"/>
      <c r="DT58" s="76"/>
      <c r="DU58" s="76"/>
      <c r="DV58" s="76"/>
      <c r="DW58" s="76"/>
      <c r="DX58" s="76"/>
      <c r="DY58" s="76"/>
      <c r="DZ58" s="76"/>
      <c r="EA58" s="76"/>
      <c r="EB58" s="76"/>
      <c r="EC58" s="76"/>
      <c r="ED58" s="76"/>
      <c r="EE58" s="76"/>
      <c r="EF58" s="76"/>
      <c r="EG58" s="76"/>
      <c r="EH58" s="76"/>
      <c r="EI58" s="76"/>
      <c r="EJ58" s="76"/>
      <c r="EK58" s="76"/>
      <c r="EL58" s="76"/>
      <c r="EM58" s="76"/>
      <c r="EO58" s="466"/>
      <c r="EP58" s="466"/>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66"/>
      <c r="FN58" s="466"/>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66"/>
      <c r="GL58" s="466"/>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5">
      <c r="A59" s="101"/>
      <c r="B59" s="188" t="s">
        <v>114</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114</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278</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278</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278</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278</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114</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114</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114</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5">
      <c r="A60" s="465"/>
      <c r="B60" s="465"/>
      <c r="C60" s="100"/>
      <c r="D60" s="100"/>
      <c r="E60" s="100"/>
      <c r="F60" s="100"/>
      <c r="G60" s="100"/>
      <c r="H60" s="100"/>
      <c r="I60" s="100"/>
      <c r="J60" s="100"/>
      <c r="K60" s="100"/>
      <c r="L60" s="100"/>
      <c r="M60" s="100"/>
      <c r="N60" s="100"/>
      <c r="O60" s="100"/>
      <c r="P60" s="100"/>
      <c r="Q60" s="100"/>
      <c r="R60" s="100"/>
      <c r="S60" s="100"/>
      <c r="T60" s="100"/>
      <c r="U60" s="100"/>
      <c r="V60" s="100"/>
      <c r="W60" s="100"/>
      <c r="Y60" s="465"/>
      <c r="Z60" s="465"/>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72"/>
      <c r="AX60" s="472"/>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72"/>
      <c r="BV60" s="472"/>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72"/>
      <c r="CT60" s="472"/>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72"/>
      <c r="DR60" s="472"/>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65"/>
      <c r="EP60" s="465"/>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5"/>
      <c r="FN60" s="465"/>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5"/>
      <c r="GL60" s="465"/>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69" t="s">
        <v>255</v>
      </c>
      <c r="B61" s="469"/>
      <c r="C61" s="100"/>
      <c r="D61" s="100"/>
      <c r="E61" s="100"/>
      <c r="F61" s="100"/>
      <c r="G61" s="100"/>
      <c r="H61" s="100"/>
      <c r="I61" s="100"/>
      <c r="J61" s="100"/>
      <c r="K61" s="100"/>
      <c r="L61" s="100"/>
      <c r="M61" s="100"/>
      <c r="N61" s="100"/>
      <c r="O61" s="100"/>
      <c r="P61" s="100"/>
      <c r="Q61" s="100"/>
      <c r="R61" s="100"/>
      <c r="S61" s="100"/>
      <c r="T61" s="100"/>
      <c r="U61" s="100"/>
      <c r="V61" s="100"/>
      <c r="W61" s="100"/>
      <c r="Y61" s="469" t="s">
        <v>255</v>
      </c>
      <c r="Z61" s="469"/>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5" t="s">
        <v>318</v>
      </c>
      <c r="AX61" s="475"/>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75" t="s">
        <v>318</v>
      </c>
      <c r="BV61" s="475"/>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75" t="s">
        <v>318</v>
      </c>
      <c r="CT61" s="475"/>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75" t="s">
        <v>318</v>
      </c>
      <c r="DR61" s="475"/>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9" t="s">
        <v>255</v>
      </c>
      <c r="EP61" s="469"/>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9" t="s">
        <v>255</v>
      </c>
      <c r="FN61" s="469"/>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9" t="s">
        <v>255</v>
      </c>
      <c r="GL61" s="469"/>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69"/>
      <c r="B62" s="469"/>
      <c r="C62" s="100"/>
      <c r="D62" s="100"/>
      <c r="E62" s="100"/>
      <c r="F62" s="100"/>
      <c r="G62" s="100"/>
      <c r="H62" s="100"/>
      <c r="I62" s="100"/>
      <c r="J62" s="100"/>
      <c r="K62" s="100"/>
      <c r="L62" s="100"/>
      <c r="M62" s="100"/>
      <c r="N62" s="100"/>
      <c r="O62" s="100"/>
      <c r="P62" s="100"/>
      <c r="Q62" s="100"/>
      <c r="R62" s="100"/>
      <c r="S62" s="100"/>
      <c r="T62" s="100"/>
      <c r="U62" s="100"/>
      <c r="V62" s="100"/>
      <c r="W62" s="100"/>
      <c r="Y62" s="469"/>
      <c r="Z62" s="469"/>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5"/>
      <c r="AX62" s="475"/>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75"/>
      <c r="BV62" s="475"/>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75"/>
      <c r="CT62" s="475"/>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75"/>
      <c r="DR62" s="475"/>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9"/>
      <c r="EP62" s="469"/>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9"/>
      <c r="FN62" s="469"/>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9"/>
      <c r="GL62" s="469"/>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69"/>
      <c r="B63" s="469"/>
      <c r="C63" s="100"/>
      <c r="D63" s="100"/>
      <c r="E63" s="100"/>
      <c r="F63" s="100"/>
      <c r="G63" s="100"/>
      <c r="H63" s="100"/>
      <c r="I63" s="100"/>
      <c r="J63" s="100"/>
      <c r="K63" s="100"/>
      <c r="L63" s="100"/>
      <c r="M63" s="100"/>
      <c r="N63" s="100"/>
      <c r="O63" s="100"/>
      <c r="P63" s="100"/>
      <c r="Q63" s="100"/>
      <c r="R63" s="100"/>
      <c r="S63" s="100"/>
      <c r="T63" s="100"/>
      <c r="U63" s="100"/>
      <c r="V63" s="100"/>
      <c r="W63" s="100"/>
      <c r="Y63" s="469"/>
      <c r="Z63" s="469"/>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5"/>
      <c r="AX63" s="475"/>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75"/>
      <c r="BV63" s="475"/>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75"/>
      <c r="CT63" s="475"/>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75"/>
      <c r="DR63" s="475"/>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9"/>
      <c r="EP63" s="469"/>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9"/>
      <c r="FN63" s="469"/>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9"/>
      <c r="GL63" s="469"/>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GK50:GL50"/>
    <mergeCell ref="GK53:GL53"/>
    <mergeCell ref="GK55:GL55"/>
    <mergeCell ref="GK56:GL56"/>
    <mergeCell ref="GK58:GL58"/>
    <mergeCell ref="GK60:GL60"/>
    <mergeCell ref="GK61:GL61"/>
    <mergeCell ref="GK62:GL62"/>
    <mergeCell ref="GK63:GL63"/>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FM47:FN47"/>
    <mergeCell ref="FM48:FN48"/>
    <mergeCell ref="FM50:FN50"/>
    <mergeCell ref="FM53:FN53"/>
    <mergeCell ref="FM55:FN55"/>
    <mergeCell ref="FM56:FN56"/>
    <mergeCell ref="FM58:FN58"/>
    <mergeCell ref="FM60:FN60"/>
    <mergeCell ref="FM61:FN61"/>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EO44:EP44"/>
    <mergeCell ref="EO46:EP46"/>
    <mergeCell ref="EO47:EP47"/>
    <mergeCell ref="EO48:EP48"/>
    <mergeCell ref="EO50:EP50"/>
    <mergeCell ref="EO53:EP53"/>
    <mergeCell ref="EO55:EP55"/>
    <mergeCell ref="EO56:EP56"/>
    <mergeCell ref="EO58:EP58"/>
    <mergeCell ref="EO10:EP10"/>
    <mergeCell ref="EO11:EP11"/>
    <mergeCell ref="EO12:EP12"/>
    <mergeCell ref="EO19:EP19"/>
    <mergeCell ref="EO25:EP25"/>
    <mergeCell ref="EO28:EP28"/>
    <mergeCell ref="EO30:EP30"/>
    <mergeCell ref="EO31:EP31"/>
    <mergeCell ref="EO38:EP38"/>
    <mergeCell ref="EO1:EP1"/>
    <mergeCell ref="EO2:EP2"/>
    <mergeCell ref="EO3:EP3"/>
    <mergeCell ref="EO4:EP4"/>
    <mergeCell ref="EO5:EP5"/>
    <mergeCell ref="EO6:EP6"/>
    <mergeCell ref="EO7:EP7"/>
    <mergeCell ref="EO8:EP8"/>
    <mergeCell ref="EO9:EP9"/>
    <mergeCell ref="DQ1:DR1"/>
    <mergeCell ref="AW2:AX2"/>
    <mergeCell ref="BU2:BV2"/>
    <mergeCell ref="CS2:CT2"/>
    <mergeCell ref="DQ2:DR2"/>
    <mergeCell ref="AW3:AX3"/>
    <mergeCell ref="BU3:BV3"/>
    <mergeCell ref="CS3:CT3"/>
    <mergeCell ref="DQ3:DR3"/>
    <mergeCell ref="AW1:AX1"/>
    <mergeCell ref="BU1:BV1"/>
    <mergeCell ref="CS1:CT1"/>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AW48:AX48"/>
    <mergeCell ref="BU48:BV48"/>
    <mergeCell ref="CS48:CT48"/>
    <mergeCell ref="AW50:AX50"/>
    <mergeCell ref="BU50:BV50"/>
    <mergeCell ref="CS50:CT50"/>
    <mergeCell ref="AW53:AX53"/>
    <mergeCell ref="BU53:BV53"/>
    <mergeCell ref="CS53:CT53"/>
    <mergeCell ref="Y55:Z55"/>
    <mergeCell ref="Y56:Z56"/>
    <mergeCell ref="Y58:Z58"/>
    <mergeCell ref="AW55:AX55"/>
    <mergeCell ref="BU55:BV55"/>
    <mergeCell ref="CS55:CT55"/>
    <mergeCell ref="AW56:AX56"/>
    <mergeCell ref="BU56:BV56"/>
    <mergeCell ref="CS56:CT56"/>
    <mergeCell ref="AW58:AX58"/>
    <mergeCell ref="BU58:BV58"/>
    <mergeCell ref="CS58:CT5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W4" workbookViewId="0">
      <selection activeCell="DO26" sqref="DO26"/>
    </sheetView>
  </sheetViews>
  <sheetFormatPr defaultColWidth="8.7109375" defaultRowHeight="12.75"/>
  <cols>
    <col min="1" max="1" width="8.7109375" style="110"/>
    <col min="2" max="2" width="37" style="110" bestFit="1" customWidth="1"/>
    <col min="3" max="3" width="8.7109375" style="110"/>
    <col min="4" max="22" width="0" style="110" hidden="1" customWidth="1"/>
    <col min="23" max="27" width="8.7109375" style="110"/>
    <col min="28" max="46" width="0" style="110" hidden="1" customWidth="1"/>
    <col min="47" max="51" width="8.7109375" style="110"/>
    <col min="52" max="70" width="0" style="110" hidden="1" customWidth="1"/>
    <col min="71" max="75" width="8.7109375" style="110"/>
    <col min="76" max="94" width="0" style="110" hidden="1" customWidth="1"/>
    <col min="95" max="99" width="8.7109375" style="110"/>
    <col min="100" max="118" width="0" style="110" hidden="1" customWidth="1"/>
    <col min="119" max="123" width="8.7109375" style="110"/>
    <col min="124" max="142" width="0" style="110" hidden="1" customWidth="1"/>
    <col min="143" max="147" width="8.7109375" style="110"/>
    <col min="148" max="166" width="0" style="110" hidden="1" customWidth="1"/>
    <col min="167" max="171" width="8.7109375" style="110"/>
    <col min="172" max="190" width="0" style="110" hidden="1" customWidth="1"/>
    <col min="191" max="195" width="8.7109375" style="110"/>
    <col min="196" max="214" width="0" style="110" hidden="1" customWidth="1"/>
    <col min="215" max="219" width="8.7109375" style="110"/>
    <col min="220" max="238" width="0" style="110" hidden="1" customWidth="1"/>
    <col min="239" max="16384" width="8.7109375" style="110"/>
  </cols>
  <sheetData>
    <row r="1" spans="1:239"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65"/>
      <c r="AX1" s="465"/>
      <c r="AY1" s="100"/>
      <c r="AZ1" s="100"/>
      <c r="BA1" s="100"/>
      <c r="BB1" s="100"/>
      <c r="BC1" s="100"/>
      <c r="BD1" s="100"/>
      <c r="BE1" s="100"/>
      <c r="BF1" s="100"/>
      <c r="BG1" s="100"/>
      <c r="BH1" s="100"/>
      <c r="BI1" s="100"/>
      <c r="BJ1" s="100"/>
      <c r="BK1" s="100"/>
      <c r="BL1" s="100"/>
      <c r="BM1" s="100"/>
      <c r="BN1" s="100"/>
      <c r="BO1" s="100"/>
      <c r="BP1" s="100"/>
      <c r="BQ1" s="100"/>
      <c r="BR1" s="100"/>
      <c r="BS1" s="100"/>
      <c r="BU1" s="465"/>
      <c r="BV1" s="465"/>
      <c r="BW1" s="100"/>
      <c r="BX1" s="100"/>
      <c r="BY1" s="100"/>
      <c r="BZ1" s="100"/>
      <c r="CA1" s="100"/>
      <c r="CB1" s="100"/>
      <c r="CC1" s="100"/>
      <c r="CD1" s="100"/>
      <c r="CE1" s="100"/>
      <c r="CF1" s="100"/>
      <c r="CG1" s="100"/>
      <c r="CH1" s="100"/>
      <c r="CI1" s="100"/>
      <c r="CJ1" s="100"/>
      <c r="CK1" s="100"/>
      <c r="CL1" s="100"/>
      <c r="CM1" s="100"/>
      <c r="CN1" s="100"/>
      <c r="CO1" s="100"/>
      <c r="CP1" s="100"/>
      <c r="CQ1" s="100"/>
      <c r="CS1" s="465"/>
      <c r="CT1" s="465"/>
      <c r="CU1" s="100"/>
      <c r="CV1" s="100"/>
      <c r="CW1" s="100"/>
      <c r="CX1" s="100"/>
      <c r="CY1" s="100"/>
      <c r="CZ1" s="100"/>
      <c r="DA1" s="100"/>
      <c r="DB1" s="100"/>
      <c r="DC1" s="100"/>
      <c r="DD1" s="100"/>
      <c r="DE1" s="100"/>
      <c r="DF1" s="100"/>
      <c r="DG1" s="100"/>
      <c r="DH1" s="100"/>
      <c r="DI1" s="100"/>
      <c r="DJ1" s="100"/>
      <c r="DK1" s="100"/>
      <c r="DL1" s="100"/>
      <c r="DM1" s="100"/>
      <c r="DN1" s="100"/>
      <c r="DO1" s="100"/>
      <c r="DQ1" s="465"/>
      <c r="DR1" s="465"/>
      <c r="DS1" s="100"/>
      <c r="DT1" s="100"/>
      <c r="DU1" s="100"/>
      <c r="DV1" s="100"/>
      <c r="DW1" s="100"/>
      <c r="DX1" s="100"/>
      <c r="DY1" s="100"/>
      <c r="DZ1" s="100"/>
      <c r="EA1" s="100"/>
      <c r="EB1" s="100"/>
      <c r="EC1" s="100"/>
      <c r="ED1" s="100"/>
      <c r="EE1" s="100"/>
      <c r="EF1" s="100"/>
      <c r="EG1" s="100"/>
      <c r="EH1" s="100"/>
      <c r="EI1" s="100"/>
      <c r="EJ1" s="100"/>
      <c r="EK1" s="100"/>
      <c r="EL1" s="100"/>
      <c r="EM1" s="100"/>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c r="HI1" s="465"/>
      <c r="HJ1" s="465"/>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65"/>
      <c r="AX2" s="465"/>
      <c r="AY2" s="100"/>
      <c r="AZ2" s="100"/>
      <c r="BA2" s="100"/>
      <c r="BB2" s="100"/>
      <c r="BC2" s="100"/>
      <c r="BD2" s="100"/>
      <c r="BE2" s="100"/>
      <c r="BF2" s="100"/>
      <c r="BG2" s="100"/>
      <c r="BH2" s="100"/>
      <c r="BI2" s="100"/>
      <c r="BJ2" s="100"/>
      <c r="BK2" s="100"/>
      <c r="BL2" s="100"/>
      <c r="BM2" s="100"/>
      <c r="BN2" s="100"/>
      <c r="BO2" s="100"/>
      <c r="BP2" s="100"/>
      <c r="BQ2" s="100"/>
      <c r="BR2" s="100"/>
      <c r="BS2" s="100"/>
      <c r="BU2" s="465"/>
      <c r="BV2" s="465"/>
      <c r="BW2" s="100"/>
      <c r="BX2" s="100"/>
      <c r="BY2" s="100"/>
      <c r="BZ2" s="100"/>
      <c r="CA2" s="100"/>
      <c r="CB2" s="100"/>
      <c r="CC2" s="100"/>
      <c r="CD2" s="100"/>
      <c r="CE2" s="100"/>
      <c r="CF2" s="100"/>
      <c r="CG2" s="100"/>
      <c r="CH2" s="100"/>
      <c r="CI2" s="100"/>
      <c r="CJ2" s="100"/>
      <c r="CK2" s="100"/>
      <c r="CL2" s="100"/>
      <c r="CM2" s="100"/>
      <c r="CN2" s="100"/>
      <c r="CO2" s="100"/>
      <c r="CP2" s="100"/>
      <c r="CQ2" s="100"/>
      <c r="CS2" s="465"/>
      <c r="CT2" s="465"/>
      <c r="CU2" s="100"/>
      <c r="CV2" s="100"/>
      <c r="CW2" s="100"/>
      <c r="CX2" s="100"/>
      <c r="CY2" s="100"/>
      <c r="CZ2" s="100"/>
      <c r="DA2" s="100"/>
      <c r="DB2" s="100"/>
      <c r="DC2" s="100"/>
      <c r="DD2" s="100"/>
      <c r="DE2" s="100"/>
      <c r="DF2" s="100"/>
      <c r="DG2" s="100"/>
      <c r="DH2" s="100"/>
      <c r="DI2" s="100"/>
      <c r="DJ2" s="100"/>
      <c r="DK2" s="100"/>
      <c r="DL2" s="100"/>
      <c r="DM2" s="100"/>
      <c r="DN2" s="100"/>
      <c r="DO2" s="100"/>
      <c r="DQ2" s="465"/>
      <c r="DR2" s="465"/>
      <c r="DS2" s="100"/>
      <c r="DT2" s="100"/>
      <c r="DU2" s="100"/>
      <c r="DV2" s="100"/>
      <c r="DW2" s="100"/>
      <c r="DX2" s="100"/>
      <c r="DY2" s="100"/>
      <c r="DZ2" s="100"/>
      <c r="EA2" s="100"/>
      <c r="EB2" s="100"/>
      <c r="EC2" s="100"/>
      <c r="ED2" s="100"/>
      <c r="EE2" s="100"/>
      <c r="EF2" s="100"/>
      <c r="EG2" s="100"/>
      <c r="EH2" s="100"/>
      <c r="EI2" s="100"/>
      <c r="EJ2" s="100"/>
      <c r="EK2" s="100"/>
      <c r="EL2" s="100"/>
      <c r="EM2" s="100"/>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c r="HI2" s="465"/>
      <c r="HJ2" s="465"/>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65"/>
      <c r="AX3" s="465"/>
      <c r="AY3" s="100"/>
      <c r="AZ3" s="100"/>
      <c r="BA3" s="100"/>
      <c r="BB3" s="100"/>
      <c r="BC3" s="100"/>
      <c r="BD3" s="100"/>
      <c r="BE3" s="100"/>
      <c r="BF3" s="100"/>
      <c r="BG3" s="100"/>
      <c r="BH3" s="100"/>
      <c r="BI3" s="100"/>
      <c r="BJ3" s="100"/>
      <c r="BK3" s="100"/>
      <c r="BL3" s="100"/>
      <c r="BM3" s="100"/>
      <c r="BN3" s="100"/>
      <c r="BO3" s="100"/>
      <c r="BP3" s="100"/>
      <c r="BQ3" s="100"/>
      <c r="BR3" s="100"/>
      <c r="BS3" s="100"/>
      <c r="BU3" s="465"/>
      <c r="BV3" s="465"/>
      <c r="BW3" s="100"/>
      <c r="BX3" s="100"/>
      <c r="BY3" s="100"/>
      <c r="BZ3" s="100"/>
      <c r="CA3" s="100"/>
      <c r="CB3" s="100"/>
      <c r="CC3" s="100"/>
      <c r="CD3" s="100"/>
      <c r="CE3" s="100"/>
      <c r="CF3" s="100"/>
      <c r="CG3" s="100"/>
      <c r="CH3" s="100"/>
      <c r="CI3" s="100"/>
      <c r="CJ3" s="100"/>
      <c r="CK3" s="100"/>
      <c r="CL3" s="100"/>
      <c r="CM3" s="100"/>
      <c r="CN3" s="100"/>
      <c r="CO3" s="100"/>
      <c r="CP3" s="100"/>
      <c r="CQ3" s="100"/>
      <c r="CS3" s="465"/>
      <c r="CT3" s="465"/>
      <c r="CU3" s="100"/>
      <c r="CV3" s="100"/>
      <c r="CW3" s="100"/>
      <c r="CX3" s="100"/>
      <c r="CY3" s="100"/>
      <c r="CZ3" s="100"/>
      <c r="DA3" s="100"/>
      <c r="DB3" s="100"/>
      <c r="DC3" s="100"/>
      <c r="DD3" s="100"/>
      <c r="DE3" s="100"/>
      <c r="DF3" s="100"/>
      <c r="DG3" s="100"/>
      <c r="DH3" s="100"/>
      <c r="DI3" s="100"/>
      <c r="DJ3" s="100"/>
      <c r="DK3" s="100"/>
      <c r="DL3" s="100"/>
      <c r="DM3" s="100"/>
      <c r="DN3" s="100"/>
      <c r="DO3" s="100"/>
      <c r="DQ3" s="465"/>
      <c r="DR3" s="465"/>
      <c r="DS3" s="100"/>
      <c r="DT3" s="100"/>
      <c r="DU3" s="100"/>
      <c r="DV3" s="100"/>
      <c r="DW3" s="100"/>
      <c r="DX3" s="100"/>
      <c r="DY3" s="100"/>
      <c r="DZ3" s="100"/>
      <c r="EA3" s="100"/>
      <c r="EB3" s="100"/>
      <c r="EC3" s="100"/>
      <c r="ED3" s="100"/>
      <c r="EE3" s="100"/>
      <c r="EF3" s="100"/>
      <c r="EG3" s="100"/>
      <c r="EH3" s="100"/>
      <c r="EI3" s="100"/>
      <c r="EJ3" s="100"/>
      <c r="EK3" s="100"/>
      <c r="EL3" s="100"/>
      <c r="EM3" s="100"/>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c r="HI3" s="465"/>
      <c r="HJ3" s="465"/>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65"/>
      <c r="AX4" s="465"/>
      <c r="AY4" s="100"/>
      <c r="AZ4" s="100"/>
      <c r="BA4" s="100"/>
      <c r="BB4" s="100"/>
      <c r="BC4" s="100"/>
      <c r="BD4" s="100"/>
      <c r="BE4" s="100"/>
      <c r="BF4" s="100"/>
      <c r="BG4" s="100"/>
      <c r="BH4" s="100"/>
      <c r="BI4" s="100"/>
      <c r="BJ4" s="100"/>
      <c r="BK4" s="100"/>
      <c r="BL4" s="100"/>
      <c r="BM4" s="100"/>
      <c r="BN4" s="100"/>
      <c r="BO4" s="100"/>
      <c r="BP4" s="100"/>
      <c r="BQ4" s="100"/>
      <c r="BR4" s="100"/>
      <c r="BS4" s="100"/>
      <c r="BU4" s="465"/>
      <c r="BV4" s="465"/>
      <c r="BW4" s="100"/>
      <c r="BX4" s="100"/>
      <c r="BY4" s="100"/>
      <c r="BZ4" s="100"/>
      <c r="CA4" s="100"/>
      <c r="CB4" s="100"/>
      <c r="CC4" s="100"/>
      <c r="CD4" s="100"/>
      <c r="CE4" s="100"/>
      <c r="CF4" s="100"/>
      <c r="CG4" s="100"/>
      <c r="CH4" s="100"/>
      <c r="CI4" s="100"/>
      <c r="CJ4" s="100"/>
      <c r="CK4" s="100"/>
      <c r="CL4" s="100"/>
      <c r="CM4" s="100"/>
      <c r="CN4" s="100"/>
      <c r="CO4" s="100"/>
      <c r="CP4" s="100"/>
      <c r="CQ4" s="100"/>
      <c r="CS4" s="465"/>
      <c r="CT4" s="465"/>
      <c r="CU4" s="100"/>
      <c r="CV4" s="100"/>
      <c r="CW4" s="100"/>
      <c r="CX4" s="100"/>
      <c r="CY4" s="100"/>
      <c r="CZ4" s="100"/>
      <c r="DA4" s="100"/>
      <c r="DB4" s="100"/>
      <c r="DC4" s="100"/>
      <c r="DD4" s="100"/>
      <c r="DE4" s="100"/>
      <c r="DF4" s="100"/>
      <c r="DG4" s="100"/>
      <c r="DH4" s="100"/>
      <c r="DI4" s="100"/>
      <c r="DJ4" s="100"/>
      <c r="DK4" s="100"/>
      <c r="DL4" s="100"/>
      <c r="DM4" s="100"/>
      <c r="DN4" s="100"/>
      <c r="DO4" s="100"/>
      <c r="DQ4" s="465"/>
      <c r="DR4" s="465"/>
      <c r="DS4" s="100"/>
      <c r="DT4" s="100"/>
      <c r="DU4" s="100"/>
      <c r="DV4" s="100"/>
      <c r="DW4" s="100"/>
      <c r="DX4" s="100"/>
      <c r="DY4" s="100"/>
      <c r="DZ4" s="100"/>
      <c r="EA4" s="100"/>
      <c r="EB4" s="100"/>
      <c r="EC4" s="100"/>
      <c r="ED4" s="100"/>
      <c r="EE4" s="100"/>
      <c r="EF4" s="100"/>
      <c r="EG4" s="100"/>
      <c r="EH4" s="100"/>
      <c r="EI4" s="100"/>
      <c r="EJ4" s="100"/>
      <c r="EK4" s="100"/>
      <c r="EL4" s="100"/>
      <c r="EM4" s="100"/>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c r="HI4" s="465"/>
      <c r="HJ4" s="465"/>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8" t="s">
        <v>80</v>
      </c>
      <c r="B5" s="468"/>
      <c r="C5" s="102"/>
      <c r="D5" s="102"/>
      <c r="E5" s="102"/>
      <c r="F5" s="102"/>
      <c r="G5" s="102"/>
      <c r="H5" s="102"/>
      <c r="I5" s="102"/>
      <c r="J5" s="102"/>
      <c r="K5" s="100"/>
      <c r="L5" s="102"/>
      <c r="M5" s="102"/>
      <c r="N5" s="102"/>
      <c r="O5" s="102"/>
      <c r="P5" s="100"/>
      <c r="Q5" s="12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22"/>
      <c r="AP5" s="100"/>
      <c r="AQ5" s="100"/>
      <c r="AR5" s="102"/>
      <c r="AS5" s="100"/>
      <c r="AT5" s="100"/>
      <c r="AU5" s="102" t="s">
        <v>99</v>
      </c>
      <c r="AW5" s="468" t="s">
        <v>80</v>
      </c>
      <c r="AX5" s="468"/>
      <c r="AY5" s="102"/>
      <c r="AZ5" s="102"/>
      <c r="BA5" s="102"/>
      <c r="BB5" s="102"/>
      <c r="BC5" s="102"/>
      <c r="BD5" s="102"/>
      <c r="BE5" s="102"/>
      <c r="BF5" s="102"/>
      <c r="BG5" s="100"/>
      <c r="BH5" s="102"/>
      <c r="BI5" s="102"/>
      <c r="BJ5" s="102"/>
      <c r="BK5" s="102"/>
      <c r="BL5" s="100"/>
      <c r="BM5" s="122"/>
      <c r="BN5" s="100"/>
      <c r="BO5" s="100"/>
      <c r="BP5" s="102"/>
      <c r="BQ5" s="100"/>
      <c r="BR5" s="100"/>
      <c r="BS5" s="102" t="s">
        <v>99</v>
      </c>
      <c r="BU5" s="468" t="s">
        <v>80</v>
      </c>
      <c r="BV5" s="468"/>
      <c r="BW5" s="102"/>
      <c r="BX5" s="102"/>
      <c r="BY5" s="102"/>
      <c r="BZ5" s="102"/>
      <c r="CA5" s="102"/>
      <c r="CB5" s="102"/>
      <c r="CC5" s="102"/>
      <c r="CD5" s="102"/>
      <c r="CE5" s="100"/>
      <c r="CF5" s="102"/>
      <c r="CG5" s="102"/>
      <c r="CH5" s="102"/>
      <c r="CI5" s="102"/>
      <c r="CJ5" s="100"/>
      <c r="CK5" s="122"/>
      <c r="CL5" s="100"/>
      <c r="CM5" s="100"/>
      <c r="CN5" s="102"/>
      <c r="CO5" s="100"/>
      <c r="CP5" s="100"/>
      <c r="CQ5" s="102" t="s">
        <v>99</v>
      </c>
      <c r="CS5" s="468" t="s">
        <v>80</v>
      </c>
      <c r="CT5" s="468"/>
      <c r="CU5" s="102"/>
      <c r="CV5" s="102"/>
      <c r="CW5" s="102"/>
      <c r="CX5" s="102"/>
      <c r="CY5" s="102"/>
      <c r="CZ5" s="102"/>
      <c r="DA5" s="102"/>
      <c r="DB5" s="102"/>
      <c r="DC5" s="100"/>
      <c r="DD5" s="102"/>
      <c r="DE5" s="102"/>
      <c r="DF5" s="102"/>
      <c r="DG5" s="102"/>
      <c r="DH5" s="100"/>
      <c r="DI5" s="122"/>
      <c r="DJ5" s="100"/>
      <c r="DK5" s="100"/>
      <c r="DL5" s="102"/>
      <c r="DM5" s="100"/>
      <c r="DN5" s="100"/>
      <c r="DO5" s="102" t="s">
        <v>99</v>
      </c>
      <c r="DQ5" s="468" t="s">
        <v>80</v>
      </c>
      <c r="DR5" s="468"/>
      <c r="DS5" s="102"/>
      <c r="DT5" s="102"/>
      <c r="DU5" s="102"/>
      <c r="DV5" s="102"/>
      <c r="DW5" s="102"/>
      <c r="DX5" s="102"/>
      <c r="DY5" s="102"/>
      <c r="DZ5" s="102"/>
      <c r="EA5" s="100"/>
      <c r="EB5" s="102"/>
      <c r="EC5" s="102"/>
      <c r="ED5" s="102"/>
      <c r="EE5" s="102"/>
      <c r="EF5" s="100"/>
      <c r="EG5" s="122"/>
      <c r="EH5" s="100"/>
      <c r="EI5" s="100"/>
      <c r="EJ5" s="102"/>
      <c r="EK5" s="100"/>
      <c r="EL5" s="100"/>
      <c r="EM5" s="102" t="s">
        <v>99</v>
      </c>
      <c r="EO5" s="468" t="s">
        <v>80</v>
      </c>
      <c r="EP5" s="468"/>
      <c r="EQ5" s="102"/>
      <c r="ER5" s="102"/>
      <c r="ES5" s="102"/>
      <c r="ET5" s="102"/>
      <c r="EU5" s="102"/>
      <c r="EV5" s="102"/>
      <c r="EW5" s="102"/>
      <c r="EX5" s="102"/>
      <c r="EY5" s="100"/>
      <c r="EZ5" s="102"/>
      <c r="FA5" s="102"/>
      <c r="FB5" s="102"/>
      <c r="FC5" s="102"/>
      <c r="FD5" s="100"/>
      <c r="FE5" s="12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2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22"/>
      <c r="HB5" s="100"/>
      <c r="HC5" s="100"/>
      <c r="HD5" s="102"/>
      <c r="HE5" s="100"/>
      <c r="HF5" s="100"/>
      <c r="HG5" s="102" t="s">
        <v>99</v>
      </c>
      <c r="HI5" s="468" t="s">
        <v>80</v>
      </c>
      <c r="HJ5" s="468"/>
      <c r="HK5" s="102"/>
      <c r="HL5" s="102"/>
      <c r="HM5" s="102"/>
      <c r="HN5" s="102"/>
      <c r="HO5" s="102"/>
      <c r="HP5" s="102"/>
      <c r="HQ5" s="102"/>
      <c r="HR5" s="102"/>
      <c r="HS5" s="100"/>
      <c r="HT5" s="102"/>
      <c r="HU5" s="102"/>
      <c r="HV5" s="102"/>
      <c r="HW5" s="102"/>
      <c r="HX5" s="100"/>
      <c r="HY5" s="122"/>
      <c r="HZ5" s="100"/>
      <c r="IA5" s="100"/>
      <c r="IB5" s="102"/>
      <c r="IC5" s="100"/>
      <c r="ID5" s="100"/>
      <c r="IE5" s="102" t="s">
        <v>99</v>
      </c>
    </row>
    <row r="6" spans="1:239"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65"/>
      <c r="AX6" s="465"/>
      <c r="AY6" s="100"/>
      <c r="AZ6" s="100"/>
      <c r="BA6" s="100"/>
      <c r="BB6" s="100"/>
      <c r="BC6" s="100"/>
      <c r="BD6" s="100"/>
      <c r="BE6" s="100"/>
      <c r="BF6" s="100"/>
      <c r="BG6" s="100"/>
      <c r="BH6" s="100"/>
      <c r="BI6" s="100"/>
      <c r="BJ6" s="100"/>
      <c r="BK6" s="100"/>
      <c r="BL6" s="100"/>
      <c r="BM6" s="100"/>
      <c r="BN6" s="100"/>
      <c r="BO6" s="100"/>
      <c r="BP6" s="100"/>
      <c r="BQ6" s="100"/>
      <c r="BR6" s="100"/>
      <c r="BS6" s="100"/>
      <c r="BU6" s="465"/>
      <c r="BV6" s="465"/>
      <c r="BW6" s="100"/>
      <c r="BX6" s="100"/>
      <c r="BY6" s="100"/>
      <c r="BZ6" s="100"/>
      <c r="CA6" s="100"/>
      <c r="CB6" s="100"/>
      <c r="CC6" s="100"/>
      <c r="CD6" s="100"/>
      <c r="CE6" s="100"/>
      <c r="CF6" s="100"/>
      <c r="CG6" s="100"/>
      <c r="CH6" s="100"/>
      <c r="CI6" s="100"/>
      <c r="CJ6" s="100"/>
      <c r="CK6" s="100"/>
      <c r="CL6" s="100"/>
      <c r="CM6" s="100"/>
      <c r="CN6" s="100"/>
      <c r="CO6" s="100"/>
      <c r="CP6" s="100"/>
      <c r="CQ6" s="100"/>
      <c r="CS6" s="465"/>
      <c r="CT6" s="465"/>
      <c r="CU6" s="100"/>
      <c r="CV6" s="100"/>
      <c r="CW6" s="100"/>
      <c r="CX6" s="100"/>
      <c r="CY6" s="100"/>
      <c r="CZ6" s="100"/>
      <c r="DA6" s="100"/>
      <c r="DB6" s="100"/>
      <c r="DC6" s="100"/>
      <c r="DD6" s="100"/>
      <c r="DE6" s="100"/>
      <c r="DF6" s="100"/>
      <c r="DG6" s="100"/>
      <c r="DH6" s="100"/>
      <c r="DI6" s="100"/>
      <c r="DJ6" s="100"/>
      <c r="DK6" s="100"/>
      <c r="DL6" s="100"/>
      <c r="DM6" s="100"/>
      <c r="DN6" s="100"/>
      <c r="DO6" s="100"/>
      <c r="DQ6" s="465"/>
      <c r="DR6" s="465"/>
      <c r="DS6" s="100"/>
      <c r="DT6" s="100"/>
      <c r="DU6" s="100"/>
      <c r="DV6" s="100"/>
      <c r="DW6" s="100"/>
      <c r="DX6" s="100"/>
      <c r="DY6" s="100"/>
      <c r="DZ6" s="100"/>
      <c r="EA6" s="100"/>
      <c r="EB6" s="100"/>
      <c r="EC6" s="100"/>
      <c r="ED6" s="100"/>
      <c r="EE6" s="100"/>
      <c r="EF6" s="100"/>
      <c r="EG6" s="100"/>
      <c r="EH6" s="100"/>
      <c r="EI6" s="100"/>
      <c r="EJ6" s="100"/>
      <c r="EK6" s="100"/>
      <c r="EL6" s="100"/>
      <c r="EM6" s="100"/>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c r="HI6" s="465"/>
      <c r="HJ6" s="465"/>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7" t="s">
        <v>107</v>
      </c>
      <c r="B7" s="467"/>
      <c r="C7" s="102"/>
      <c r="D7" s="102"/>
      <c r="E7" s="102"/>
      <c r="F7" s="102"/>
      <c r="G7" s="102"/>
      <c r="H7" s="102"/>
      <c r="I7" s="102"/>
      <c r="J7" s="102"/>
      <c r="K7" s="102"/>
      <c r="L7" s="102"/>
      <c r="M7" s="102"/>
      <c r="N7" s="102"/>
      <c r="O7" s="102"/>
      <c r="P7" s="102"/>
      <c r="Q7" s="102"/>
      <c r="R7" s="102"/>
      <c r="S7" s="102"/>
      <c r="T7" s="102"/>
      <c r="U7" s="102"/>
      <c r="V7" s="102"/>
      <c r="W7" s="102"/>
      <c r="Y7" s="467" t="s">
        <v>125</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126</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127</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100</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102</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103</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104</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105</v>
      </c>
      <c r="GL7" s="467"/>
      <c r="GM7" s="102"/>
      <c r="GN7" s="102"/>
      <c r="GO7" s="102"/>
      <c r="GP7" s="102"/>
      <c r="GQ7" s="102"/>
      <c r="GR7" s="102"/>
      <c r="GS7" s="102"/>
      <c r="GT7" s="102"/>
      <c r="GU7" s="102"/>
      <c r="GV7" s="102"/>
      <c r="GW7" s="102"/>
      <c r="GX7" s="102"/>
      <c r="GY7" s="102"/>
      <c r="GZ7" s="102"/>
      <c r="HA7" s="102"/>
      <c r="HB7" s="102"/>
      <c r="HC7" s="102"/>
      <c r="HD7" s="102"/>
      <c r="HE7" s="102"/>
      <c r="HF7" s="102"/>
      <c r="HG7" s="102"/>
      <c r="HI7" s="467" t="s">
        <v>106</v>
      </c>
      <c r="HJ7" s="467"/>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7" t="s">
        <v>101</v>
      </c>
      <c r="B8" s="467"/>
      <c r="C8" s="103"/>
      <c r="D8" s="103"/>
      <c r="E8" s="103"/>
      <c r="F8" s="103"/>
      <c r="G8" s="103"/>
      <c r="H8" s="103"/>
      <c r="I8" s="103"/>
      <c r="J8" s="103"/>
      <c r="K8" s="103"/>
      <c r="L8" s="103"/>
      <c r="M8" s="103"/>
      <c r="N8" s="103"/>
      <c r="O8" s="103"/>
      <c r="P8" s="103"/>
      <c r="Q8" s="103"/>
      <c r="R8" s="103"/>
      <c r="S8" s="103"/>
      <c r="T8" s="103"/>
      <c r="U8" s="103"/>
      <c r="V8" s="103"/>
      <c r="W8" s="103"/>
      <c r="Y8" s="467" t="s">
        <v>101</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101</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101</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101</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101</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101</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101</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101</v>
      </c>
      <c r="GL8" s="467"/>
      <c r="GM8" s="103"/>
      <c r="GN8" s="103"/>
      <c r="GO8" s="103"/>
      <c r="GP8" s="103"/>
      <c r="GQ8" s="103"/>
      <c r="GR8" s="103"/>
      <c r="GS8" s="103"/>
      <c r="GT8" s="103"/>
      <c r="GU8" s="103"/>
      <c r="GV8" s="103"/>
      <c r="GW8" s="103"/>
      <c r="GX8" s="103"/>
      <c r="GY8" s="103"/>
      <c r="GZ8" s="103"/>
      <c r="HA8" s="103"/>
      <c r="HB8" s="103"/>
      <c r="HC8" s="103"/>
      <c r="HD8" s="103"/>
      <c r="HE8" s="103"/>
      <c r="HF8" s="103"/>
      <c r="HG8" s="103"/>
      <c r="HI8" s="467" t="s">
        <v>101</v>
      </c>
      <c r="HJ8" s="467"/>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65"/>
      <c r="AX9" s="465"/>
      <c r="AY9" s="100"/>
      <c r="AZ9" s="100"/>
      <c r="BA9" s="100"/>
      <c r="BB9" s="100"/>
      <c r="BC9" s="100"/>
      <c r="BD9" s="100"/>
      <c r="BE9" s="100"/>
      <c r="BF9" s="100"/>
      <c r="BG9" s="100"/>
      <c r="BH9" s="100"/>
      <c r="BI9" s="100"/>
      <c r="BJ9" s="100"/>
      <c r="BK9" s="100"/>
      <c r="BL9" s="100"/>
      <c r="BM9" s="100"/>
      <c r="BN9" s="100"/>
      <c r="BO9" s="100"/>
      <c r="BP9" s="100"/>
      <c r="BQ9" s="100"/>
      <c r="BR9" s="100"/>
      <c r="BS9" s="100"/>
      <c r="BU9" s="465"/>
      <c r="BV9" s="465"/>
      <c r="BW9" s="100"/>
      <c r="BX9" s="100"/>
      <c r="BY9" s="100"/>
      <c r="BZ9" s="100"/>
      <c r="CA9" s="100"/>
      <c r="CB9" s="100"/>
      <c r="CC9" s="100"/>
      <c r="CD9" s="100"/>
      <c r="CE9" s="100"/>
      <c r="CF9" s="100"/>
      <c r="CG9" s="100"/>
      <c r="CH9" s="100"/>
      <c r="CI9" s="100"/>
      <c r="CJ9" s="100"/>
      <c r="CK9" s="100"/>
      <c r="CL9" s="100"/>
      <c r="CM9" s="100"/>
      <c r="CN9" s="100"/>
      <c r="CO9" s="100"/>
      <c r="CP9" s="100"/>
      <c r="CQ9" s="100"/>
      <c r="CS9" s="465"/>
      <c r="CT9" s="465"/>
      <c r="CU9" s="100"/>
      <c r="CV9" s="100"/>
      <c r="CW9" s="100"/>
      <c r="CX9" s="100"/>
      <c r="CY9" s="100"/>
      <c r="CZ9" s="100"/>
      <c r="DA9" s="100"/>
      <c r="DB9" s="100"/>
      <c r="DC9" s="100"/>
      <c r="DD9" s="100"/>
      <c r="DE9" s="100"/>
      <c r="DF9" s="100"/>
      <c r="DG9" s="100"/>
      <c r="DH9" s="100"/>
      <c r="DI9" s="100"/>
      <c r="DJ9" s="100"/>
      <c r="DK9" s="100"/>
      <c r="DL9" s="100"/>
      <c r="DM9" s="100"/>
      <c r="DN9" s="100"/>
      <c r="DO9" s="100"/>
      <c r="DQ9" s="465"/>
      <c r="DR9" s="465"/>
      <c r="DS9" s="100"/>
      <c r="DT9" s="100"/>
      <c r="DU9" s="100"/>
      <c r="DV9" s="100"/>
      <c r="DW9" s="100"/>
      <c r="DX9" s="100"/>
      <c r="DY9" s="100"/>
      <c r="DZ9" s="100"/>
      <c r="EA9" s="100"/>
      <c r="EB9" s="100"/>
      <c r="EC9" s="100"/>
      <c r="ED9" s="100"/>
      <c r="EE9" s="100"/>
      <c r="EF9" s="100"/>
      <c r="EG9" s="100"/>
      <c r="EH9" s="100"/>
      <c r="EI9" s="100"/>
      <c r="EJ9" s="100"/>
      <c r="EK9" s="100"/>
      <c r="EL9" s="100"/>
      <c r="EM9" s="100"/>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c r="HI9" s="465"/>
      <c r="HJ9" s="465"/>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5"/>
      <c r="AX10" s="465"/>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5"/>
      <c r="BV10" s="465"/>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5"/>
      <c r="CT10" s="465"/>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5"/>
      <c r="DR10" s="465"/>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5"/>
      <c r="HJ10" s="465"/>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5"/>
      <c r="HJ11" s="465"/>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0"/>
      <c r="AX12" s="47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0"/>
      <c r="BV12" s="47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70"/>
      <c r="CT12" s="47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70"/>
      <c r="DR12" s="47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70"/>
      <c r="HJ12" s="47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82</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82</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82</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82</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82</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82</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82</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82</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82</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82</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5">
      <c r="A15" s="100"/>
      <c r="B15" s="107" t="s">
        <v>83</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83</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83</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83</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83</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83</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83</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83</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83</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83</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5">
      <c r="A16" s="100"/>
      <c r="B16" s="107" t="s">
        <v>84</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84</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84</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84</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84</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84</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84</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84</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84</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84</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5">
      <c r="A17" s="100"/>
      <c r="B17" s="107" t="s">
        <v>85</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85</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85</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85</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85</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85</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85</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85</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85</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85</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5">
      <c r="A18" s="465"/>
      <c r="B18" s="465"/>
      <c r="C18" s="100"/>
      <c r="D18" s="100"/>
      <c r="E18" s="100"/>
      <c r="F18" s="100"/>
      <c r="G18" s="100"/>
      <c r="H18" s="100"/>
      <c r="I18" s="100"/>
      <c r="J18" s="100"/>
      <c r="K18" s="100"/>
      <c r="L18" s="100"/>
      <c r="M18" s="100"/>
      <c r="N18" s="100"/>
      <c r="O18" s="100"/>
      <c r="P18" s="100"/>
      <c r="Q18" s="100"/>
      <c r="R18" s="100"/>
      <c r="S18" s="100"/>
      <c r="T18" s="100"/>
      <c r="U18" s="100"/>
      <c r="V18" s="100"/>
      <c r="W18" s="100"/>
      <c r="Y18" s="465"/>
      <c r="Z18" s="465"/>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5"/>
      <c r="AX18" s="465"/>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5"/>
      <c r="BV18" s="465"/>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5"/>
      <c r="CT18" s="465"/>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5"/>
      <c r="DR18" s="465"/>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5"/>
      <c r="EP18" s="465"/>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5"/>
      <c r="FN18" s="465"/>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5"/>
      <c r="GL18" s="465"/>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5"/>
      <c r="HJ18" s="465"/>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4" t="s">
        <v>86</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86</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86</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86</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86</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86</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86</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86</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86</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86</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00"/>
      <c r="B20" s="107" t="s">
        <v>82</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82</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82</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82</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82</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82</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82</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82</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82</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82</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5">
      <c r="A21" s="100"/>
      <c r="B21" s="107" t="s">
        <v>83</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83</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83</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83</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83</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83</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83</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83</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83</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83</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5">
      <c r="A22" s="100"/>
      <c r="B22" s="107" t="s">
        <v>84</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84</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84</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84</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84</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84</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84</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84</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84</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84</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5">
      <c r="A23" s="100"/>
      <c r="B23" s="107" t="s">
        <v>85</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85</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85</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85</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85</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85</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85</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85</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85</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85</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5">
      <c r="A24" s="465"/>
      <c r="B24" s="465"/>
      <c r="C24" s="100"/>
      <c r="D24" s="100"/>
      <c r="E24" s="100"/>
      <c r="F24" s="100"/>
      <c r="G24" s="100"/>
      <c r="H24" s="100"/>
      <c r="I24" s="100"/>
      <c r="J24" s="100"/>
      <c r="K24" s="100"/>
      <c r="L24" s="100"/>
      <c r="M24" s="100"/>
      <c r="N24" s="100"/>
      <c r="O24" s="100"/>
      <c r="P24" s="100"/>
      <c r="Q24" s="100"/>
      <c r="R24" s="100"/>
      <c r="S24" s="100"/>
      <c r="T24" s="100"/>
      <c r="U24" s="100"/>
      <c r="V24" s="100"/>
      <c r="W24" s="100"/>
      <c r="Y24" s="465"/>
      <c r="Z24" s="465"/>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5"/>
      <c r="AX24" s="465"/>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5"/>
      <c r="BV24" s="465"/>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5"/>
      <c r="CT24" s="465"/>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5"/>
      <c r="DR24" s="465"/>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5"/>
      <c r="EP24" s="465"/>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5"/>
      <c r="FN24" s="465"/>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5"/>
      <c r="GL24" s="465"/>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5"/>
      <c r="HJ24" s="465"/>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100"/>
      <c r="B25" s="104" t="s">
        <v>87</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87</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87</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87</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87</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87</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87</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87</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87</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87</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7" t="s">
        <v>82</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82</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82</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82</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82</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82</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82</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82</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82</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82</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5">
      <c r="A27" s="100"/>
      <c r="B27" s="107" t="s">
        <v>83</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83</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83</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83</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83</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83</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83</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83</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83</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83</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5">
      <c r="A28" s="100"/>
      <c r="B28" s="107" t="s">
        <v>84</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84</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84</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84</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84</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84</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84</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84</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84</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84</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5">
      <c r="A29" s="123"/>
      <c r="B29" s="107" t="s">
        <v>85</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85</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85</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85</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85</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85</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85</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85</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85</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85</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100"/>
      <c r="B31" s="104" t="s">
        <v>86</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86</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86</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86</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86</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86</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86</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86</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86</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86</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100"/>
      <c r="B32" s="107" t="s">
        <v>82</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82</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82</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82</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82</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82</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82</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82</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82</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82</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5">
      <c r="A33" s="100"/>
      <c r="B33" s="107" t="s">
        <v>83</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83</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83</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83</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83</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83</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83</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83</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83</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83</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5">
      <c r="A34" s="100"/>
      <c r="B34" s="107" t="s">
        <v>84</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84</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84</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84</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84</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84</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84</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84</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84</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84</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5">
      <c r="A35" s="100"/>
      <c r="B35" s="107" t="s">
        <v>85</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85</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85</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85</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85</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85</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85</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85</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85</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85</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5">
      <c r="A36" s="465"/>
      <c r="B36" s="465"/>
      <c r="C36" s="100"/>
      <c r="D36" s="100"/>
      <c r="E36" s="100"/>
      <c r="F36" s="100"/>
      <c r="G36" s="100"/>
      <c r="H36" s="100"/>
      <c r="I36" s="100"/>
      <c r="J36" s="100"/>
      <c r="K36" s="100"/>
      <c r="L36" s="100"/>
      <c r="M36" s="100"/>
      <c r="N36" s="100"/>
      <c r="O36" s="100"/>
      <c r="P36" s="100"/>
      <c r="Q36" s="100"/>
      <c r="R36" s="100"/>
      <c r="S36" s="100"/>
      <c r="T36" s="100"/>
      <c r="U36" s="100"/>
      <c r="V36" s="100"/>
      <c r="W36" s="100"/>
      <c r="Y36" s="465"/>
      <c r="Z36" s="465"/>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5"/>
      <c r="AX36" s="465"/>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5"/>
      <c r="BV36" s="465"/>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5"/>
      <c r="CT36" s="465"/>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5"/>
      <c r="DR36" s="465"/>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5"/>
      <c r="EP36" s="465"/>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5"/>
      <c r="FN36" s="465"/>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5"/>
      <c r="GL36" s="465"/>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5"/>
      <c r="HJ36" s="465"/>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100"/>
      <c r="B37" s="104" t="s">
        <v>88</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88</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88</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88</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88</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88</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88</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88</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88</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88</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5">
      <c r="A38" s="100"/>
      <c r="B38" s="107" t="s">
        <v>82</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82</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82</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82</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82</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82</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82</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82</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82</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82</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5">
      <c r="A39" s="100"/>
      <c r="B39" s="107" t="s">
        <v>83</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83</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83</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83</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83</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83</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83</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83</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83</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83</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5">
      <c r="A40" s="100"/>
      <c r="B40" s="107" t="s">
        <v>84</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84</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84</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84</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84</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84</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84</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84</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84</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84</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5">
      <c r="A41" s="100"/>
      <c r="B41" s="107" t="s">
        <v>85</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85</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85</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85</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85</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85</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85</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85</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85</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85</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5">
      <c r="A42" s="465"/>
      <c r="B42" s="465"/>
      <c r="C42" s="100"/>
      <c r="D42" s="100"/>
      <c r="E42" s="100"/>
      <c r="F42" s="100"/>
      <c r="G42" s="100"/>
      <c r="H42" s="100"/>
      <c r="I42" s="100"/>
      <c r="J42" s="100"/>
      <c r="K42" s="100"/>
      <c r="L42" s="100"/>
      <c r="M42" s="100"/>
      <c r="N42" s="100"/>
      <c r="O42" s="100"/>
      <c r="P42" s="100"/>
      <c r="Q42" s="100"/>
      <c r="R42" s="100"/>
      <c r="S42" s="100"/>
      <c r="T42" s="100"/>
      <c r="U42" s="100"/>
      <c r="V42" s="100"/>
      <c r="W42" s="100"/>
      <c r="Y42" s="465"/>
      <c r="Z42" s="465"/>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5"/>
      <c r="AX42" s="465"/>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5"/>
      <c r="BV42" s="465"/>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5"/>
      <c r="CT42" s="465"/>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5"/>
      <c r="DR42" s="465"/>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5"/>
      <c r="EP42" s="465"/>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5"/>
      <c r="FN42" s="465"/>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5"/>
      <c r="GL42" s="465"/>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5"/>
      <c r="HJ42" s="465"/>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65"/>
      <c r="B43" s="465"/>
      <c r="C43" s="100"/>
      <c r="D43" s="100"/>
      <c r="E43" s="100"/>
      <c r="F43" s="100"/>
      <c r="G43" s="100"/>
      <c r="H43" s="100"/>
      <c r="I43" s="100"/>
      <c r="J43" s="100"/>
      <c r="K43" s="100"/>
      <c r="L43" s="100"/>
      <c r="M43" s="100"/>
      <c r="N43" s="100"/>
      <c r="O43" s="100"/>
      <c r="P43" s="100"/>
      <c r="Q43" s="100"/>
      <c r="R43" s="100"/>
      <c r="S43" s="100"/>
      <c r="T43" s="100"/>
      <c r="U43" s="100"/>
      <c r="V43" s="100"/>
      <c r="W43" s="100"/>
      <c r="Y43" s="465"/>
      <c r="Z43" s="465"/>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5"/>
      <c r="AX43" s="465"/>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5"/>
      <c r="BV43" s="465"/>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5"/>
      <c r="CT43" s="465"/>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5"/>
      <c r="DR43" s="465"/>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5"/>
      <c r="EP43" s="465"/>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5"/>
      <c r="FN43" s="465"/>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5"/>
      <c r="GL43" s="465"/>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5"/>
      <c r="HJ43" s="465"/>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1">
      <c r="A44" s="100"/>
      <c r="B44" s="129" t="s">
        <v>89</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89</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89</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89</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89</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89</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89</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89</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89</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89</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100"/>
      <c r="B45" s="126" t="s">
        <v>93</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93</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93</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93</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93</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93</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93</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93</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93</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93</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5">
      <c r="A46" s="123"/>
      <c r="B46" s="126" t="s">
        <v>94</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94</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94</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94</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94</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94</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94</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94</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94</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94</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5">
      <c r="A47" s="465"/>
      <c r="B47" s="465"/>
      <c r="C47" s="100"/>
      <c r="D47" s="100"/>
      <c r="E47" s="100"/>
      <c r="F47" s="100"/>
      <c r="G47" s="100"/>
      <c r="H47" s="100"/>
      <c r="I47" s="100"/>
      <c r="J47" s="100"/>
      <c r="K47" s="100"/>
      <c r="L47" s="100"/>
      <c r="M47" s="100"/>
      <c r="N47" s="100"/>
      <c r="O47" s="100"/>
      <c r="P47" s="100"/>
      <c r="Q47" s="100"/>
      <c r="R47" s="100"/>
      <c r="S47" s="100"/>
      <c r="T47" s="100"/>
      <c r="U47" s="100"/>
      <c r="V47" s="100"/>
      <c r="W47" s="100"/>
      <c r="Y47" s="465"/>
      <c r="Z47" s="465"/>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5"/>
      <c r="AX47" s="465"/>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5"/>
      <c r="BV47" s="465"/>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5"/>
      <c r="CT47" s="465"/>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5"/>
      <c r="DR47" s="465"/>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5"/>
      <c r="EP47" s="465"/>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5"/>
      <c r="FN47" s="465"/>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5"/>
      <c r="GL47" s="465"/>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5"/>
      <c r="HJ47" s="465"/>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1">
      <c r="A48" s="100"/>
      <c r="B48" s="129" t="s">
        <v>92</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92</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92</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92</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92</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92</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92</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92</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92</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92</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5">
      <c r="A49" s="100"/>
      <c r="B49" s="126" t="s">
        <v>93</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93</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93</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93</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93</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93</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93</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93</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93</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93</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5">
      <c r="A50" s="100"/>
      <c r="B50" s="126" t="s">
        <v>94</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94</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94</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94</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94</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94</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94</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94</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94</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94</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5">
      <c r="A51" s="465"/>
      <c r="B51" s="465"/>
      <c r="C51" s="100"/>
      <c r="D51" s="100"/>
      <c r="E51" s="100"/>
      <c r="F51" s="100"/>
      <c r="G51" s="100"/>
      <c r="H51" s="100"/>
      <c r="I51" s="100"/>
      <c r="J51" s="100"/>
      <c r="K51" s="100"/>
      <c r="L51" s="100"/>
      <c r="M51" s="100"/>
      <c r="N51" s="100"/>
      <c r="O51" s="100"/>
      <c r="P51" s="100"/>
      <c r="Q51" s="100"/>
      <c r="R51" s="100"/>
      <c r="S51" s="100"/>
      <c r="T51" s="100"/>
      <c r="U51" s="100"/>
      <c r="V51" s="100"/>
      <c r="W51" s="100"/>
      <c r="Y51" s="465"/>
      <c r="Z51" s="465"/>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65"/>
      <c r="AX51" s="465"/>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65"/>
      <c r="BV51" s="465"/>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65"/>
      <c r="CT51" s="465"/>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65"/>
      <c r="DR51" s="465"/>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65"/>
      <c r="EP51" s="465"/>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65"/>
      <c r="FN51" s="465"/>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65"/>
      <c r="GL51" s="465"/>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65"/>
      <c r="HJ51" s="465"/>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28.25">
      <c r="A52" s="100"/>
      <c r="B52" s="129" t="s">
        <v>95</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95</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95</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95</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95</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95</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95</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95</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95</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95</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5">
      <c r="A53" s="100"/>
      <c r="B53" s="126" t="s">
        <v>93</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93</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93</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93</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93</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93</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93</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93</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93</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93</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5">
      <c r="A54" s="100"/>
      <c r="B54" s="126" t="s">
        <v>94</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94</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94</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94</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94</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94</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94</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94</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94</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94</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5"/>
      <c r="AX55" s="465"/>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5"/>
      <c r="BV55" s="465"/>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65"/>
      <c r="CT55" s="465"/>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65"/>
      <c r="DR55" s="465"/>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65"/>
      <c r="HJ55" s="465"/>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28.25">
      <c r="A56" s="100"/>
      <c r="B56" s="129" t="s">
        <v>96</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96</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96</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96</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96</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96</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96</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96</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96</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96</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5">
      <c r="A57" s="100"/>
      <c r="B57" s="126" t="s">
        <v>94</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94</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94</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94</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94</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94</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94</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94</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94</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94</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5">
      <c r="A58" s="465"/>
      <c r="B58" s="465"/>
      <c r="C58" s="100"/>
      <c r="D58" s="100"/>
      <c r="E58" s="100"/>
      <c r="F58" s="100"/>
      <c r="G58" s="100"/>
      <c r="H58" s="100"/>
      <c r="I58" s="100"/>
      <c r="J58" s="100"/>
      <c r="K58" s="100"/>
      <c r="L58" s="100"/>
      <c r="M58" s="100"/>
      <c r="N58" s="100"/>
      <c r="O58" s="100"/>
      <c r="P58" s="100"/>
      <c r="Q58" s="100"/>
      <c r="R58" s="100"/>
      <c r="S58" s="100"/>
      <c r="T58" s="100"/>
      <c r="U58" s="100"/>
      <c r="V58" s="100"/>
      <c r="W58" s="100"/>
      <c r="Y58" s="465"/>
      <c r="Z58" s="465"/>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5"/>
      <c r="AX58" s="465"/>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65"/>
      <c r="BV58" s="465"/>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65"/>
      <c r="CT58" s="465"/>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65"/>
      <c r="DR58" s="465"/>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65"/>
      <c r="EP58" s="465"/>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65"/>
      <c r="FN58" s="465"/>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65"/>
      <c r="GL58" s="465"/>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65"/>
      <c r="HJ58" s="465"/>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5">
      <c r="A59" s="465" t="s">
        <v>97</v>
      </c>
      <c r="B59" s="465"/>
      <c r="C59" s="102"/>
      <c r="D59" s="102"/>
      <c r="E59" s="102"/>
      <c r="F59" s="102"/>
      <c r="G59" s="102"/>
      <c r="H59" s="102"/>
      <c r="I59" s="102"/>
      <c r="J59" s="102"/>
      <c r="K59" s="102"/>
      <c r="L59" s="102"/>
      <c r="M59" s="102"/>
      <c r="N59" s="102"/>
      <c r="O59" s="102"/>
      <c r="P59" s="102"/>
      <c r="Q59" s="102"/>
      <c r="R59" s="102"/>
      <c r="S59" s="102"/>
      <c r="T59" s="102"/>
      <c r="U59" s="102"/>
      <c r="V59" s="102"/>
      <c r="W59" s="102"/>
      <c r="Y59" s="465" t="s">
        <v>97</v>
      </c>
      <c r="Z59" s="465"/>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65" t="s">
        <v>97</v>
      </c>
      <c r="AX59" s="465"/>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65" t="s">
        <v>97</v>
      </c>
      <c r="BV59" s="465"/>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65" t="s">
        <v>97</v>
      </c>
      <c r="CT59" s="465"/>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65" t="s">
        <v>97</v>
      </c>
      <c r="DR59" s="465"/>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65" t="s">
        <v>97</v>
      </c>
      <c r="EP59" s="465"/>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65" t="s">
        <v>97</v>
      </c>
      <c r="FN59" s="465"/>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65" t="s">
        <v>97</v>
      </c>
      <c r="GL59" s="465"/>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65" t="s">
        <v>97</v>
      </c>
      <c r="HJ59" s="465"/>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5">
      <c r="A60" s="465" t="s">
        <v>98</v>
      </c>
      <c r="B60" s="465"/>
      <c r="C60" s="100"/>
      <c r="D60" s="100"/>
      <c r="E60" s="100"/>
      <c r="F60" s="100"/>
      <c r="G60" s="100"/>
      <c r="H60" s="100"/>
      <c r="I60" s="100"/>
      <c r="J60" s="100"/>
      <c r="K60" s="100"/>
      <c r="L60" s="100"/>
      <c r="M60" s="100"/>
      <c r="N60" s="100"/>
      <c r="O60" s="100"/>
      <c r="P60" s="100"/>
      <c r="Q60" s="100"/>
      <c r="R60" s="100"/>
      <c r="S60" s="100"/>
      <c r="T60" s="100"/>
      <c r="U60" s="100"/>
      <c r="V60" s="100"/>
      <c r="W60" s="100"/>
      <c r="Y60" s="465" t="s">
        <v>98</v>
      </c>
      <c r="Z60" s="465"/>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5" t="s">
        <v>98</v>
      </c>
      <c r="AX60" s="465"/>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65" t="s">
        <v>98</v>
      </c>
      <c r="BV60" s="465"/>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65" t="s">
        <v>98</v>
      </c>
      <c r="CT60" s="465"/>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65" t="s">
        <v>98</v>
      </c>
      <c r="DR60" s="465"/>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65" t="s">
        <v>98</v>
      </c>
      <c r="EP60" s="465"/>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65" t="s">
        <v>98</v>
      </c>
      <c r="FN60" s="465"/>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65" t="s">
        <v>98</v>
      </c>
      <c r="GL60" s="465"/>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65" t="s">
        <v>98</v>
      </c>
      <c r="HJ60" s="465"/>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5">
      <c r="A61" s="465"/>
      <c r="B61" s="465"/>
      <c r="C61" s="100"/>
      <c r="D61" s="100"/>
      <c r="E61" s="100"/>
      <c r="F61" s="100"/>
      <c r="G61" s="100"/>
      <c r="H61" s="100"/>
      <c r="I61" s="100"/>
      <c r="J61" s="100"/>
      <c r="K61" s="100"/>
      <c r="L61" s="100"/>
      <c r="M61" s="100"/>
      <c r="N61" s="100"/>
      <c r="O61" s="100"/>
      <c r="P61" s="100"/>
      <c r="Q61" s="100"/>
      <c r="R61" s="100"/>
      <c r="S61" s="100"/>
      <c r="T61" s="100"/>
      <c r="U61" s="100"/>
      <c r="V61" s="100"/>
      <c r="W61" s="100"/>
      <c r="Y61" s="465"/>
      <c r="Z61" s="465"/>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5"/>
      <c r="AX61" s="465"/>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65"/>
      <c r="BV61" s="465"/>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65"/>
      <c r="CT61" s="465"/>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65"/>
      <c r="DR61" s="465"/>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65"/>
      <c r="EP61" s="465"/>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5"/>
      <c r="FN61" s="465"/>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5"/>
      <c r="GL61" s="465"/>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65"/>
      <c r="HJ61" s="465"/>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5">
      <c r="A62" s="465"/>
      <c r="B62" s="465"/>
      <c r="C62" s="100"/>
      <c r="D62" s="100"/>
      <c r="E62" s="100"/>
      <c r="F62" s="100"/>
      <c r="G62" s="100"/>
      <c r="H62" s="100"/>
      <c r="I62" s="100"/>
      <c r="J62" s="100"/>
      <c r="K62" s="100"/>
      <c r="L62" s="100"/>
      <c r="M62" s="100"/>
      <c r="N62" s="100"/>
      <c r="O62" s="100"/>
      <c r="P62" s="100"/>
      <c r="Q62" s="100"/>
      <c r="R62" s="100"/>
      <c r="S62" s="100"/>
      <c r="T62" s="100"/>
      <c r="U62" s="100"/>
      <c r="V62" s="100"/>
      <c r="W62" s="100"/>
      <c r="Y62" s="465"/>
      <c r="Z62" s="465"/>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5"/>
      <c r="AX62" s="465"/>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65"/>
      <c r="BV62" s="465"/>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65"/>
      <c r="CT62" s="465"/>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65"/>
      <c r="DR62" s="465"/>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65"/>
      <c r="EP62" s="465"/>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5"/>
      <c r="FN62" s="465"/>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5"/>
      <c r="GL62" s="465"/>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65"/>
      <c r="HJ62" s="465"/>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5">
      <c r="A63" s="465"/>
      <c r="B63" s="465"/>
      <c r="C63" s="100"/>
      <c r="D63" s="100"/>
      <c r="E63" s="100"/>
      <c r="F63" s="100"/>
      <c r="G63" s="100"/>
      <c r="H63" s="100"/>
      <c r="I63" s="100"/>
      <c r="J63" s="100"/>
      <c r="K63" s="100"/>
      <c r="L63" s="100"/>
      <c r="M63" s="100"/>
      <c r="N63" s="100"/>
      <c r="O63" s="100"/>
      <c r="P63" s="100"/>
      <c r="Q63" s="100"/>
      <c r="R63" s="100"/>
      <c r="S63" s="100"/>
      <c r="T63" s="100"/>
      <c r="U63" s="100"/>
      <c r="V63" s="100"/>
      <c r="W63" s="100"/>
      <c r="Y63" s="465"/>
      <c r="Z63" s="465"/>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5"/>
      <c r="AX63" s="465"/>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65"/>
      <c r="BV63" s="465"/>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65"/>
      <c r="CT63" s="465"/>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65"/>
      <c r="DR63" s="465"/>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65"/>
      <c r="EP63" s="465"/>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5"/>
      <c r="FN63" s="465"/>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5"/>
      <c r="GL63" s="465"/>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65"/>
      <c r="HJ63" s="465"/>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5">
      <c r="A64" s="465"/>
      <c r="B64" s="465"/>
      <c r="C64" s="100"/>
      <c r="D64" s="100"/>
      <c r="E64" s="100"/>
      <c r="F64" s="100"/>
      <c r="G64" s="100"/>
      <c r="H64" s="100"/>
      <c r="I64" s="100"/>
      <c r="J64" s="100"/>
      <c r="K64" s="100"/>
      <c r="L64" s="100"/>
      <c r="M64" s="100"/>
      <c r="N64" s="100"/>
      <c r="O64" s="100"/>
      <c r="P64" s="100"/>
      <c r="Q64" s="100"/>
      <c r="R64" s="100"/>
      <c r="S64" s="100"/>
      <c r="T64" s="100"/>
      <c r="U64" s="100"/>
      <c r="V64" s="100"/>
      <c r="W64" s="100"/>
      <c r="Y64" s="465"/>
      <c r="Z64" s="465"/>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5"/>
      <c r="AX64" s="465"/>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65"/>
      <c r="BV64" s="465"/>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65"/>
      <c r="CT64" s="465"/>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65"/>
      <c r="DR64" s="465"/>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65"/>
      <c r="EP64" s="465"/>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65"/>
      <c r="FN64" s="465"/>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65"/>
      <c r="GL64" s="465"/>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65"/>
      <c r="HJ64" s="465"/>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5">
      <c r="A65" s="465"/>
      <c r="B65" s="465"/>
      <c r="C65" s="100"/>
      <c r="D65" s="100"/>
      <c r="E65" s="100"/>
      <c r="F65" s="100"/>
      <c r="G65" s="100"/>
      <c r="H65" s="100"/>
      <c r="I65" s="100"/>
      <c r="J65" s="100"/>
      <c r="K65" s="100"/>
      <c r="L65" s="100"/>
      <c r="M65" s="100"/>
      <c r="N65" s="100"/>
      <c r="O65" s="100"/>
      <c r="P65" s="100"/>
      <c r="Q65" s="100"/>
      <c r="R65" s="100"/>
      <c r="S65" s="100"/>
      <c r="T65" s="100"/>
      <c r="U65" s="100"/>
      <c r="V65" s="100"/>
      <c r="W65" s="100"/>
      <c r="Y65" s="465"/>
      <c r="Z65" s="465"/>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65"/>
      <c r="AX65" s="465"/>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65"/>
      <c r="BV65" s="465"/>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65"/>
      <c r="CT65" s="465"/>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65"/>
      <c r="DR65" s="465"/>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65"/>
      <c r="EP65" s="465"/>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65"/>
      <c r="FN65" s="465"/>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65"/>
      <c r="GL65" s="465"/>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65"/>
      <c r="HJ65" s="465"/>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5">
      <c r="A66" s="465"/>
      <c r="B66" s="465"/>
      <c r="C66" s="100"/>
      <c r="D66" s="100"/>
      <c r="E66" s="100"/>
      <c r="F66" s="100"/>
      <c r="G66" s="100"/>
      <c r="H66" s="100"/>
      <c r="I66" s="100"/>
      <c r="J66" s="100"/>
      <c r="K66" s="100"/>
      <c r="L66" s="100"/>
      <c r="M66" s="100"/>
      <c r="N66" s="100"/>
      <c r="O66" s="100"/>
      <c r="P66" s="100"/>
      <c r="Q66" s="100"/>
      <c r="R66" s="100"/>
      <c r="S66" s="100"/>
      <c r="T66" s="100"/>
      <c r="U66" s="100"/>
      <c r="V66" s="100"/>
      <c r="W66" s="100"/>
      <c r="Y66" s="465"/>
      <c r="Z66" s="465"/>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65"/>
      <c r="AX66" s="465"/>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65"/>
      <c r="BV66" s="465"/>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65"/>
      <c r="CT66" s="465"/>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65"/>
      <c r="DR66" s="465"/>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65"/>
      <c r="EP66" s="465"/>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65"/>
      <c r="FN66" s="465"/>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65"/>
      <c r="GL66" s="465"/>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65"/>
      <c r="HJ66" s="465"/>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5">
      <c r="A67" s="465"/>
      <c r="B67" s="465"/>
      <c r="C67" s="100"/>
      <c r="D67" s="100"/>
      <c r="E67" s="100"/>
      <c r="F67" s="100"/>
      <c r="G67" s="100"/>
      <c r="H67" s="100"/>
      <c r="I67" s="100"/>
      <c r="J67" s="100"/>
      <c r="K67" s="100"/>
      <c r="L67" s="100"/>
      <c r="M67" s="100"/>
      <c r="N67" s="100"/>
      <c r="O67" s="100"/>
      <c r="P67" s="100"/>
      <c r="Q67" s="100"/>
      <c r="R67" s="100"/>
      <c r="S67" s="100"/>
      <c r="T67" s="100"/>
      <c r="U67" s="100"/>
      <c r="V67" s="100"/>
      <c r="W67" s="100"/>
      <c r="Y67" s="465"/>
      <c r="Z67" s="465"/>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65"/>
      <c r="AX67" s="465"/>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65"/>
      <c r="BV67" s="465"/>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65"/>
      <c r="CT67" s="465"/>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65"/>
      <c r="DR67" s="465"/>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65"/>
      <c r="EP67" s="465"/>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65"/>
      <c r="FN67" s="465"/>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65"/>
      <c r="GL67" s="465"/>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65"/>
      <c r="HJ67" s="465"/>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5">
      <c r="A68" s="465"/>
      <c r="B68" s="465"/>
      <c r="C68" s="100"/>
      <c r="D68" s="100"/>
      <c r="E68" s="100"/>
      <c r="F68" s="100"/>
      <c r="G68" s="100"/>
      <c r="H68" s="100"/>
      <c r="I68" s="100"/>
      <c r="J68" s="100"/>
      <c r="K68" s="100"/>
      <c r="L68" s="100"/>
      <c r="M68" s="100"/>
      <c r="N68" s="100"/>
      <c r="O68" s="100"/>
      <c r="P68" s="100"/>
      <c r="Q68" s="100"/>
      <c r="R68" s="100"/>
      <c r="S68" s="100"/>
      <c r="T68" s="100"/>
      <c r="U68" s="100"/>
      <c r="V68" s="100"/>
      <c r="W68" s="100"/>
      <c r="Y68" s="465"/>
      <c r="Z68" s="465"/>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65"/>
      <c r="AX68" s="465"/>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65"/>
      <c r="BV68" s="465"/>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65"/>
      <c r="CT68" s="465"/>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65"/>
      <c r="DR68" s="465"/>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65"/>
      <c r="EP68" s="465"/>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65"/>
      <c r="FN68" s="465"/>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65"/>
      <c r="GL68" s="465"/>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65"/>
      <c r="HJ68" s="465"/>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5">
      <c r="A69" s="465"/>
      <c r="B69" s="465"/>
      <c r="C69" s="100"/>
      <c r="D69" s="100"/>
      <c r="E69" s="100"/>
      <c r="F69" s="100"/>
      <c r="G69" s="100"/>
      <c r="H69" s="100"/>
      <c r="I69" s="100"/>
      <c r="J69" s="100"/>
      <c r="K69" s="100"/>
      <c r="L69" s="100"/>
      <c r="M69" s="100"/>
      <c r="N69" s="100"/>
      <c r="O69" s="100"/>
      <c r="P69" s="100"/>
      <c r="Q69" s="100"/>
      <c r="R69" s="100"/>
      <c r="S69" s="100"/>
      <c r="T69" s="100"/>
      <c r="U69" s="100"/>
      <c r="V69" s="100"/>
      <c r="W69" s="100"/>
      <c r="Y69" s="465"/>
      <c r="Z69" s="465"/>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65"/>
      <c r="AX69" s="465"/>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65"/>
      <c r="BV69" s="465"/>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65"/>
      <c r="CT69" s="465"/>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65"/>
      <c r="DR69" s="465"/>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65"/>
      <c r="EP69" s="465"/>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65"/>
      <c r="FN69" s="465"/>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65"/>
      <c r="GL69" s="465"/>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65"/>
      <c r="HJ69" s="465"/>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5">
      <c r="A70" s="465"/>
      <c r="B70" s="465"/>
      <c r="C70" s="100"/>
      <c r="D70" s="100"/>
      <c r="E70" s="100"/>
      <c r="F70" s="100"/>
      <c r="G70" s="100"/>
      <c r="H70" s="100"/>
      <c r="I70" s="100"/>
      <c r="J70" s="100"/>
      <c r="K70" s="100"/>
      <c r="L70" s="100"/>
      <c r="M70" s="100"/>
      <c r="N70" s="100"/>
      <c r="O70" s="100"/>
      <c r="P70" s="100"/>
      <c r="Q70" s="100"/>
      <c r="R70" s="100"/>
      <c r="S70" s="100"/>
      <c r="T70" s="100"/>
      <c r="U70" s="100"/>
      <c r="V70" s="100"/>
      <c r="W70" s="100"/>
      <c r="Y70" s="465"/>
      <c r="Z70" s="465"/>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65"/>
      <c r="AX70" s="465"/>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65"/>
      <c r="BV70" s="465"/>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65"/>
      <c r="CT70" s="465"/>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65"/>
      <c r="DR70" s="465"/>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65"/>
      <c r="EP70" s="465"/>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65"/>
      <c r="FN70" s="465"/>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65"/>
      <c r="GL70" s="465"/>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65"/>
      <c r="HJ70" s="465"/>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5">
      <c r="A71" s="465"/>
      <c r="B71" s="465"/>
      <c r="C71" s="100"/>
      <c r="D71" s="100"/>
      <c r="E71" s="100"/>
      <c r="F71" s="100"/>
      <c r="G71" s="100"/>
      <c r="H71" s="100"/>
      <c r="I71" s="100"/>
      <c r="J71" s="100"/>
      <c r="K71" s="100"/>
      <c r="L71" s="100"/>
      <c r="M71" s="100"/>
      <c r="N71" s="100"/>
      <c r="O71" s="100"/>
      <c r="P71" s="100"/>
      <c r="Q71" s="100"/>
      <c r="R71" s="100"/>
      <c r="S71" s="100"/>
      <c r="T71" s="100"/>
      <c r="U71" s="100"/>
      <c r="V71" s="100"/>
      <c r="W71" s="100"/>
      <c r="Y71" s="465"/>
      <c r="Z71" s="465"/>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65"/>
      <c r="AX71" s="465"/>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65"/>
      <c r="BV71" s="465"/>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65"/>
      <c r="CT71" s="465"/>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65"/>
      <c r="DR71" s="465"/>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65"/>
      <c r="EP71" s="465"/>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65"/>
      <c r="FN71" s="465"/>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65"/>
      <c r="GL71" s="465"/>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65"/>
      <c r="HJ71" s="465"/>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5">
      <c r="A72" s="465"/>
      <c r="B72" s="465"/>
      <c r="C72" s="100"/>
      <c r="D72" s="100"/>
      <c r="E72" s="100"/>
      <c r="F72" s="100"/>
      <c r="G72" s="100"/>
      <c r="H72" s="100"/>
      <c r="I72" s="100"/>
      <c r="J72" s="100"/>
      <c r="K72" s="100"/>
      <c r="L72" s="100"/>
      <c r="M72" s="100"/>
      <c r="N72" s="100"/>
      <c r="O72" s="100"/>
      <c r="P72" s="100"/>
      <c r="Q72" s="100"/>
      <c r="R72" s="100"/>
      <c r="S72" s="100"/>
      <c r="T72" s="100"/>
      <c r="U72" s="100"/>
      <c r="V72" s="100"/>
      <c r="W72" s="100"/>
      <c r="Y72" s="465"/>
      <c r="Z72" s="465"/>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65"/>
      <c r="AX72" s="465"/>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65"/>
      <c r="BV72" s="465"/>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65"/>
      <c r="CT72" s="465"/>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65"/>
      <c r="DR72" s="465"/>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65"/>
      <c r="EP72" s="465"/>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65"/>
      <c r="FN72" s="465"/>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65"/>
      <c r="GL72" s="465"/>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65"/>
      <c r="HJ72" s="465"/>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5">
      <c r="A73" s="465"/>
      <c r="B73" s="465"/>
      <c r="C73" s="100"/>
      <c r="D73" s="100"/>
      <c r="E73" s="100"/>
      <c r="F73" s="100"/>
      <c r="G73" s="100"/>
      <c r="H73" s="100"/>
      <c r="I73" s="100"/>
      <c r="J73" s="100"/>
      <c r="K73" s="100"/>
      <c r="L73" s="100"/>
      <c r="M73" s="100"/>
      <c r="N73" s="100"/>
      <c r="O73" s="100"/>
      <c r="P73" s="100"/>
      <c r="Q73" s="100"/>
      <c r="R73" s="100"/>
      <c r="S73" s="100"/>
      <c r="T73" s="100"/>
      <c r="U73" s="100"/>
      <c r="V73" s="100"/>
      <c r="W73" s="100"/>
      <c r="Y73" s="465"/>
      <c r="Z73" s="465"/>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65"/>
      <c r="AX73" s="465"/>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65"/>
      <c r="BV73" s="465"/>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65"/>
      <c r="CT73" s="465"/>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65"/>
      <c r="DR73" s="465"/>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65"/>
      <c r="EP73" s="465"/>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65"/>
      <c r="FN73" s="465"/>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65"/>
      <c r="GL73" s="465"/>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65"/>
      <c r="HJ73" s="465"/>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5">
      <c r="A74" s="465"/>
      <c r="B74" s="465"/>
      <c r="C74" s="100"/>
      <c r="D74" s="100"/>
      <c r="E74" s="100"/>
      <c r="F74" s="100"/>
      <c r="G74" s="100"/>
      <c r="H74" s="100"/>
      <c r="I74" s="100"/>
      <c r="J74" s="100"/>
      <c r="K74" s="100"/>
      <c r="L74" s="100"/>
      <c r="M74" s="100"/>
      <c r="N74" s="100"/>
      <c r="O74" s="100"/>
      <c r="P74" s="100"/>
      <c r="Q74" s="100"/>
      <c r="R74" s="100"/>
      <c r="S74" s="100"/>
      <c r="T74" s="100"/>
      <c r="U74" s="100"/>
      <c r="V74" s="100"/>
      <c r="W74" s="100"/>
      <c r="Y74" s="465"/>
      <c r="Z74" s="465"/>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65"/>
      <c r="AX74" s="465"/>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65"/>
      <c r="BV74" s="465"/>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65"/>
      <c r="CT74" s="465"/>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65"/>
      <c r="DR74" s="465"/>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65"/>
      <c r="EP74" s="465"/>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65"/>
      <c r="FN74" s="465"/>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65"/>
      <c r="GL74" s="465"/>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65"/>
      <c r="HJ74" s="465"/>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5">
      <c r="A75" s="465"/>
      <c r="B75" s="465"/>
      <c r="C75" s="100"/>
      <c r="D75" s="100"/>
      <c r="E75" s="100"/>
      <c r="F75" s="100"/>
      <c r="G75" s="100"/>
      <c r="H75" s="100"/>
      <c r="I75" s="100"/>
      <c r="J75" s="100"/>
      <c r="K75" s="100"/>
      <c r="L75" s="100"/>
      <c r="M75" s="100"/>
      <c r="N75" s="100"/>
      <c r="O75" s="100"/>
      <c r="P75" s="100"/>
      <c r="Q75" s="100"/>
      <c r="R75" s="100"/>
      <c r="S75" s="100"/>
      <c r="T75" s="100"/>
      <c r="U75" s="100"/>
      <c r="V75" s="100"/>
      <c r="W75" s="100"/>
      <c r="Y75" s="465"/>
      <c r="Z75" s="465"/>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65"/>
      <c r="AX75" s="465"/>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65"/>
      <c r="BV75" s="465"/>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65"/>
      <c r="CT75" s="465"/>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65"/>
      <c r="DR75" s="465"/>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65"/>
      <c r="EP75" s="465"/>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65"/>
      <c r="FN75" s="465"/>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65"/>
      <c r="GL75" s="465"/>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65"/>
      <c r="HJ75" s="465"/>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5">
      <c r="A76" s="465"/>
      <c r="B76" s="465"/>
      <c r="C76" s="100"/>
      <c r="D76" s="100"/>
      <c r="E76" s="100"/>
      <c r="F76" s="100"/>
      <c r="G76" s="100"/>
      <c r="H76" s="100"/>
      <c r="I76" s="100"/>
      <c r="J76" s="100"/>
      <c r="K76" s="100"/>
      <c r="L76" s="100"/>
      <c r="M76" s="100"/>
      <c r="N76" s="100"/>
      <c r="O76" s="100"/>
      <c r="P76" s="100"/>
      <c r="Q76" s="100"/>
      <c r="R76" s="100"/>
      <c r="S76" s="100"/>
      <c r="T76" s="100"/>
      <c r="U76" s="100"/>
      <c r="V76" s="100"/>
      <c r="W76" s="100"/>
      <c r="Y76" s="465"/>
      <c r="Z76" s="465"/>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65"/>
      <c r="AX76" s="465"/>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65"/>
      <c r="BV76" s="465"/>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65"/>
      <c r="CT76" s="465"/>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65"/>
      <c r="DR76" s="465"/>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65"/>
      <c r="EP76" s="465"/>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65"/>
      <c r="FN76" s="465"/>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65"/>
      <c r="GL76" s="465"/>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65"/>
      <c r="HJ76" s="465"/>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5">
      <c r="A77" s="465"/>
      <c r="B77" s="465"/>
      <c r="C77" s="100"/>
      <c r="D77" s="100"/>
      <c r="E77" s="100"/>
      <c r="F77" s="100"/>
      <c r="G77" s="100"/>
      <c r="H77" s="100"/>
      <c r="I77" s="100"/>
      <c r="J77" s="100"/>
      <c r="K77" s="100"/>
      <c r="L77" s="100"/>
      <c r="M77" s="100"/>
      <c r="N77" s="100"/>
      <c r="O77" s="100"/>
      <c r="P77" s="100"/>
      <c r="Q77" s="100"/>
      <c r="R77" s="100"/>
      <c r="S77" s="100"/>
      <c r="T77" s="100"/>
      <c r="U77" s="100"/>
      <c r="V77" s="100"/>
      <c r="W77" s="100"/>
      <c r="Y77" s="465"/>
      <c r="Z77" s="465"/>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65"/>
      <c r="AX77" s="465"/>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65"/>
      <c r="BV77" s="465"/>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65"/>
      <c r="CT77" s="465"/>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65"/>
      <c r="DR77" s="465"/>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65"/>
      <c r="EP77" s="465"/>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65"/>
      <c r="FN77" s="465"/>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65"/>
      <c r="GL77" s="465"/>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65"/>
      <c r="HJ77" s="465"/>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5">
      <c r="A78" s="465"/>
      <c r="B78" s="465"/>
      <c r="C78" s="100"/>
      <c r="D78" s="100"/>
      <c r="E78" s="100"/>
      <c r="F78" s="100"/>
      <c r="G78" s="100"/>
      <c r="H78" s="100"/>
      <c r="I78" s="100"/>
      <c r="J78" s="100"/>
      <c r="K78" s="100"/>
      <c r="L78" s="100"/>
      <c r="M78" s="100"/>
      <c r="N78" s="100"/>
      <c r="O78" s="100"/>
      <c r="P78" s="100"/>
      <c r="Q78" s="100"/>
      <c r="R78" s="100"/>
      <c r="S78" s="100"/>
      <c r="T78" s="100"/>
      <c r="U78" s="100"/>
      <c r="V78" s="100"/>
      <c r="W78" s="100"/>
      <c r="Y78" s="465"/>
      <c r="Z78" s="465"/>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65"/>
      <c r="AX78" s="465"/>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65"/>
      <c r="BV78" s="465"/>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65"/>
      <c r="CT78" s="465"/>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65"/>
      <c r="DR78" s="465"/>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65"/>
      <c r="EP78" s="465"/>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65"/>
      <c r="FN78" s="465"/>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65"/>
      <c r="GL78" s="465"/>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65"/>
      <c r="HJ78" s="465"/>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5">
      <c r="A79" s="465"/>
      <c r="B79" s="465"/>
      <c r="C79" s="100"/>
      <c r="D79" s="100"/>
      <c r="E79" s="100"/>
      <c r="F79" s="100"/>
      <c r="G79" s="100"/>
      <c r="H79" s="100"/>
      <c r="I79" s="100"/>
      <c r="J79" s="100"/>
      <c r="K79" s="100"/>
      <c r="L79" s="100"/>
      <c r="M79" s="100"/>
      <c r="N79" s="100"/>
      <c r="O79" s="100"/>
      <c r="P79" s="100"/>
      <c r="Q79" s="100"/>
      <c r="R79" s="100"/>
      <c r="S79" s="100"/>
      <c r="T79" s="100"/>
      <c r="U79" s="100"/>
      <c r="V79" s="100"/>
      <c r="W79" s="100"/>
      <c r="Y79" s="465"/>
      <c r="Z79" s="465"/>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65"/>
      <c r="AX79" s="465"/>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65"/>
      <c r="BV79" s="465"/>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65"/>
      <c r="CT79" s="465"/>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65"/>
      <c r="DR79" s="465"/>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65"/>
      <c r="EP79" s="465"/>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65"/>
      <c r="FN79" s="465"/>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65"/>
      <c r="GL79" s="465"/>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65"/>
      <c r="HJ79" s="465"/>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5">
      <c r="A80" s="465"/>
      <c r="B80" s="465"/>
      <c r="C80" s="100"/>
      <c r="D80" s="100"/>
      <c r="E80" s="100"/>
      <c r="F80" s="100"/>
      <c r="G80" s="100"/>
      <c r="H80" s="100"/>
      <c r="I80" s="100"/>
      <c r="J80" s="100"/>
      <c r="K80" s="100"/>
      <c r="L80" s="100"/>
      <c r="M80" s="100"/>
      <c r="N80" s="100"/>
      <c r="O80" s="100"/>
      <c r="P80" s="100"/>
      <c r="Q80" s="100"/>
      <c r="R80" s="100"/>
      <c r="S80" s="100"/>
      <c r="T80" s="100"/>
      <c r="U80" s="100"/>
      <c r="V80" s="100"/>
      <c r="W80" s="100"/>
      <c r="Y80" s="465"/>
      <c r="Z80" s="465"/>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65"/>
      <c r="AX80" s="465"/>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65"/>
      <c r="BV80" s="465"/>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65"/>
      <c r="CT80" s="465"/>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65"/>
      <c r="DR80" s="465"/>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65"/>
      <c r="EP80" s="465"/>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65"/>
      <c r="FN80" s="465"/>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65"/>
      <c r="GL80" s="465"/>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65"/>
      <c r="HJ80" s="465"/>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FM59:FN59"/>
    <mergeCell ref="GK59:GL59"/>
    <mergeCell ref="HI59:HJ59"/>
    <mergeCell ref="FM60:FN60"/>
    <mergeCell ref="GK60:GL60"/>
    <mergeCell ref="HI60:HJ60"/>
    <mergeCell ref="FM55:FN55"/>
    <mergeCell ref="GK55:GL55"/>
    <mergeCell ref="HI55:HJ55"/>
    <mergeCell ref="FM58:FN58"/>
    <mergeCell ref="GK58:GL58"/>
    <mergeCell ref="HI58:HJ58"/>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11:FN11"/>
    <mergeCell ref="GK11:GL11"/>
    <mergeCell ref="HI11:HJ11"/>
    <mergeCell ref="FM12:FN12"/>
    <mergeCell ref="GK12:GL12"/>
    <mergeCell ref="HI12:HJ12"/>
    <mergeCell ref="FM9:FN9"/>
    <mergeCell ref="GK9:GL9"/>
    <mergeCell ref="HI9:HJ9"/>
    <mergeCell ref="FM10:FN10"/>
    <mergeCell ref="GK10:GL10"/>
    <mergeCell ref="HI10:HJ10"/>
    <mergeCell ref="FM7:FN7"/>
    <mergeCell ref="GK7:GL7"/>
    <mergeCell ref="HI7:HJ7"/>
    <mergeCell ref="FM8:FN8"/>
    <mergeCell ref="GK8:GL8"/>
    <mergeCell ref="HI8:HJ8"/>
    <mergeCell ref="FM5:FN5"/>
    <mergeCell ref="GK5:GL5"/>
    <mergeCell ref="HI5:HJ5"/>
    <mergeCell ref="FM6:FN6"/>
    <mergeCell ref="GK6:GL6"/>
    <mergeCell ref="HI6:HJ6"/>
    <mergeCell ref="FM3:FN3"/>
    <mergeCell ref="GK3:GL3"/>
    <mergeCell ref="HI3:HJ3"/>
    <mergeCell ref="FM4:FN4"/>
    <mergeCell ref="GK4:GL4"/>
    <mergeCell ref="HI4:HJ4"/>
    <mergeCell ref="FM1:FN1"/>
    <mergeCell ref="GK1:GL1"/>
    <mergeCell ref="HI1:HJ1"/>
    <mergeCell ref="FM2:FN2"/>
    <mergeCell ref="GK2:GL2"/>
    <mergeCell ref="HI2:HJ2"/>
    <mergeCell ref="EO55:EP55"/>
    <mergeCell ref="EO58:EP58"/>
    <mergeCell ref="EO59:EP59"/>
    <mergeCell ref="EO60:EP60"/>
    <mergeCell ref="EO61:EP61"/>
    <mergeCell ref="EO62:EP62"/>
    <mergeCell ref="EO30:EP30"/>
    <mergeCell ref="EO36:EP36"/>
    <mergeCell ref="EO42:EP42"/>
    <mergeCell ref="EO43:EP43"/>
    <mergeCell ref="EO47:EP47"/>
    <mergeCell ref="EO51:EP51"/>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DQ47:DR47"/>
    <mergeCell ref="DQ51:DR51"/>
    <mergeCell ref="DQ55:DR55"/>
    <mergeCell ref="DQ58:DR58"/>
    <mergeCell ref="DQ59:DR59"/>
    <mergeCell ref="DQ60:DR60"/>
    <mergeCell ref="DQ18:DR18"/>
    <mergeCell ref="DQ24:DR24"/>
    <mergeCell ref="DQ30:DR30"/>
    <mergeCell ref="DQ36:DR36"/>
    <mergeCell ref="DQ42:DR42"/>
    <mergeCell ref="DQ43:DR43"/>
    <mergeCell ref="DQ7:DR7"/>
    <mergeCell ref="DQ8:DR8"/>
    <mergeCell ref="DQ9:DR9"/>
    <mergeCell ref="DQ10:DR10"/>
    <mergeCell ref="DQ11:DR11"/>
    <mergeCell ref="DQ12:DR12"/>
    <mergeCell ref="DQ1:DR1"/>
    <mergeCell ref="DQ2:DR2"/>
    <mergeCell ref="DQ3:DR3"/>
    <mergeCell ref="DQ4:DR4"/>
    <mergeCell ref="DQ5:DR5"/>
    <mergeCell ref="DQ6:DR6"/>
    <mergeCell ref="CS69:CT69"/>
    <mergeCell ref="CS70:CT70"/>
    <mergeCell ref="CS71:CT71"/>
    <mergeCell ref="CS72:CT72"/>
    <mergeCell ref="CS73:CT73"/>
    <mergeCell ref="CS74:CT74"/>
    <mergeCell ref="CS63:CT63"/>
    <mergeCell ref="CS64:CT64"/>
    <mergeCell ref="CS65:CT65"/>
    <mergeCell ref="CS66:CT66"/>
    <mergeCell ref="CS67:CT67"/>
    <mergeCell ref="CS68:CT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BU69:BV69"/>
    <mergeCell ref="BU70:BV70"/>
    <mergeCell ref="BU71:BV71"/>
    <mergeCell ref="BU72:BV72"/>
    <mergeCell ref="BU61:BV61"/>
    <mergeCell ref="BU62:BV62"/>
    <mergeCell ref="BU63:BV63"/>
    <mergeCell ref="BU64:BV64"/>
    <mergeCell ref="BU65:BV65"/>
    <mergeCell ref="BU66:BV6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7:BV7"/>
    <mergeCell ref="BU8:BV8"/>
    <mergeCell ref="BU9:BV9"/>
    <mergeCell ref="BU10:BV10"/>
    <mergeCell ref="BU11:BV11"/>
    <mergeCell ref="BU12:BV12"/>
    <mergeCell ref="BU1:BV1"/>
    <mergeCell ref="BU2:BV2"/>
    <mergeCell ref="BU3:BV3"/>
    <mergeCell ref="BU4:BV4"/>
    <mergeCell ref="BU5:BV5"/>
    <mergeCell ref="BU6:BV6"/>
    <mergeCell ref="AW77:AX77"/>
    <mergeCell ref="AW78:AX78"/>
    <mergeCell ref="AW79:AX79"/>
    <mergeCell ref="AW80:AX80"/>
    <mergeCell ref="AW69:AX69"/>
    <mergeCell ref="AW70:AX70"/>
    <mergeCell ref="AW71:AX71"/>
    <mergeCell ref="AW72:AX72"/>
    <mergeCell ref="AW73:AX73"/>
    <mergeCell ref="AW74:AX74"/>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Y69:Z69"/>
    <mergeCell ref="Y70:Z70"/>
    <mergeCell ref="Y71:Z71"/>
    <mergeCell ref="Y72:Z72"/>
    <mergeCell ref="Y61:Z61"/>
    <mergeCell ref="Y62:Z62"/>
    <mergeCell ref="Y63:Z63"/>
    <mergeCell ref="Y64:Z64"/>
    <mergeCell ref="Y65:Z65"/>
    <mergeCell ref="Y66:Z66"/>
    <mergeCell ref="Y47:Z47"/>
    <mergeCell ref="Y51:Z51"/>
    <mergeCell ref="Y55:Z55"/>
    <mergeCell ref="Y58:Z58"/>
    <mergeCell ref="Y59:Z59"/>
    <mergeCell ref="Y60:Z60"/>
    <mergeCell ref="Y18:Z18"/>
    <mergeCell ref="Y24:Z24"/>
    <mergeCell ref="Y30:Z30"/>
    <mergeCell ref="Y36:Z36"/>
    <mergeCell ref="Y42:Z42"/>
    <mergeCell ref="Y43:Z43"/>
    <mergeCell ref="Y7:Z7"/>
    <mergeCell ref="Y8:Z8"/>
    <mergeCell ref="Y9:Z9"/>
    <mergeCell ref="Y10:Z10"/>
    <mergeCell ref="Y11:Z11"/>
    <mergeCell ref="Y12:Z12"/>
    <mergeCell ref="Y1:Z1"/>
    <mergeCell ref="Y2:Z2"/>
    <mergeCell ref="Y3:Z3"/>
    <mergeCell ref="Y4:Z4"/>
    <mergeCell ref="Y5:Z5"/>
    <mergeCell ref="Y6:Z6"/>
    <mergeCell ref="A47:B47"/>
    <mergeCell ref="A51:B51"/>
    <mergeCell ref="A55:B55"/>
    <mergeCell ref="A58:B58"/>
    <mergeCell ref="A59:B59"/>
    <mergeCell ref="A60:B60"/>
    <mergeCell ref="A18:B18"/>
    <mergeCell ref="A24:B24"/>
    <mergeCell ref="A30:B30"/>
    <mergeCell ref="A36:B36"/>
    <mergeCell ref="A42:B42"/>
    <mergeCell ref="A43:B43"/>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65"/>
      <c r="AX1" s="465"/>
      <c r="AY1" s="100"/>
      <c r="AZ1" s="100"/>
      <c r="BA1" s="100"/>
      <c r="BB1" s="100"/>
      <c r="BC1" s="100"/>
      <c r="BD1" s="100"/>
      <c r="BE1" s="100"/>
      <c r="BF1" s="100"/>
      <c r="BG1" s="100"/>
      <c r="BH1" s="100"/>
      <c r="BI1" s="100"/>
      <c r="BJ1" s="100"/>
      <c r="BK1" s="100"/>
      <c r="BL1" s="100"/>
      <c r="BM1" s="100"/>
      <c r="BN1" s="100"/>
      <c r="BO1" s="100"/>
      <c r="BP1" s="100"/>
      <c r="BQ1" s="100"/>
      <c r="BR1" s="100"/>
      <c r="BS1" s="100"/>
      <c r="BU1" s="465"/>
      <c r="BV1" s="465"/>
      <c r="BW1" s="100"/>
      <c r="BX1" s="100"/>
      <c r="BY1" s="100"/>
      <c r="BZ1" s="100"/>
      <c r="CA1" s="100"/>
      <c r="CB1" s="100"/>
      <c r="CC1" s="100"/>
      <c r="CD1" s="100"/>
      <c r="CE1" s="100"/>
      <c r="CF1" s="100"/>
      <c r="CG1" s="100"/>
      <c r="CH1" s="100"/>
      <c r="CI1" s="100"/>
      <c r="CJ1" s="100"/>
      <c r="CK1" s="100"/>
      <c r="CL1" s="100"/>
      <c r="CM1" s="100"/>
      <c r="CN1" s="100"/>
      <c r="CO1" s="100"/>
      <c r="CP1" s="100"/>
      <c r="CQ1" s="100"/>
      <c r="CS1" s="465"/>
      <c r="CT1" s="465"/>
      <c r="CU1" s="100"/>
      <c r="CV1" s="100"/>
      <c r="CW1" s="100"/>
      <c r="CX1" s="100"/>
      <c r="CY1" s="100"/>
      <c r="CZ1" s="100"/>
      <c r="DA1" s="100"/>
      <c r="DB1" s="100"/>
      <c r="DC1" s="100"/>
      <c r="DD1" s="100"/>
      <c r="DE1" s="100"/>
      <c r="DF1" s="100"/>
      <c r="DG1" s="100"/>
      <c r="DH1" s="100"/>
      <c r="DI1" s="100"/>
      <c r="DJ1" s="100"/>
      <c r="DK1" s="100"/>
      <c r="DL1" s="100"/>
      <c r="DM1" s="100"/>
      <c r="DN1" s="100"/>
      <c r="DO1" s="100"/>
      <c r="DQ1" s="465"/>
      <c r="DR1" s="465"/>
      <c r="DS1" s="100"/>
      <c r="DT1" s="100"/>
      <c r="DU1" s="100"/>
      <c r="DV1" s="100"/>
      <c r="DW1" s="100"/>
      <c r="DX1" s="100"/>
      <c r="DY1" s="100"/>
      <c r="DZ1" s="100"/>
      <c r="EA1" s="100"/>
      <c r="EB1" s="100"/>
      <c r="EC1" s="100"/>
      <c r="ED1" s="100"/>
      <c r="EE1" s="100"/>
      <c r="EF1" s="100"/>
      <c r="EG1" s="100"/>
      <c r="EH1" s="100"/>
      <c r="EI1" s="100"/>
      <c r="EJ1" s="100"/>
      <c r="EK1" s="100"/>
      <c r="EL1" s="100"/>
      <c r="EM1" s="100"/>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c r="HI1" s="465"/>
      <c r="HJ1" s="465"/>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65"/>
      <c r="AX2" s="465"/>
      <c r="AY2" s="100"/>
      <c r="AZ2" s="100"/>
      <c r="BA2" s="100"/>
      <c r="BB2" s="100"/>
      <c r="BC2" s="100"/>
      <c r="BD2" s="100"/>
      <c r="BE2" s="100"/>
      <c r="BF2" s="100"/>
      <c r="BG2" s="100"/>
      <c r="BH2" s="100"/>
      <c r="BI2" s="100"/>
      <c r="BJ2" s="100"/>
      <c r="BK2" s="100"/>
      <c r="BL2" s="100"/>
      <c r="BM2" s="100"/>
      <c r="BN2" s="100"/>
      <c r="BO2" s="100"/>
      <c r="BP2" s="100"/>
      <c r="BQ2" s="100"/>
      <c r="BR2" s="100"/>
      <c r="BS2" s="100"/>
      <c r="BU2" s="465"/>
      <c r="BV2" s="465"/>
      <c r="BW2" s="100"/>
      <c r="BX2" s="100"/>
      <c r="BY2" s="100"/>
      <c r="BZ2" s="100"/>
      <c r="CA2" s="100"/>
      <c r="CB2" s="100"/>
      <c r="CC2" s="100"/>
      <c r="CD2" s="100"/>
      <c r="CE2" s="100"/>
      <c r="CF2" s="100"/>
      <c r="CG2" s="100"/>
      <c r="CH2" s="100"/>
      <c r="CI2" s="100"/>
      <c r="CJ2" s="100"/>
      <c r="CK2" s="100"/>
      <c r="CL2" s="100"/>
      <c r="CM2" s="100"/>
      <c r="CN2" s="100"/>
      <c r="CO2" s="100"/>
      <c r="CP2" s="100"/>
      <c r="CQ2" s="100"/>
      <c r="CS2" s="465"/>
      <c r="CT2" s="465"/>
      <c r="CU2" s="100"/>
      <c r="CV2" s="100"/>
      <c r="CW2" s="100"/>
      <c r="CX2" s="100"/>
      <c r="CY2" s="100"/>
      <c r="CZ2" s="100"/>
      <c r="DA2" s="100"/>
      <c r="DB2" s="100"/>
      <c r="DC2" s="100"/>
      <c r="DD2" s="100"/>
      <c r="DE2" s="100"/>
      <c r="DF2" s="100"/>
      <c r="DG2" s="100"/>
      <c r="DH2" s="100"/>
      <c r="DI2" s="100"/>
      <c r="DJ2" s="100"/>
      <c r="DK2" s="100"/>
      <c r="DL2" s="100"/>
      <c r="DM2" s="100"/>
      <c r="DN2" s="100"/>
      <c r="DO2" s="100"/>
      <c r="DQ2" s="465"/>
      <c r="DR2" s="465"/>
      <c r="DS2" s="100"/>
      <c r="DT2" s="100"/>
      <c r="DU2" s="100"/>
      <c r="DV2" s="100"/>
      <c r="DW2" s="100"/>
      <c r="DX2" s="100"/>
      <c r="DY2" s="100"/>
      <c r="DZ2" s="100"/>
      <c r="EA2" s="100"/>
      <c r="EB2" s="100"/>
      <c r="EC2" s="100"/>
      <c r="ED2" s="100"/>
      <c r="EE2" s="100"/>
      <c r="EF2" s="100"/>
      <c r="EG2" s="100"/>
      <c r="EH2" s="100"/>
      <c r="EI2" s="100"/>
      <c r="EJ2" s="100"/>
      <c r="EK2" s="100"/>
      <c r="EL2" s="100"/>
      <c r="EM2" s="100"/>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c r="HI2" s="465"/>
      <c r="HJ2" s="465"/>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65"/>
      <c r="AX3" s="465"/>
      <c r="AY3" s="100"/>
      <c r="AZ3" s="100"/>
      <c r="BA3" s="100"/>
      <c r="BB3" s="100"/>
      <c r="BC3" s="100"/>
      <c r="BD3" s="100"/>
      <c r="BE3" s="100"/>
      <c r="BF3" s="100"/>
      <c r="BG3" s="100"/>
      <c r="BH3" s="100"/>
      <c r="BI3" s="100"/>
      <c r="BJ3" s="100"/>
      <c r="BK3" s="100"/>
      <c r="BL3" s="100"/>
      <c r="BM3" s="100"/>
      <c r="BN3" s="100"/>
      <c r="BO3" s="100"/>
      <c r="BP3" s="100"/>
      <c r="BQ3" s="100"/>
      <c r="BR3" s="100"/>
      <c r="BS3" s="100"/>
      <c r="BU3" s="465"/>
      <c r="BV3" s="465"/>
      <c r="BW3" s="100"/>
      <c r="BX3" s="100"/>
      <c r="BY3" s="100"/>
      <c r="BZ3" s="100"/>
      <c r="CA3" s="100"/>
      <c r="CB3" s="100"/>
      <c r="CC3" s="100"/>
      <c r="CD3" s="100"/>
      <c r="CE3" s="100"/>
      <c r="CF3" s="100"/>
      <c r="CG3" s="100"/>
      <c r="CH3" s="100"/>
      <c r="CI3" s="100"/>
      <c r="CJ3" s="100"/>
      <c r="CK3" s="100"/>
      <c r="CL3" s="100"/>
      <c r="CM3" s="100"/>
      <c r="CN3" s="100"/>
      <c r="CO3" s="100"/>
      <c r="CP3" s="100"/>
      <c r="CQ3" s="100"/>
      <c r="CS3" s="465"/>
      <c r="CT3" s="465"/>
      <c r="CU3" s="100"/>
      <c r="CV3" s="100"/>
      <c r="CW3" s="100"/>
      <c r="CX3" s="100"/>
      <c r="CY3" s="100"/>
      <c r="CZ3" s="100"/>
      <c r="DA3" s="100"/>
      <c r="DB3" s="100"/>
      <c r="DC3" s="100"/>
      <c r="DD3" s="100"/>
      <c r="DE3" s="100"/>
      <c r="DF3" s="100"/>
      <c r="DG3" s="100"/>
      <c r="DH3" s="100"/>
      <c r="DI3" s="100"/>
      <c r="DJ3" s="100"/>
      <c r="DK3" s="100"/>
      <c r="DL3" s="100"/>
      <c r="DM3" s="100"/>
      <c r="DN3" s="100"/>
      <c r="DO3" s="100"/>
      <c r="DQ3" s="465"/>
      <c r="DR3" s="465"/>
      <c r="DS3" s="100"/>
      <c r="DT3" s="100"/>
      <c r="DU3" s="100"/>
      <c r="DV3" s="100"/>
      <c r="DW3" s="100"/>
      <c r="DX3" s="100"/>
      <c r="DY3" s="100"/>
      <c r="DZ3" s="100"/>
      <c r="EA3" s="100"/>
      <c r="EB3" s="100"/>
      <c r="EC3" s="100"/>
      <c r="ED3" s="100"/>
      <c r="EE3" s="100"/>
      <c r="EF3" s="100"/>
      <c r="EG3" s="100"/>
      <c r="EH3" s="100"/>
      <c r="EI3" s="100"/>
      <c r="EJ3" s="100"/>
      <c r="EK3" s="100"/>
      <c r="EL3" s="100"/>
      <c r="EM3" s="100"/>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c r="HI3" s="465"/>
      <c r="HJ3" s="465"/>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65"/>
      <c r="AX4" s="465"/>
      <c r="AY4" s="100"/>
      <c r="AZ4" s="100"/>
      <c r="BA4" s="100"/>
      <c r="BB4" s="100"/>
      <c r="BC4" s="100"/>
      <c r="BD4" s="100"/>
      <c r="BE4" s="100"/>
      <c r="BF4" s="100"/>
      <c r="BG4" s="100"/>
      <c r="BH4" s="100"/>
      <c r="BI4" s="100"/>
      <c r="BJ4" s="100"/>
      <c r="BK4" s="100"/>
      <c r="BL4" s="100"/>
      <c r="BM4" s="100"/>
      <c r="BN4" s="100"/>
      <c r="BO4" s="100"/>
      <c r="BP4" s="100"/>
      <c r="BQ4" s="100"/>
      <c r="BR4" s="100"/>
      <c r="BS4" s="100"/>
      <c r="BU4" s="465"/>
      <c r="BV4" s="465"/>
      <c r="BW4" s="100"/>
      <c r="BX4" s="100"/>
      <c r="BY4" s="100"/>
      <c r="BZ4" s="100"/>
      <c r="CA4" s="100"/>
      <c r="CB4" s="100"/>
      <c r="CC4" s="100"/>
      <c r="CD4" s="100"/>
      <c r="CE4" s="100"/>
      <c r="CF4" s="100"/>
      <c r="CG4" s="100"/>
      <c r="CH4" s="100"/>
      <c r="CI4" s="100"/>
      <c r="CJ4" s="100"/>
      <c r="CK4" s="100"/>
      <c r="CL4" s="100"/>
      <c r="CM4" s="100"/>
      <c r="CN4" s="100"/>
      <c r="CO4" s="100"/>
      <c r="CP4" s="100"/>
      <c r="CQ4" s="100"/>
      <c r="CS4" s="465"/>
      <c r="CT4" s="465"/>
      <c r="CU4" s="100"/>
      <c r="CV4" s="100"/>
      <c r="CW4" s="100"/>
      <c r="CX4" s="100"/>
      <c r="CY4" s="100"/>
      <c r="CZ4" s="100"/>
      <c r="DA4" s="100"/>
      <c r="DB4" s="100"/>
      <c r="DC4" s="100"/>
      <c r="DD4" s="100"/>
      <c r="DE4" s="100"/>
      <c r="DF4" s="100"/>
      <c r="DG4" s="100"/>
      <c r="DH4" s="100"/>
      <c r="DI4" s="100"/>
      <c r="DJ4" s="100"/>
      <c r="DK4" s="100"/>
      <c r="DL4" s="100"/>
      <c r="DM4" s="100"/>
      <c r="DN4" s="100"/>
      <c r="DO4" s="100"/>
      <c r="DQ4" s="465"/>
      <c r="DR4" s="465"/>
      <c r="DS4" s="100"/>
      <c r="DT4" s="100"/>
      <c r="DU4" s="100"/>
      <c r="DV4" s="100"/>
      <c r="DW4" s="100"/>
      <c r="DX4" s="100"/>
      <c r="DY4" s="100"/>
      <c r="DZ4" s="100"/>
      <c r="EA4" s="100"/>
      <c r="EB4" s="100"/>
      <c r="EC4" s="100"/>
      <c r="ED4" s="100"/>
      <c r="EE4" s="100"/>
      <c r="EF4" s="100"/>
      <c r="EG4" s="100"/>
      <c r="EH4" s="100"/>
      <c r="EI4" s="100"/>
      <c r="EJ4" s="100"/>
      <c r="EK4" s="100"/>
      <c r="EL4" s="100"/>
      <c r="EM4" s="100"/>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c r="HI4" s="465"/>
      <c r="HJ4" s="465"/>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68" t="s">
        <v>80</v>
      </c>
      <c r="AX5" s="468"/>
      <c r="AY5" s="102"/>
      <c r="AZ5" s="102"/>
      <c r="BA5" s="102"/>
      <c r="BB5" s="102"/>
      <c r="BC5" s="102"/>
      <c r="BD5" s="102"/>
      <c r="BE5" s="102"/>
      <c r="BF5" s="102"/>
      <c r="BG5" s="100"/>
      <c r="BH5" s="102"/>
      <c r="BI5" s="102"/>
      <c r="BJ5" s="102"/>
      <c r="BK5" s="102"/>
      <c r="BL5" s="100"/>
      <c r="BM5" s="102"/>
      <c r="BN5" s="100"/>
      <c r="BO5" s="100"/>
      <c r="BP5" s="102"/>
      <c r="BQ5" s="100"/>
      <c r="BR5" s="100"/>
      <c r="BS5" s="102" t="s">
        <v>99</v>
      </c>
      <c r="BU5" s="468" t="s">
        <v>80</v>
      </c>
      <c r="BV5" s="468"/>
      <c r="BW5" s="102"/>
      <c r="BX5" s="102"/>
      <c r="BY5" s="102"/>
      <c r="BZ5" s="102"/>
      <c r="CA5" s="102"/>
      <c r="CB5" s="102"/>
      <c r="CC5" s="102"/>
      <c r="CD5" s="102"/>
      <c r="CE5" s="100"/>
      <c r="CF5" s="102"/>
      <c r="CG5" s="102"/>
      <c r="CH5" s="102"/>
      <c r="CI5" s="102"/>
      <c r="CJ5" s="100"/>
      <c r="CK5" s="102"/>
      <c r="CL5" s="100"/>
      <c r="CM5" s="100"/>
      <c r="CN5" s="102"/>
      <c r="CO5" s="100"/>
      <c r="CP5" s="100"/>
      <c r="CQ5" s="102" t="s">
        <v>99</v>
      </c>
      <c r="CS5" s="468" t="s">
        <v>80</v>
      </c>
      <c r="CT5" s="468"/>
      <c r="CU5" s="102"/>
      <c r="CV5" s="102"/>
      <c r="CW5" s="102"/>
      <c r="CX5" s="102"/>
      <c r="CY5" s="102"/>
      <c r="CZ5" s="102"/>
      <c r="DA5" s="102"/>
      <c r="DB5" s="102"/>
      <c r="DC5" s="100"/>
      <c r="DD5" s="102"/>
      <c r="DE5" s="102"/>
      <c r="DF5" s="102"/>
      <c r="DG5" s="102"/>
      <c r="DH5" s="100"/>
      <c r="DI5" s="102"/>
      <c r="DJ5" s="100"/>
      <c r="DK5" s="100"/>
      <c r="DL5" s="102"/>
      <c r="DM5" s="100"/>
      <c r="DN5" s="100"/>
      <c r="DO5" s="102" t="s">
        <v>99</v>
      </c>
      <c r="DQ5" s="468" t="s">
        <v>80</v>
      </c>
      <c r="DR5" s="468"/>
      <c r="DS5" s="102"/>
      <c r="DT5" s="102"/>
      <c r="DU5" s="102"/>
      <c r="DV5" s="102"/>
      <c r="DW5" s="102"/>
      <c r="DX5" s="102"/>
      <c r="DY5" s="102"/>
      <c r="DZ5" s="102"/>
      <c r="EA5" s="100"/>
      <c r="EB5" s="102"/>
      <c r="EC5" s="102"/>
      <c r="ED5" s="102"/>
      <c r="EE5" s="102"/>
      <c r="EF5" s="100"/>
      <c r="EG5" s="102"/>
      <c r="EH5" s="100"/>
      <c r="EI5" s="100"/>
      <c r="EJ5" s="102"/>
      <c r="EK5" s="100"/>
      <c r="EL5" s="100"/>
      <c r="EM5" s="102" t="s">
        <v>99</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c r="HI5" s="468" t="s">
        <v>80</v>
      </c>
      <c r="HJ5" s="468"/>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65"/>
      <c r="AX6" s="465"/>
      <c r="AY6" s="100"/>
      <c r="AZ6" s="100"/>
      <c r="BA6" s="100"/>
      <c r="BB6" s="100"/>
      <c r="BC6" s="100"/>
      <c r="BD6" s="100"/>
      <c r="BE6" s="100"/>
      <c r="BF6" s="100"/>
      <c r="BG6" s="100"/>
      <c r="BH6" s="100"/>
      <c r="BI6" s="100"/>
      <c r="BJ6" s="100"/>
      <c r="BK6" s="100"/>
      <c r="BL6" s="100"/>
      <c r="BM6" s="100"/>
      <c r="BN6" s="100"/>
      <c r="BO6" s="100"/>
      <c r="BP6" s="100"/>
      <c r="BQ6" s="100"/>
      <c r="BR6" s="100"/>
      <c r="BS6" s="100"/>
      <c r="BU6" s="465"/>
      <c r="BV6" s="465"/>
      <c r="BW6" s="100"/>
      <c r="BX6" s="100"/>
      <c r="BY6" s="100"/>
      <c r="BZ6" s="100"/>
      <c r="CA6" s="100"/>
      <c r="CB6" s="100"/>
      <c r="CC6" s="100"/>
      <c r="CD6" s="100"/>
      <c r="CE6" s="100"/>
      <c r="CF6" s="100"/>
      <c r="CG6" s="100"/>
      <c r="CH6" s="100"/>
      <c r="CI6" s="100"/>
      <c r="CJ6" s="100"/>
      <c r="CK6" s="100"/>
      <c r="CL6" s="100"/>
      <c r="CM6" s="100"/>
      <c r="CN6" s="100"/>
      <c r="CO6" s="100"/>
      <c r="CP6" s="100"/>
      <c r="CQ6" s="100"/>
      <c r="CS6" s="465"/>
      <c r="CT6" s="465"/>
      <c r="CU6" s="100"/>
      <c r="CV6" s="100"/>
      <c r="CW6" s="100"/>
      <c r="CX6" s="100"/>
      <c r="CY6" s="100"/>
      <c r="CZ6" s="100"/>
      <c r="DA6" s="100"/>
      <c r="DB6" s="100"/>
      <c r="DC6" s="100"/>
      <c r="DD6" s="100"/>
      <c r="DE6" s="100"/>
      <c r="DF6" s="100"/>
      <c r="DG6" s="100"/>
      <c r="DH6" s="100"/>
      <c r="DI6" s="100"/>
      <c r="DJ6" s="100"/>
      <c r="DK6" s="100"/>
      <c r="DL6" s="100"/>
      <c r="DM6" s="100"/>
      <c r="DN6" s="100"/>
      <c r="DO6" s="100"/>
      <c r="DQ6" s="465"/>
      <c r="DR6" s="465"/>
      <c r="DS6" s="100"/>
      <c r="DT6" s="100"/>
      <c r="DU6" s="100"/>
      <c r="DV6" s="100"/>
      <c r="DW6" s="100"/>
      <c r="DX6" s="100"/>
      <c r="DY6" s="100"/>
      <c r="DZ6" s="100"/>
      <c r="EA6" s="100"/>
      <c r="EB6" s="100"/>
      <c r="EC6" s="100"/>
      <c r="ED6" s="100"/>
      <c r="EE6" s="100"/>
      <c r="EF6" s="100"/>
      <c r="EG6" s="100"/>
      <c r="EH6" s="100"/>
      <c r="EI6" s="100"/>
      <c r="EJ6" s="100"/>
      <c r="EK6" s="100"/>
      <c r="EL6" s="100"/>
      <c r="EM6" s="100"/>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c r="HI6" s="465"/>
      <c r="HJ6" s="465"/>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7" t="s">
        <v>107</v>
      </c>
      <c r="B7" s="467"/>
      <c r="C7" s="102"/>
      <c r="D7" s="102"/>
      <c r="E7" s="102"/>
      <c r="F7" s="102"/>
      <c r="G7" s="102"/>
      <c r="H7" s="102"/>
      <c r="I7" s="102"/>
      <c r="J7" s="102"/>
      <c r="K7" s="102"/>
      <c r="L7" s="102"/>
      <c r="M7" s="102"/>
      <c r="N7" s="102"/>
      <c r="O7" s="102"/>
      <c r="P7" s="102"/>
      <c r="Q7" s="102"/>
      <c r="R7" s="102"/>
      <c r="S7" s="102"/>
      <c r="T7" s="102"/>
      <c r="U7" s="102"/>
      <c r="V7" s="102"/>
      <c r="W7" s="102"/>
      <c r="Y7" s="467" t="s">
        <v>125</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126</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127</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100</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102</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103</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104</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105</v>
      </c>
      <c r="GL7" s="467"/>
      <c r="GM7" s="102"/>
      <c r="GN7" s="102"/>
      <c r="GO7" s="102"/>
      <c r="GP7" s="102"/>
      <c r="GQ7" s="102"/>
      <c r="GR7" s="102"/>
      <c r="GS7" s="102"/>
      <c r="GT7" s="102"/>
      <c r="GU7" s="102"/>
      <c r="GV7" s="102"/>
      <c r="GW7" s="102"/>
      <c r="GX7" s="102"/>
      <c r="GY7" s="102"/>
      <c r="GZ7" s="102"/>
      <c r="HA7" s="102"/>
      <c r="HB7" s="102"/>
      <c r="HC7" s="102"/>
      <c r="HD7" s="102"/>
      <c r="HE7" s="102"/>
      <c r="HF7" s="102"/>
      <c r="HG7" s="102"/>
      <c r="HI7" s="467" t="s">
        <v>106</v>
      </c>
      <c r="HJ7" s="467"/>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7" t="s">
        <v>108</v>
      </c>
      <c r="B8" s="467"/>
      <c r="C8" s="103"/>
      <c r="D8" s="103"/>
      <c r="E8" s="103"/>
      <c r="F8" s="103"/>
      <c r="G8" s="103"/>
      <c r="H8" s="103"/>
      <c r="I8" s="103"/>
      <c r="J8" s="103"/>
      <c r="K8" s="103"/>
      <c r="L8" s="103"/>
      <c r="M8" s="103"/>
      <c r="N8" s="103"/>
      <c r="O8" s="103"/>
      <c r="P8" s="103"/>
      <c r="Q8" s="103"/>
      <c r="R8" s="103"/>
      <c r="S8" s="103"/>
      <c r="T8" s="103"/>
      <c r="U8" s="103"/>
      <c r="V8" s="103"/>
      <c r="W8" s="103"/>
      <c r="Y8" s="467" t="s">
        <v>108</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108</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108</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108</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108</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108</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108</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108</v>
      </c>
      <c r="GL8" s="467"/>
      <c r="GM8" s="103"/>
      <c r="GN8" s="103"/>
      <c r="GO8" s="103"/>
      <c r="GP8" s="103"/>
      <c r="GQ8" s="103"/>
      <c r="GR8" s="103"/>
      <c r="GS8" s="103"/>
      <c r="GT8" s="103"/>
      <c r="GU8" s="103"/>
      <c r="GV8" s="103"/>
      <c r="GW8" s="103"/>
      <c r="GX8" s="103"/>
      <c r="GY8" s="103"/>
      <c r="GZ8" s="103"/>
      <c r="HA8" s="103"/>
      <c r="HB8" s="103"/>
      <c r="HC8" s="103"/>
      <c r="HD8" s="103"/>
      <c r="HE8" s="103"/>
      <c r="HF8" s="103"/>
      <c r="HG8" s="103"/>
      <c r="HI8" s="467" t="s">
        <v>108</v>
      </c>
      <c r="HJ8" s="467"/>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65"/>
      <c r="AX9" s="465"/>
      <c r="AY9" s="100"/>
      <c r="AZ9" s="100"/>
      <c r="BA9" s="100"/>
      <c r="BB9" s="100"/>
      <c r="BC9" s="100"/>
      <c r="BD9" s="100"/>
      <c r="BE9" s="100"/>
      <c r="BF9" s="100"/>
      <c r="BG9" s="100"/>
      <c r="BH9" s="100"/>
      <c r="BI9" s="100"/>
      <c r="BJ9" s="100"/>
      <c r="BK9" s="100"/>
      <c r="BL9" s="100"/>
      <c r="BM9" s="100"/>
      <c r="BN9" s="100"/>
      <c r="BO9" s="100"/>
      <c r="BP9" s="100"/>
      <c r="BQ9" s="100"/>
      <c r="BR9" s="100"/>
      <c r="BS9" s="100"/>
      <c r="BU9" s="465"/>
      <c r="BV9" s="465"/>
      <c r="BW9" s="100"/>
      <c r="BX9" s="100"/>
      <c r="BY9" s="100"/>
      <c r="BZ9" s="100"/>
      <c r="CA9" s="100"/>
      <c r="CB9" s="100"/>
      <c r="CC9" s="100"/>
      <c r="CD9" s="100"/>
      <c r="CE9" s="100"/>
      <c r="CF9" s="100"/>
      <c r="CG9" s="100"/>
      <c r="CH9" s="100"/>
      <c r="CI9" s="100"/>
      <c r="CJ9" s="100"/>
      <c r="CK9" s="100"/>
      <c r="CL9" s="100"/>
      <c r="CM9" s="100"/>
      <c r="CN9" s="100"/>
      <c r="CO9" s="100"/>
      <c r="CP9" s="100"/>
      <c r="CQ9" s="100"/>
      <c r="CS9" s="465"/>
      <c r="CT9" s="465"/>
      <c r="CU9" s="100"/>
      <c r="CV9" s="100"/>
      <c r="CW9" s="100"/>
      <c r="CX9" s="100"/>
      <c r="CY9" s="100"/>
      <c r="CZ9" s="100"/>
      <c r="DA9" s="100"/>
      <c r="DB9" s="100"/>
      <c r="DC9" s="100"/>
      <c r="DD9" s="100"/>
      <c r="DE9" s="100"/>
      <c r="DF9" s="100"/>
      <c r="DG9" s="100"/>
      <c r="DH9" s="100"/>
      <c r="DI9" s="100"/>
      <c r="DJ9" s="100"/>
      <c r="DK9" s="100"/>
      <c r="DL9" s="100"/>
      <c r="DM9" s="100"/>
      <c r="DN9" s="100"/>
      <c r="DO9" s="100"/>
      <c r="DQ9" s="465"/>
      <c r="DR9" s="465"/>
      <c r="DS9" s="100"/>
      <c r="DT9" s="100"/>
      <c r="DU9" s="100"/>
      <c r="DV9" s="100"/>
      <c r="DW9" s="100"/>
      <c r="DX9" s="100"/>
      <c r="DY9" s="100"/>
      <c r="DZ9" s="100"/>
      <c r="EA9" s="100"/>
      <c r="EB9" s="100"/>
      <c r="EC9" s="100"/>
      <c r="ED9" s="100"/>
      <c r="EE9" s="100"/>
      <c r="EF9" s="100"/>
      <c r="EG9" s="100"/>
      <c r="EH9" s="100"/>
      <c r="EI9" s="100"/>
      <c r="EJ9" s="100"/>
      <c r="EK9" s="100"/>
      <c r="EL9" s="100"/>
      <c r="EM9" s="100"/>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c r="HI9" s="465"/>
      <c r="HJ9" s="465"/>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5"/>
      <c r="AX10" s="465"/>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5"/>
      <c r="BV10" s="465"/>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5"/>
      <c r="CT10" s="465"/>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5"/>
      <c r="DR10" s="465"/>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5"/>
      <c r="HJ10" s="465"/>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5"/>
      <c r="HJ11" s="465"/>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0"/>
      <c r="AX12" s="47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0"/>
      <c r="BV12" s="47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70"/>
      <c r="CT12" s="47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70"/>
      <c r="DR12" s="47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70"/>
      <c r="HJ12" s="47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25">
      <c r="A13" s="101"/>
      <c r="B13" s="101" t="s">
        <v>109</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109</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109</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109</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109</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109</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109</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109</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109</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109</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5">
      <c r="A14" s="465"/>
      <c r="B14" s="465"/>
      <c r="C14" s="100"/>
      <c r="D14" s="100"/>
      <c r="E14" s="100"/>
      <c r="F14" s="100"/>
      <c r="G14" s="100"/>
      <c r="H14" s="100"/>
      <c r="I14" s="100"/>
      <c r="J14" s="100"/>
      <c r="K14" s="100"/>
      <c r="L14" s="100"/>
      <c r="M14" s="100"/>
      <c r="N14" s="100"/>
      <c r="O14" s="100"/>
      <c r="P14" s="100"/>
      <c r="Q14" s="100"/>
      <c r="R14" s="100"/>
      <c r="S14" s="100"/>
      <c r="T14" s="100"/>
      <c r="U14" s="100"/>
      <c r="V14" s="100"/>
      <c r="W14" s="100"/>
      <c r="Y14" s="465"/>
      <c r="Z14" s="465"/>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5"/>
      <c r="AX14" s="465"/>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65"/>
      <c r="BV14" s="465"/>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65"/>
      <c r="CT14" s="465"/>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65"/>
      <c r="DR14" s="465"/>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65"/>
      <c r="EP14" s="465"/>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65"/>
      <c r="FN14" s="465"/>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65"/>
      <c r="GL14" s="465"/>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65"/>
      <c r="HJ14" s="465"/>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110</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110</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110</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110</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110</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9" t="s">
        <v>111</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111</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111</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111</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111</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111</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111</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111</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111</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111</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5">
      <c r="A17" s="465"/>
      <c r="B17" s="465"/>
      <c r="C17" s="100"/>
      <c r="D17" s="100"/>
      <c r="E17" s="100"/>
      <c r="F17" s="100"/>
      <c r="G17" s="100"/>
      <c r="H17" s="100"/>
      <c r="I17" s="100"/>
      <c r="J17" s="100"/>
      <c r="K17" s="100"/>
      <c r="L17" s="100"/>
      <c r="M17" s="100"/>
      <c r="N17" s="100"/>
      <c r="O17" s="100"/>
      <c r="P17" s="100"/>
      <c r="Q17" s="100"/>
      <c r="R17" s="100"/>
      <c r="S17" s="100"/>
      <c r="T17" s="100"/>
      <c r="U17" s="100"/>
      <c r="V17" s="100"/>
      <c r="W17" s="100"/>
      <c r="Y17" s="465"/>
      <c r="Z17" s="465"/>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5"/>
      <c r="AX17" s="465"/>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5"/>
      <c r="BV17" s="465"/>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5"/>
      <c r="CT17" s="465"/>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5"/>
      <c r="DR17" s="465"/>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5"/>
      <c r="EP17" s="465"/>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5"/>
      <c r="FN17" s="465"/>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5"/>
      <c r="GL17" s="465"/>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5"/>
      <c r="HJ17" s="465"/>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112</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112</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112</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112</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112</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5">
      <c r="A19" s="465"/>
      <c r="B19" s="465"/>
      <c r="C19" s="100"/>
      <c r="D19" s="100"/>
      <c r="E19" s="100"/>
      <c r="F19" s="100"/>
      <c r="G19" s="100"/>
      <c r="H19" s="100"/>
      <c r="I19" s="100"/>
      <c r="J19" s="100"/>
      <c r="K19" s="100"/>
      <c r="L19" s="100"/>
      <c r="M19" s="100"/>
      <c r="N19" s="100"/>
      <c r="O19" s="100"/>
      <c r="P19" s="100"/>
      <c r="Q19" s="100"/>
      <c r="R19" s="100"/>
      <c r="S19" s="100"/>
      <c r="T19" s="100"/>
      <c r="U19" s="100"/>
      <c r="V19" s="100"/>
      <c r="W19" s="100"/>
      <c r="Y19" s="465"/>
      <c r="Z19" s="465"/>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5"/>
      <c r="AX19" s="465"/>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65"/>
      <c r="BV19" s="465"/>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65"/>
      <c r="CT19" s="465"/>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65"/>
      <c r="DR19" s="465"/>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65"/>
      <c r="EP19" s="465"/>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65"/>
      <c r="FN19" s="465"/>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65"/>
      <c r="GL19" s="465"/>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65"/>
      <c r="HJ19" s="465"/>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465"/>
      <c r="B20" s="465"/>
      <c r="C20" s="100"/>
      <c r="D20" s="100"/>
      <c r="E20" s="100"/>
      <c r="F20" s="100"/>
      <c r="G20" s="100"/>
      <c r="H20" s="100"/>
      <c r="I20" s="100"/>
      <c r="J20" s="100"/>
      <c r="K20" s="100"/>
      <c r="L20" s="100"/>
      <c r="M20" s="100"/>
      <c r="N20" s="100"/>
      <c r="O20" s="100"/>
      <c r="P20" s="100"/>
      <c r="Q20" s="100"/>
      <c r="R20" s="100"/>
      <c r="S20" s="100"/>
      <c r="T20" s="100"/>
      <c r="U20" s="100"/>
      <c r="V20" s="100"/>
      <c r="W20" s="100"/>
      <c r="Y20" s="465"/>
      <c r="Z20" s="465"/>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5"/>
      <c r="AX20" s="465"/>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65"/>
      <c r="BV20" s="465"/>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65"/>
      <c r="CT20" s="465"/>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65"/>
      <c r="DR20" s="465"/>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65"/>
      <c r="EP20" s="465"/>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65"/>
      <c r="FN20" s="465"/>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65"/>
      <c r="GL20" s="465"/>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65"/>
      <c r="HJ20" s="465"/>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5">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113</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113</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113</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113</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113</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5">
      <c r="A22" s="465"/>
      <c r="B22" s="465"/>
      <c r="C22" s="100"/>
      <c r="D22" s="100"/>
      <c r="E22" s="100"/>
      <c r="F22" s="100"/>
      <c r="G22" s="100"/>
      <c r="H22" s="100"/>
      <c r="I22" s="100"/>
      <c r="J22" s="100"/>
      <c r="K22" s="100"/>
      <c r="L22" s="100"/>
      <c r="M22" s="100"/>
      <c r="N22" s="100"/>
      <c r="O22" s="100"/>
      <c r="P22" s="100"/>
      <c r="Q22" s="100"/>
      <c r="R22" s="100"/>
      <c r="S22" s="100"/>
      <c r="T22" s="100"/>
      <c r="U22" s="100"/>
      <c r="V22" s="100"/>
      <c r="W22" s="100"/>
      <c r="Y22" s="465"/>
      <c r="Z22" s="465"/>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5"/>
      <c r="AX22" s="465"/>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5"/>
      <c r="BV22" s="465"/>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5"/>
      <c r="CT22" s="465"/>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5"/>
      <c r="DR22" s="465"/>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5"/>
      <c r="EP22" s="465"/>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5"/>
      <c r="FN22" s="465"/>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5"/>
      <c r="GL22" s="465"/>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5"/>
      <c r="HJ22" s="465"/>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114</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114</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114</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114</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114</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5">
      <c r="A24" s="465"/>
      <c r="B24" s="465"/>
      <c r="C24" s="100"/>
      <c r="D24" s="100"/>
      <c r="E24" s="100"/>
      <c r="F24" s="100"/>
      <c r="G24" s="100"/>
      <c r="H24" s="100"/>
      <c r="I24" s="100"/>
      <c r="J24" s="100"/>
      <c r="K24" s="100"/>
      <c r="L24" s="100"/>
      <c r="M24" s="100"/>
      <c r="N24" s="100"/>
      <c r="O24" s="100"/>
      <c r="P24" s="100"/>
      <c r="Q24" s="100"/>
      <c r="R24" s="100"/>
      <c r="S24" s="100"/>
      <c r="T24" s="100"/>
      <c r="U24" s="100"/>
      <c r="V24" s="100"/>
      <c r="W24" s="100"/>
      <c r="Y24" s="465"/>
      <c r="Z24" s="465"/>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5"/>
      <c r="AX24" s="465"/>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65"/>
      <c r="BV24" s="465"/>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65"/>
      <c r="CT24" s="465"/>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65"/>
      <c r="DR24" s="465"/>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65"/>
      <c r="EP24" s="465"/>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65"/>
      <c r="FN24" s="465"/>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65"/>
      <c r="GL24" s="465"/>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65"/>
      <c r="HJ24" s="465"/>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465"/>
      <c r="B25" s="465"/>
      <c r="C25" s="100"/>
      <c r="D25" s="100"/>
      <c r="E25" s="100"/>
      <c r="F25" s="100"/>
      <c r="G25" s="100"/>
      <c r="H25" s="100"/>
      <c r="I25" s="100"/>
      <c r="J25" s="100"/>
      <c r="K25" s="100"/>
      <c r="L25" s="100"/>
      <c r="M25" s="100"/>
      <c r="N25" s="100"/>
      <c r="O25" s="100"/>
      <c r="P25" s="100"/>
      <c r="Q25" s="100"/>
      <c r="R25" s="100"/>
      <c r="S25" s="100"/>
      <c r="T25" s="100"/>
      <c r="U25" s="100"/>
      <c r="V25" s="100"/>
      <c r="W25" s="100"/>
      <c r="Y25" s="465"/>
      <c r="Z25" s="465"/>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5"/>
      <c r="AX25" s="465"/>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5"/>
      <c r="BV25" s="465"/>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5"/>
      <c r="CT25" s="465"/>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5"/>
      <c r="DR25" s="465"/>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5"/>
      <c r="EP25" s="465"/>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5"/>
      <c r="FN25" s="465"/>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5"/>
      <c r="GL25" s="465"/>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5"/>
      <c r="HJ25" s="465"/>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115</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115</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115</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115</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115</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5">
      <c r="A27" s="100"/>
      <c r="B27" s="99" t="s">
        <v>87</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87</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87</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87</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87</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87</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87</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87</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87</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87</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5">
      <c r="A28" s="123"/>
      <c r="B28" s="99" t="s">
        <v>88</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88</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88</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88</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88</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88</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88</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88</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88</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88</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5.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116</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116</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116</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116</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116</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69" t="s">
        <v>117</v>
      </c>
      <c r="B31" s="469"/>
      <c r="C31" s="100"/>
      <c r="D31" s="100"/>
      <c r="E31" s="100"/>
      <c r="F31" s="100"/>
      <c r="G31" s="100"/>
      <c r="H31" s="100"/>
      <c r="I31" s="100"/>
      <c r="J31" s="100"/>
      <c r="K31" s="100"/>
      <c r="L31" s="100"/>
      <c r="M31" s="100"/>
      <c r="N31" s="100"/>
      <c r="O31" s="100"/>
      <c r="P31" s="100"/>
      <c r="Q31" s="100"/>
      <c r="R31" s="100"/>
      <c r="S31" s="100"/>
      <c r="T31" s="100"/>
      <c r="U31" s="100"/>
      <c r="V31" s="100"/>
      <c r="W31" s="100"/>
      <c r="Y31" s="469" t="s">
        <v>117</v>
      </c>
      <c r="Z31" s="46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9" t="s">
        <v>117</v>
      </c>
      <c r="AX31" s="469"/>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9" t="s">
        <v>117</v>
      </c>
      <c r="BV31" s="469"/>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9" t="s">
        <v>117</v>
      </c>
      <c r="CT31" s="469"/>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9" t="s">
        <v>117</v>
      </c>
      <c r="DR31" s="469"/>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9" t="s">
        <v>117</v>
      </c>
      <c r="EP31" s="46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9" t="s">
        <v>117</v>
      </c>
      <c r="FN31" s="46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9" t="s">
        <v>117</v>
      </c>
      <c r="GL31" s="469"/>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9" t="s">
        <v>117</v>
      </c>
      <c r="HJ31" s="469"/>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5"/>
      <c r="AX32" s="465"/>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5"/>
      <c r="BV32" s="465"/>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5"/>
      <c r="CT32" s="465"/>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5"/>
      <c r="DR32" s="465"/>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5"/>
      <c r="EP32" s="465"/>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5"/>
      <c r="HJ32" s="465"/>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65"/>
      <c r="B33" s="465"/>
      <c r="C33" s="100"/>
      <c r="D33" s="100"/>
      <c r="E33" s="100"/>
      <c r="F33" s="100"/>
      <c r="G33" s="100"/>
      <c r="H33" s="100"/>
      <c r="I33" s="100"/>
      <c r="J33" s="100"/>
      <c r="K33" s="100"/>
      <c r="L33" s="100"/>
      <c r="M33" s="100"/>
      <c r="N33" s="100"/>
      <c r="O33" s="100"/>
      <c r="P33" s="100"/>
      <c r="Q33" s="100"/>
      <c r="R33" s="100"/>
      <c r="S33" s="100"/>
      <c r="T33" s="100"/>
      <c r="U33" s="100"/>
      <c r="V33" s="100"/>
      <c r="W33" s="100"/>
      <c r="Y33" s="465"/>
      <c r="Z33" s="465"/>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5"/>
      <c r="AX33" s="465"/>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5"/>
      <c r="BV33" s="465"/>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5"/>
      <c r="CT33" s="465"/>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5"/>
      <c r="DR33" s="465"/>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5"/>
      <c r="EP33" s="465"/>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5"/>
      <c r="FN33" s="465"/>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5"/>
      <c r="GL33" s="465"/>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5"/>
      <c r="HJ33" s="465"/>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5"/>
      <c r="BV34" s="465"/>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5"/>
      <c r="CT34" s="465"/>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5"/>
      <c r="DR34" s="465"/>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5"/>
      <c r="EP34" s="465"/>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5"/>
      <c r="HJ34" s="465"/>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5"/>
      <c r="AX35" s="465"/>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5"/>
      <c r="BV35" s="465"/>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5"/>
      <c r="CT35" s="465"/>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5"/>
      <c r="DR35" s="465"/>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5"/>
      <c r="EP35" s="465"/>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5"/>
      <c r="HJ35" s="465"/>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65"/>
      <c r="B36" s="465"/>
      <c r="C36" s="100"/>
      <c r="D36" s="100"/>
      <c r="E36" s="100"/>
      <c r="F36" s="100"/>
      <c r="G36" s="100"/>
      <c r="H36" s="100"/>
      <c r="I36" s="100"/>
      <c r="J36" s="100"/>
      <c r="K36" s="100"/>
      <c r="L36" s="100"/>
      <c r="M36" s="100"/>
      <c r="N36" s="100"/>
      <c r="O36" s="100"/>
      <c r="P36" s="100"/>
      <c r="Q36" s="100"/>
      <c r="R36" s="100"/>
      <c r="S36" s="100"/>
      <c r="T36" s="100"/>
      <c r="U36" s="100"/>
      <c r="V36" s="100"/>
      <c r="W36" s="100"/>
      <c r="Y36" s="465"/>
      <c r="Z36" s="465"/>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5"/>
      <c r="AX36" s="465"/>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5"/>
      <c r="BV36" s="465"/>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5"/>
      <c r="CT36" s="465"/>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5"/>
      <c r="DR36" s="465"/>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5"/>
      <c r="EP36" s="465"/>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5"/>
      <c r="FN36" s="465"/>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5"/>
      <c r="GL36" s="465"/>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5"/>
      <c r="HJ36" s="465"/>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65"/>
      <c r="B37" s="465"/>
      <c r="C37" s="100"/>
      <c r="D37" s="100"/>
      <c r="E37" s="100"/>
      <c r="F37" s="100"/>
      <c r="G37" s="100"/>
      <c r="H37" s="100"/>
      <c r="I37" s="100"/>
      <c r="J37" s="100"/>
      <c r="K37" s="100"/>
      <c r="L37" s="100"/>
      <c r="M37" s="100"/>
      <c r="N37" s="100"/>
      <c r="O37" s="100"/>
      <c r="P37" s="100"/>
      <c r="Q37" s="100"/>
      <c r="R37" s="100"/>
      <c r="S37" s="100"/>
      <c r="T37" s="100"/>
      <c r="U37" s="100"/>
      <c r="V37" s="100"/>
      <c r="W37" s="100"/>
      <c r="Y37" s="465"/>
      <c r="Z37" s="465"/>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5"/>
      <c r="AX37" s="465"/>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5"/>
      <c r="BV37" s="465"/>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5"/>
      <c r="CT37" s="465"/>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5"/>
      <c r="DR37" s="465"/>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5"/>
      <c r="EP37" s="465"/>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5"/>
      <c r="FN37" s="465"/>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5"/>
      <c r="GL37" s="465"/>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5"/>
      <c r="HJ37" s="465"/>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65"/>
      <c r="B38" s="465"/>
      <c r="C38" s="100"/>
      <c r="D38" s="100"/>
      <c r="E38" s="100"/>
      <c r="F38" s="100"/>
      <c r="G38" s="100"/>
      <c r="H38" s="100"/>
      <c r="I38" s="100"/>
      <c r="J38" s="100"/>
      <c r="K38" s="100"/>
      <c r="L38" s="100"/>
      <c r="M38" s="100"/>
      <c r="N38" s="100"/>
      <c r="O38" s="100"/>
      <c r="P38" s="100"/>
      <c r="Q38" s="100"/>
      <c r="R38" s="100"/>
      <c r="S38" s="100"/>
      <c r="T38" s="100"/>
      <c r="U38" s="100"/>
      <c r="V38" s="100"/>
      <c r="W38" s="100"/>
      <c r="Y38" s="465"/>
      <c r="Z38" s="465"/>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5"/>
      <c r="AX38" s="465"/>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5"/>
      <c r="BV38" s="465"/>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5"/>
      <c r="CT38" s="465"/>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5"/>
      <c r="DR38" s="465"/>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5"/>
      <c r="EP38" s="465"/>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5"/>
      <c r="FN38" s="465"/>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5"/>
      <c r="GL38" s="465"/>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5"/>
      <c r="HJ38" s="465"/>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65"/>
      <c r="B39" s="465"/>
      <c r="C39" s="100"/>
      <c r="D39" s="100"/>
      <c r="E39" s="100"/>
      <c r="F39" s="100"/>
      <c r="G39" s="100"/>
      <c r="H39" s="100"/>
      <c r="I39" s="100"/>
      <c r="J39" s="100"/>
      <c r="K39" s="100"/>
      <c r="L39" s="100"/>
      <c r="M39" s="100"/>
      <c r="N39" s="100"/>
      <c r="O39" s="100"/>
      <c r="P39" s="100"/>
      <c r="Q39" s="100"/>
      <c r="R39" s="100"/>
      <c r="S39" s="100"/>
      <c r="T39" s="100"/>
      <c r="U39" s="100"/>
      <c r="V39" s="100"/>
      <c r="W39" s="100"/>
      <c r="Y39" s="465"/>
      <c r="Z39" s="465"/>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5"/>
      <c r="AX39" s="465"/>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5"/>
      <c r="BV39" s="465"/>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5"/>
      <c r="CT39" s="465"/>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5"/>
      <c r="DR39" s="465"/>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5"/>
      <c r="EP39" s="465"/>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5"/>
      <c r="FN39" s="465"/>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5"/>
      <c r="GL39" s="465"/>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5"/>
      <c r="HJ39" s="465"/>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65"/>
      <c r="B40" s="465"/>
      <c r="C40" s="100"/>
      <c r="D40" s="100"/>
      <c r="E40" s="100"/>
      <c r="F40" s="100"/>
      <c r="G40" s="100"/>
      <c r="H40" s="100"/>
      <c r="I40" s="100"/>
      <c r="J40" s="100"/>
      <c r="K40" s="100"/>
      <c r="L40" s="100"/>
      <c r="M40" s="100"/>
      <c r="N40" s="100"/>
      <c r="O40" s="100"/>
      <c r="P40" s="100"/>
      <c r="Q40" s="100"/>
      <c r="R40" s="100"/>
      <c r="S40" s="100"/>
      <c r="T40" s="100"/>
      <c r="U40" s="100"/>
      <c r="V40" s="100"/>
      <c r="W40" s="100"/>
      <c r="Y40" s="465"/>
      <c r="Z40" s="465"/>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5"/>
      <c r="AX40" s="465"/>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5"/>
      <c r="BV40" s="465"/>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5"/>
      <c r="CT40" s="465"/>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5"/>
      <c r="DR40" s="465"/>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5"/>
      <c r="EP40" s="465"/>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5"/>
      <c r="FN40" s="465"/>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5"/>
      <c r="GL40" s="465"/>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5"/>
      <c r="HJ40" s="465"/>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65"/>
      <c r="B41" s="465"/>
      <c r="C41" s="100"/>
      <c r="D41" s="100"/>
      <c r="E41" s="100"/>
      <c r="F41" s="100"/>
      <c r="G41" s="100"/>
      <c r="H41" s="100"/>
      <c r="I41" s="100"/>
      <c r="J41" s="100"/>
      <c r="K41" s="100"/>
      <c r="L41" s="100"/>
      <c r="M41" s="100"/>
      <c r="N41" s="100"/>
      <c r="O41" s="100"/>
      <c r="P41" s="100"/>
      <c r="Q41" s="100"/>
      <c r="R41" s="100"/>
      <c r="S41" s="100"/>
      <c r="T41" s="100"/>
      <c r="U41" s="100"/>
      <c r="V41" s="100"/>
      <c r="W41" s="100"/>
      <c r="Y41" s="465"/>
      <c r="Z41" s="465"/>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5"/>
      <c r="AX41" s="465"/>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5"/>
      <c r="BV41" s="465"/>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5"/>
      <c r="CT41" s="465"/>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5"/>
      <c r="DR41" s="465"/>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5"/>
      <c r="EP41" s="465"/>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5"/>
      <c r="FN41" s="465"/>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5"/>
      <c r="GL41" s="465"/>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5"/>
      <c r="HJ41" s="465"/>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65"/>
      <c r="B42" s="465"/>
      <c r="C42" s="100"/>
      <c r="D42" s="100"/>
      <c r="E42" s="100"/>
      <c r="F42" s="100"/>
      <c r="G42" s="100"/>
      <c r="H42" s="100"/>
      <c r="I42" s="100"/>
      <c r="J42" s="100"/>
      <c r="K42" s="100"/>
      <c r="L42" s="100"/>
      <c r="M42" s="100"/>
      <c r="N42" s="100"/>
      <c r="O42" s="100"/>
      <c r="P42" s="100"/>
      <c r="Q42" s="100"/>
      <c r="R42" s="100"/>
      <c r="S42" s="100"/>
      <c r="T42" s="100"/>
      <c r="U42" s="100"/>
      <c r="V42" s="100"/>
      <c r="W42" s="100"/>
      <c r="Y42" s="465"/>
      <c r="Z42" s="465"/>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5"/>
      <c r="AX42" s="465"/>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5"/>
      <c r="BV42" s="465"/>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5"/>
      <c r="CT42" s="465"/>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5"/>
      <c r="DR42" s="465"/>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5"/>
      <c r="EP42" s="465"/>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5"/>
      <c r="FN42" s="465"/>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5"/>
      <c r="GL42" s="465"/>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5"/>
      <c r="HJ42" s="465"/>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65"/>
      <c r="B43" s="465"/>
      <c r="C43" s="100"/>
      <c r="D43" s="100"/>
      <c r="E43" s="100"/>
      <c r="F43" s="100"/>
      <c r="G43" s="100"/>
      <c r="H43" s="100"/>
      <c r="I43" s="100"/>
      <c r="J43" s="100"/>
      <c r="K43" s="100"/>
      <c r="L43" s="100"/>
      <c r="M43" s="100"/>
      <c r="N43" s="100"/>
      <c r="O43" s="100"/>
      <c r="P43" s="100"/>
      <c r="Q43" s="100"/>
      <c r="R43" s="100"/>
      <c r="S43" s="100"/>
      <c r="T43" s="100"/>
      <c r="U43" s="100"/>
      <c r="V43" s="100"/>
      <c r="W43" s="100"/>
      <c r="Y43" s="465"/>
      <c r="Z43" s="465"/>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5"/>
      <c r="AX43" s="465"/>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5"/>
      <c r="BV43" s="465"/>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5"/>
      <c r="CT43" s="465"/>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5"/>
      <c r="DR43" s="465"/>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5"/>
      <c r="EP43" s="465"/>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5"/>
      <c r="FN43" s="465"/>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5"/>
      <c r="GL43" s="465"/>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5"/>
      <c r="HJ43" s="465"/>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70"/>
      <c r="B44" s="470"/>
      <c r="C44" s="100"/>
      <c r="D44" s="100"/>
      <c r="E44" s="100"/>
      <c r="F44" s="100"/>
      <c r="G44" s="100"/>
      <c r="H44" s="100"/>
      <c r="I44" s="100"/>
      <c r="J44" s="100"/>
      <c r="K44" s="100"/>
      <c r="L44" s="100"/>
      <c r="M44" s="100"/>
      <c r="N44" s="100"/>
      <c r="O44" s="100"/>
      <c r="P44" s="100"/>
      <c r="Q44" s="100"/>
      <c r="R44" s="100"/>
      <c r="S44" s="100"/>
      <c r="T44" s="100"/>
      <c r="U44" s="100"/>
      <c r="V44" s="100"/>
      <c r="W44" s="100"/>
      <c r="Y44" s="470"/>
      <c r="Z44" s="470"/>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70"/>
      <c r="AX44" s="470"/>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70"/>
      <c r="BV44" s="470"/>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70"/>
      <c r="CT44" s="470"/>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70"/>
      <c r="DR44" s="470"/>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70"/>
      <c r="EP44" s="470"/>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70"/>
      <c r="FN44" s="470"/>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70"/>
      <c r="GL44" s="470"/>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70"/>
      <c r="HJ44" s="470"/>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FM19:FN19"/>
    <mergeCell ref="FM20:FN20"/>
    <mergeCell ref="FM22:FN22"/>
    <mergeCell ref="FM24:FN24"/>
    <mergeCell ref="FM7:FN7"/>
    <mergeCell ref="FM8:FN8"/>
    <mergeCell ref="FM9:FN9"/>
    <mergeCell ref="FM10:FN10"/>
    <mergeCell ref="FM11:FN11"/>
    <mergeCell ref="FM12:FN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EO19:EP19"/>
    <mergeCell ref="EO20:EP20"/>
    <mergeCell ref="EO22:EP22"/>
    <mergeCell ref="EO24:EP24"/>
    <mergeCell ref="EO7:EP7"/>
    <mergeCell ref="EO8:EP8"/>
    <mergeCell ref="EO9:EP9"/>
    <mergeCell ref="EO10:EP10"/>
    <mergeCell ref="EO11:EP11"/>
    <mergeCell ref="EO12:EP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DQ19:DR19"/>
    <mergeCell ref="DQ20:DR20"/>
    <mergeCell ref="DQ22:DR22"/>
    <mergeCell ref="DQ24:DR24"/>
    <mergeCell ref="DQ7:DR7"/>
    <mergeCell ref="DQ8:DR8"/>
    <mergeCell ref="DQ9:DR9"/>
    <mergeCell ref="DQ10:DR10"/>
    <mergeCell ref="DQ11:DR11"/>
    <mergeCell ref="DQ12:DR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CS19:CT19"/>
    <mergeCell ref="CS20:CT20"/>
    <mergeCell ref="CS22:CT22"/>
    <mergeCell ref="CS24:CT24"/>
    <mergeCell ref="CS7:CT7"/>
    <mergeCell ref="CS8:CT8"/>
    <mergeCell ref="CS9:CT9"/>
    <mergeCell ref="CS10:CT10"/>
    <mergeCell ref="CS11:CT11"/>
    <mergeCell ref="CS12:CT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BU19:BV19"/>
    <mergeCell ref="BU20:BV20"/>
    <mergeCell ref="BU22:BV22"/>
    <mergeCell ref="BU24:BV24"/>
    <mergeCell ref="BU7:BV7"/>
    <mergeCell ref="BU8:BV8"/>
    <mergeCell ref="BU9:BV9"/>
    <mergeCell ref="BU10:BV10"/>
    <mergeCell ref="BU11:BV11"/>
    <mergeCell ref="BU12:BV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AW20:AX20"/>
    <mergeCell ref="AW22:AX22"/>
    <mergeCell ref="AW24:AX24"/>
    <mergeCell ref="AW7:AX7"/>
    <mergeCell ref="AW8:AX8"/>
    <mergeCell ref="AW9:AX9"/>
    <mergeCell ref="AW10:AX10"/>
    <mergeCell ref="AW11:AX11"/>
    <mergeCell ref="AW12:AX12"/>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Y22:Z22"/>
    <mergeCell ref="Y24:Z24"/>
    <mergeCell ref="Y7:Z7"/>
    <mergeCell ref="Y8:Z8"/>
    <mergeCell ref="Y9:Z9"/>
    <mergeCell ref="Y10:Z10"/>
    <mergeCell ref="Y11:Z11"/>
    <mergeCell ref="Y12:Z12"/>
    <mergeCell ref="Y41:Z41"/>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A24:B24"/>
    <mergeCell ref="A7:B7"/>
    <mergeCell ref="A8:B8"/>
    <mergeCell ref="A9:B9"/>
    <mergeCell ref="A10:B10"/>
    <mergeCell ref="A11:B11"/>
    <mergeCell ref="A12:B12"/>
    <mergeCell ref="A41:B41"/>
    <mergeCell ref="A42:B42"/>
    <mergeCell ref="A1:B1"/>
    <mergeCell ref="A2:B2"/>
    <mergeCell ref="A3:B3"/>
    <mergeCell ref="A4:B4"/>
    <mergeCell ref="A5:B5"/>
    <mergeCell ref="A6:B6"/>
    <mergeCell ref="A19:B19"/>
    <mergeCell ref="A20:B20"/>
    <mergeCell ref="A22:B2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75"/>
  <cols>
    <col min="2" max="2" width="17.28515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65"/>
      <c r="AX1" s="465"/>
      <c r="AY1" s="100"/>
      <c r="AZ1" s="100"/>
      <c r="BA1" s="100"/>
      <c r="BB1" s="100"/>
      <c r="BC1" s="100"/>
      <c r="BD1" s="100"/>
      <c r="BE1" s="100"/>
      <c r="BF1" s="100"/>
      <c r="BG1" s="100"/>
      <c r="BH1" s="100"/>
      <c r="BI1" s="100"/>
      <c r="BJ1" s="100"/>
      <c r="BK1" s="100"/>
      <c r="BL1" s="100"/>
      <c r="BM1" s="100"/>
      <c r="BN1" s="100"/>
      <c r="BO1" s="100"/>
      <c r="BP1" s="100"/>
      <c r="BQ1" s="100"/>
      <c r="BR1" s="100"/>
      <c r="BS1" s="100"/>
      <c r="BU1" s="465"/>
      <c r="BV1" s="465"/>
      <c r="BW1" s="100"/>
      <c r="BX1" s="100"/>
      <c r="BY1" s="100"/>
      <c r="BZ1" s="100"/>
      <c r="CA1" s="100"/>
      <c r="CB1" s="100"/>
      <c r="CC1" s="100"/>
      <c r="CD1" s="100"/>
      <c r="CE1" s="100"/>
      <c r="CF1" s="100"/>
      <c r="CG1" s="100"/>
      <c r="CH1" s="100"/>
      <c r="CI1" s="100"/>
      <c r="CJ1" s="100"/>
      <c r="CK1" s="100"/>
      <c r="CL1" s="100"/>
      <c r="CM1" s="100"/>
      <c r="CN1" s="100"/>
      <c r="CO1" s="100"/>
      <c r="CP1" s="100"/>
      <c r="CQ1" s="100"/>
      <c r="CS1" s="465"/>
      <c r="CT1" s="465"/>
      <c r="CU1" s="100"/>
      <c r="CV1" s="100"/>
      <c r="CW1" s="100"/>
      <c r="CX1" s="100"/>
      <c r="CY1" s="100"/>
      <c r="CZ1" s="100"/>
      <c r="DA1" s="100"/>
      <c r="DB1" s="100"/>
      <c r="DC1" s="100"/>
      <c r="DD1" s="100"/>
      <c r="DE1" s="100"/>
      <c r="DF1" s="100"/>
      <c r="DG1" s="100"/>
      <c r="DH1" s="100"/>
      <c r="DI1" s="100"/>
      <c r="DJ1" s="100"/>
      <c r="DK1" s="100"/>
      <c r="DL1" s="100"/>
      <c r="DM1" s="100"/>
      <c r="DN1" s="100"/>
      <c r="DO1" s="100"/>
      <c r="DQ1" s="465"/>
      <c r="DR1" s="465"/>
      <c r="DS1" s="100"/>
      <c r="DT1" s="100"/>
      <c r="DU1" s="100"/>
      <c r="DV1" s="100"/>
      <c r="DW1" s="100"/>
      <c r="DX1" s="100"/>
      <c r="DY1" s="100"/>
      <c r="DZ1" s="100"/>
      <c r="EA1" s="100"/>
      <c r="EB1" s="100"/>
      <c r="EC1" s="100"/>
      <c r="ED1" s="100"/>
      <c r="EE1" s="100"/>
      <c r="EF1" s="100"/>
      <c r="EG1" s="100"/>
      <c r="EH1" s="100"/>
      <c r="EI1" s="100"/>
      <c r="EJ1" s="100"/>
      <c r="EK1" s="100"/>
      <c r="EL1" s="100"/>
      <c r="EM1" s="100"/>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c r="HI1" s="465"/>
      <c r="HJ1" s="465"/>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65"/>
      <c r="AX2" s="465"/>
      <c r="AY2" s="100"/>
      <c r="AZ2" s="100"/>
      <c r="BA2" s="100"/>
      <c r="BB2" s="100"/>
      <c r="BC2" s="100"/>
      <c r="BD2" s="100"/>
      <c r="BE2" s="100"/>
      <c r="BF2" s="100"/>
      <c r="BG2" s="100"/>
      <c r="BH2" s="100"/>
      <c r="BI2" s="100"/>
      <c r="BJ2" s="100"/>
      <c r="BK2" s="100"/>
      <c r="BL2" s="100"/>
      <c r="BM2" s="100"/>
      <c r="BN2" s="100"/>
      <c r="BO2" s="100"/>
      <c r="BP2" s="100"/>
      <c r="BQ2" s="100"/>
      <c r="BR2" s="100"/>
      <c r="BS2" s="100"/>
      <c r="BU2" s="465"/>
      <c r="BV2" s="465"/>
      <c r="BW2" s="100"/>
      <c r="BX2" s="100"/>
      <c r="BY2" s="100"/>
      <c r="BZ2" s="100"/>
      <c r="CA2" s="100"/>
      <c r="CB2" s="100"/>
      <c r="CC2" s="100"/>
      <c r="CD2" s="100"/>
      <c r="CE2" s="100"/>
      <c r="CF2" s="100"/>
      <c r="CG2" s="100"/>
      <c r="CH2" s="100"/>
      <c r="CI2" s="100"/>
      <c r="CJ2" s="100"/>
      <c r="CK2" s="100"/>
      <c r="CL2" s="100"/>
      <c r="CM2" s="100"/>
      <c r="CN2" s="100"/>
      <c r="CO2" s="100"/>
      <c r="CP2" s="100"/>
      <c r="CQ2" s="100"/>
      <c r="CS2" s="465"/>
      <c r="CT2" s="465"/>
      <c r="CU2" s="100"/>
      <c r="CV2" s="100"/>
      <c r="CW2" s="100"/>
      <c r="CX2" s="100"/>
      <c r="CY2" s="100"/>
      <c r="CZ2" s="100"/>
      <c r="DA2" s="100"/>
      <c r="DB2" s="100"/>
      <c r="DC2" s="100"/>
      <c r="DD2" s="100"/>
      <c r="DE2" s="100"/>
      <c r="DF2" s="100"/>
      <c r="DG2" s="100"/>
      <c r="DH2" s="100"/>
      <c r="DI2" s="100"/>
      <c r="DJ2" s="100"/>
      <c r="DK2" s="100"/>
      <c r="DL2" s="100"/>
      <c r="DM2" s="100"/>
      <c r="DN2" s="100"/>
      <c r="DO2" s="100"/>
      <c r="DQ2" s="465"/>
      <c r="DR2" s="465"/>
      <c r="DS2" s="100"/>
      <c r="DT2" s="100"/>
      <c r="DU2" s="100"/>
      <c r="DV2" s="100"/>
      <c r="DW2" s="100"/>
      <c r="DX2" s="100"/>
      <c r="DY2" s="100"/>
      <c r="DZ2" s="100"/>
      <c r="EA2" s="100"/>
      <c r="EB2" s="100"/>
      <c r="EC2" s="100"/>
      <c r="ED2" s="100"/>
      <c r="EE2" s="100"/>
      <c r="EF2" s="100"/>
      <c r="EG2" s="100"/>
      <c r="EH2" s="100"/>
      <c r="EI2" s="100"/>
      <c r="EJ2" s="100"/>
      <c r="EK2" s="100"/>
      <c r="EL2" s="100"/>
      <c r="EM2" s="100"/>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c r="HI2" s="465"/>
      <c r="HJ2" s="465"/>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65"/>
      <c r="AX3" s="465"/>
      <c r="AY3" s="100"/>
      <c r="AZ3" s="100"/>
      <c r="BA3" s="100"/>
      <c r="BB3" s="100"/>
      <c r="BC3" s="100"/>
      <c r="BD3" s="100"/>
      <c r="BE3" s="100"/>
      <c r="BF3" s="100"/>
      <c r="BG3" s="100"/>
      <c r="BH3" s="100"/>
      <c r="BI3" s="100"/>
      <c r="BJ3" s="100"/>
      <c r="BK3" s="100"/>
      <c r="BL3" s="100"/>
      <c r="BM3" s="100"/>
      <c r="BN3" s="100"/>
      <c r="BO3" s="100"/>
      <c r="BP3" s="100"/>
      <c r="BQ3" s="100"/>
      <c r="BR3" s="100"/>
      <c r="BS3" s="100"/>
      <c r="BU3" s="465"/>
      <c r="BV3" s="465"/>
      <c r="BW3" s="100"/>
      <c r="BX3" s="100"/>
      <c r="BY3" s="100"/>
      <c r="BZ3" s="100"/>
      <c r="CA3" s="100"/>
      <c r="CB3" s="100"/>
      <c r="CC3" s="100"/>
      <c r="CD3" s="100"/>
      <c r="CE3" s="100"/>
      <c r="CF3" s="100"/>
      <c r="CG3" s="100"/>
      <c r="CH3" s="100"/>
      <c r="CI3" s="100"/>
      <c r="CJ3" s="100"/>
      <c r="CK3" s="100"/>
      <c r="CL3" s="100"/>
      <c r="CM3" s="100"/>
      <c r="CN3" s="100"/>
      <c r="CO3" s="100"/>
      <c r="CP3" s="100"/>
      <c r="CQ3" s="100"/>
      <c r="CS3" s="465"/>
      <c r="CT3" s="465"/>
      <c r="CU3" s="100"/>
      <c r="CV3" s="100"/>
      <c r="CW3" s="100"/>
      <c r="CX3" s="100"/>
      <c r="CY3" s="100"/>
      <c r="CZ3" s="100"/>
      <c r="DA3" s="100"/>
      <c r="DB3" s="100"/>
      <c r="DC3" s="100"/>
      <c r="DD3" s="100"/>
      <c r="DE3" s="100"/>
      <c r="DF3" s="100"/>
      <c r="DG3" s="100"/>
      <c r="DH3" s="100"/>
      <c r="DI3" s="100"/>
      <c r="DJ3" s="100"/>
      <c r="DK3" s="100"/>
      <c r="DL3" s="100"/>
      <c r="DM3" s="100"/>
      <c r="DN3" s="100"/>
      <c r="DO3" s="100"/>
      <c r="DQ3" s="465"/>
      <c r="DR3" s="465"/>
      <c r="DS3" s="100"/>
      <c r="DT3" s="100"/>
      <c r="DU3" s="100"/>
      <c r="DV3" s="100"/>
      <c r="DW3" s="100"/>
      <c r="DX3" s="100"/>
      <c r="DY3" s="100"/>
      <c r="DZ3" s="100"/>
      <c r="EA3" s="100"/>
      <c r="EB3" s="100"/>
      <c r="EC3" s="100"/>
      <c r="ED3" s="100"/>
      <c r="EE3" s="100"/>
      <c r="EF3" s="100"/>
      <c r="EG3" s="100"/>
      <c r="EH3" s="100"/>
      <c r="EI3" s="100"/>
      <c r="EJ3" s="100"/>
      <c r="EK3" s="100"/>
      <c r="EL3" s="100"/>
      <c r="EM3" s="100"/>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c r="HI3" s="465"/>
      <c r="HJ3" s="465"/>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65"/>
      <c r="AX4" s="465"/>
      <c r="AY4" s="100"/>
      <c r="AZ4" s="100"/>
      <c r="BA4" s="100"/>
      <c r="BB4" s="100"/>
      <c r="BC4" s="100"/>
      <c r="BD4" s="100"/>
      <c r="BE4" s="100"/>
      <c r="BF4" s="100"/>
      <c r="BG4" s="100"/>
      <c r="BH4" s="100"/>
      <c r="BI4" s="100"/>
      <c r="BJ4" s="100"/>
      <c r="BK4" s="100"/>
      <c r="BL4" s="100"/>
      <c r="BM4" s="100"/>
      <c r="BN4" s="100"/>
      <c r="BO4" s="100"/>
      <c r="BP4" s="100"/>
      <c r="BQ4" s="100"/>
      <c r="BR4" s="100"/>
      <c r="BS4" s="100"/>
      <c r="BU4" s="465"/>
      <c r="BV4" s="465"/>
      <c r="BW4" s="100"/>
      <c r="BX4" s="100"/>
      <c r="BY4" s="100"/>
      <c r="BZ4" s="100"/>
      <c r="CA4" s="100"/>
      <c r="CB4" s="100"/>
      <c r="CC4" s="100"/>
      <c r="CD4" s="100"/>
      <c r="CE4" s="100"/>
      <c r="CF4" s="100"/>
      <c r="CG4" s="100"/>
      <c r="CH4" s="100"/>
      <c r="CI4" s="100"/>
      <c r="CJ4" s="100"/>
      <c r="CK4" s="100"/>
      <c r="CL4" s="100"/>
      <c r="CM4" s="100"/>
      <c r="CN4" s="100"/>
      <c r="CO4" s="100"/>
      <c r="CP4" s="100"/>
      <c r="CQ4" s="100"/>
      <c r="CS4" s="465"/>
      <c r="CT4" s="465"/>
      <c r="CU4" s="100"/>
      <c r="CV4" s="100"/>
      <c r="CW4" s="100"/>
      <c r="CX4" s="100"/>
      <c r="CY4" s="100"/>
      <c r="CZ4" s="100"/>
      <c r="DA4" s="100"/>
      <c r="DB4" s="100"/>
      <c r="DC4" s="100"/>
      <c r="DD4" s="100"/>
      <c r="DE4" s="100"/>
      <c r="DF4" s="100"/>
      <c r="DG4" s="100"/>
      <c r="DH4" s="100"/>
      <c r="DI4" s="100"/>
      <c r="DJ4" s="100"/>
      <c r="DK4" s="100"/>
      <c r="DL4" s="100"/>
      <c r="DM4" s="100"/>
      <c r="DN4" s="100"/>
      <c r="DO4" s="100"/>
      <c r="DQ4" s="465"/>
      <c r="DR4" s="465"/>
      <c r="DS4" s="100"/>
      <c r="DT4" s="100"/>
      <c r="DU4" s="100"/>
      <c r="DV4" s="100"/>
      <c r="DW4" s="100"/>
      <c r="DX4" s="100"/>
      <c r="DY4" s="100"/>
      <c r="DZ4" s="100"/>
      <c r="EA4" s="100"/>
      <c r="EB4" s="100"/>
      <c r="EC4" s="100"/>
      <c r="ED4" s="100"/>
      <c r="EE4" s="100"/>
      <c r="EF4" s="100"/>
      <c r="EG4" s="100"/>
      <c r="EH4" s="100"/>
      <c r="EI4" s="100"/>
      <c r="EJ4" s="100"/>
      <c r="EK4" s="100"/>
      <c r="EL4" s="100"/>
      <c r="EM4" s="100"/>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c r="HI4" s="465"/>
      <c r="HJ4" s="465"/>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68" t="s">
        <v>80</v>
      </c>
      <c r="AX5" s="468"/>
      <c r="AY5" s="102"/>
      <c r="AZ5" s="102"/>
      <c r="BA5" s="102"/>
      <c r="BB5" s="102"/>
      <c r="BC5" s="102"/>
      <c r="BD5" s="102"/>
      <c r="BE5" s="102"/>
      <c r="BF5" s="102"/>
      <c r="BG5" s="100"/>
      <c r="BH5" s="102"/>
      <c r="BI5" s="102"/>
      <c r="BJ5" s="102"/>
      <c r="BK5" s="102"/>
      <c r="BL5" s="100"/>
      <c r="BM5" s="102"/>
      <c r="BN5" s="100"/>
      <c r="BO5" s="100"/>
      <c r="BP5" s="102"/>
      <c r="BQ5" s="100"/>
      <c r="BR5" s="100"/>
      <c r="BS5" s="102" t="s">
        <v>99</v>
      </c>
      <c r="BU5" s="468" t="s">
        <v>80</v>
      </c>
      <c r="BV5" s="468"/>
      <c r="BW5" s="102"/>
      <c r="BX5" s="102"/>
      <c r="BY5" s="102"/>
      <c r="BZ5" s="102"/>
      <c r="CA5" s="102"/>
      <c r="CB5" s="102"/>
      <c r="CC5" s="102"/>
      <c r="CD5" s="102"/>
      <c r="CE5" s="100"/>
      <c r="CF5" s="102"/>
      <c r="CG5" s="102"/>
      <c r="CH5" s="102"/>
      <c r="CI5" s="102"/>
      <c r="CJ5" s="100"/>
      <c r="CK5" s="102"/>
      <c r="CL5" s="100"/>
      <c r="CM5" s="100"/>
      <c r="CN5" s="102"/>
      <c r="CO5" s="100"/>
      <c r="CP5" s="100"/>
      <c r="CQ5" s="102" t="s">
        <v>99</v>
      </c>
      <c r="CS5" s="468" t="s">
        <v>80</v>
      </c>
      <c r="CT5" s="468"/>
      <c r="CU5" s="102"/>
      <c r="CV5" s="102"/>
      <c r="CW5" s="102"/>
      <c r="CX5" s="102"/>
      <c r="CY5" s="102"/>
      <c r="CZ5" s="102"/>
      <c r="DA5" s="102"/>
      <c r="DB5" s="102"/>
      <c r="DC5" s="100"/>
      <c r="DD5" s="102"/>
      <c r="DE5" s="102"/>
      <c r="DF5" s="102"/>
      <c r="DG5" s="102"/>
      <c r="DH5" s="100"/>
      <c r="DI5" s="102"/>
      <c r="DJ5" s="100"/>
      <c r="DK5" s="100"/>
      <c r="DL5" s="102"/>
      <c r="DM5" s="100"/>
      <c r="DN5" s="100"/>
      <c r="DO5" s="102" t="s">
        <v>99</v>
      </c>
      <c r="DQ5" s="468" t="s">
        <v>80</v>
      </c>
      <c r="DR5" s="468"/>
      <c r="DS5" s="102"/>
      <c r="DT5" s="102"/>
      <c r="DU5" s="102"/>
      <c r="DV5" s="102"/>
      <c r="DW5" s="102"/>
      <c r="DX5" s="102"/>
      <c r="DY5" s="102"/>
      <c r="DZ5" s="102"/>
      <c r="EA5" s="100"/>
      <c r="EB5" s="102"/>
      <c r="EC5" s="102"/>
      <c r="ED5" s="102"/>
      <c r="EE5" s="102"/>
      <c r="EF5" s="100"/>
      <c r="EG5" s="102"/>
      <c r="EH5" s="100"/>
      <c r="EI5" s="100"/>
      <c r="EJ5" s="102"/>
      <c r="EK5" s="100"/>
      <c r="EL5" s="100"/>
      <c r="EM5" s="102" t="s">
        <v>99</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c r="HI5" s="468" t="s">
        <v>80</v>
      </c>
      <c r="HJ5" s="468"/>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65"/>
      <c r="AX6" s="465"/>
      <c r="AY6" s="100"/>
      <c r="AZ6" s="100"/>
      <c r="BA6" s="100"/>
      <c r="BB6" s="100"/>
      <c r="BC6" s="100"/>
      <c r="BD6" s="100"/>
      <c r="BE6" s="100"/>
      <c r="BF6" s="100"/>
      <c r="BG6" s="100"/>
      <c r="BH6" s="100"/>
      <c r="BI6" s="100"/>
      <c r="BJ6" s="100"/>
      <c r="BK6" s="100"/>
      <c r="BL6" s="100"/>
      <c r="BM6" s="100"/>
      <c r="BN6" s="100"/>
      <c r="BO6" s="100"/>
      <c r="BP6" s="100"/>
      <c r="BQ6" s="100"/>
      <c r="BR6" s="100"/>
      <c r="BS6" s="100"/>
      <c r="BU6" s="465"/>
      <c r="BV6" s="465"/>
      <c r="BW6" s="100"/>
      <c r="BX6" s="100"/>
      <c r="BY6" s="100"/>
      <c r="BZ6" s="100"/>
      <c r="CA6" s="100"/>
      <c r="CB6" s="100"/>
      <c r="CC6" s="100"/>
      <c r="CD6" s="100"/>
      <c r="CE6" s="100"/>
      <c r="CF6" s="100"/>
      <c r="CG6" s="100"/>
      <c r="CH6" s="100"/>
      <c r="CI6" s="100"/>
      <c r="CJ6" s="100"/>
      <c r="CK6" s="100"/>
      <c r="CL6" s="100"/>
      <c r="CM6" s="100"/>
      <c r="CN6" s="100"/>
      <c r="CO6" s="100"/>
      <c r="CP6" s="100"/>
      <c r="CQ6" s="100"/>
      <c r="CS6" s="465"/>
      <c r="CT6" s="465"/>
      <c r="CU6" s="100"/>
      <c r="CV6" s="100"/>
      <c r="CW6" s="100"/>
      <c r="CX6" s="100"/>
      <c r="CY6" s="100"/>
      <c r="CZ6" s="100"/>
      <c r="DA6" s="100"/>
      <c r="DB6" s="100"/>
      <c r="DC6" s="100"/>
      <c r="DD6" s="100"/>
      <c r="DE6" s="100"/>
      <c r="DF6" s="100"/>
      <c r="DG6" s="100"/>
      <c r="DH6" s="100"/>
      <c r="DI6" s="100"/>
      <c r="DJ6" s="100"/>
      <c r="DK6" s="100"/>
      <c r="DL6" s="100"/>
      <c r="DM6" s="100"/>
      <c r="DN6" s="100"/>
      <c r="DO6" s="100"/>
      <c r="DQ6" s="465"/>
      <c r="DR6" s="465"/>
      <c r="DS6" s="100"/>
      <c r="DT6" s="100"/>
      <c r="DU6" s="100"/>
      <c r="DV6" s="100"/>
      <c r="DW6" s="100"/>
      <c r="DX6" s="100"/>
      <c r="DY6" s="100"/>
      <c r="DZ6" s="100"/>
      <c r="EA6" s="100"/>
      <c r="EB6" s="100"/>
      <c r="EC6" s="100"/>
      <c r="ED6" s="100"/>
      <c r="EE6" s="100"/>
      <c r="EF6" s="100"/>
      <c r="EG6" s="100"/>
      <c r="EH6" s="100"/>
      <c r="EI6" s="100"/>
      <c r="EJ6" s="100"/>
      <c r="EK6" s="100"/>
      <c r="EL6" s="100"/>
      <c r="EM6" s="100"/>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c r="HI6" s="465"/>
      <c r="HJ6" s="465"/>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7" t="s">
        <v>107</v>
      </c>
      <c r="B7" s="467"/>
      <c r="C7" s="102"/>
      <c r="D7" s="102"/>
      <c r="E7" s="102"/>
      <c r="F7" s="102"/>
      <c r="G7" s="102"/>
      <c r="H7" s="102"/>
      <c r="I7" s="102"/>
      <c r="J7" s="102"/>
      <c r="K7" s="102"/>
      <c r="L7" s="102"/>
      <c r="M7" s="102"/>
      <c r="N7" s="102"/>
      <c r="O7" s="102"/>
      <c r="P7" s="102"/>
      <c r="Q7" s="102"/>
      <c r="R7" s="102"/>
      <c r="S7" s="102"/>
      <c r="T7" s="102"/>
      <c r="U7" s="102"/>
      <c r="V7" s="102"/>
      <c r="W7" s="102"/>
      <c r="Y7" s="467" t="s">
        <v>125</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126</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127</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100</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102</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103</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104</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105</v>
      </c>
      <c r="GL7" s="467"/>
      <c r="GM7" s="102"/>
      <c r="GN7" s="102"/>
      <c r="GO7" s="102"/>
      <c r="GP7" s="102"/>
      <c r="GQ7" s="102"/>
      <c r="GR7" s="102"/>
      <c r="GS7" s="102"/>
      <c r="GT7" s="102"/>
      <c r="GU7" s="102"/>
      <c r="GV7" s="102"/>
      <c r="GW7" s="102"/>
      <c r="GX7" s="102"/>
      <c r="GY7" s="102"/>
      <c r="GZ7" s="102"/>
      <c r="HA7" s="102"/>
      <c r="HB7" s="102"/>
      <c r="HC7" s="102"/>
      <c r="HD7" s="102"/>
      <c r="HE7" s="102"/>
      <c r="HF7" s="102"/>
      <c r="HG7" s="102"/>
      <c r="HI7" s="467" t="s">
        <v>106</v>
      </c>
      <c r="HJ7" s="467"/>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7" t="s">
        <v>118</v>
      </c>
      <c r="B8" s="467"/>
      <c r="C8" s="103"/>
      <c r="D8" s="103"/>
      <c r="E8" s="103"/>
      <c r="F8" s="103"/>
      <c r="G8" s="103"/>
      <c r="H8" s="103"/>
      <c r="I8" s="103"/>
      <c r="J8" s="103"/>
      <c r="K8" s="103"/>
      <c r="L8" s="103"/>
      <c r="M8" s="103"/>
      <c r="N8" s="103"/>
      <c r="O8" s="103"/>
      <c r="P8" s="103"/>
      <c r="Q8" s="103"/>
      <c r="R8" s="103"/>
      <c r="S8" s="103"/>
      <c r="T8" s="103"/>
      <c r="U8" s="103"/>
      <c r="V8" s="103"/>
      <c r="W8" s="103"/>
      <c r="Y8" s="467" t="s">
        <v>118</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118</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118</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118</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118</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118</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118</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118</v>
      </c>
      <c r="GL8" s="467"/>
      <c r="GM8" s="103"/>
      <c r="GN8" s="103"/>
      <c r="GO8" s="103"/>
      <c r="GP8" s="103"/>
      <c r="GQ8" s="103"/>
      <c r="GR8" s="103"/>
      <c r="GS8" s="103"/>
      <c r="GT8" s="103"/>
      <c r="GU8" s="103"/>
      <c r="GV8" s="103"/>
      <c r="GW8" s="103"/>
      <c r="GX8" s="103"/>
      <c r="GY8" s="103"/>
      <c r="GZ8" s="103"/>
      <c r="HA8" s="103"/>
      <c r="HB8" s="103"/>
      <c r="HC8" s="103"/>
      <c r="HD8" s="103"/>
      <c r="HE8" s="103"/>
      <c r="HF8" s="103"/>
      <c r="HG8" s="103"/>
      <c r="HI8" s="467" t="s">
        <v>118</v>
      </c>
      <c r="HJ8" s="467"/>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65"/>
      <c r="AX9" s="465"/>
      <c r="AY9" s="100"/>
      <c r="AZ9" s="100"/>
      <c r="BA9" s="100"/>
      <c r="BB9" s="100"/>
      <c r="BC9" s="100"/>
      <c r="BD9" s="100"/>
      <c r="BE9" s="100"/>
      <c r="BF9" s="100"/>
      <c r="BG9" s="100"/>
      <c r="BH9" s="100"/>
      <c r="BI9" s="100"/>
      <c r="BJ9" s="100"/>
      <c r="BK9" s="100"/>
      <c r="BL9" s="100"/>
      <c r="BM9" s="100"/>
      <c r="BN9" s="100"/>
      <c r="BO9" s="100"/>
      <c r="BP9" s="100"/>
      <c r="BQ9" s="100"/>
      <c r="BR9" s="100"/>
      <c r="BS9" s="100"/>
      <c r="BU9" s="465"/>
      <c r="BV9" s="465"/>
      <c r="BW9" s="100"/>
      <c r="BX9" s="100"/>
      <c r="BY9" s="100"/>
      <c r="BZ9" s="100"/>
      <c r="CA9" s="100"/>
      <c r="CB9" s="100"/>
      <c r="CC9" s="100"/>
      <c r="CD9" s="100"/>
      <c r="CE9" s="100"/>
      <c r="CF9" s="100"/>
      <c r="CG9" s="100"/>
      <c r="CH9" s="100"/>
      <c r="CI9" s="100"/>
      <c r="CJ9" s="100"/>
      <c r="CK9" s="100"/>
      <c r="CL9" s="100"/>
      <c r="CM9" s="100"/>
      <c r="CN9" s="100"/>
      <c r="CO9" s="100"/>
      <c r="CP9" s="100"/>
      <c r="CQ9" s="100"/>
      <c r="CS9" s="465"/>
      <c r="CT9" s="465"/>
      <c r="CU9" s="100"/>
      <c r="CV9" s="100"/>
      <c r="CW9" s="100"/>
      <c r="CX9" s="100"/>
      <c r="CY9" s="100"/>
      <c r="CZ9" s="100"/>
      <c r="DA9" s="100"/>
      <c r="DB9" s="100"/>
      <c r="DC9" s="100"/>
      <c r="DD9" s="100"/>
      <c r="DE9" s="100"/>
      <c r="DF9" s="100"/>
      <c r="DG9" s="100"/>
      <c r="DH9" s="100"/>
      <c r="DI9" s="100"/>
      <c r="DJ9" s="100"/>
      <c r="DK9" s="100"/>
      <c r="DL9" s="100"/>
      <c r="DM9" s="100"/>
      <c r="DN9" s="100"/>
      <c r="DO9" s="100"/>
      <c r="DQ9" s="465"/>
      <c r="DR9" s="465"/>
      <c r="DS9" s="100"/>
      <c r="DT9" s="100"/>
      <c r="DU9" s="100"/>
      <c r="DV9" s="100"/>
      <c r="DW9" s="100"/>
      <c r="DX9" s="100"/>
      <c r="DY9" s="100"/>
      <c r="DZ9" s="100"/>
      <c r="EA9" s="100"/>
      <c r="EB9" s="100"/>
      <c r="EC9" s="100"/>
      <c r="ED9" s="100"/>
      <c r="EE9" s="100"/>
      <c r="EF9" s="100"/>
      <c r="EG9" s="100"/>
      <c r="EH9" s="100"/>
      <c r="EI9" s="100"/>
      <c r="EJ9" s="100"/>
      <c r="EK9" s="100"/>
      <c r="EL9" s="100"/>
      <c r="EM9" s="100"/>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c r="HI9" s="465"/>
      <c r="HJ9" s="465"/>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5"/>
      <c r="AX10" s="465"/>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5"/>
      <c r="BV10" s="465"/>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5"/>
      <c r="CT10" s="465"/>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5"/>
      <c r="DR10" s="465"/>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5"/>
      <c r="HJ10" s="465"/>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5"/>
      <c r="HJ11" s="465"/>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0"/>
      <c r="AX12" s="47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0"/>
      <c r="BV12" s="47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70"/>
      <c r="CT12" s="47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70"/>
      <c r="DR12" s="47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70"/>
      <c r="HJ12" s="47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87</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87</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87</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87</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87</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87</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87</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87</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87</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87</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119</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119</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119</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119</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119</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119</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119</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119</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119</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119</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5">
      <c r="A15" s="100"/>
      <c r="B15" s="107" t="s">
        <v>120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120</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120</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120</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120</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120</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120</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120</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120</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5">
      <c r="A16" s="100"/>
      <c r="B16" s="107" t="s">
        <v>121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121</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121</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121</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121</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121</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121</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121</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121</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5">
      <c r="A17" s="465"/>
      <c r="B17" s="465"/>
      <c r="C17" s="100"/>
      <c r="D17" s="100"/>
      <c r="E17" s="100"/>
      <c r="F17" s="100"/>
      <c r="G17" s="100"/>
      <c r="H17" s="100"/>
      <c r="I17" s="100"/>
      <c r="J17" s="100"/>
      <c r="K17" s="100"/>
      <c r="L17" s="100"/>
      <c r="M17" s="100"/>
      <c r="N17" s="100"/>
      <c r="O17" s="100"/>
      <c r="P17" s="100"/>
      <c r="Q17" s="100"/>
      <c r="R17" s="100"/>
      <c r="S17" s="100"/>
      <c r="T17" s="100"/>
      <c r="U17" s="100"/>
      <c r="V17" s="100"/>
      <c r="W17" s="100"/>
      <c r="Y17" s="465"/>
      <c r="Z17" s="465"/>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5"/>
      <c r="AX17" s="465"/>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65"/>
      <c r="BV17" s="465"/>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65"/>
      <c r="CT17" s="465"/>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65"/>
      <c r="DR17" s="465"/>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65"/>
      <c r="EP17" s="465"/>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65"/>
      <c r="FN17" s="465"/>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65"/>
      <c r="GL17" s="465"/>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65"/>
      <c r="HJ17" s="465"/>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5">
      <c r="A18" s="100"/>
      <c r="B18" s="104" t="s">
        <v>86</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86</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86</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86</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86</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86</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86</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86</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86</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86</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7" t="s">
        <v>119</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119</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119</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119</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119</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119</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119</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119</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119</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119</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5">
      <c r="A20" s="100"/>
      <c r="B20" s="107" t="s">
        <v>120</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120</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120</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120</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120</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120</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120</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120</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120</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120</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5">
      <c r="A21" s="100"/>
      <c r="B21" s="107" t="s">
        <v>121</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121</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121</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121</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121</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121</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121</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121</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121</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121</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5">
      <c r="A22" s="465"/>
      <c r="B22" s="465"/>
      <c r="C22" s="100"/>
      <c r="D22" s="100"/>
      <c r="E22" s="100"/>
      <c r="F22" s="100"/>
      <c r="G22" s="100"/>
      <c r="H22" s="100"/>
      <c r="I22" s="100"/>
      <c r="J22" s="100"/>
      <c r="K22" s="100"/>
      <c r="L22" s="100"/>
      <c r="M22" s="100"/>
      <c r="N22" s="100"/>
      <c r="O22" s="100"/>
      <c r="P22" s="100"/>
      <c r="Q22" s="100"/>
      <c r="R22" s="100"/>
      <c r="S22" s="100"/>
      <c r="T22" s="100"/>
      <c r="U22" s="100"/>
      <c r="V22" s="100"/>
      <c r="W22" s="100"/>
      <c r="Y22" s="465"/>
      <c r="Z22" s="465"/>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5"/>
      <c r="AX22" s="465"/>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65"/>
      <c r="BV22" s="465"/>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65"/>
      <c r="CT22" s="465"/>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65"/>
      <c r="DR22" s="465"/>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65"/>
      <c r="EP22" s="465"/>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65"/>
      <c r="FN22" s="465"/>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65"/>
      <c r="GL22" s="465"/>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65"/>
      <c r="HJ22" s="465"/>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45" customHeight="1">
      <c r="A23" s="100"/>
      <c r="B23" s="129" t="s">
        <v>88</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88</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88</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88</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88</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88</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88</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88</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88</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88</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5">
      <c r="A24" s="100"/>
      <c r="B24" s="107" t="s">
        <v>119</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119</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119</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119</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119</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119</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119</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119</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119</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119</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5">
      <c r="A25" s="100"/>
      <c r="B25" s="107" t="s">
        <v>120</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120</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120</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120</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120</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120</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120</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120</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120</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120</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5">
      <c r="A26" s="100"/>
      <c r="B26" s="107" t="s">
        <v>121</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121</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121</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121</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121</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121</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121</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121</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121</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121</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5">
      <c r="A27" s="465"/>
      <c r="B27" s="465"/>
      <c r="C27" s="100"/>
      <c r="D27" s="100"/>
      <c r="E27" s="100"/>
      <c r="F27" s="100"/>
      <c r="G27" s="100"/>
      <c r="H27" s="100"/>
      <c r="I27" s="100"/>
      <c r="J27" s="100"/>
      <c r="K27" s="100"/>
      <c r="L27" s="100"/>
      <c r="M27" s="100"/>
      <c r="N27" s="100"/>
      <c r="O27" s="100"/>
      <c r="P27" s="100"/>
      <c r="Q27" s="100"/>
      <c r="R27" s="100"/>
      <c r="S27" s="100"/>
      <c r="T27" s="100"/>
      <c r="U27" s="100"/>
      <c r="V27" s="100"/>
      <c r="W27" s="100"/>
      <c r="Y27" s="465"/>
      <c r="Z27" s="465"/>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5"/>
      <c r="AX27" s="465"/>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5"/>
      <c r="BV27" s="465"/>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5"/>
      <c r="CT27" s="465"/>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5"/>
      <c r="DR27" s="465"/>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5"/>
      <c r="EP27" s="465"/>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5"/>
      <c r="FN27" s="465"/>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5"/>
      <c r="GL27" s="465"/>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5"/>
      <c r="HJ27" s="465"/>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65"/>
      <c r="B28" s="465"/>
      <c r="C28" s="100"/>
      <c r="D28" s="100"/>
      <c r="E28" s="100"/>
      <c r="F28" s="100"/>
      <c r="G28" s="100"/>
      <c r="H28" s="100"/>
      <c r="I28" s="100"/>
      <c r="J28" s="100"/>
      <c r="K28" s="100"/>
      <c r="L28" s="100"/>
      <c r="M28" s="100"/>
      <c r="N28" s="100"/>
      <c r="O28" s="100"/>
      <c r="P28" s="100"/>
      <c r="Q28" s="100"/>
      <c r="R28" s="100"/>
      <c r="S28" s="100"/>
      <c r="T28" s="100"/>
      <c r="U28" s="100"/>
      <c r="V28" s="100"/>
      <c r="W28" s="100"/>
      <c r="Y28" s="465"/>
      <c r="Z28" s="465"/>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5"/>
      <c r="AX28" s="465"/>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5"/>
      <c r="BV28" s="465"/>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5"/>
      <c r="CT28" s="465"/>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5"/>
      <c r="DR28" s="465"/>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5"/>
      <c r="EP28" s="465"/>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5"/>
      <c r="FN28" s="465"/>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5"/>
      <c r="GL28" s="465"/>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5"/>
      <c r="HJ28" s="465"/>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5"/>
      <c r="AX29" s="465"/>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5"/>
      <c r="BV29" s="465"/>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5"/>
      <c r="CT29" s="465"/>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5"/>
      <c r="DR29" s="465"/>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5"/>
      <c r="EP29" s="465"/>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5"/>
      <c r="HJ29" s="465"/>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70"/>
      <c r="B30" s="470"/>
      <c r="C30" s="100"/>
      <c r="D30" s="100"/>
      <c r="E30" s="100"/>
      <c r="F30" s="100"/>
      <c r="G30" s="100"/>
      <c r="H30" s="100"/>
      <c r="I30" s="100"/>
      <c r="J30" s="100"/>
      <c r="K30" s="100"/>
      <c r="L30" s="100"/>
      <c r="M30" s="100"/>
      <c r="N30" s="100"/>
      <c r="O30" s="100"/>
      <c r="P30" s="100"/>
      <c r="Q30" s="100"/>
      <c r="R30" s="100"/>
      <c r="S30" s="100"/>
      <c r="T30" s="100"/>
      <c r="U30" s="100"/>
      <c r="V30" s="100"/>
      <c r="W30" s="100"/>
      <c r="Y30" s="470"/>
      <c r="Z30" s="47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0"/>
      <c r="AX30" s="47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70"/>
      <c r="BV30" s="47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70"/>
      <c r="CT30" s="47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70"/>
      <c r="DR30" s="47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70"/>
      <c r="EP30" s="47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70"/>
      <c r="FN30" s="47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70"/>
      <c r="GL30" s="47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70"/>
      <c r="HJ30" s="470"/>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65"/>
      <c r="B31" s="465"/>
      <c r="C31" s="100"/>
      <c r="D31" s="100"/>
      <c r="E31" s="100"/>
      <c r="F31" s="100"/>
      <c r="G31" s="100"/>
      <c r="H31" s="100"/>
      <c r="I31" s="100"/>
      <c r="J31" s="100"/>
      <c r="K31" s="100"/>
      <c r="L31" s="100"/>
      <c r="M31" s="100"/>
      <c r="N31" s="100"/>
      <c r="O31" s="100"/>
      <c r="P31" s="100"/>
      <c r="Q31" s="100"/>
      <c r="R31" s="100"/>
      <c r="S31" s="100"/>
      <c r="T31" s="100"/>
      <c r="U31" s="100"/>
      <c r="V31" s="100"/>
      <c r="W31" s="100"/>
      <c r="Y31" s="465"/>
      <c r="Z31" s="465"/>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5"/>
      <c r="AX31" s="465"/>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5"/>
      <c r="BV31" s="465"/>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5"/>
      <c r="CT31" s="465"/>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5"/>
      <c r="DR31" s="465"/>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5"/>
      <c r="EP31" s="465"/>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5"/>
      <c r="FN31" s="465"/>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5"/>
      <c r="GL31" s="465"/>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5"/>
      <c r="HJ31" s="465"/>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65"/>
      <c r="B32" s="465"/>
      <c r="C32" s="100"/>
      <c r="D32" s="100"/>
      <c r="E32" s="100"/>
      <c r="F32" s="100"/>
      <c r="G32" s="100"/>
      <c r="H32" s="100"/>
      <c r="I32" s="100"/>
      <c r="J32" s="100"/>
      <c r="K32" s="100"/>
      <c r="L32" s="100"/>
      <c r="M32" s="100"/>
      <c r="N32" s="100"/>
      <c r="O32" s="100"/>
      <c r="P32" s="100"/>
      <c r="Q32" s="100"/>
      <c r="R32" s="100"/>
      <c r="S32" s="100"/>
      <c r="T32" s="100"/>
      <c r="U32" s="100"/>
      <c r="V32" s="100"/>
      <c r="W32" s="100"/>
      <c r="Y32" s="465"/>
      <c r="Z32" s="465"/>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5"/>
      <c r="AX32" s="465"/>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5"/>
      <c r="BV32" s="465"/>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65"/>
      <c r="CT32" s="465"/>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65"/>
      <c r="DR32" s="465"/>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65"/>
      <c r="EP32" s="465"/>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65"/>
      <c r="FN32" s="465"/>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65"/>
      <c r="GL32" s="465"/>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65"/>
      <c r="HJ32" s="465"/>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65"/>
      <c r="B33" s="465"/>
      <c r="C33" s="100"/>
      <c r="D33" s="100"/>
      <c r="E33" s="100"/>
      <c r="F33" s="100"/>
      <c r="G33" s="100"/>
      <c r="H33" s="100"/>
      <c r="I33" s="100"/>
      <c r="J33" s="100"/>
      <c r="K33" s="100"/>
      <c r="L33" s="100"/>
      <c r="M33" s="100"/>
      <c r="N33" s="100"/>
      <c r="O33" s="100"/>
      <c r="P33" s="100"/>
      <c r="Q33" s="100"/>
      <c r="R33" s="100"/>
      <c r="S33" s="100"/>
      <c r="T33" s="100"/>
      <c r="U33" s="100"/>
      <c r="V33" s="100"/>
      <c r="W33" s="100"/>
      <c r="Y33" s="465"/>
      <c r="Z33" s="465"/>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5"/>
      <c r="AX33" s="465"/>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65"/>
      <c r="BV33" s="465"/>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65"/>
      <c r="CT33" s="465"/>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65"/>
      <c r="DR33" s="465"/>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65"/>
      <c r="EP33" s="465"/>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65"/>
      <c r="FN33" s="465"/>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65"/>
      <c r="GL33" s="465"/>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65"/>
      <c r="HJ33" s="465"/>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5"/>
      <c r="BV34" s="465"/>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65"/>
      <c r="CT34" s="465"/>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65"/>
      <c r="DR34" s="465"/>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65"/>
      <c r="EP34" s="465"/>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65"/>
      <c r="HJ34" s="465"/>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65"/>
      <c r="B35" s="465"/>
      <c r="C35" s="100"/>
      <c r="D35" s="100"/>
      <c r="E35" s="100"/>
      <c r="F35" s="100"/>
      <c r="G35" s="100"/>
      <c r="H35" s="100"/>
      <c r="I35" s="100"/>
      <c r="J35" s="100"/>
      <c r="K35" s="100"/>
      <c r="L35" s="100"/>
      <c r="M35" s="100"/>
      <c r="N35" s="100"/>
      <c r="O35" s="100"/>
      <c r="P35" s="100"/>
      <c r="Q35" s="100"/>
      <c r="R35" s="100"/>
      <c r="S35" s="100"/>
      <c r="T35" s="100"/>
      <c r="U35" s="100"/>
      <c r="V35" s="100"/>
      <c r="W35" s="100"/>
      <c r="Y35" s="465"/>
      <c r="Z35" s="465"/>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5"/>
      <c r="AX35" s="465"/>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5"/>
      <c r="BV35" s="465"/>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65"/>
      <c r="CT35" s="465"/>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65"/>
      <c r="DR35" s="465"/>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65"/>
      <c r="EP35" s="465"/>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65"/>
      <c r="FN35" s="465"/>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65"/>
      <c r="GL35" s="465"/>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65"/>
      <c r="HJ35" s="465"/>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65"/>
      <c r="B36" s="465"/>
      <c r="C36" s="100"/>
      <c r="D36" s="100"/>
      <c r="E36" s="100"/>
      <c r="F36" s="100"/>
      <c r="G36" s="100"/>
      <c r="H36" s="100"/>
      <c r="I36" s="100"/>
      <c r="J36" s="100"/>
      <c r="K36" s="100"/>
      <c r="L36" s="100"/>
      <c r="M36" s="100"/>
      <c r="N36" s="100"/>
      <c r="O36" s="100"/>
      <c r="P36" s="100"/>
      <c r="Q36" s="100"/>
      <c r="R36" s="100"/>
      <c r="S36" s="100"/>
      <c r="T36" s="100"/>
      <c r="U36" s="100"/>
      <c r="V36" s="100"/>
      <c r="W36" s="100"/>
      <c r="Y36" s="465"/>
      <c r="Z36" s="465"/>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5"/>
      <c r="AX36" s="465"/>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65"/>
      <c r="BV36" s="465"/>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65"/>
      <c r="CT36" s="465"/>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65"/>
      <c r="DR36" s="465"/>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65"/>
      <c r="EP36" s="465"/>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65"/>
      <c r="FN36" s="465"/>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65"/>
      <c r="GL36" s="465"/>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65"/>
      <c r="HJ36" s="465"/>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65"/>
      <c r="B37" s="465"/>
      <c r="C37" s="100"/>
      <c r="D37" s="100"/>
      <c r="E37" s="100"/>
      <c r="F37" s="100"/>
      <c r="G37" s="100"/>
      <c r="H37" s="100"/>
      <c r="I37" s="100"/>
      <c r="J37" s="100"/>
      <c r="K37" s="100"/>
      <c r="L37" s="100"/>
      <c r="M37" s="100"/>
      <c r="N37" s="100"/>
      <c r="O37" s="100"/>
      <c r="P37" s="100"/>
      <c r="Q37" s="100"/>
      <c r="R37" s="100"/>
      <c r="S37" s="100"/>
      <c r="T37" s="100"/>
      <c r="U37" s="100"/>
      <c r="V37" s="100"/>
      <c r="W37" s="100"/>
      <c r="Y37" s="465"/>
      <c r="Z37" s="465"/>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5"/>
      <c r="AX37" s="465"/>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65"/>
      <c r="BV37" s="465"/>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65"/>
      <c r="CT37" s="465"/>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65"/>
      <c r="DR37" s="465"/>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65"/>
      <c r="EP37" s="465"/>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65"/>
      <c r="FN37" s="465"/>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65"/>
      <c r="GL37" s="465"/>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65"/>
      <c r="HJ37" s="465"/>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65"/>
      <c r="B38" s="465"/>
      <c r="C38" s="100"/>
      <c r="D38" s="100"/>
      <c r="E38" s="100"/>
      <c r="F38" s="100"/>
      <c r="G38" s="100"/>
      <c r="H38" s="100"/>
      <c r="I38" s="100"/>
      <c r="J38" s="100"/>
      <c r="K38" s="100"/>
      <c r="L38" s="100"/>
      <c r="M38" s="100"/>
      <c r="N38" s="100"/>
      <c r="O38" s="100"/>
      <c r="P38" s="100"/>
      <c r="Q38" s="100"/>
      <c r="R38" s="100"/>
      <c r="S38" s="100"/>
      <c r="T38" s="100"/>
      <c r="U38" s="100"/>
      <c r="V38" s="100"/>
      <c r="W38" s="100"/>
      <c r="Y38" s="465"/>
      <c r="Z38" s="465"/>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5"/>
      <c r="AX38" s="465"/>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65"/>
      <c r="BV38" s="465"/>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65"/>
      <c r="CT38" s="465"/>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65"/>
      <c r="DR38" s="465"/>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65"/>
      <c r="EP38" s="465"/>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65"/>
      <c r="FN38" s="465"/>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65"/>
      <c r="GL38" s="465"/>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65"/>
      <c r="HJ38" s="465"/>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65"/>
      <c r="B39" s="465"/>
      <c r="C39" s="100"/>
      <c r="D39" s="100"/>
      <c r="E39" s="100"/>
      <c r="F39" s="100"/>
      <c r="G39" s="100"/>
      <c r="H39" s="100"/>
      <c r="I39" s="100"/>
      <c r="J39" s="100"/>
      <c r="K39" s="100"/>
      <c r="L39" s="100"/>
      <c r="M39" s="100"/>
      <c r="N39" s="100"/>
      <c r="O39" s="100"/>
      <c r="P39" s="100"/>
      <c r="Q39" s="100"/>
      <c r="R39" s="100"/>
      <c r="S39" s="100"/>
      <c r="T39" s="100"/>
      <c r="U39" s="100"/>
      <c r="V39" s="100"/>
      <c r="W39" s="100"/>
      <c r="Y39" s="465"/>
      <c r="Z39" s="465"/>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5"/>
      <c r="AX39" s="465"/>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65"/>
      <c r="BV39" s="465"/>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65"/>
      <c r="CT39" s="465"/>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65"/>
      <c r="DR39" s="465"/>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65"/>
      <c r="EP39" s="465"/>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65"/>
      <c r="FN39" s="465"/>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65"/>
      <c r="GL39" s="465"/>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65"/>
      <c r="HJ39" s="465"/>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65"/>
      <c r="B40" s="465"/>
      <c r="C40" s="100"/>
      <c r="D40" s="100"/>
      <c r="E40" s="100"/>
      <c r="F40" s="100"/>
      <c r="G40" s="100"/>
      <c r="H40" s="100"/>
      <c r="I40" s="100"/>
      <c r="J40" s="100"/>
      <c r="K40" s="100"/>
      <c r="L40" s="100"/>
      <c r="M40" s="100"/>
      <c r="N40" s="100"/>
      <c r="O40" s="100"/>
      <c r="P40" s="100"/>
      <c r="Q40" s="100"/>
      <c r="R40" s="100"/>
      <c r="S40" s="100"/>
      <c r="T40" s="100"/>
      <c r="U40" s="100"/>
      <c r="V40" s="100"/>
      <c r="W40" s="100"/>
      <c r="Y40" s="465"/>
      <c r="Z40" s="465"/>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5"/>
      <c r="AX40" s="465"/>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65"/>
      <c r="BV40" s="465"/>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65"/>
      <c r="CT40" s="465"/>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65"/>
      <c r="DR40" s="465"/>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65"/>
      <c r="EP40" s="465"/>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65"/>
      <c r="FN40" s="465"/>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65"/>
      <c r="GL40" s="465"/>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65"/>
      <c r="HJ40" s="465"/>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65"/>
      <c r="B41" s="465"/>
      <c r="C41" s="100"/>
      <c r="D41" s="100"/>
      <c r="E41" s="100"/>
      <c r="F41" s="100"/>
      <c r="G41" s="100"/>
      <c r="H41" s="100"/>
      <c r="I41" s="100"/>
      <c r="J41" s="100"/>
      <c r="K41" s="100"/>
      <c r="L41" s="100"/>
      <c r="M41" s="100"/>
      <c r="N41" s="100"/>
      <c r="O41" s="100"/>
      <c r="P41" s="100"/>
      <c r="Q41" s="100"/>
      <c r="R41" s="100"/>
      <c r="S41" s="100"/>
      <c r="T41" s="100"/>
      <c r="U41" s="100"/>
      <c r="V41" s="100"/>
      <c r="W41" s="100"/>
      <c r="Y41" s="465"/>
      <c r="Z41" s="465"/>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5"/>
      <c r="AX41" s="465"/>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65"/>
      <c r="BV41" s="465"/>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65"/>
      <c r="CT41" s="465"/>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65"/>
      <c r="DR41" s="465"/>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65"/>
      <c r="EP41" s="465"/>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65"/>
      <c r="FN41" s="465"/>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65"/>
      <c r="GL41" s="465"/>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65"/>
      <c r="HJ41" s="465"/>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65"/>
      <c r="B42" s="465"/>
      <c r="C42" s="100"/>
      <c r="D42" s="100"/>
      <c r="E42" s="100"/>
      <c r="F42" s="100"/>
      <c r="G42" s="100"/>
      <c r="H42" s="100"/>
      <c r="I42" s="100"/>
      <c r="J42" s="100"/>
      <c r="K42" s="100"/>
      <c r="L42" s="100"/>
      <c r="M42" s="100"/>
      <c r="N42" s="100"/>
      <c r="O42" s="100"/>
      <c r="P42" s="100"/>
      <c r="Q42" s="100"/>
      <c r="R42" s="100"/>
      <c r="S42" s="100"/>
      <c r="T42" s="100"/>
      <c r="U42" s="100"/>
      <c r="V42" s="100"/>
      <c r="W42" s="100"/>
      <c r="Y42" s="465"/>
      <c r="Z42" s="465"/>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5"/>
      <c r="AX42" s="465"/>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65"/>
      <c r="BV42" s="465"/>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65"/>
      <c r="CT42" s="465"/>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65"/>
      <c r="DR42" s="465"/>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65"/>
      <c r="EP42" s="465"/>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65"/>
      <c r="FN42" s="465"/>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65"/>
      <c r="GL42" s="465"/>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65"/>
      <c r="HJ42" s="465"/>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65"/>
      <c r="B43" s="465"/>
      <c r="C43" s="100"/>
      <c r="D43" s="100"/>
      <c r="E43" s="100"/>
      <c r="F43" s="100"/>
      <c r="G43" s="100"/>
      <c r="H43" s="100"/>
      <c r="I43" s="100"/>
      <c r="J43" s="100"/>
      <c r="K43" s="100"/>
      <c r="L43" s="100"/>
      <c r="M43" s="100"/>
      <c r="N43" s="100"/>
      <c r="O43" s="100"/>
      <c r="P43" s="100"/>
      <c r="Q43" s="100"/>
      <c r="R43" s="100"/>
      <c r="S43" s="100"/>
      <c r="T43" s="100"/>
      <c r="U43" s="100"/>
      <c r="V43" s="100"/>
      <c r="W43" s="100"/>
      <c r="Y43" s="465"/>
      <c r="Z43" s="465"/>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5"/>
      <c r="AX43" s="465"/>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65"/>
      <c r="BV43" s="465"/>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65"/>
      <c r="CT43" s="465"/>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65"/>
      <c r="DR43" s="465"/>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65"/>
      <c r="EP43" s="465"/>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65"/>
      <c r="FN43" s="465"/>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65"/>
      <c r="GL43" s="465"/>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65"/>
      <c r="HJ43" s="465"/>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5"/>
      <c r="AX44" s="465"/>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5"/>
      <c r="BV44" s="465"/>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5"/>
      <c r="CT44" s="465"/>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5"/>
      <c r="DR44" s="465"/>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5"/>
      <c r="HJ44" s="465"/>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465"/>
      <c r="B45" s="465"/>
      <c r="C45" s="100"/>
      <c r="D45" s="100"/>
      <c r="E45" s="100"/>
      <c r="F45" s="100"/>
      <c r="G45" s="100"/>
      <c r="H45" s="100"/>
      <c r="I45" s="100"/>
      <c r="J45" s="100"/>
      <c r="K45" s="100"/>
      <c r="L45" s="100"/>
      <c r="M45" s="100"/>
      <c r="N45" s="100"/>
      <c r="O45" s="100"/>
      <c r="P45" s="100"/>
      <c r="Q45" s="100"/>
      <c r="R45" s="100"/>
      <c r="S45" s="100"/>
      <c r="T45" s="100"/>
      <c r="U45" s="100"/>
      <c r="V45" s="100"/>
      <c r="W45" s="100"/>
      <c r="Y45" s="465"/>
      <c r="Z45" s="465"/>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65"/>
      <c r="AX45" s="465"/>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65"/>
      <c r="BV45" s="465"/>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65"/>
      <c r="CT45" s="465"/>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65"/>
      <c r="DR45" s="465"/>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65"/>
      <c r="EP45" s="465"/>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65"/>
      <c r="FN45" s="465"/>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65"/>
      <c r="GL45" s="465"/>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65"/>
      <c r="HJ45" s="465"/>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5">
      <c r="A46" s="465"/>
      <c r="B46" s="465"/>
      <c r="C46" s="100"/>
      <c r="D46" s="100"/>
      <c r="E46" s="100"/>
      <c r="F46" s="100"/>
      <c r="G46" s="100"/>
      <c r="H46" s="100"/>
      <c r="I46" s="100"/>
      <c r="J46" s="100"/>
      <c r="K46" s="100"/>
      <c r="L46" s="100"/>
      <c r="M46" s="100"/>
      <c r="N46" s="100"/>
      <c r="O46" s="100"/>
      <c r="P46" s="100"/>
      <c r="Q46" s="100"/>
      <c r="R46" s="100"/>
      <c r="S46" s="100"/>
      <c r="T46" s="100"/>
      <c r="U46" s="100"/>
      <c r="V46" s="100"/>
      <c r="W46" s="100"/>
      <c r="Y46" s="465"/>
      <c r="Z46" s="465"/>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5"/>
      <c r="AX46" s="465"/>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65"/>
      <c r="BV46" s="465"/>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65"/>
      <c r="CT46" s="465"/>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65"/>
      <c r="DR46" s="465"/>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65"/>
      <c r="EP46" s="465"/>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65"/>
      <c r="FN46" s="465"/>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65"/>
      <c r="GL46" s="465"/>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65"/>
      <c r="HJ46" s="465"/>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5">
      <c r="A47" s="465"/>
      <c r="B47" s="465"/>
      <c r="C47" s="100"/>
      <c r="D47" s="100"/>
      <c r="E47" s="100"/>
      <c r="F47" s="100"/>
      <c r="G47" s="100"/>
      <c r="H47" s="100"/>
      <c r="I47" s="100"/>
      <c r="J47" s="100"/>
      <c r="K47" s="100"/>
      <c r="L47" s="100"/>
      <c r="M47" s="100"/>
      <c r="N47" s="100"/>
      <c r="O47" s="100"/>
      <c r="P47" s="100"/>
      <c r="Q47" s="100"/>
      <c r="R47" s="100"/>
      <c r="S47" s="100"/>
      <c r="T47" s="100"/>
      <c r="U47" s="100"/>
      <c r="V47" s="100"/>
      <c r="W47" s="100"/>
      <c r="Y47" s="465"/>
      <c r="Z47" s="465"/>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5"/>
      <c r="AX47" s="465"/>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65"/>
      <c r="BV47" s="465"/>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65"/>
      <c r="CT47" s="465"/>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65"/>
      <c r="DR47" s="465"/>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65"/>
      <c r="EP47" s="465"/>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65"/>
      <c r="FN47" s="465"/>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65"/>
      <c r="GL47" s="465"/>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65"/>
      <c r="HJ47" s="465"/>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5">
      <c r="A48" s="470"/>
      <c r="B48" s="470"/>
      <c r="C48" s="100"/>
      <c r="D48" s="100"/>
      <c r="E48" s="100"/>
      <c r="F48" s="100"/>
      <c r="G48" s="100"/>
      <c r="H48" s="100"/>
      <c r="I48" s="100"/>
      <c r="J48" s="100"/>
      <c r="K48" s="100"/>
      <c r="L48" s="100"/>
      <c r="M48" s="100"/>
      <c r="N48" s="100"/>
      <c r="O48" s="100"/>
      <c r="P48" s="100"/>
      <c r="Q48" s="100"/>
      <c r="R48" s="100"/>
      <c r="S48" s="100"/>
      <c r="T48" s="100"/>
      <c r="U48" s="100"/>
      <c r="V48" s="100"/>
      <c r="W48" s="100"/>
      <c r="Y48" s="470"/>
      <c r="Z48" s="470"/>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0"/>
      <c r="AX48" s="470"/>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70"/>
      <c r="BV48" s="470"/>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70"/>
      <c r="CT48" s="470"/>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70"/>
      <c r="DR48" s="470"/>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70"/>
      <c r="EP48" s="470"/>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0"/>
      <c r="FN48" s="470"/>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0"/>
      <c r="GL48" s="470"/>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70"/>
      <c r="HJ48" s="470"/>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HI43:HJ43"/>
    <mergeCell ref="HI44:HJ44"/>
    <mergeCell ref="HI45:HJ45"/>
    <mergeCell ref="HI46:HJ46"/>
    <mergeCell ref="HI47:HJ47"/>
    <mergeCell ref="HI48:HJ48"/>
    <mergeCell ref="HI37:HJ37"/>
    <mergeCell ref="HI38:HJ38"/>
    <mergeCell ref="HI39:HJ39"/>
    <mergeCell ref="HI40:HJ40"/>
    <mergeCell ref="HI41:HJ41"/>
    <mergeCell ref="HI42:HJ42"/>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7:HJ7"/>
    <mergeCell ref="HI8:HJ8"/>
    <mergeCell ref="HI9:HJ9"/>
    <mergeCell ref="HI10:HJ10"/>
    <mergeCell ref="HI11:HJ11"/>
    <mergeCell ref="HI12:HJ12"/>
    <mergeCell ref="HI1:HJ1"/>
    <mergeCell ref="HI2:HJ2"/>
    <mergeCell ref="HI3:HJ3"/>
    <mergeCell ref="HI4:HJ4"/>
    <mergeCell ref="HI5:HJ5"/>
    <mergeCell ref="HI6:HJ6"/>
    <mergeCell ref="GK43:GL43"/>
    <mergeCell ref="GK44:GL44"/>
    <mergeCell ref="GK45:GL45"/>
    <mergeCell ref="GK46:GL46"/>
    <mergeCell ref="GK47:GL47"/>
    <mergeCell ref="GK48:GL48"/>
    <mergeCell ref="GK37:GL37"/>
    <mergeCell ref="GK38:GL38"/>
    <mergeCell ref="GK39:GL39"/>
    <mergeCell ref="GK40:GL40"/>
    <mergeCell ref="GK41:GL41"/>
    <mergeCell ref="GK42:GL42"/>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7:GL7"/>
    <mergeCell ref="GK8:GL8"/>
    <mergeCell ref="GK9:GL9"/>
    <mergeCell ref="GK10:GL10"/>
    <mergeCell ref="GK11:GL11"/>
    <mergeCell ref="GK12:GL12"/>
    <mergeCell ref="GK1:GL1"/>
    <mergeCell ref="GK2:GL2"/>
    <mergeCell ref="GK3:GL3"/>
    <mergeCell ref="GK4:GL4"/>
    <mergeCell ref="GK5:GL5"/>
    <mergeCell ref="GK6:GL6"/>
    <mergeCell ref="FM43:FN43"/>
    <mergeCell ref="FM44:FN44"/>
    <mergeCell ref="FM45:FN45"/>
    <mergeCell ref="FM46:FN46"/>
    <mergeCell ref="FM47:FN47"/>
    <mergeCell ref="FM48:FN48"/>
    <mergeCell ref="FM37:FN37"/>
    <mergeCell ref="FM38:FN38"/>
    <mergeCell ref="FM39:FN39"/>
    <mergeCell ref="FM40:FN40"/>
    <mergeCell ref="FM41:FN41"/>
    <mergeCell ref="FM42:FN42"/>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7:FN7"/>
    <mergeCell ref="FM8:FN8"/>
    <mergeCell ref="FM9:FN9"/>
    <mergeCell ref="FM10:FN10"/>
    <mergeCell ref="FM11:FN11"/>
    <mergeCell ref="FM12:FN12"/>
    <mergeCell ref="FM1:FN1"/>
    <mergeCell ref="FM2:FN2"/>
    <mergeCell ref="FM3:FN3"/>
    <mergeCell ref="FM4:FN4"/>
    <mergeCell ref="FM5:FN5"/>
    <mergeCell ref="FM6:FN6"/>
    <mergeCell ref="EO43:EP43"/>
    <mergeCell ref="EO44:EP44"/>
    <mergeCell ref="EO45:EP45"/>
    <mergeCell ref="EO46:EP46"/>
    <mergeCell ref="EO47:EP47"/>
    <mergeCell ref="EO48:EP48"/>
    <mergeCell ref="EO37:EP37"/>
    <mergeCell ref="EO38:EP38"/>
    <mergeCell ref="EO39:EP39"/>
    <mergeCell ref="EO40:EP40"/>
    <mergeCell ref="EO41:EP41"/>
    <mergeCell ref="EO42:EP42"/>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7:EP7"/>
    <mergeCell ref="EO8:EP8"/>
    <mergeCell ref="EO9:EP9"/>
    <mergeCell ref="EO10:EP10"/>
    <mergeCell ref="EO11:EP11"/>
    <mergeCell ref="EO12:EP12"/>
    <mergeCell ref="EO1:EP1"/>
    <mergeCell ref="EO2:EP2"/>
    <mergeCell ref="EO3:EP3"/>
    <mergeCell ref="EO4:EP4"/>
    <mergeCell ref="EO5:EP5"/>
    <mergeCell ref="EO6:EP6"/>
    <mergeCell ref="DQ43:DR43"/>
    <mergeCell ref="DQ44:DR44"/>
    <mergeCell ref="DQ45:DR45"/>
    <mergeCell ref="DQ46:DR46"/>
    <mergeCell ref="DQ47:DR47"/>
    <mergeCell ref="DQ48:DR48"/>
    <mergeCell ref="DQ37:DR37"/>
    <mergeCell ref="DQ38:DR38"/>
    <mergeCell ref="DQ39:DR39"/>
    <mergeCell ref="DQ40:DR40"/>
    <mergeCell ref="DQ41:DR41"/>
    <mergeCell ref="DQ42:DR42"/>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7:DR7"/>
    <mergeCell ref="DQ8:DR8"/>
    <mergeCell ref="DQ9:DR9"/>
    <mergeCell ref="DQ10:DR10"/>
    <mergeCell ref="DQ11:DR11"/>
    <mergeCell ref="DQ12:DR12"/>
    <mergeCell ref="DQ1:DR1"/>
    <mergeCell ref="DQ2:DR2"/>
    <mergeCell ref="DQ3:DR3"/>
    <mergeCell ref="DQ4:DR4"/>
    <mergeCell ref="DQ5:DR5"/>
    <mergeCell ref="DQ6:DR6"/>
    <mergeCell ref="CS43:CT43"/>
    <mergeCell ref="CS44:CT44"/>
    <mergeCell ref="CS45:CT45"/>
    <mergeCell ref="CS46:CT46"/>
    <mergeCell ref="CS47:CT47"/>
    <mergeCell ref="CS48:CT48"/>
    <mergeCell ref="CS37:CT37"/>
    <mergeCell ref="CS38:CT38"/>
    <mergeCell ref="CS39:CT39"/>
    <mergeCell ref="CS40:CT40"/>
    <mergeCell ref="CS41:CT41"/>
    <mergeCell ref="CS42:CT42"/>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7:CT7"/>
    <mergeCell ref="CS8:CT8"/>
    <mergeCell ref="CS9:CT9"/>
    <mergeCell ref="CS10:CT10"/>
    <mergeCell ref="CS11:CT11"/>
    <mergeCell ref="CS12:CT12"/>
    <mergeCell ref="CS1:CT1"/>
    <mergeCell ref="CS2:CT2"/>
    <mergeCell ref="CS3:CT3"/>
    <mergeCell ref="CS4:CT4"/>
    <mergeCell ref="CS5:CT5"/>
    <mergeCell ref="CS6:CT6"/>
    <mergeCell ref="BU43:BV43"/>
    <mergeCell ref="BU44:BV44"/>
    <mergeCell ref="BU45:BV45"/>
    <mergeCell ref="BU46:BV46"/>
    <mergeCell ref="BU47:BV47"/>
    <mergeCell ref="BU48:BV48"/>
    <mergeCell ref="BU37:BV37"/>
    <mergeCell ref="BU38:BV38"/>
    <mergeCell ref="BU39:BV39"/>
    <mergeCell ref="BU40:BV40"/>
    <mergeCell ref="BU41:BV41"/>
    <mergeCell ref="BU42:BV42"/>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7:BV7"/>
    <mergeCell ref="BU8:BV8"/>
    <mergeCell ref="BU9:BV9"/>
    <mergeCell ref="BU10:BV10"/>
    <mergeCell ref="BU11:BV11"/>
    <mergeCell ref="BU12:BV12"/>
    <mergeCell ref="BU1:BV1"/>
    <mergeCell ref="BU2:BV2"/>
    <mergeCell ref="BU3:BV3"/>
    <mergeCell ref="BU4:BV4"/>
    <mergeCell ref="BU5:BV5"/>
    <mergeCell ref="BU6:BV6"/>
    <mergeCell ref="AW43:AX43"/>
    <mergeCell ref="AW44:AX44"/>
    <mergeCell ref="AW45:AX45"/>
    <mergeCell ref="AW46:AX46"/>
    <mergeCell ref="AW47:AX47"/>
    <mergeCell ref="AW48:AX48"/>
    <mergeCell ref="AW37:AX37"/>
    <mergeCell ref="AW38:AX38"/>
    <mergeCell ref="AW39:AX39"/>
    <mergeCell ref="AW40:AX40"/>
    <mergeCell ref="AW41:AX41"/>
    <mergeCell ref="AW42:AX42"/>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7:AX7"/>
    <mergeCell ref="AW8:AX8"/>
    <mergeCell ref="AW9:AX9"/>
    <mergeCell ref="AW10:AX10"/>
    <mergeCell ref="AW11:AX11"/>
    <mergeCell ref="AW12:AX12"/>
    <mergeCell ref="AW1:AX1"/>
    <mergeCell ref="AW2:AX2"/>
    <mergeCell ref="AW3:AX3"/>
    <mergeCell ref="AW4:AX4"/>
    <mergeCell ref="AW5:AX5"/>
    <mergeCell ref="AW6:AX6"/>
    <mergeCell ref="Y43:Z43"/>
    <mergeCell ref="Y44:Z44"/>
    <mergeCell ref="Y45:Z45"/>
    <mergeCell ref="Y46:Z46"/>
    <mergeCell ref="Y47:Z47"/>
    <mergeCell ref="Y48:Z48"/>
    <mergeCell ref="Y37:Z37"/>
    <mergeCell ref="Y38:Z38"/>
    <mergeCell ref="Y39:Z39"/>
    <mergeCell ref="Y40:Z40"/>
    <mergeCell ref="Y41:Z41"/>
    <mergeCell ref="Y42:Z42"/>
    <mergeCell ref="Y31:Z31"/>
    <mergeCell ref="Y32:Z32"/>
    <mergeCell ref="Y33:Z33"/>
    <mergeCell ref="Y34:Z34"/>
    <mergeCell ref="Y35:Z35"/>
    <mergeCell ref="Y36:Z36"/>
    <mergeCell ref="Y17:Z17"/>
    <mergeCell ref="Y22:Z22"/>
    <mergeCell ref="Y27:Z27"/>
    <mergeCell ref="Y28:Z28"/>
    <mergeCell ref="Y29:Z29"/>
    <mergeCell ref="Y30:Z30"/>
    <mergeCell ref="Y7:Z7"/>
    <mergeCell ref="Y8:Z8"/>
    <mergeCell ref="Y9:Z9"/>
    <mergeCell ref="Y10:Z10"/>
    <mergeCell ref="Y11:Z11"/>
    <mergeCell ref="Y12:Z12"/>
    <mergeCell ref="Y1:Z1"/>
    <mergeCell ref="Y2:Z2"/>
    <mergeCell ref="Y3:Z3"/>
    <mergeCell ref="Y4:Z4"/>
    <mergeCell ref="Y5:Z5"/>
    <mergeCell ref="Y6:Z6"/>
    <mergeCell ref="A43:B43"/>
    <mergeCell ref="A44:B44"/>
    <mergeCell ref="A45:B45"/>
    <mergeCell ref="A46:B46"/>
    <mergeCell ref="A47:B47"/>
    <mergeCell ref="A48:B48"/>
    <mergeCell ref="A37:B37"/>
    <mergeCell ref="A38:B38"/>
    <mergeCell ref="A39:B39"/>
    <mergeCell ref="A40:B40"/>
    <mergeCell ref="A41:B41"/>
    <mergeCell ref="A42:B42"/>
    <mergeCell ref="A31:B31"/>
    <mergeCell ref="A32:B32"/>
    <mergeCell ref="A33:B33"/>
    <mergeCell ref="A34:B34"/>
    <mergeCell ref="A35:B35"/>
    <mergeCell ref="A36:B36"/>
    <mergeCell ref="A17:B17"/>
    <mergeCell ref="A22:B22"/>
    <mergeCell ref="A27:B27"/>
    <mergeCell ref="A28:B28"/>
    <mergeCell ref="A29:B29"/>
    <mergeCell ref="A30:B30"/>
    <mergeCell ref="A7:B7"/>
    <mergeCell ref="A8:B8"/>
    <mergeCell ref="A9:B9"/>
    <mergeCell ref="A10:B10"/>
    <mergeCell ref="A11:B11"/>
    <mergeCell ref="A12:B12"/>
    <mergeCell ref="A1:B1"/>
    <mergeCell ref="A2:B2"/>
    <mergeCell ref="A3:B3"/>
    <mergeCell ref="A4:B4"/>
    <mergeCell ref="A5:B5"/>
    <mergeCell ref="A6:B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65"/>
      <c r="B1" s="465"/>
      <c r="C1" s="100"/>
      <c r="D1" s="100"/>
      <c r="E1" s="100"/>
      <c r="F1" s="100"/>
      <c r="G1" s="100"/>
      <c r="H1" s="100"/>
      <c r="I1" s="100"/>
      <c r="J1" s="100"/>
      <c r="K1" s="100"/>
      <c r="L1" s="100"/>
      <c r="M1" s="100"/>
      <c r="N1" s="100"/>
      <c r="O1" s="100"/>
      <c r="P1" s="100"/>
      <c r="Q1" s="100"/>
      <c r="R1" s="100"/>
      <c r="S1" s="100"/>
      <c r="T1" s="100"/>
      <c r="U1" s="100"/>
      <c r="V1" s="100"/>
      <c r="W1" s="100"/>
      <c r="Y1" s="465"/>
      <c r="Z1" s="465"/>
      <c r="AA1" s="100"/>
      <c r="AB1" s="100"/>
      <c r="AC1" s="100"/>
      <c r="AD1" s="100"/>
      <c r="AE1" s="100"/>
      <c r="AF1" s="100"/>
      <c r="AG1" s="100"/>
      <c r="AH1" s="100"/>
      <c r="AI1" s="100"/>
      <c r="AJ1" s="100"/>
      <c r="AK1" s="100"/>
      <c r="AL1" s="100"/>
      <c r="AM1" s="100"/>
      <c r="AN1" s="100"/>
      <c r="AO1" s="100"/>
      <c r="AP1" s="100"/>
      <c r="AQ1" s="100"/>
      <c r="AR1" s="100"/>
      <c r="AS1" s="100"/>
      <c r="AT1" s="100"/>
      <c r="AU1" s="100"/>
      <c r="AW1" s="465"/>
      <c r="AX1" s="465"/>
      <c r="AY1" s="100"/>
      <c r="AZ1" s="100"/>
      <c r="BA1" s="100"/>
      <c r="BB1" s="100"/>
      <c r="BC1" s="100"/>
      <c r="BD1" s="100"/>
      <c r="BE1" s="100"/>
      <c r="BF1" s="100"/>
      <c r="BG1" s="100"/>
      <c r="BH1" s="100"/>
      <c r="BI1" s="100"/>
      <c r="BJ1" s="100"/>
      <c r="BK1" s="100"/>
      <c r="BL1" s="100"/>
      <c r="BM1" s="100"/>
      <c r="BN1" s="100"/>
      <c r="BO1" s="100"/>
      <c r="BP1" s="100"/>
      <c r="BQ1" s="100"/>
      <c r="BR1" s="100"/>
      <c r="BS1" s="100"/>
      <c r="BU1" s="465"/>
      <c r="BV1" s="465"/>
      <c r="BW1" s="100"/>
      <c r="BX1" s="100"/>
      <c r="BY1" s="100"/>
      <c r="BZ1" s="100"/>
      <c r="CA1" s="100"/>
      <c r="CB1" s="100"/>
      <c r="CC1" s="100"/>
      <c r="CD1" s="100"/>
      <c r="CE1" s="100"/>
      <c r="CF1" s="100"/>
      <c r="CG1" s="100"/>
      <c r="CH1" s="100"/>
      <c r="CI1" s="100"/>
      <c r="CJ1" s="100"/>
      <c r="CK1" s="100"/>
      <c r="CL1" s="100"/>
      <c r="CM1" s="100"/>
      <c r="CN1" s="100"/>
      <c r="CO1" s="100"/>
      <c r="CP1" s="100"/>
      <c r="CQ1" s="100"/>
      <c r="CS1" s="465"/>
      <c r="CT1" s="465"/>
      <c r="CU1" s="100"/>
      <c r="CV1" s="100"/>
      <c r="CW1" s="100"/>
      <c r="CX1" s="100"/>
      <c r="CY1" s="100"/>
      <c r="CZ1" s="100"/>
      <c r="DA1" s="100"/>
      <c r="DB1" s="100"/>
      <c r="DC1" s="100"/>
      <c r="DD1" s="100"/>
      <c r="DE1" s="100"/>
      <c r="DF1" s="100"/>
      <c r="DG1" s="100"/>
      <c r="DH1" s="100"/>
      <c r="DI1" s="100"/>
      <c r="DJ1" s="100"/>
      <c r="DK1" s="100"/>
      <c r="DL1" s="100"/>
      <c r="DM1" s="100"/>
      <c r="DN1" s="100"/>
      <c r="DO1" s="100"/>
      <c r="DQ1" s="465"/>
      <c r="DR1" s="465"/>
      <c r="DS1" s="100"/>
      <c r="DT1" s="100"/>
      <c r="DU1" s="100"/>
      <c r="DV1" s="100"/>
      <c r="DW1" s="100"/>
      <c r="DX1" s="100"/>
      <c r="DY1" s="100"/>
      <c r="DZ1" s="100"/>
      <c r="EA1" s="100"/>
      <c r="EB1" s="100"/>
      <c r="EC1" s="100"/>
      <c r="ED1" s="100"/>
      <c r="EE1" s="100"/>
      <c r="EF1" s="100"/>
      <c r="EG1" s="100"/>
      <c r="EH1" s="100"/>
      <c r="EI1" s="100"/>
      <c r="EJ1" s="100"/>
      <c r="EK1" s="100"/>
      <c r="EL1" s="100"/>
      <c r="EM1" s="100"/>
      <c r="EO1" s="465"/>
      <c r="EP1" s="465"/>
      <c r="EQ1" s="100"/>
      <c r="ER1" s="100"/>
      <c r="ES1" s="100"/>
      <c r="ET1" s="100"/>
      <c r="EU1" s="100"/>
      <c r="EV1" s="100"/>
      <c r="EW1" s="100"/>
      <c r="EX1" s="100"/>
      <c r="EY1" s="100"/>
      <c r="EZ1" s="100"/>
      <c r="FA1" s="100"/>
      <c r="FB1" s="100"/>
      <c r="FC1" s="100"/>
      <c r="FD1" s="100"/>
      <c r="FE1" s="100"/>
      <c r="FF1" s="100"/>
      <c r="FG1" s="100"/>
      <c r="FH1" s="100"/>
      <c r="FI1" s="100"/>
      <c r="FJ1" s="100"/>
      <c r="FK1" s="100"/>
      <c r="FM1" s="465"/>
      <c r="FN1" s="465"/>
      <c r="FO1" s="100"/>
      <c r="FP1" s="100"/>
      <c r="FQ1" s="100"/>
      <c r="FR1" s="100"/>
      <c r="FS1" s="100"/>
      <c r="FT1" s="100"/>
      <c r="FU1" s="100"/>
      <c r="FV1" s="100"/>
      <c r="FW1" s="100"/>
      <c r="FX1" s="100"/>
      <c r="FY1" s="100"/>
      <c r="FZ1" s="100"/>
      <c r="GA1" s="100"/>
      <c r="GB1" s="100"/>
      <c r="GC1" s="100"/>
      <c r="GD1" s="100"/>
      <c r="GE1" s="100"/>
      <c r="GF1" s="100"/>
      <c r="GG1" s="100"/>
      <c r="GH1" s="100"/>
      <c r="GI1" s="100"/>
      <c r="GK1" s="465"/>
      <c r="GL1" s="465"/>
      <c r="GM1" s="100"/>
      <c r="GN1" s="100"/>
      <c r="GO1" s="100"/>
      <c r="GP1" s="100"/>
      <c r="GQ1" s="100"/>
      <c r="GR1" s="100"/>
      <c r="GS1" s="100"/>
      <c r="GT1" s="100"/>
      <c r="GU1" s="100"/>
      <c r="GV1" s="100"/>
      <c r="GW1" s="100"/>
      <c r="GX1" s="100"/>
      <c r="GY1" s="100"/>
      <c r="GZ1" s="100"/>
      <c r="HA1" s="100"/>
      <c r="HB1" s="100"/>
      <c r="HC1" s="100"/>
      <c r="HD1" s="100"/>
      <c r="HE1" s="100"/>
      <c r="HF1" s="100"/>
      <c r="HG1" s="100"/>
      <c r="HI1" s="465"/>
      <c r="HJ1" s="465"/>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65"/>
      <c r="B2" s="465"/>
      <c r="C2" s="100"/>
      <c r="D2" s="100"/>
      <c r="E2" s="100"/>
      <c r="F2" s="100"/>
      <c r="G2" s="100"/>
      <c r="H2" s="100"/>
      <c r="I2" s="100"/>
      <c r="J2" s="100"/>
      <c r="K2" s="100"/>
      <c r="L2" s="100"/>
      <c r="M2" s="100"/>
      <c r="N2" s="100"/>
      <c r="O2" s="100"/>
      <c r="P2" s="100"/>
      <c r="Q2" s="100"/>
      <c r="R2" s="100"/>
      <c r="S2" s="100"/>
      <c r="T2" s="100"/>
      <c r="U2" s="100"/>
      <c r="V2" s="100"/>
      <c r="W2" s="100"/>
      <c r="Y2" s="465"/>
      <c r="Z2" s="465"/>
      <c r="AA2" s="100"/>
      <c r="AB2" s="100"/>
      <c r="AC2" s="100"/>
      <c r="AD2" s="100"/>
      <c r="AE2" s="100"/>
      <c r="AF2" s="100"/>
      <c r="AG2" s="100"/>
      <c r="AH2" s="100"/>
      <c r="AI2" s="100"/>
      <c r="AJ2" s="100"/>
      <c r="AK2" s="100"/>
      <c r="AL2" s="100"/>
      <c r="AM2" s="100"/>
      <c r="AN2" s="100"/>
      <c r="AO2" s="100"/>
      <c r="AP2" s="100"/>
      <c r="AQ2" s="100"/>
      <c r="AR2" s="100"/>
      <c r="AS2" s="100"/>
      <c r="AT2" s="100"/>
      <c r="AU2" s="100"/>
      <c r="AW2" s="465"/>
      <c r="AX2" s="465"/>
      <c r="AY2" s="100"/>
      <c r="AZ2" s="100"/>
      <c r="BA2" s="100"/>
      <c r="BB2" s="100"/>
      <c r="BC2" s="100"/>
      <c r="BD2" s="100"/>
      <c r="BE2" s="100"/>
      <c r="BF2" s="100"/>
      <c r="BG2" s="100"/>
      <c r="BH2" s="100"/>
      <c r="BI2" s="100"/>
      <c r="BJ2" s="100"/>
      <c r="BK2" s="100"/>
      <c r="BL2" s="100"/>
      <c r="BM2" s="100"/>
      <c r="BN2" s="100"/>
      <c r="BO2" s="100"/>
      <c r="BP2" s="100"/>
      <c r="BQ2" s="100"/>
      <c r="BR2" s="100"/>
      <c r="BS2" s="100"/>
      <c r="BU2" s="465"/>
      <c r="BV2" s="465"/>
      <c r="BW2" s="100"/>
      <c r="BX2" s="100"/>
      <c r="BY2" s="100"/>
      <c r="BZ2" s="100"/>
      <c r="CA2" s="100"/>
      <c r="CB2" s="100"/>
      <c r="CC2" s="100"/>
      <c r="CD2" s="100"/>
      <c r="CE2" s="100"/>
      <c r="CF2" s="100"/>
      <c r="CG2" s="100"/>
      <c r="CH2" s="100"/>
      <c r="CI2" s="100"/>
      <c r="CJ2" s="100"/>
      <c r="CK2" s="100"/>
      <c r="CL2" s="100"/>
      <c r="CM2" s="100"/>
      <c r="CN2" s="100"/>
      <c r="CO2" s="100"/>
      <c r="CP2" s="100"/>
      <c r="CQ2" s="100"/>
      <c r="CS2" s="465"/>
      <c r="CT2" s="465"/>
      <c r="CU2" s="100"/>
      <c r="CV2" s="100"/>
      <c r="CW2" s="100"/>
      <c r="CX2" s="100"/>
      <c r="CY2" s="100"/>
      <c r="CZ2" s="100"/>
      <c r="DA2" s="100"/>
      <c r="DB2" s="100"/>
      <c r="DC2" s="100"/>
      <c r="DD2" s="100"/>
      <c r="DE2" s="100"/>
      <c r="DF2" s="100"/>
      <c r="DG2" s="100"/>
      <c r="DH2" s="100"/>
      <c r="DI2" s="100"/>
      <c r="DJ2" s="100"/>
      <c r="DK2" s="100"/>
      <c r="DL2" s="100"/>
      <c r="DM2" s="100"/>
      <c r="DN2" s="100"/>
      <c r="DO2" s="100"/>
      <c r="DQ2" s="465"/>
      <c r="DR2" s="465"/>
      <c r="DS2" s="100"/>
      <c r="DT2" s="100"/>
      <c r="DU2" s="100"/>
      <c r="DV2" s="100"/>
      <c r="DW2" s="100"/>
      <c r="DX2" s="100"/>
      <c r="DY2" s="100"/>
      <c r="DZ2" s="100"/>
      <c r="EA2" s="100"/>
      <c r="EB2" s="100"/>
      <c r="EC2" s="100"/>
      <c r="ED2" s="100"/>
      <c r="EE2" s="100"/>
      <c r="EF2" s="100"/>
      <c r="EG2" s="100"/>
      <c r="EH2" s="100"/>
      <c r="EI2" s="100"/>
      <c r="EJ2" s="100"/>
      <c r="EK2" s="100"/>
      <c r="EL2" s="100"/>
      <c r="EM2" s="100"/>
      <c r="EO2" s="465"/>
      <c r="EP2" s="465"/>
      <c r="EQ2" s="100"/>
      <c r="ER2" s="100"/>
      <c r="ES2" s="100"/>
      <c r="ET2" s="100"/>
      <c r="EU2" s="100"/>
      <c r="EV2" s="100"/>
      <c r="EW2" s="100"/>
      <c r="EX2" s="100"/>
      <c r="EY2" s="100"/>
      <c r="EZ2" s="100"/>
      <c r="FA2" s="100"/>
      <c r="FB2" s="100"/>
      <c r="FC2" s="100"/>
      <c r="FD2" s="100"/>
      <c r="FE2" s="100"/>
      <c r="FF2" s="100"/>
      <c r="FG2" s="100"/>
      <c r="FH2" s="100"/>
      <c r="FI2" s="100"/>
      <c r="FJ2" s="100"/>
      <c r="FK2" s="100"/>
      <c r="FM2" s="465"/>
      <c r="FN2" s="465"/>
      <c r="FO2" s="100"/>
      <c r="FP2" s="100"/>
      <c r="FQ2" s="100"/>
      <c r="FR2" s="100"/>
      <c r="FS2" s="100"/>
      <c r="FT2" s="100"/>
      <c r="FU2" s="100"/>
      <c r="FV2" s="100"/>
      <c r="FW2" s="100"/>
      <c r="FX2" s="100"/>
      <c r="FY2" s="100"/>
      <c r="FZ2" s="100"/>
      <c r="GA2" s="100"/>
      <c r="GB2" s="100"/>
      <c r="GC2" s="100"/>
      <c r="GD2" s="100"/>
      <c r="GE2" s="100"/>
      <c r="GF2" s="100"/>
      <c r="GG2" s="100"/>
      <c r="GH2" s="100"/>
      <c r="GI2" s="100"/>
      <c r="GK2" s="465"/>
      <c r="GL2" s="465"/>
      <c r="GM2" s="100"/>
      <c r="GN2" s="100"/>
      <c r="GO2" s="100"/>
      <c r="GP2" s="100"/>
      <c r="GQ2" s="100"/>
      <c r="GR2" s="100"/>
      <c r="GS2" s="100"/>
      <c r="GT2" s="100"/>
      <c r="GU2" s="100"/>
      <c r="GV2" s="100"/>
      <c r="GW2" s="100"/>
      <c r="GX2" s="100"/>
      <c r="GY2" s="100"/>
      <c r="GZ2" s="100"/>
      <c r="HA2" s="100"/>
      <c r="HB2" s="100"/>
      <c r="HC2" s="100"/>
      <c r="HD2" s="100"/>
      <c r="HE2" s="100"/>
      <c r="HF2" s="100"/>
      <c r="HG2" s="100"/>
      <c r="HI2" s="465"/>
      <c r="HJ2" s="465"/>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65"/>
      <c r="B3" s="465"/>
      <c r="C3" s="100"/>
      <c r="D3" s="100"/>
      <c r="E3" s="100"/>
      <c r="F3" s="100"/>
      <c r="G3" s="100"/>
      <c r="H3" s="100"/>
      <c r="I3" s="100"/>
      <c r="J3" s="100"/>
      <c r="K3" s="100"/>
      <c r="L3" s="100"/>
      <c r="M3" s="100"/>
      <c r="N3" s="100"/>
      <c r="O3" s="100"/>
      <c r="P3" s="100"/>
      <c r="Q3" s="100"/>
      <c r="R3" s="100"/>
      <c r="S3" s="100"/>
      <c r="T3" s="100"/>
      <c r="U3" s="100"/>
      <c r="V3" s="100"/>
      <c r="W3" s="100"/>
      <c r="Y3" s="465"/>
      <c r="Z3" s="465"/>
      <c r="AA3" s="100"/>
      <c r="AB3" s="100"/>
      <c r="AC3" s="100"/>
      <c r="AD3" s="100"/>
      <c r="AE3" s="100"/>
      <c r="AF3" s="100"/>
      <c r="AG3" s="100"/>
      <c r="AH3" s="100"/>
      <c r="AI3" s="100"/>
      <c r="AJ3" s="100"/>
      <c r="AK3" s="100"/>
      <c r="AL3" s="100"/>
      <c r="AM3" s="100"/>
      <c r="AN3" s="100"/>
      <c r="AO3" s="100"/>
      <c r="AP3" s="100"/>
      <c r="AQ3" s="100"/>
      <c r="AR3" s="100"/>
      <c r="AS3" s="100"/>
      <c r="AT3" s="100"/>
      <c r="AU3" s="100"/>
      <c r="AW3" s="465"/>
      <c r="AX3" s="465"/>
      <c r="AY3" s="100"/>
      <c r="AZ3" s="100"/>
      <c r="BA3" s="100"/>
      <c r="BB3" s="100"/>
      <c r="BC3" s="100"/>
      <c r="BD3" s="100"/>
      <c r="BE3" s="100"/>
      <c r="BF3" s="100"/>
      <c r="BG3" s="100"/>
      <c r="BH3" s="100"/>
      <c r="BI3" s="100"/>
      <c r="BJ3" s="100"/>
      <c r="BK3" s="100"/>
      <c r="BL3" s="100"/>
      <c r="BM3" s="100"/>
      <c r="BN3" s="100"/>
      <c r="BO3" s="100"/>
      <c r="BP3" s="100"/>
      <c r="BQ3" s="100"/>
      <c r="BR3" s="100"/>
      <c r="BS3" s="100"/>
      <c r="BU3" s="465"/>
      <c r="BV3" s="465"/>
      <c r="BW3" s="100"/>
      <c r="BX3" s="100"/>
      <c r="BY3" s="100"/>
      <c r="BZ3" s="100"/>
      <c r="CA3" s="100"/>
      <c r="CB3" s="100"/>
      <c r="CC3" s="100"/>
      <c r="CD3" s="100"/>
      <c r="CE3" s="100"/>
      <c r="CF3" s="100"/>
      <c r="CG3" s="100"/>
      <c r="CH3" s="100"/>
      <c r="CI3" s="100"/>
      <c r="CJ3" s="100"/>
      <c r="CK3" s="100"/>
      <c r="CL3" s="100"/>
      <c r="CM3" s="100"/>
      <c r="CN3" s="100"/>
      <c r="CO3" s="100"/>
      <c r="CP3" s="100"/>
      <c r="CQ3" s="100"/>
      <c r="CS3" s="465"/>
      <c r="CT3" s="465"/>
      <c r="CU3" s="100"/>
      <c r="CV3" s="100"/>
      <c r="CW3" s="100"/>
      <c r="CX3" s="100"/>
      <c r="CY3" s="100"/>
      <c r="CZ3" s="100"/>
      <c r="DA3" s="100"/>
      <c r="DB3" s="100"/>
      <c r="DC3" s="100"/>
      <c r="DD3" s="100"/>
      <c r="DE3" s="100"/>
      <c r="DF3" s="100"/>
      <c r="DG3" s="100"/>
      <c r="DH3" s="100"/>
      <c r="DI3" s="100"/>
      <c r="DJ3" s="100"/>
      <c r="DK3" s="100"/>
      <c r="DL3" s="100"/>
      <c r="DM3" s="100"/>
      <c r="DN3" s="100"/>
      <c r="DO3" s="100"/>
      <c r="DQ3" s="465"/>
      <c r="DR3" s="465"/>
      <c r="DS3" s="100"/>
      <c r="DT3" s="100"/>
      <c r="DU3" s="100"/>
      <c r="DV3" s="100"/>
      <c r="DW3" s="100"/>
      <c r="DX3" s="100"/>
      <c r="DY3" s="100"/>
      <c r="DZ3" s="100"/>
      <c r="EA3" s="100"/>
      <c r="EB3" s="100"/>
      <c r="EC3" s="100"/>
      <c r="ED3" s="100"/>
      <c r="EE3" s="100"/>
      <c r="EF3" s="100"/>
      <c r="EG3" s="100"/>
      <c r="EH3" s="100"/>
      <c r="EI3" s="100"/>
      <c r="EJ3" s="100"/>
      <c r="EK3" s="100"/>
      <c r="EL3" s="100"/>
      <c r="EM3" s="100"/>
      <c r="EO3" s="465"/>
      <c r="EP3" s="465"/>
      <c r="EQ3" s="100"/>
      <c r="ER3" s="100"/>
      <c r="ES3" s="100"/>
      <c r="ET3" s="100"/>
      <c r="EU3" s="100"/>
      <c r="EV3" s="100"/>
      <c r="EW3" s="100"/>
      <c r="EX3" s="100"/>
      <c r="EY3" s="100"/>
      <c r="EZ3" s="100"/>
      <c r="FA3" s="100"/>
      <c r="FB3" s="100"/>
      <c r="FC3" s="100"/>
      <c r="FD3" s="100"/>
      <c r="FE3" s="100"/>
      <c r="FF3" s="100"/>
      <c r="FG3" s="100"/>
      <c r="FH3" s="100"/>
      <c r="FI3" s="100"/>
      <c r="FJ3" s="100"/>
      <c r="FK3" s="100"/>
      <c r="FM3" s="465"/>
      <c r="FN3" s="465"/>
      <c r="FO3" s="100"/>
      <c r="FP3" s="100"/>
      <c r="FQ3" s="100"/>
      <c r="FR3" s="100"/>
      <c r="FS3" s="100"/>
      <c r="FT3" s="100"/>
      <c r="FU3" s="100"/>
      <c r="FV3" s="100"/>
      <c r="FW3" s="100"/>
      <c r="FX3" s="100"/>
      <c r="FY3" s="100"/>
      <c r="FZ3" s="100"/>
      <c r="GA3" s="100"/>
      <c r="GB3" s="100"/>
      <c r="GC3" s="100"/>
      <c r="GD3" s="100"/>
      <c r="GE3" s="100"/>
      <c r="GF3" s="100"/>
      <c r="GG3" s="100"/>
      <c r="GH3" s="100"/>
      <c r="GI3" s="100"/>
      <c r="GK3" s="465"/>
      <c r="GL3" s="465"/>
      <c r="GM3" s="100"/>
      <c r="GN3" s="100"/>
      <c r="GO3" s="100"/>
      <c r="GP3" s="100"/>
      <c r="GQ3" s="100"/>
      <c r="GR3" s="100"/>
      <c r="GS3" s="100"/>
      <c r="GT3" s="100"/>
      <c r="GU3" s="100"/>
      <c r="GV3" s="100"/>
      <c r="GW3" s="100"/>
      <c r="GX3" s="100"/>
      <c r="GY3" s="100"/>
      <c r="GZ3" s="100"/>
      <c r="HA3" s="100"/>
      <c r="HB3" s="100"/>
      <c r="HC3" s="100"/>
      <c r="HD3" s="100"/>
      <c r="HE3" s="100"/>
      <c r="HF3" s="100"/>
      <c r="HG3" s="100"/>
      <c r="HI3" s="465"/>
      <c r="HJ3" s="465"/>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65"/>
      <c r="B4" s="465"/>
      <c r="C4" s="100"/>
      <c r="D4" s="100"/>
      <c r="E4" s="100"/>
      <c r="F4" s="100"/>
      <c r="G4" s="100"/>
      <c r="H4" s="100"/>
      <c r="I4" s="100"/>
      <c r="J4" s="100"/>
      <c r="K4" s="100"/>
      <c r="L4" s="100"/>
      <c r="M4" s="100"/>
      <c r="N4" s="100"/>
      <c r="O4" s="100"/>
      <c r="P4" s="100"/>
      <c r="Q4" s="100"/>
      <c r="R4" s="100"/>
      <c r="S4" s="100"/>
      <c r="T4" s="100"/>
      <c r="U4" s="100"/>
      <c r="V4" s="100"/>
      <c r="W4" s="100"/>
      <c r="Y4" s="465"/>
      <c r="Z4" s="465"/>
      <c r="AA4" s="100"/>
      <c r="AB4" s="100"/>
      <c r="AC4" s="100"/>
      <c r="AD4" s="100"/>
      <c r="AE4" s="100"/>
      <c r="AF4" s="100"/>
      <c r="AG4" s="100"/>
      <c r="AH4" s="100"/>
      <c r="AI4" s="100"/>
      <c r="AJ4" s="100"/>
      <c r="AK4" s="100"/>
      <c r="AL4" s="100"/>
      <c r="AM4" s="100"/>
      <c r="AN4" s="100"/>
      <c r="AO4" s="100"/>
      <c r="AP4" s="100"/>
      <c r="AQ4" s="100"/>
      <c r="AR4" s="100"/>
      <c r="AS4" s="100"/>
      <c r="AT4" s="100"/>
      <c r="AU4" s="100"/>
      <c r="AW4" s="465"/>
      <c r="AX4" s="465"/>
      <c r="AY4" s="100"/>
      <c r="AZ4" s="100"/>
      <c r="BA4" s="100"/>
      <c r="BB4" s="100"/>
      <c r="BC4" s="100"/>
      <c r="BD4" s="100"/>
      <c r="BE4" s="100"/>
      <c r="BF4" s="100"/>
      <c r="BG4" s="100"/>
      <c r="BH4" s="100"/>
      <c r="BI4" s="100"/>
      <c r="BJ4" s="100"/>
      <c r="BK4" s="100"/>
      <c r="BL4" s="100"/>
      <c r="BM4" s="100"/>
      <c r="BN4" s="100"/>
      <c r="BO4" s="100"/>
      <c r="BP4" s="100"/>
      <c r="BQ4" s="100"/>
      <c r="BR4" s="100"/>
      <c r="BS4" s="100"/>
      <c r="BU4" s="465"/>
      <c r="BV4" s="465"/>
      <c r="BW4" s="100"/>
      <c r="BX4" s="100"/>
      <c r="BY4" s="100"/>
      <c r="BZ4" s="100"/>
      <c r="CA4" s="100"/>
      <c r="CB4" s="100"/>
      <c r="CC4" s="100"/>
      <c r="CD4" s="100"/>
      <c r="CE4" s="100"/>
      <c r="CF4" s="100"/>
      <c r="CG4" s="100"/>
      <c r="CH4" s="100"/>
      <c r="CI4" s="100"/>
      <c r="CJ4" s="100"/>
      <c r="CK4" s="100"/>
      <c r="CL4" s="100"/>
      <c r="CM4" s="100"/>
      <c r="CN4" s="100"/>
      <c r="CO4" s="100"/>
      <c r="CP4" s="100"/>
      <c r="CQ4" s="100"/>
      <c r="CS4" s="465"/>
      <c r="CT4" s="465"/>
      <c r="CU4" s="100"/>
      <c r="CV4" s="100"/>
      <c r="CW4" s="100"/>
      <c r="CX4" s="100"/>
      <c r="CY4" s="100"/>
      <c r="CZ4" s="100"/>
      <c r="DA4" s="100"/>
      <c r="DB4" s="100"/>
      <c r="DC4" s="100"/>
      <c r="DD4" s="100"/>
      <c r="DE4" s="100"/>
      <c r="DF4" s="100"/>
      <c r="DG4" s="100"/>
      <c r="DH4" s="100"/>
      <c r="DI4" s="100"/>
      <c r="DJ4" s="100"/>
      <c r="DK4" s="100"/>
      <c r="DL4" s="100"/>
      <c r="DM4" s="100"/>
      <c r="DN4" s="100"/>
      <c r="DO4" s="100"/>
      <c r="DQ4" s="465"/>
      <c r="DR4" s="465"/>
      <c r="DS4" s="100"/>
      <c r="DT4" s="100"/>
      <c r="DU4" s="100"/>
      <c r="DV4" s="100"/>
      <c r="DW4" s="100"/>
      <c r="DX4" s="100"/>
      <c r="DY4" s="100"/>
      <c r="DZ4" s="100"/>
      <c r="EA4" s="100"/>
      <c r="EB4" s="100"/>
      <c r="EC4" s="100"/>
      <c r="ED4" s="100"/>
      <c r="EE4" s="100"/>
      <c r="EF4" s="100"/>
      <c r="EG4" s="100"/>
      <c r="EH4" s="100"/>
      <c r="EI4" s="100"/>
      <c r="EJ4" s="100"/>
      <c r="EK4" s="100"/>
      <c r="EL4" s="100"/>
      <c r="EM4" s="100"/>
      <c r="EO4" s="465"/>
      <c r="EP4" s="465"/>
      <c r="EQ4" s="100"/>
      <c r="ER4" s="100"/>
      <c r="ES4" s="100"/>
      <c r="ET4" s="100"/>
      <c r="EU4" s="100"/>
      <c r="EV4" s="100"/>
      <c r="EW4" s="100"/>
      <c r="EX4" s="100"/>
      <c r="EY4" s="100"/>
      <c r="EZ4" s="100"/>
      <c r="FA4" s="100"/>
      <c r="FB4" s="100"/>
      <c r="FC4" s="100"/>
      <c r="FD4" s="100"/>
      <c r="FE4" s="100"/>
      <c r="FF4" s="100"/>
      <c r="FG4" s="100"/>
      <c r="FH4" s="100"/>
      <c r="FI4" s="100"/>
      <c r="FJ4" s="100"/>
      <c r="FK4" s="100"/>
      <c r="FM4" s="465"/>
      <c r="FN4" s="465"/>
      <c r="FO4" s="100"/>
      <c r="FP4" s="100"/>
      <c r="FQ4" s="100"/>
      <c r="FR4" s="100"/>
      <c r="FS4" s="100"/>
      <c r="FT4" s="100"/>
      <c r="FU4" s="100"/>
      <c r="FV4" s="100"/>
      <c r="FW4" s="100"/>
      <c r="FX4" s="100"/>
      <c r="FY4" s="100"/>
      <c r="FZ4" s="100"/>
      <c r="GA4" s="100"/>
      <c r="GB4" s="100"/>
      <c r="GC4" s="100"/>
      <c r="GD4" s="100"/>
      <c r="GE4" s="100"/>
      <c r="GF4" s="100"/>
      <c r="GG4" s="100"/>
      <c r="GH4" s="100"/>
      <c r="GI4" s="100"/>
      <c r="GK4" s="465"/>
      <c r="GL4" s="465"/>
      <c r="GM4" s="100"/>
      <c r="GN4" s="100"/>
      <c r="GO4" s="100"/>
      <c r="GP4" s="100"/>
      <c r="GQ4" s="100"/>
      <c r="GR4" s="100"/>
      <c r="GS4" s="100"/>
      <c r="GT4" s="100"/>
      <c r="GU4" s="100"/>
      <c r="GV4" s="100"/>
      <c r="GW4" s="100"/>
      <c r="GX4" s="100"/>
      <c r="GY4" s="100"/>
      <c r="GZ4" s="100"/>
      <c r="HA4" s="100"/>
      <c r="HB4" s="100"/>
      <c r="HC4" s="100"/>
      <c r="HD4" s="100"/>
      <c r="HE4" s="100"/>
      <c r="HF4" s="100"/>
      <c r="HG4" s="100"/>
      <c r="HI4" s="465"/>
      <c r="HJ4" s="465"/>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8" t="s">
        <v>80</v>
      </c>
      <c r="B5" s="468"/>
      <c r="C5" s="102"/>
      <c r="D5" s="102"/>
      <c r="E5" s="102"/>
      <c r="F5" s="102"/>
      <c r="G5" s="102"/>
      <c r="H5" s="102"/>
      <c r="I5" s="102"/>
      <c r="J5" s="102"/>
      <c r="K5" s="100"/>
      <c r="L5" s="102"/>
      <c r="M5" s="102"/>
      <c r="N5" s="102"/>
      <c r="O5" s="102"/>
      <c r="P5" s="100"/>
      <c r="Q5" s="102"/>
      <c r="R5" s="100"/>
      <c r="S5" s="100"/>
      <c r="T5" s="102"/>
      <c r="U5" s="100"/>
      <c r="V5" s="100"/>
      <c r="W5" s="102" t="s">
        <v>99</v>
      </c>
      <c r="Y5" s="468" t="s">
        <v>80</v>
      </c>
      <c r="Z5" s="468"/>
      <c r="AA5" s="102"/>
      <c r="AB5" s="102"/>
      <c r="AC5" s="102"/>
      <c r="AD5" s="102"/>
      <c r="AE5" s="102"/>
      <c r="AF5" s="102"/>
      <c r="AG5" s="102"/>
      <c r="AH5" s="102"/>
      <c r="AI5" s="100"/>
      <c r="AJ5" s="102"/>
      <c r="AK5" s="102"/>
      <c r="AL5" s="102"/>
      <c r="AM5" s="102"/>
      <c r="AN5" s="100"/>
      <c r="AO5" s="102"/>
      <c r="AP5" s="100"/>
      <c r="AQ5" s="100"/>
      <c r="AR5" s="102"/>
      <c r="AS5" s="100"/>
      <c r="AT5" s="100"/>
      <c r="AU5" s="102" t="s">
        <v>99</v>
      </c>
      <c r="AW5" s="468" t="s">
        <v>80</v>
      </c>
      <c r="AX5" s="468"/>
      <c r="AY5" s="102"/>
      <c r="AZ5" s="102"/>
      <c r="BA5" s="102"/>
      <c r="BB5" s="102"/>
      <c r="BC5" s="102"/>
      <c r="BD5" s="102"/>
      <c r="BE5" s="102"/>
      <c r="BF5" s="102"/>
      <c r="BG5" s="100"/>
      <c r="BH5" s="102"/>
      <c r="BI5" s="102"/>
      <c r="BJ5" s="102"/>
      <c r="BK5" s="102"/>
      <c r="BL5" s="100"/>
      <c r="BM5" s="102"/>
      <c r="BN5" s="100"/>
      <c r="BO5" s="100"/>
      <c r="BP5" s="102"/>
      <c r="BQ5" s="100"/>
      <c r="BR5" s="100"/>
      <c r="BS5" s="102" t="s">
        <v>99</v>
      </c>
      <c r="BU5" s="468" t="s">
        <v>80</v>
      </c>
      <c r="BV5" s="468"/>
      <c r="BW5" s="102"/>
      <c r="BX5" s="102"/>
      <c r="BY5" s="102"/>
      <c r="BZ5" s="102"/>
      <c r="CA5" s="102"/>
      <c r="CB5" s="102"/>
      <c r="CC5" s="102"/>
      <c r="CD5" s="102"/>
      <c r="CE5" s="100"/>
      <c r="CF5" s="102"/>
      <c r="CG5" s="102"/>
      <c r="CH5" s="102"/>
      <c r="CI5" s="102"/>
      <c r="CJ5" s="100"/>
      <c r="CK5" s="102"/>
      <c r="CL5" s="100"/>
      <c r="CM5" s="100"/>
      <c r="CN5" s="102"/>
      <c r="CO5" s="100"/>
      <c r="CP5" s="100"/>
      <c r="CQ5" s="102" t="s">
        <v>99</v>
      </c>
      <c r="CS5" s="468" t="s">
        <v>80</v>
      </c>
      <c r="CT5" s="468"/>
      <c r="CU5" s="102"/>
      <c r="CV5" s="102"/>
      <c r="CW5" s="102"/>
      <c r="CX5" s="102"/>
      <c r="CY5" s="102"/>
      <c r="CZ5" s="102"/>
      <c r="DA5" s="102"/>
      <c r="DB5" s="102"/>
      <c r="DC5" s="100"/>
      <c r="DD5" s="102"/>
      <c r="DE5" s="102"/>
      <c r="DF5" s="102"/>
      <c r="DG5" s="102"/>
      <c r="DH5" s="100"/>
      <c r="DI5" s="102"/>
      <c r="DJ5" s="100"/>
      <c r="DK5" s="100"/>
      <c r="DL5" s="102"/>
      <c r="DM5" s="100"/>
      <c r="DN5" s="100"/>
      <c r="DO5" s="102" t="s">
        <v>99</v>
      </c>
      <c r="DQ5" s="468" t="s">
        <v>80</v>
      </c>
      <c r="DR5" s="468"/>
      <c r="DS5" s="102"/>
      <c r="DT5" s="102"/>
      <c r="DU5" s="102"/>
      <c r="DV5" s="102"/>
      <c r="DW5" s="102"/>
      <c r="DX5" s="102"/>
      <c r="DY5" s="102"/>
      <c r="DZ5" s="102"/>
      <c r="EA5" s="100"/>
      <c r="EB5" s="102"/>
      <c r="EC5" s="102"/>
      <c r="ED5" s="102"/>
      <c r="EE5" s="102"/>
      <c r="EF5" s="100"/>
      <c r="EG5" s="102"/>
      <c r="EH5" s="100"/>
      <c r="EI5" s="100"/>
      <c r="EJ5" s="102"/>
      <c r="EK5" s="100"/>
      <c r="EL5" s="100"/>
      <c r="EM5" s="102" t="s">
        <v>99</v>
      </c>
      <c r="EO5" s="468" t="s">
        <v>80</v>
      </c>
      <c r="EP5" s="468"/>
      <c r="EQ5" s="102"/>
      <c r="ER5" s="102"/>
      <c r="ES5" s="102"/>
      <c r="ET5" s="102"/>
      <c r="EU5" s="102"/>
      <c r="EV5" s="102"/>
      <c r="EW5" s="102"/>
      <c r="EX5" s="102"/>
      <c r="EY5" s="100"/>
      <c r="EZ5" s="102"/>
      <c r="FA5" s="102"/>
      <c r="FB5" s="102"/>
      <c r="FC5" s="102"/>
      <c r="FD5" s="100"/>
      <c r="FE5" s="102"/>
      <c r="FF5" s="100"/>
      <c r="FG5" s="100"/>
      <c r="FH5" s="102"/>
      <c r="FI5" s="100"/>
      <c r="FJ5" s="100"/>
      <c r="FK5" s="102" t="s">
        <v>99</v>
      </c>
      <c r="FM5" s="468" t="s">
        <v>80</v>
      </c>
      <c r="FN5" s="468"/>
      <c r="FO5" s="102"/>
      <c r="FP5" s="102"/>
      <c r="FQ5" s="102"/>
      <c r="FR5" s="102"/>
      <c r="FS5" s="102"/>
      <c r="FT5" s="102"/>
      <c r="FU5" s="102"/>
      <c r="FV5" s="102"/>
      <c r="FW5" s="100"/>
      <c r="FX5" s="102"/>
      <c r="FY5" s="102"/>
      <c r="FZ5" s="102"/>
      <c r="GA5" s="102"/>
      <c r="GB5" s="100"/>
      <c r="GC5" s="102"/>
      <c r="GD5" s="100"/>
      <c r="GE5" s="100"/>
      <c r="GF5" s="102"/>
      <c r="GG5" s="100"/>
      <c r="GH5" s="100"/>
      <c r="GI5" s="102" t="s">
        <v>99</v>
      </c>
      <c r="GK5" s="468" t="s">
        <v>80</v>
      </c>
      <c r="GL5" s="468"/>
      <c r="GM5" s="102"/>
      <c r="GN5" s="102"/>
      <c r="GO5" s="102"/>
      <c r="GP5" s="102"/>
      <c r="GQ5" s="102"/>
      <c r="GR5" s="102"/>
      <c r="GS5" s="102"/>
      <c r="GT5" s="102"/>
      <c r="GU5" s="100"/>
      <c r="GV5" s="102"/>
      <c r="GW5" s="102"/>
      <c r="GX5" s="102"/>
      <c r="GY5" s="102"/>
      <c r="GZ5" s="100"/>
      <c r="HA5" s="102"/>
      <c r="HB5" s="100"/>
      <c r="HC5" s="100"/>
      <c r="HD5" s="102"/>
      <c r="HE5" s="100"/>
      <c r="HF5" s="100"/>
      <c r="HG5" s="102" t="s">
        <v>99</v>
      </c>
      <c r="HI5" s="468" t="s">
        <v>80</v>
      </c>
      <c r="HJ5" s="468"/>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65"/>
      <c r="B6" s="465"/>
      <c r="C6" s="100"/>
      <c r="D6" s="100"/>
      <c r="E6" s="100"/>
      <c r="F6" s="100"/>
      <c r="G6" s="100"/>
      <c r="H6" s="100"/>
      <c r="I6" s="100"/>
      <c r="J6" s="100"/>
      <c r="K6" s="100"/>
      <c r="L6" s="100"/>
      <c r="M6" s="100"/>
      <c r="N6" s="100"/>
      <c r="O6" s="100"/>
      <c r="P6" s="100"/>
      <c r="Q6" s="100"/>
      <c r="R6" s="100"/>
      <c r="S6" s="100"/>
      <c r="T6" s="100"/>
      <c r="U6" s="100"/>
      <c r="V6" s="100"/>
      <c r="W6" s="100"/>
      <c r="Y6" s="465"/>
      <c r="Z6" s="465"/>
      <c r="AA6" s="100"/>
      <c r="AB6" s="100"/>
      <c r="AC6" s="100"/>
      <c r="AD6" s="100"/>
      <c r="AE6" s="100"/>
      <c r="AF6" s="100"/>
      <c r="AG6" s="100"/>
      <c r="AH6" s="100"/>
      <c r="AI6" s="100"/>
      <c r="AJ6" s="100"/>
      <c r="AK6" s="100"/>
      <c r="AL6" s="100"/>
      <c r="AM6" s="100"/>
      <c r="AN6" s="100"/>
      <c r="AO6" s="100"/>
      <c r="AP6" s="100"/>
      <c r="AQ6" s="100"/>
      <c r="AR6" s="100"/>
      <c r="AS6" s="100"/>
      <c r="AT6" s="100"/>
      <c r="AU6" s="100"/>
      <c r="AW6" s="465"/>
      <c r="AX6" s="465"/>
      <c r="AY6" s="100"/>
      <c r="AZ6" s="100"/>
      <c r="BA6" s="100"/>
      <c r="BB6" s="100"/>
      <c r="BC6" s="100"/>
      <c r="BD6" s="100"/>
      <c r="BE6" s="100"/>
      <c r="BF6" s="100"/>
      <c r="BG6" s="100"/>
      <c r="BH6" s="100"/>
      <c r="BI6" s="100"/>
      <c r="BJ6" s="100"/>
      <c r="BK6" s="100"/>
      <c r="BL6" s="100"/>
      <c r="BM6" s="100"/>
      <c r="BN6" s="100"/>
      <c r="BO6" s="100"/>
      <c r="BP6" s="100"/>
      <c r="BQ6" s="100"/>
      <c r="BR6" s="100"/>
      <c r="BS6" s="100"/>
      <c r="BU6" s="465"/>
      <c r="BV6" s="465"/>
      <c r="BW6" s="100"/>
      <c r="BX6" s="100"/>
      <c r="BY6" s="100"/>
      <c r="BZ6" s="100"/>
      <c r="CA6" s="100"/>
      <c r="CB6" s="100"/>
      <c r="CC6" s="100"/>
      <c r="CD6" s="100"/>
      <c r="CE6" s="100"/>
      <c r="CF6" s="100"/>
      <c r="CG6" s="100"/>
      <c r="CH6" s="100"/>
      <c r="CI6" s="100"/>
      <c r="CJ6" s="100"/>
      <c r="CK6" s="100"/>
      <c r="CL6" s="100"/>
      <c r="CM6" s="100"/>
      <c r="CN6" s="100"/>
      <c r="CO6" s="100"/>
      <c r="CP6" s="100"/>
      <c r="CQ6" s="100"/>
      <c r="CS6" s="465"/>
      <c r="CT6" s="465"/>
      <c r="CU6" s="100"/>
      <c r="CV6" s="100"/>
      <c r="CW6" s="100"/>
      <c r="CX6" s="100"/>
      <c r="CY6" s="100"/>
      <c r="CZ6" s="100"/>
      <c r="DA6" s="100"/>
      <c r="DB6" s="100"/>
      <c r="DC6" s="100"/>
      <c r="DD6" s="100"/>
      <c r="DE6" s="100"/>
      <c r="DF6" s="100"/>
      <c r="DG6" s="100"/>
      <c r="DH6" s="100"/>
      <c r="DI6" s="100"/>
      <c r="DJ6" s="100"/>
      <c r="DK6" s="100"/>
      <c r="DL6" s="100"/>
      <c r="DM6" s="100"/>
      <c r="DN6" s="100"/>
      <c r="DO6" s="100"/>
      <c r="DQ6" s="465"/>
      <c r="DR6" s="465"/>
      <c r="DS6" s="100"/>
      <c r="DT6" s="100"/>
      <c r="DU6" s="100"/>
      <c r="DV6" s="100"/>
      <c r="DW6" s="100"/>
      <c r="DX6" s="100"/>
      <c r="DY6" s="100"/>
      <c r="DZ6" s="100"/>
      <c r="EA6" s="100"/>
      <c r="EB6" s="100"/>
      <c r="EC6" s="100"/>
      <c r="ED6" s="100"/>
      <c r="EE6" s="100"/>
      <c r="EF6" s="100"/>
      <c r="EG6" s="100"/>
      <c r="EH6" s="100"/>
      <c r="EI6" s="100"/>
      <c r="EJ6" s="100"/>
      <c r="EK6" s="100"/>
      <c r="EL6" s="100"/>
      <c r="EM6" s="100"/>
      <c r="EO6" s="465"/>
      <c r="EP6" s="465"/>
      <c r="EQ6" s="100"/>
      <c r="ER6" s="100"/>
      <c r="ES6" s="100"/>
      <c r="ET6" s="100"/>
      <c r="EU6" s="100"/>
      <c r="EV6" s="100"/>
      <c r="EW6" s="100"/>
      <c r="EX6" s="100"/>
      <c r="EY6" s="100"/>
      <c r="EZ6" s="100"/>
      <c r="FA6" s="100"/>
      <c r="FB6" s="100"/>
      <c r="FC6" s="100"/>
      <c r="FD6" s="100"/>
      <c r="FE6" s="100"/>
      <c r="FF6" s="100"/>
      <c r="FG6" s="100"/>
      <c r="FH6" s="100"/>
      <c r="FI6" s="100"/>
      <c r="FJ6" s="100"/>
      <c r="FK6" s="100"/>
      <c r="FM6" s="465"/>
      <c r="FN6" s="465"/>
      <c r="FO6" s="100"/>
      <c r="FP6" s="100"/>
      <c r="FQ6" s="100"/>
      <c r="FR6" s="100"/>
      <c r="FS6" s="100"/>
      <c r="FT6" s="100"/>
      <c r="FU6" s="100"/>
      <c r="FV6" s="100"/>
      <c r="FW6" s="100"/>
      <c r="FX6" s="100"/>
      <c r="FY6" s="100"/>
      <c r="FZ6" s="100"/>
      <c r="GA6" s="100"/>
      <c r="GB6" s="100"/>
      <c r="GC6" s="100"/>
      <c r="GD6" s="100"/>
      <c r="GE6" s="100"/>
      <c r="GF6" s="100"/>
      <c r="GG6" s="100"/>
      <c r="GH6" s="100"/>
      <c r="GI6" s="100"/>
      <c r="GK6" s="465"/>
      <c r="GL6" s="465"/>
      <c r="GM6" s="100"/>
      <c r="GN6" s="100"/>
      <c r="GO6" s="100"/>
      <c r="GP6" s="100"/>
      <c r="GQ6" s="100"/>
      <c r="GR6" s="100"/>
      <c r="GS6" s="100"/>
      <c r="GT6" s="100"/>
      <c r="GU6" s="100"/>
      <c r="GV6" s="100"/>
      <c r="GW6" s="100"/>
      <c r="GX6" s="100"/>
      <c r="GY6" s="100"/>
      <c r="GZ6" s="100"/>
      <c r="HA6" s="100"/>
      <c r="HB6" s="100"/>
      <c r="HC6" s="100"/>
      <c r="HD6" s="100"/>
      <c r="HE6" s="100"/>
      <c r="HF6" s="100"/>
      <c r="HG6" s="100"/>
      <c r="HI6" s="465"/>
      <c r="HJ6" s="465"/>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7" t="s">
        <v>107</v>
      </c>
      <c r="B7" s="467"/>
      <c r="C7" s="102"/>
      <c r="D7" s="102"/>
      <c r="E7" s="102"/>
      <c r="F7" s="102"/>
      <c r="G7" s="102"/>
      <c r="H7" s="102"/>
      <c r="I7" s="102"/>
      <c r="J7" s="102"/>
      <c r="K7" s="102"/>
      <c r="L7" s="102"/>
      <c r="M7" s="102"/>
      <c r="N7" s="102"/>
      <c r="O7" s="102"/>
      <c r="P7" s="102"/>
      <c r="Q7" s="102"/>
      <c r="R7" s="102"/>
      <c r="S7" s="102"/>
      <c r="T7" s="102"/>
      <c r="U7" s="102"/>
      <c r="V7" s="102"/>
      <c r="W7" s="102"/>
      <c r="Y7" s="467" t="s">
        <v>125</v>
      </c>
      <c r="Z7" s="467"/>
      <c r="AA7" s="102"/>
      <c r="AB7" s="102"/>
      <c r="AC7" s="102"/>
      <c r="AD7" s="102"/>
      <c r="AE7" s="102"/>
      <c r="AF7" s="102"/>
      <c r="AG7" s="102"/>
      <c r="AH7" s="102"/>
      <c r="AI7" s="102"/>
      <c r="AJ7" s="102"/>
      <c r="AK7" s="102"/>
      <c r="AL7" s="102"/>
      <c r="AM7" s="102"/>
      <c r="AN7" s="102"/>
      <c r="AO7" s="102"/>
      <c r="AP7" s="102"/>
      <c r="AQ7" s="102"/>
      <c r="AR7" s="102"/>
      <c r="AS7" s="102"/>
      <c r="AT7" s="102"/>
      <c r="AU7" s="102"/>
      <c r="AW7" s="467" t="s">
        <v>126</v>
      </c>
      <c r="AX7" s="467"/>
      <c r="AY7" s="102"/>
      <c r="AZ7" s="102"/>
      <c r="BA7" s="102"/>
      <c r="BB7" s="102"/>
      <c r="BC7" s="102"/>
      <c r="BD7" s="102"/>
      <c r="BE7" s="102"/>
      <c r="BF7" s="102"/>
      <c r="BG7" s="102"/>
      <c r="BH7" s="102"/>
      <c r="BI7" s="102"/>
      <c r="BJ7" s="102"/>
      <c r="BK7" s="102"/>
      <c r="BL7" s="102"/>
      <c r="BM7" s="102"/>
      <c r="BN7" s="102"/>
      <c r="BO7" s="102"/>
      <c r="BP7" s="102"/>
      <c r="BQ7" s="102"/>
      <c r="BR7" s="102"/>
      <c r="BS7" s="102"/>
      <c r="BU7" s="467" t="s">
        <v>127</v>
      </c>
      <c r="BV7" s="467"/>
      <c r="BW7" s="102"/>
      <c r="BX7" s="102"/>
      <c r="BY7" s="102"/>
      <c r="BZ7" s="102"/>
      <c r="CA7" s="102"/>
      <c r="CB7" s="102"/>
      <c r="CC7" s="102"/>
      <c r="CD7" s="102"/>
      <c r="CE7" s="102"/>
      <c r="CF7" s="102"/>
      <c r="CG7" s="102"/>
      <c r="CH7" s="102"/>
      <c r="CI7" s="102"/>
      <c r="CJ7" s="102"/>
      <c r="CK7" s="102"/>
      <c r="CL7" s="102"/>
      <c r="CM7" s="102"/>
      <c r="CN7" s="102"/>
      <c r="CO7" s="102"/>
      <c r="CP7" s="102"/>
      <c r="CQ7" s="102"/>
      <c r="CS7" s="467" t="s">
        <v>100</v>
      </c>
      <c r="CT7" s="467"/>
      <c r="CU7" s="102"/>
      <c r="CV7" s="102"/>
      <c r="CW7" s="102"/>
      <c r="CX7" s="102"/>
      <c r="CY7" s="102"/>
      <c r="CZ7" s="102"/>
      <c r="DA7" s="102"/>
      <c r="DB7" s="102"/>
      <c r="DC7" s="102"/>
      <c r="DD7" s="102"/>
      <c r="DE7" s="102"/>
      <c r="DF7" s="102"/>
      <c r="DG7" s="102"/>
      <c r="DH7" s="102"/>
      <c r="DI7" s="102"/>
      <c r="DJ7" s="102"/>
      <c r="DK7" s="102"/>
      <c r="DL7" s="102"/>
      <c r="DM7" s="102"/>
      <c r="DN7" s="102"/>
      <c r="DO7" s="102"/>
      <c r="DQ7" s="467" t="s">
        <v>102</v>
      </c>
      <c r="DR7" s="467"/>
      <c r="DS7" s="102"/>
      <c r="DT7" s="102"/>
      <c r="DU7" s="102"/>
      <c r="DV7" s="102"/>
      <c r="DW7" s="102"/>
      <c r="DX7" s="102"/>
      <c r="DY7" s="102"/>
      <c r="DZ7" s="102"/>
      <c r="EA7" s="102"/>
      <c r="EB7" s="102"/>
      <c r="EC7" s="102"/>
      <c r="ED7" s="102"/>
      <c r="EE7" s="102"/>
      <c r="EF7" s="102"/>
      <c r="EG7" s="102"/>
      <c r="EH7" s="102"/>
      <c r="EI7" s="102"/>
      <c r="EJ7" s="102"/>
      <c r="EK7" s="102"/>
      <c r="EL7" s="102"/>
      <c r="EM7" s="102"/>
      <c r="EO7" s="467" t="s">
        <v>103</v>
      </c>
      <c r="EP7" s="467"/>
      <c r="EQ7" s="102"/>
      <c r="ER7" s="102"/>
      <c r="ES7" s="102"/>
      <c r="ET7" s="102"/>
      <c r="EU7" s="102"/>
      <c r="EV7" s="102"/>
      <c r="EW7" s="102"/>
      <c r="EX7" s="102"/>
      <c r="EY7" s="102"/>
      <c r="EZ7" s="102"/>
      <c r="FA7" s="102"/>
      <c r="FB7" s="102"/>
      <c r="FC7" s="102"/>
      <c r="FD7" s="102"/>
      <c r="FE7" s="102"/>
      <c r="FF7" s="102"/>
      <c r="FG7" s="102"/>
      <c r="FH7" s="102"/>
      <c r="FI7" s="102"/>
      <c r="FJ7" s="102"/>
      <c r="FK7" s="102"/>
      <c r="FM7" s="467" t="s">
        <v>104</v>
      </c>
      <c r="FN7" s="467"/>
      <c r="FO7" s="102"/>
      <c r="FP7" s="102"/>
      <c r="FQ7" s="102"/>
      <c r="FR7" s="102"/>
      <c r="FS7" s="102"/>
      <c r="FT7" s="102"/>
      <c r="FU7" s="102"/>
      <c r="FV7" s="102"/>
      <c r="FW7" s="102"/>
      <c r="FX7" s="102"/>
      <c r="FY7" s="102"/>
      <c r="FZ7" s="102"/>
      <c r="GA7" s="102"/>
      <c r="GB7" s="102"/>
      <c r="GC7" s="102"/>
      <c r="GD7" s="102"/>
      <c r="GE7" s="102"/>
      <c r="GF7" s="102"/>
      <c r="GG7" s="102"/>
      <c r="GH7" s="102"/>
      <c r="GI7" s="102"/>
      <c r="GK7" s="467" t="s">
        <v>105</v>
      </c>
      <c r="GL7" s="467"/>
      <c r="GM7" s="102"/>
      <c r="GN7" s="102"/>
      <c r="GO7" s="102"/>
      <c r="GP7" s="102"/>
      <c r="GQ7" s="102"/>
      <c r="GR7" s="102"/>
      <c r="GS7" s="102"/>
      <c r="GT7" s="102"/>
      <c r="GU7" s="102"/>
      <c r="GV7" s="102"/>
      <c r="GW7" s="102"/>
      <c r="GX7" s="102"/>
      <c r="GY7" s="102"/>
      <c r="GZ7" s="102"/>
      <c r="HA7" s="102"/>
      <c r="HB7" s="102"/>
      <c r="HC7" s="102"/>
      <c r="HD7" s="102"/>
      <c r="HE7" s="102"/>
      <c r="HF7" s="102"/>
      <c r="HG7" s="102"/>
      <c r="HI7" s="467" t="s">
        <v>106</v>
      </c>
      <c r="HJ7" s="467"/>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7" t="s">
        <v>122</v>
      </c>
      <c r="B8" s="467"/>
      <c r="C8" s="103"/>
      <c r="D8" s="103"/>
      <c r="E8" s="103"/>
      <c r="F8" s="103"/>
      <c r="G8" s="103"/>
      <c r="H8" s="103"/>
      <c r="I8" s="103"/>
      <c r="J8" s="103"/>
      <c r="K8" s="103"/>
      <c r="L8" s="103"/>
      <c r="M8" s="103"/>
      <c r="N8" s="103"/>
      <c r="O8" s="103"/>
      <c r="P8" s="103"/>
      <c r="Q8" s="103"/>
      <c r="R8" s="103"/>
      <c r="S8" s="103"/>
      <c r="T8" s="103"/>
      <c r="U8" s="103"/>
      <c r="V8" s="103"/>
      <c r="W8" s="103"/>
      <c r="Y8" s="467" t="s">
        <v>122</v>
      </c>
      <c r="Z8" s="467"/>
      <c r="AA8" s="103"/>
      <c r="AB8" s="103"/>
      <c r="AC8" s="103"/>
      <c r="AD8" s="103"/>
      <c r="AE8" s="103"/>
      <c r="AF8" s="103"/>
      <c r="AG8" s="103"/>
      <c r="AH8" s="103"/>
      <c r="AI8" s="103"/>
      <c r="AJ8" s="103"/>
      <c r="AK8" s="103"/>
      <c r="AL8" s="103"/>
      <c r="AM8" s="103"/>
      <c r="AN8" s="103"/>
      <c r="AO8" s="103"/>
      <c r="AP8" s="103"/>
      <c r="AQ8" s="103"/>
      <c r="AR8" s="103"/>
      <c r="AS8" s="103"/>
      <c r="AT8" s="103"/>
      <c r="AU8" s="103"/>
      <c r="AW8" s="467" t="s">
        <v>122</v>
      </c>
      <c r="AX8" s="467"/>
      <c r="AY8" s="103"/>
      <c r="AZ8" s="103"/>
      <c r="BA8" s="103"/>
      <c r="BB8" s="103"/>
      <c r="BC8" s="103"/>
      <c r="BD8" s="103"/>
      <c r="BE8" s="103"/>
      <c r="BF8" s="103"/>
      <c r="BG8" s="103"/>
      <c r="BH8" s="103"/>
      <c r="BI8" s="103"/>
      <c r="BJ8" s="103"/>
      <c r="BK8" s="103"/>
      <c r="BL8" s="103"/>
      <c r="BM8" s="103"/>
      <c r="BN8" s="103"/>
      <c r="BO8" s="103"/>
      <c r="BP8" s="103"/>
      <c r="BQ8" s="103"/>
      <c r="BR8" s="103"/>
      <c r="BS8" s="103"/>
      <c r="BU8" s="467" t="s">
        <v>122</v>
      </c>
      <c r="BV8" s="467"/>
      <c r="BW8" s="103"/>
      <c r="BX8" s="103"/>
      <c r="BY8" s="103"/>
      <c r="BZ8" s="103"/>
      <c r="CA8" s="103"/>
      <c r="CB8" s="103"/>
      <c r="CC8" s="103"/>
      <c r="CD8" s="103"/>
      <c r="CE8" s="103"/>
      <c r="CF8" s="103"/>
      <c r="CG8" s="103"/>
      <c r="CH8" s="103"/>
      <c r="CI8" s="103"/>
      <c r="CJ8" s="103"/>
      <c r="CK8" s="103"/>
      <c r="CL8" s="103"/>
      <c r="CM8" s="103"/>
      <c r="CN8" s="103"/>
      <c r="CO8" s="103"/>
      <c r="CP8" s="103"/>
      <c r="CQ8" s="103"/>
      <c r="CS8" s="467" t="s">
        <v>122</v>
      </c>
      <c r="CT8" s="467"/>
      <c r="CU8" s="103"/>
      <c r="CV8" s="103"/>
      <c r="CW8" s="103"/>
      <c r="CX8" s="103"/>
      <c r="CY8" s="103"/>
      <c r="CZ8" s="103"/>
      <c r="DA8" s="103"/>
      <c r="DB8" s="103"/>
      <c r="DC8" s="103"/>
      <c r="DD8" s="103"/>
      <c r="DE8" s="103"/>
      <c r="DF8" s="103"/>
      <c r="DG8" s="103"/>
      <c r="DH8" s="103"/>
      <c r="DI8" s="103"/>
      <c r="DJ8" s="103"/>
      <c r="DK8" s="103"/>
      <c r="DL8" s="103"/>
      <c r="DM8" s="103"/>
      <c r="DN8" s="103"/>
      <c r="DO8" s="103"/>
      <c r="DQ8" s="467" t="s">
        <v>122</v>
      </c>
      <c r="DR8" s="467"/>
      <c r="DS8" s="103"/>
      <c r="DT8" s="103"/>
      <c r="DU8" s="103"/>
      <c r="DV8" s="103"/>
      <c r="DW8" s="103"/>
      <c r="DX8" s="103"/>
      <c r="DY8" s="103"/>
      <c r="DZ8" s="103"/>
      <c r="EA8" s="103"/>
      <c r="EB8" s="103"/>
      <c r="EC8" s="103"/>
      <c r="ED8" s="103"/>
      <c r="EE8" s="103"/>
      <c r="EF8" s="103"/>
      <c r="EG8" s="103"/>
      <c r="EH8" s="103"/>
      <c r="EI8" s="103"/>
      <c r="EJ8" s="103"/>
      <c r="EK8" s="103"/>
      <c r="EL8" s="103"/>
      <c r="EM8" s="103"/>
      <c r="EO8" s="467" t="s">
        <v>122</v>
      </c>
      <c r="EP8" s="467"/>
      <c r="EQ8" s="103"/>
      <c r="ER8" s="103"/>
      <c r="ES8" s="103"/>
      <c r="ET8" s="103"/>
      <c r="EU8" s="103"/>
      <c r="EV8" s="103"/>
      <c r="EW8" s="103"/>
      <c r="EX8" s="103"/>
      <c r="EY8" s="103"/>
      <c r="EZ8" s="103"/>
      <c r="FA8" s="103"/>
      <c r="FB8" s="103"/>
      <c r="FC8" s="103"/>
      <c r="FD8" s="103"/>
      <c r="FE8" s="103"/>
      <c r="FF8" s="103"/>
      <c r="FG8" s="103"/>
      <c r="FH8" s="103"/>
      <c r="FI8" s="103"/>
      <c r="FJ8" s="103"/>
      <c r="FK8" s="103"/>
      <c r="FM8" s="467" t="s">
        <v>122</v>
      </c>
      <c r="FN8" s="467"/>
      <c r="FO8" s="103"/>
      <c r="FP8" s="103"/>
      <c r="FQ8" s="103"/>
      <c r="FR8" s="103"/>
      <c r="FS8" s="103"/>
      <c r="FT8" s="103"/>
      <c r="FU8" s="103"/>
      <c r="FV8" s="103"/>
      <c r="FW8" s="103"/>
      <c r="FX8" s="103"/>
      <c r="FY8" s="103"/>
      <c r="FZ8" s="103"/>
      <c r="GA8" s="103"/>
      <c r="GB8" s="103"/>
      <c r="GC8" s="103"/>
      <c r="GD8" s="103"/>
      <c r="GE8" s="103"/>
      <c r="GF8" s="103"/>
      <c r="GG8" s="103"/>
      <c r="GH8" s="103"/>
      <c r="GI8" s="103"/>
      <c r="GK8" s="467" t="s">
        <v>122</v>
      </c>
      <c r="GL8" s="467"/>
      <c r="GM8" s="103"/>
      <c r="GN8" s="103"/>
      <c r="GO8" s="103"/>
      <c r="GP8" s="103"/>
      <c r="GQ8" s="103"/>
      <c r="GR8" s="103"/>
      <c r="GS8" s="103"/>
      <c r="GT8" s="103"/>
      <c r="GU8" s="103"/>
      <c r="GV8" s="103"/>
      <c r="GW8" s="103"/>
      <c r="GX8" s="103"/>
      <c r="GY8" s="103"/>
      <c r="GZ8" s="103"/>
      <c r="HA8" s="103"/>
      <c r="HB8" s="103"/>
      <c r="HC8" s="103"/>
      <c r="HD8" s="103"/>
      <c r="HE8" s="103"/>
      <c r="HF8" s="103"/>
      <c r="HG8" s="103"/>
      <c r="HI8" s="467" t="s">
        <v>122</v>
      </c>
      <c r="HJ8" s="467"/>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65"/>
      <c r="B9" s="465"/>
      <c r="C9" s="100"/>
      <c r="D9" s="100"/>
      <c r="E9" s="100"/>
      <c r="F9" s="100"/>
      <c r="G9" s="100"/>
      <c r="H9" s="100"/>
      <c r="I9" s="100"/>
      <c r="J9" s="100"/>
      <c r="K9" s="100"/>
      <c r="L9" s="100"/>
      <c r="M9" s="100"/>
      <c r="N9" s="100"/>
      <c r="O9" s="100"/>
      <c r="P9" s="100"/>
      <c r="Q9" s="100"/>
      <c r="R9" s="100"/>
      <c r="S9" s="100"/>
      <c r="T9" s="100"/>
      <c r="U9" s="100"/>
      <c r="V9" s="100"/>
      <c r="W9" s="100"/>
      <c r="Y9" s="465"/>
      <c r="Z9" s="465"/>
      <c r="AA9" s="100"/>
      <c r="AB9" s="100"/>
      <c r="AC9" s="100"/>
      <c r="AD9" s="100"/>
      <c r="AE9" s="100"/>
      <c r="AF9" s="100"/>
      <c r="AG9" s="100"/>
      <c r="AH9" s="100"/>
      <c r="AI9" s="100"/>
      <c r="AJ9" s="100"/>
      <c r="AK9" s="100"/>
      <c r="AL9" s="100"/>
      <c r="AM9" s="100"/>
      <c r="AN9" s="100"/>
      <c r="AO9" s="100"/>
      <c r="AP9" s="100"/>
      <c r="AQ9" s="100"/>
      <c r="AR9" s="100"/>
      <c r="AS9" s="100"/>
      <c r="AT9" s="100"/>
      <c r="AU9" s="100"/>
      <c r="AW9" s="465"/>
      <c r="AX9" s="465"/>
      <c r="AY9" s="100"/>
      <c r="AZ9" s="100"/>
      <c r="BA9" s="100"/>
      <c r="BB9" s="100"/>
      <c r="BC9" s="100"/>
      <c r="BD9" s="100"/>
      <c r="BE9" s="100"/>
      <c r="BF9" s="100"/>
      <c r="BG9" s="100"/>
      <c r="BH9" s="100"/>
      <c r="BI9" s="100"/>
      <c r="BJ9" s="100"/>
      <c r="BK9" s="100"/>
      <c r="BL9" s="100"/>
      <c r="BM9" s="100"/>
      <c r="BN9" s="100"/>
      <c r="BO9" s="100"/>
      <c r="BP9" s="100"/>
      <c r="BQ9" s="100"/>
      <c r="BR9" s="100"/>
      <c r="BS9" s="100"/>
      <c r="BU9" s="465"/>
      <c r="BV9" s="465"/>
      <c r="BW9" s="100"/>
      <c r="BX9" s="100"/>
      <c r="BY9" s="100"/>
      <c r="BZ9" s="100"/>
      <c r="CA9" s="100"/>
      <c r="CB9" s="100"/>
      <c r="CC9" s="100"/>
      <c r="CD9" s="100"/>
      <c r="CE9" s="100"/>
      <c r="CF9" s="100"/>
      <c r="CG9" s="100"/>
      <c r="CH9" s="100"/>
      <c r="CI9" s="100"/>
      <c r="CJ9" s="100"/>
      <c r="CK9" s="100"/>
      <c r="CL9" s="100"/>
      <c r="CM9" s="100"/>
      <c r="CN9" s="100"/>
      <c r="CO9" s="100"/>
      <c r="CP9" s="100"/>
      <c r="CQ9" s="100"/>
      <c r="CS9" s="465"/>
      <c r="CT9" s="465"/>
      <c r="CU9" s="100"/>
      <c r="CV9" s="100"/>
      <c r="CW9" s="100"/>
      <c r="CX9" s="100"/>
      <c r="CY9" s="100"/>
      <c r="CZ9" s="100"/>
      <c r="DA9" s="100"/>
      <c r="DB9" s="100"/>
      <c r="DC9" s="100"/>
      <c r="DD9" s="100"/>
      <c r="DE9" s="100"/>
      <c r="DF9" s="100"/>
      <c r="DG9" s="100"/>
      <c r="DH9" s="100"/>
      <c r="DI9" s="100"/>
      <c r="DJ9" s="100"/>
      <c r="DK9" s="100"/>
      <c r="DL9" s="100"/>
      <c r="DM9" s="100"/>
      <c r="DN9" s="100"/>
      <c r="DO9" s="100"/>
      <c r="DQ9" s="465"/>
      <c r="DR9" s="465"/>
      <c r="DS9" s="100"/>
      <c r="DT9" s="100"/>
      <c r="DU9" s="100"/>
      <c r="DV9" s="100"/>
      <c r="DW9" s="100"/>
      <c r="DX9" s="100"/>
      <c r="DY9" s="100"/>
      <c r="DZ9" s="100"/>
      <c r="EA9" s="100"/>
      <c r="EB9" s="100"/>
      <c r="EC9" s="100"/>
      <c r="ED9" s="100"/>
      <c r="EE9" s="100"/>
      <c r="EF9" s="100"/>
      <c r="EG9" s="100"/>
      <c r="EH9" s="100"/>
      <c r="EI9" s="100"/>
      <c r="EJ9" s="100"/>
      <c r="EK9" s="100"/>
      <c r="EL9" s="100"/>
      <c r="EM9" s="100"/>
      <c r="EO9" s="465"/>
      <c r="EP9" s="465"/>
      <c r="EQ9" s="100"/>
      <c r="ER9" s="100"/>
      <c r="ES9" s="100"/>
      <c r="ET9" s="100"/>
      <c r="EU9" s="100"/>
      <c r="EV9" s="100"/>
      <c r="EW9" s="100"/>
      <c r="EX9" s="100"/>
      <c r="EY9" s="100"/>
      <c r="EZ9" s="100"/>
      <c r="FA9" s="100"/>
      <c r="FB9" s="100"/>
      <c r="FC9" s="100"/>
      <c r="FD9" s="100"/>
      <c r="FE9" s="100"/>
      <c r="FF9" s="100"/>
      <c r="FG9" s="100"/>
      <c r="FH9" s="100"/>
      <c r="FI9" s="100"/>
      <c r="FJ9" s="100"/>
      <c r="FK9" s="100"/>
      <c r="FM9" s="465"/>
      <c r="FN9" s="465"/>
      <c r="FO9" s="100"/>
      <c r="FP9" s="100"/>
      <c r="FQ9" s="100"/>
      <c r="FR9" s="100"/>
      <c r="FS9" s="100"/>
      <c r="FT9" s="100"/>
      <c r="FU9" s="100"/>
      <c r="FV9" s="100"/>
      <c r="FW9" s="100"/>
      <c r="FX9" s="100"/>
      <c r="FY9" s="100"/>
      <c r="FZ9" s="100"/>
      <c r="GA9" s="100"/>
      <c r="GB9" s="100"/>
      <c r="GC9" s="100"/>
      <c r="GD9" s="100"/>
      <c r="GE9" s="100"/>
      <c r="GF9" s="100"/>
      <c r="GG9" s="100"/>
      <c r="GH9" s="100"/>
      <c r="GI9" s="100"/>
      <c r="GK9" s="465"/>
      <c r="GL9" s="465"/>
      <c r="GM9" s="100"/>
      <c r="GN9" s="100"/>
      <c r="GO9" s="100"/>
      <c r="GP9" s="100"/>
      <c r="GQ9" s="100"/>
      <c r="GR9" s="100"/>
      <c r="GS9" s="100"/>
      <c r="GT9" s="100"/>
      <c r="GU9" s="100"/>
      <c r="GV9" s="100"/>
      <c r="GW9" s="100"/>
      <c r="GX9" s="100"/>
      <c r="GY9" s="100"/>
      <c r="GZ9" s="100"/>
      <c r="HA9" s="100"/>
      <c r="HB9" s="100"/>
      <c r="HC9" s="100"/>
      <c r="HD9" s="100"/>
      <c r="HE9" s="100"/>
      <c r="HF9" s="100"/>
      <c r="HG9" s="100"/>
      <c r="HI9" s="465"/>
      <c r="HJ9" s="465"/>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65"/>
      <c r="B10" s="465"/>
      <c r="C10" s="100"/>
      <c r="D10" s="100"/>
      <c r="E10" s="100"/>
      <c r="F10" s="100"/>
      <c r="G10" s="100"/>
      <c r="H10" s="100"/>
      <c r="I10" s="100"/>
      <c r="J10" s="100"/>
      <c r="K10" s="100"/>
      <c r="L10" s="100"/>
      <c r="M10" s="100"/>
      <c r="N10" s="100"/>
      <c r="O10" s="100"/>
      <c r="P10" s="100"/>
      <c r="Q10" s="100"/>
      <c r="R10" s="100"/>
      <c r="S10" s="100"/>
      <c r="T10" s="100"/>
      <c r="U10" s="100"/>
      <c r="V10" s="100"/>
      <c r="W10" s="100"/>
      <c r="Y10" s="465"/>
      <c r="Z10" s="465"/>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5"/>
      <c r="AX10" s="465"/>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5"/>
      <c r="BV10" s="465"/>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65"/>
      <c r="CT10" s="465"/>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65"/>
      <c r="DR10" s="465"/>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65"/>
      <c r="EP10" s="465"/>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65"/>
      <c r="FN10" s="465"/>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65"/>
      <c r="GL10" s="465"/>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65"/>
      <c r="HJ10" s="465"/>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65"/>
      <c r="B11" s="465"/>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65"/>
      <c r="Z11" s="465"/>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5"/>
      <c r="AX11" s="465"/>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5"/>
      <c r="BV11" s="465"/>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65"/>
      <c r="CT11" s="465"/>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65"/>
      <c r="DR11" s="465"/>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65"/>
      <c r="EP11" s="465"/>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65"/>
      <c r="FN11" s="465"/>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65"/>
      <c r="GL11" s="465"/>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65"/>
      <c r="HJ11" s="465"/>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70"/>
      <c r="B12" s="470"/>
      <c r="C12" s="100"/>
      <c r="D12" s="100"/>
      <c r="E12" s="100"/>
      <c r="F12" s="100"/>
      <c r="G12" s="100"/>
      <c r="H12" s="100"/>
      <c r="I12" s="100"/>
      <c r="J12" s="100"/>
      <c r="K12" s="100"/>
      <c r="L12" s="100"/>
      <c r="M12" s="100"/>
      <c r="N12" s="100"/>
      <c r="O12" s="100"/>
      <c r="P12" s="100"/>
      <c r="Q12" s="100"/>
      <c r="R12" s="100"/>
      <c r="S12" s="100"/>
      <c r="T12" s="100"/>
      <c r="U12" s="100"/>
      <c r="V12" s="100"/>
      <c r="W12" s="100"/>
      <c r="Y12" s="470"/>
      <c r="Z12" s="470"/>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0"/>
      <c r="AX12" s="470"/>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70"/>
      <c r="BV12" s="470"/>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70"/>
      <c r="CT12" s="470"/>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70"/>
      <c r="DR12" s="470"/>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70"/>
      <c r="EP12" s="470"/>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0"/>
      <c r="FN12" s="470"/>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0"/>
      <c r="GL12" s="470"/>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70"/>
      <c r="HJ12" s="470"/>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123</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123</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123</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123</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123</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123</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123</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123</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123</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123</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5">
      <c r="A15" s="465"/>
      <c r="B15" s="465"/>
      <c r="C15" s="100"/>
      <c r="D15" s="100"/>
      <c r="E15" s="100"/>
      <c r="F15" s="100"/>
      <c r="G15" s="100"/>
      <c r="H15" s="100"/>
      <c r="I15" s="100"/>
      <c r="J15" s="100"/>
      <c r="K15" s="100"/>
      <c r="L15" s="100"/>
      <c r="M15" s="100"/>
      <c r="N15" s="100"/>
      <c r="O15" s="100"/>
      <c r="P15" s="100"/>
      <c r="Q15" s="100"/>
      <c r="R15" s="100"/>
      <c r="S15" s="100"/>
      <c r="T15" s="100"/>
      <c r="U15" s="100"/>
      <c r="V15" s="100"/>
      <c r="W15" s="100"/>
      <c r="Y15" s="465"/>
      <c r="Z15" s="465"/>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65"/>
      <c r="AX15" s="465"/>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65"/>
      <c r="BV15" s="465"/>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65"/>
      <c r="CT15" s="465"/>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65"/>
      <c r="DR15" s="465"/>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65"/>
      <c r="EP15" s="465"/>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65"/>
      <c r="FN15" s="465"/>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65"/>
      <c r="GL15" s="465"/>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65"/>
      <c r="HJ15" s="465"/>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4" t="s">
        <v>87</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87</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87</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87</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87</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87</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87</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87</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87</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87</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5">
      <c r="A17" s="100"/>
      <c r="B17" s="107" t="s">
        <v>123</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123</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123</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123</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123</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123</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123</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123</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123</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123</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5">
      <c r="A18" s="465"/>
      <c r="B18" s="465"/>
      <c r="C18" s="100"/>
      <c r="D18" s="100"/>
      <c r="E18" s="100"/>
      <c r="F18" s="100"/>
      <c r="G18" s="100"/>
      <c r="H18" s="100"/>
      <c r="I18" s="100"/>
      <c r="J18" s="100"/>
      <c r="K18" s="100"/>
      <c r="L18" s="100"/>
      <c r="M18" s="100"/>
      <c r="N18" s="100"/>
      <c r="O18" s="100"/>
      <c r="P18" s="100"/>
      <c r="Q18" s="100"/>
      <c r="R18" s="100"/>
      <c r="S18" s="100"/>
      <c r="T18" s="100"/>
      <c r="U18" s="100"/>
      <c r="V18" s="100"/>
      <c r="W18" s="100"/>
      <c r="Y18" s="465"/>
      <c r="Z18" s="465"/>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65"/>
      <c r="AX18" s="465"/>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65"/>
      <c r="BV18" s="465"/>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65"/>
      <c r="CT18" s="465"/>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65"/>
      <c r="DR18" s="465"/>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65"/>
      <c r="EP18" s="465"/>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65"/>
      <c r="FN18" s="465"/>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65"/>
      <c r="GL18" s="465"/>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65"/>
      <c r="HJ18" s="465"/>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77.25">
      <c r="A19" s="100"/>
      <c r="B19" s="129" t="s">
        <v>88</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88</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88</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88</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88</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88</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88</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88</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88</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88</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23"/>
      <c r="B20" s="107" t="s">
        <v>123</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123</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123</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123</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123</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123</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123</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123</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123</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123</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5">
      <c r="A21" s="465"/>
      <c r="B21" s="465"/>
      <c r="C21" s="100"/>
      <c r="D21" s="100"/>
      <c r="E21" s="100"/>
      <c r="F21" s="100"/>
      <c r="G21" s="100"/>
      <c r="H21" s="100"/>
      <c r="I21" s="100"/>
      <c r="J21" s="100"/>
      <c r="K21" s="100"/>
      <c r="L21" s="100"/>
      <c r="M21" s="100"/>
      <c r="N21" s="100"/>
      <c r="O21" s="100"/>
      <c r="P21" s="100"/>
      <c r="Q21" s="100"/>
      <c r="R21" s="100"/>
      <c r="S21" s="100"/>
      <c r="T21" s="100"/>
      <c r="U21" s="100"/>
      <c r="V21" s="100"/>
      <c r="W21" s="100"/>
      <c r="Y21" s="465"/>
      <c r="Z21" s="465"/>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5"/>
      <c r="AX21" s="465"/>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5"/>
      <c r="BV21" s="465"/>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65"/>
      <c r="CT21" s="465"/>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65"/>
      <c r="DR21" s="465"/>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65"/>
      <c r="EP21" s="465"/>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65"/>
      <c r="FN21" s="465"/>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65"/>
      <c r="GL21" s="465"/>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65"/>
      <c r="HJ21" s="465"/>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2.75">
      <c r="A22" s="100"/>
      <c r="B22" s="129" t="s">
        <v>124</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124</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124</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124</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124</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124</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124</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124</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124</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124</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5">
      <c r="A23" s="100"/>
      <c r="B23" s="126" t="s">
        <v>90</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90</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90</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90</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90</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90</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90</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90</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90</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90</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5">
      <c r="A24" s="100"/>
      <c r="B24" s="126" t="s">
        <v>91</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91</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91</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91</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91</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91</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91</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91</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91</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91</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5">
      <c r="A25" s="465"/>
      <c r="B25" s="465"/>
      <c r="C25" s="100"/>
      <c r="D25" s="100"/>
      <c r="E25" s="100"/>
      <c r="F25" s="100"/>
      <c r="G25" s="100"/>
      <c r="H25" s="100"/>
      <c r="I25" s="100"/>
      <c r="J25" s="100"/>
      <c r="K25" s="100"/>
      <c r="L25" s="100"/>
      <c r="M25" s="100"/>
      <c r="N25" s="100"/>
      <c r="O25" s="100"/>
      <c r="P25" s="100"/>
      <c r="Q25" s="100"/>
      <c r="R25" s="100"/>
      <c r="S25" s="100"/>
      <c r="T25" s="100"/>
      <c r="U25" s="100"/>
      <c r="V25" s="100"/>
      <c r="W25" s="100"/>
      <c r="Y25" s="465"/>
      <c r="Z25" s="465"/>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5"/>
      <c r="AX25" s="465"/>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65"/>
      <c r="BV25" s="465"/>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65"/>
      <c r="CT25" s="465"/>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65"/>
      <c r="DR25" s="465"/>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65"/>
      <c r="EP25" s="465"/>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65"/>
      <c r="FN25" s="465"/>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65"/>
      <c r="GL25" s="465"/>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65"/>
      <c r="HJ25" s="465"/>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465" t="s">
        <v>97</v>
      </c>
      <c r="B26" s="465"/>
      <c r="C26" s="102"/>
      <c r="D26" s="102"/>
      <c r="E26" s="102"/>
      <c r="F26" s="102"/>
      <c r="G26" s="102"/>
      <c r="H26" s="102"/>
      <c r="I26" s="102"/>
      <c r="J26" s="102"/>
      <c r="K26" s="102"/>
      <c r="L26" s="102"/>
      <c r="M26" s="102"/>
      <c r="N26" s="102"/>
      <c r="O26" s="102"/>
      <c r="P26" s="102"/>
      <c r="Q26" s="102"/>
      <c r="R26" s="102"/>
      <c r="S26" s="102"/>
      <c r="T26" s="102"/>
      <c r="U26" s="102"/>
      <c r="V26" s="102"/>
      <c r="W26" s="102"/>
      <c r="Y26" s="465" t="s">
        <v>97</v>
      </c>
      <c r="Z26" s="465"/>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65" t="s">
        <v>97</v>
      </c>
      <c r="AX26" s="465"/>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65" t="s">
        <v>97</v>
      </c>
      <c r="BV26" s="465"/>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65" t="s">
        <v>97</v>
      </c>
      <c r="CT26" s="465"/>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65" t="s">
        <v>97</v>
      </c>
      <c r="DR26" s="465"/>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65" t="s">
        <v>97</v>
      </c>
      <c r="EP26" s="465"/>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65" t="s">
        <v>97</v>
      </c>
      <c r="FN26" s="465"/>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65" t="s">
        <v>97</v>
      </c>
      <c r="GL26" s="465"/>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65" t="s">
        <v>97</v>
      </c>
      <c r="HJ26" s="465"/>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5">
      <c r="A27" s="465" t="s">
        <v>98</v>
      </c>
      <c r="B27" s="465"/>
      <c r="C27" s="100"/>
      <c r="D27" s="100"/>
      <c r="E27" s="100"/>
      <c r="F27" s="100"/>
      <c r="G27" s="100"/>
      <c r="H27" s="100"/>
      <c r="I27" s="100"/>
      <c r="J27" s="100"/>
      <c r="K27" s="100"/>
      <c r="L27" s="100"/>
      <c r="M27" s="100"/>
      <c r="N27" s="100"/>
      <c r="O27" s="100"/>
      <c r="P27" s="100"/>
      <c r="Q27" s="100"/>
      <c r="R27" s="100"/>
      <c r="S27" s="100"/>
      <c r="T27" s="100"/>
      <c r="U27" s="100"/>
      <c r="V27" s="100"/>
      <c r="W27" s="100"/>
      <c r="Y27" s="465" t="s">
        <v>98</v>
      </c>
      <c r="Z27" s="465"/>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65" t="s">
        <v>98</v>
      </c>
      <c r="AX27" s="465"/>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65" t="s">
        <v>98</v>
      </c>
      <c r="BV27" s="465"/>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65" t="s">
        <v>98</v>
      </c>
      <c r="CT27" s="465"/>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65" t="s">
        <v>98</v>
      </c>
      <c r="DR27" s="465"/>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65" t="s">
        <v>98</v>
      </c>
      <c r="EP27" s="465"/>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65" t="s">
        <v>98</v>
      </c>
      <c r="FN27" s="465"/>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65" t="s">
        <v>98</v>
      </c>
      <c r="GL27" s="465"/>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65" t="s">
        <v>98</v>
      </c>
      <c r="HJ27" s="465"/>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65"/>
      <c r="B28" s="465"/>
      <c r="C28" s="100"/>
      <c r="D28" s="100"/>
      <c r="E28" s="100"/>
      <c r="F28" s="100"/>
      <c r="G28" s="100"/>
      <c r="H28" s="100"/>
      <c r="I28" s="100"/>
      <c r="J28" s="100"/>
      <c r="K28" s="100"/>
      <c r="L28" s="100"/>
      <c r="M28" s="100"/>
      <c r="N28" s="100"/>
      <c r="O28" s="100"/>
      <c r="P28" s="100"/>
      <c r="Q28" s="100"/>
      <c r="R28" s="100"/>
      <c r="S28" s="100"/>
      <c r="T28" s="100"/>
      <c r="U28" s="100"/>
      <c r="V28" s="100"/>
      <c r="W28" s="100"/>
      <c r="Y28" s="465"/>
      <c r="Z28" s="465"/>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5"/>
      <c r="AX28" s="465"/>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65"/>
      <c r="BV28" s="465"/>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65"/>
      <c r="CT28" s="465"/>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65"/>
      <c r="DR28" s="465"/>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65"/>
      <c r="EP28" s="465"/>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65"/>
      <c r="FN28" s="465"/>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65"/>
      <c r="GL28" s="465"/>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65"/>
      <c r="HJ28" s="465"/>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65"/>
      <c r="B29" s="465"/>
      <c r="C29" s="100"/>
      <c r="D29" s="100"/>
      <c r="E29" s="100"/>
      <c r="F29" s="100"/>
      <c r="G29" s="100"/>
      <c r="H29" s="100"/>
      <c r="I29" s="100"/>
      <c r="J29" s="100"/>
      <c r="K29" s="100"/>
      <c r="L29" s="100"/>
      <c r="M29" s="100"/>
      <c r="N29" s="100"/>
      <c r="O29" s="100"/>
      <c r="P29" s="100"/>
      <c r="Q29" s="100"/>
      <c r="R29" s="100"/>
      <c r="S29" s="100"/>
      <c r="T29" s="100"/>
      <c r="U29" s="100"/>
      <c r="V29" s="100"/>
      <c r="W29" s="100"/>
      <c r="Y29" s="465"/>
      <c r="Z29" s="465"/>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5"/>
      <c r="AX29" s="465"/>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5"/>
      <c r="BV29" s="465"/>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65"/>
      <c r="CT29" s="465"/>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65"/>
      <c r="DR29" s="465"/>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65"/>
      <c r="EP29" s="465"/>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65"/>
      <c r="FN29" s="465"/>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65"/>
      <c r="GL29" s="465"/>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65"/>
      <c r="HJ29" s="465"/>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70"/>
      <c r="B30" s="470"/>
      <c r="C30" s="100"/>
      <c r="D30" s="100"/>
      <c r="E30" s="100"/>
      <c r="F30" s="100"/>
      <c r="G30" s="100"/>
      <c r="H30" s="100"/>
      <c r="I30" s="100"/>
      <c r="J30" s="100"/>
      <c r="K30" s="100"/>
      <c r="L30" s="100"/>
      <c r="M30" s="100"/>
      <c r="N30" s="100"/>
      <c r="O30" s="100"/>
      <c r="P30" s="100"/>
      <c r="Q30" s="100"/>
      <c r="R30" s="100"/>
      <c r="S30" s="100"/>
      <c r="T30" s="100"/>
      <c r="U30" s="100"/>
      <c r="V30" s="100"/>
      <c r="W30" s="100"/>
      <c r="Y30" s="470"/>
      <c r="Z30" s="470"/>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70"/>
      <c r="AX30" s="470"/>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70"/>
      <c r="BV30" s="470"/>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70"/>
      <c r="CT30" s="470"/>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70"/>
      <c r="DR30" s="470"/>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70"/>
      <c r="EP30" s="470"/>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70"/>
      <c r="FN30" s="470"/>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70"/>
      <c r="GL30" s="470"/>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70"/>
      <c r="HJ30" s="470"/>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HI18:HJ18"/>
    <mergeCell ref="HI21:HJ21"/>
    <mergeCell ref="HI25:HJ25"/>
    <mergeCell ref="HI26:HJ26"/>
    <mergeCell ref="HI27:HJ27"/>
    <mergeCell ref="HI28:HJ28"/>
    <mergeCell ref="HI8:HJ8"/>
    <mergeCell ref="HI9:HJ9"/>
    <mergeCell ref="HI10:HJ10"/>
    <mergeCell ref="HI11:HJ11"/>
    <mergeCell ref="HI12:HJ12"/>
    <mergeCell ref="HI15:HJ15"/>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GK3:GL3"/>
    <mergeCell ref="GK4:GL4"/>
    <mergeCell ref="GK5:GL5"/>
    <mergeCell ref="GK6:GL6"/>
    <mergeCell ref="FM25:FN25"/>
    <mergeCell ref="FM26:FN26"/>
    <mergeCell ref="FM27:FN27"/>
    <mergeCell ref="FM28:FN28"/>
    <mergeCell ref="FM29:FN29"/>
    <mergeCell ref="GK28:GL28"/>
    <mergeCell ref="GK29:GL29"/>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CS12:CT12"/>
    <mergeCell ref="CS1:CT1"/>
    <mergeCell ref="CS2:CT2"/>
    <mergeCell ref="CS3:CT3"/>
    <mergeCell ref="CS4:CT4"/>
    <mergeCell ref="CS5:CT5"/>
    <mergeCell ref="CS6:CT6"/>
    <mergeCell ref="BU25:BV25"/>
    <mergeCell ref="BU26:BV26"/>
    <mergeCell ref="BU27:BV27"/>
    <mergeCell ref="BU28:BV28"/>
    <mergeCell ref="BU29:BV29"/>
    <mergeCell ref="BU30:BV30"/>
    <mergeCell ref="BU10:BV10"/>
    <mergeCell ref="BU11:BV11"/>
    <mergeCell ref="BU12:BV12"/>
    <mergeCell ref="BU15:BV15"/>
    <mergeCell ref="BU18:BV18"/>
    <mergeCell ref="BU21:BV2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AK24" sqref="AK24"/>
    </sheetView>
  </sheetViews>
  <sheetFormatPr defaultRowHeight="12.75"/>
  <cols>
    <col min="2" max="2" width="9.28515625" bestFit="1" customWidth="1"/>
    <col min="4" max="4" width="72.28515625" bestFit="1" customWidth="1"/>
    <col min="5" max="5" width="19.140625" bestFit="1" customWidth="1"/>
    <col min="6" max="6" width="12.85546875" bestFit="1" customWidth="1"/>
    <col min="7" max="7" width="4.5703125" bestFit="1" customWidth="1"/>
    <col min="8" max="16" width="9.28515625" bestFit="1" customWidth="1"/>
    <col min="17" max="18" width="8.85546875" style="80" bestFit="1" customWidth="1"/>
    <col min="19" max="32" width="8.85546875" style="260" bestFit="1" customWidth="1"/>
    <col min="33" max="33" width="16.85546875" style="260" bestFit="1" customWidth="1"/>
    <col min="34" max="43" width="8.85546875" style="260" bestFit="1" customWidth="1"/>
    <col min="44" max="44" width="10.85546875" style="260" bestFit="1" customWidth="1"/>
  </cols>
  <sheetData>
    <row r="1" spans="1:44" s="110" customFormat="1" ht="15">
      <c r="A1" s="231" t="s">
        <v>414</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415</v>
      </c>
      <c r="AB2" s="260"/>
      <c r="AC2" s="260"/>
      <c r="AD2" s="260"/>
      <c r="AE2" s="260"/>
      <c r="AF2" s="260"/>
      <c r="AG2" s="334"/>
      <c r="AH2" s="260"/>
      <c r="AI2" s="260"/>
      <c r="AJ2" s="260"/>
      <c r="AK2" s="260"/>
      <c r="AL2" s="260"/>
      <c r="AM2" s="260"/>
      <c r="AN2" s="260"/>
      <c r="AO2" s="260"/>
      <c r="AP2" s="260"/>
      <c r="AQ2" s="438" t="s">
        <v>390</v>
      </c>
      <c r="AR2" s="439"/>
    </row>
    <row r="3" spans="1:44" s="110" customFormat="1" ht="15">
      <c r="D3" s="353" t="s">
        <v>469</v>
      </c>
      <c r="E3" s="352"/>
      <c r="F3" s="352"/>
      <c r="G3" s="352"/>
      <c r="H3" s="352"/>
      <c r="I3" s="352"/>
      <c r="J3" s="352"/>
      <c r="K3" s="352"/>
      <c r="Q3" s="80"/>
      <c r="R3" s="80"/>
      <c r="S3" s="440"/>
      <c r="T3" s="440"/>
      <c r="U3" s="440"/>
      <c r="V3" s="440"/>
      <c r="W3" s="440"/>
      <c r="X3" s="440"/>
      <c r="Y3" s="440"/>
      <c r="Z3" s="440"/>
      <c r="AA3" s="261"/>
      <c r="AB3" s="261"/>
      <c r="AC3" s="261"/>
      <c r="AD3" s="440"/>
      <c r="AE3" s="440"/>
      <c r="AF3" s="149" t="s">
        <v>190</v>
      </c>
      <c r="AG3" s="441" t="s">
        <v>128</v>
      </c>
      <c r="AH3" s="441" t="s">
        <v>129</v>
      </c>
      <c r="AI3" s="441" t="s">
        <v>130</v>
      </c>
      <c r="AJ3" s="441" t="s">
        <v>131</v>
      </c>
      <c r="AK3" s="441" t="s">
        <v>74</v>
      </c>
      <c r="AL3" s="441" t="s">
        <v>75</v>
      </c>
      <c r="AM3" s="441" t="s">
        <v>76</v>
      </c>
      <c r="AN3" s="441" t="s">
        <v>77</v>
      </c>
      <c r="AO3" s="441" t="s">
        <v>78</v>
      </c>
      <c r="AP3" s="441" t="s">
        <v>79</v>
      </c>
      <c r="AQ3" s="442" t="s">
        <v>319</v>
      </c>
      <c r="AR3" s="442" t="s">
        <v>320</v>
      </c>
    </row>
    <row r="4" spans="1:44" s="110" customFormat="1" ht="30.75" thickBot="1">
      <c r="D4" s="354" t="s">
        <v>1</v>
      </c>
      <c r="E4" s="355" t="s">
        <v>59</v>
      </c>
      <c r="F4" s="355" t="s">
        <v>74</v>
      </c>
      <c r="G4" s="355" t="s">
        <v>75</v>
      </c>
      <c r="H4" s="355" t="s">
        <v>76</v>
      </c>
      <c r="I4" s="355" t="s">
        <v>77</v>
      </c>
      <c r="J4" s="355" t="s">
        <v>78</v>
      </c>
      <c r="K4" s="355" t="s">
        <v>327</v>
      </c>
      <c r="Q4" s="80"/>
      <c r="R4" s="80"/>
      <c r="S4" s="440"/>
      <c r="T4" s="440"/>
      <c r="U4" s="440"/>
      <c r="V4" s="440"/>
      <c r="W4" s="440"/>
      <c r="X4" s="440"/>
      <c r="Y4" s="440"/>
      <c r="Z4" s="440"/>
      <c r="AA4" s="261"/>
      <c r="AB4" s="261"/>
      <c r="AC4" s="261"/>
      <c r="AD4" s="149" t="s">
        <v>191</v>
      </c>
      <c r="AE4" s="149" t="s">
        <v>192</v>
      </c>
      <c r="AF4" s="149"/>
      <c r="AG4" s="441"/>
      <c r="AH4" s="441"/>
      <c r="AI4" s="441"/>
      <c r="AJ4" s="441"/>
      <c r="AK4" s="441"/>
      <c r="AL4" s="441"/>
      <c r="AM4" s="441"/>
      <c r="AN4" s="441"/>
      <c r="AO4" s="441"/>
      <c r="AP4" s="441"/>
      <c r="AQ4" s="442"/>
      <c r="AR4" s="442"/>
    </row>
    <row r="5" spans="1:44" s="110" customFormat="1" ht="14.45" customHeight="1">
      <c r="D5" s="393" t="s">
        <v>454</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193</v>
      </c>
      <c r="AB5" s="261" t="s">
        <v>197</v>
      </c>
      <c r="AC5" s="261"/>
      <c r="AD5" s="440" t="s">
        <v>193</v>
      </c>
      <c r="AE5" s="261" t="s">
        <v>197</v>
      </c>
      <c r="AF5" s="261" t="s">
        <v>194</v>
      </c>
      <c r="AG5" s="4">
        <f>AR5*1000000*(AQ5)/(AQ5+AQ6)/19.78/('000Veh_STOCK'!P10*AQ5/(AQ5+AQ6))</f>
        <v>31850353.892821029</v>
      </c>
      <c r="AH5" s="4"/>
      <c r="AI5" s="4"/>
      <c r="AJ5" s="4"/>
      <c r="AK5" s="4"/>
      <c r="AL5" s="4"/>
      <c r="AM5" s="4"/>
      <c r="AN5" s="4"/>
      <c r="AO5" s="4"/>
      <c r="AP5" s="4"/>
      <c r="AQ5" s="305">
        <v>0.02</v>
      </c>
      <c r="AR5" s="443">
        <v>630</v>
      </c>
    </row>
    <row r="6" spans="1:44" s="110" customFormat="1" ht="14.45" customHeight="1">
      <c r="D6" s="339" t="s">
        <v>384</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40"/>
      <c r="AE6" s="261"/>
      <c r="AF6" s="261" t="s">
        <v>143</v>
      </c>
      <c r="AG6" s="4">
        <f>AG5</f>
        <v>31850353.892821029</v>
      </c>
      <c r="AH6" s="4"/>
      <c r="AI6" s="4"/>
      <c r="AJ6" s="4"/>
      <c r="AK6" s="4"/>
      <c r="AL6" s="4"/>
      <c r="AM6" s="4"/>
      <c r="AN6" s="4"/>
      <c r="AO6" s="4"/>
      <c r="AP6" s="4"/>
      <c r="AQ6" s="305">
        <v>0.18</v>
      </c>
      <c r="AR6" s="443"/>
    </row>
    <row r="7" spans="1:44" s="110" customFormat="1" ht="15">
      <c r="D7" s="393" t="s">
        <v>455</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193</v>
      </c>
      <c r="AB7" s="261" t="s">
        <v>120</v>
      </c>
      <c r="AC7" s="261"/>
      <c r="AD7" s="440"/>
      <c r="AE7" s="261" t="s">
        <v>120</v>
      </c>
      <c r="AF7" s="261" t="s">
        <v>194</v>
      </c>
      <c r="AG7" s="4"/>
      <c r="AH7" s="4"/>
      <c r="AI7" s="4"/>
      <c r="AJ7" s="4"/>
      <c r="AK7" s="4"/>
      <c r="AL7" s="4"/>
      <c r="AM7" s="4"/>
      <c r="AN7" s="4"/>
      <c r="AO7" s="4"/>
      <c r="AP7" s="4"/>
      <c r="AQ7" s="305">
        <v>1.4E-2</v>
      </c>
      <c r="AR7" s="443" t="s">
        <v>214</v>
      </c>
    </row>
    <row r="8" spans="1:44" s="110" customFormat="1" ht="15">
      <c r="D8" s="339" t="s">
        <v>385</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40"/>
      <c r="AE8" s="261"/>
      <c r="AF8" s="261" t="s">
        <v>143</v>
      </c>
      <c r="AG8" s="4"/>
      <c r="AH8" s="4"/>
      <c r="AI8" s="4"/>
      <c r="AJ8" s="4"/>
      <c r="AK8" s="4"/>
      <c r="AL8" s="4"/>
      <c r="AM8" s="4"/>
      <c r="AN8" s="4"/>
      <c r="AO8" s="4"/>
      <c r="AP8" s="4"/>
      <c r="AQ8" s="305">
        <v>0.68600000000000005</v>
      </c>
      <c r="AR8" s="443"/>
    </row>
    <row r="9" spans="1:44" s="110" customFormat="1" ht="15">
      <c r="D9" s="393" t="s">
        <v>456</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193</v>
      </c>
      <c r="AB9" s="261" t="s">
        <v>198</v>
      </c>
      <c r="AC9" s="261"/>
      <c r="AD9" s="440"/>
      <c r="AE9" s="261" t="s">
        <v>198</v>
      </c>
      <c r="AF9" s="261" t="s">
        <v>194</v>
      </c>
      <c r="AG9" s="4"/>
      <c r="AH9" s="4"/>
      <c r="AI9" s="4"/>
      <c r="AJ9" s="4"/>
      <c r="AK9" s="4"/>
      <c r="AL9" s="4"/>
      <c r="AM9" s="4"/>
      <c r="AN9" s="4"/>
      <c r="AO9" s="4"/>
      <c r="AP9" s="4"/>
      <c r="AQ9" s="298">
        <f>0.1*0.144</f>
        <v>1.44E-2</v>
      </c>
      <c r="AR9" s="443" t="s">
        <v>215</v>
      </c>
    </row>
    <row r="10" spans="1:44" s="110" customFormat="1" ht="15">
      <c r="D10" s="339" t="s">
        <v>386</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143</v>
      </c>
      <c r="AG10" s="4"/>
      <c r="AH10" s="4"/>
      <c r="AI10" s="4"/>
      <c r="AJ10" s="4"/>
      <c r="AK10" s="4"/>
      <c r="AL10" s="4"/>
      <c r="AM10" s="4"/>
      <c r="AN10" s="4"/>
      <c r="AO10" s="4"/>
      <c r="AP10" s="4"/>
      <c r="AQ10" s="298">
        <f>0.0856</f>
        <v>8.5599999999999996E-2</v>
      </c>
      <c r="AR10" s="443"/>
    </row>
    <row r="11" spans="1:44" s="110" customFormat="1" ht="15">
      <c r="D11" s="393" t="s">
        <v>457</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199</v>
      </c>
      <c r="AB11" s="261" t="s">
        <v>200</v>
      </c>
      <c r="AC11" s="261" t="s">
        <v>194</v>
      </c>
      <c r="AD11" s="440" t="s">
        <v>204</v>
      </c>
      <c r="AE11" s="261" t="s">
        <v>200</v>
      </c>
      <c r="AF11" s="261" t="s">
        <v>194</v>
      </c>
      <c r="AG11" s="4"/>
      <c r="AH11" s="4"/>
      <c r="AI11" s="4"/>
      <c r="AJ11" s="4"/>
      <c r="AK11" s="4"/>
      <c r="AL11" s="4"/>
      <c r="AM11" s="4"/>
      <c r="AN11" s="4"/>
      <c r="AO11" s="4"/>
      <c r="AP11" s="4"/>
      <c r="AQ11" s="305" t="s">
        <v>205</v>
      </c>
      <c r="AR11" s="443" t="s">
        <v>208</v>
      </c>
    </row>
    <row r="12" spans="1:44" s="110" customFormat="1" ht="15">
      <c r="D12" s="339" t="s">
        <v>388</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40"/>
      <c r="AE12" s="261"/>
      <c r="AF12" s="261" t="s">
        <v>143</v>
      </c>
      <c r="AG12" s="4"/>
      <c r="AH12" s="4"/>
      <c r="AI12" s="4"/>
      <c r="AJ12" s="4"/>
      <c r="AK12" s="4"/>
      <c r="AL12" s="4"/>
      <c r="AM12" s="4"/>
      <c r="AN12" s="4"/>
      <c r="AO12" s="4"/>
      <c r="AP12" s="4"/>
      <c r="AQ12" s="305" t="s">
        <v>206</v>
      </c>
      <c r="AR12" s="443"/>
    </row>
    <row r="13" spans="1:44" s="110" customFormat="1" ht="30">
      <c r="D13" s="393" t="s">
        <v>458</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199</v>
      </c>
      <c r="AB13" s="261" t="s">
        <v>201</v>
      </c>
      <c r="AC13" s="261"/>
      <c r="AD13" s="440"/>
      <c r="AE13" s="261" t="s">
        <v>201</v>
      </c>
      <c r="AF13" s="261" t="s">
        <v>194</v>
      </c>
      <c r="AG13" s="4"/>
      <c r="AH13" s="4"/>
      <c r="AI13" s="4"/>
      <c r="AJ13" s="4"/>
      <c r="AK13" s="4"/>
      <c r="AL13" s="4"/>
      <c r="AM13" s="4"/>
      <c r="AN13" s="4"/>
      <c r="AO13" s="4"/>
      <c r="AP13" s="4"/>
      <c r="AQ13" s="305" t="s">
        <v>207</v>
      </c>
      <c r="AR13" s="305" t="s">
        <v>210</v>
      </c>
    </row>
    <row r="14" spans="1:44" s="110" customFormat="1" ht="15">
      <c r="D14" s="393" t="s">
        <v>459</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199</v>
      </c>
      <c r="AB14" s="261" t="s">
        <v>202</v>
      </c>
      <c r="AC14" s="261"/>
      <c r="AD14" s="440"/>
      <c r="AE14" s="261" t="s">
        <v>202</v>
      </c>
      <c r="AF14" s="261" t="s">
        <v>194</v>
      </c>
      <c r="AG14" s="4"/>
      <c r="AH14" s="4"/>
      <c r="AI14" s="4"/>
      <c r="AJ14" s="4"/>
      <c r="AK14" s="4"/>
      <c r="AL14" s="4"/>
      <c r="AM14" s="4"/>
      <c r="AN14" s="4"/>
      <c r="AO14" s="4"/>
      <c r="AP14" s="4"/>
      <c r="AQ14" s="297">
        <v>1.4</v>
      </c>
      <c r="AR14" s="443" t="s">
        <v>209</v>
      </c>
    </row>
    <row r="15" spans="1:44" s="110" customFormat="1" ht="15">
      <c r="D15" s="339" t="s">
        <v>389</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40"/>
      <c r="AE15" s="261"/>
      <c r="AF15" s="261" t="s">
        <v>143</v>
      </c>
      <c r="AG15" s="4"/>
      <c r="AH15" s="4"/>
      <c r="AI15" s="4"/>
      <c r="AJ15" s="4"/>
      <c r="AK15" s="4"/>
      <c r="AL15" s="4"/>
      <c r="AM15" s="4"/>
      <c r="AN15" s="4"/>
      <c r="AO15" s="4"/>
      <c r="AP15" s="4"/>
      <c r="AQ15" s="297">
        <v>2</v>
      </c>
      <c r="AR15" s="443"/>
    </row>
    <row r="16" spans="1:44" s="110" customFormat="1" ht="45">
      <c r="D16" s="393" t="s">
        <v>460</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199</v>
      </c>
      <c r="AB16" s="261" t="s">
        <v>203</v>
      </c>
      <c r="AC16" s="261"/>
      <c r="AD16" s="440"/>
      <c r="AE16" s="261" t="s">
        <v>203</v>
      </c>
      <c r="AF16" s="260"/>
      <c r="AG16" s="4"/>
      <c r="AH16" s="4"/>
      <c r="AI16" s="4"/>
      <c r="AJ16" s="4"/>
      <c r="AK16" s="4"/>
      <c r="AL16" s="4"/>
      <c r="AM16" s="4"/>
      <c r="AN16" s="4"/>
      <c r="AO16" s="4"/>
      <c r="AP16" s="4"/>
      <c r="AQ16" s="297">
        <v>0.7</v>
      </c>
      <c r="AR16" s="305" t="s">
        <v>211</v>
      </c>
    </row>
    <row r="17" spans="1:44" s="110" customFormat="1" ht="60">
      <c r="D17" s="393" t="s">
        <v>461</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196</v>
      </c>
      <c r="AB17" s="261" t="s">
        <v>194</v>
      </c>
      <c r="AC17" s="261"/>
      <c r="AD17" s="149" t="s">
        <v>196</v>
      </c>
      <c r="AE17" s="261"/>
      <c r="AF17" s="261" t="s">
        <v>194</v>
      </c>
      <c r="AG17" s="4"/>
      <c r="AH17" s="4"/>
      <c r="AI17" s="4"/>
      <c r="AJ17" s="4"/>
      <c r="AK17" s="4"/>
      <c r="AL17" s="4"/>
      <c r="AM17" s="4"/>
      <c r="AN17" s="4"/>
      <c r="AO17" s="4"/>
      <c r="AP17" s="4"/>
      <c r="AQ17" s="305">
        <v>0.1</v>
      </c>
      <c r="AR17" s="305" t="s">
        <v>212</v>
      </c>
    </row>
    <row r="18" spans="1:44" s="110" customFormat="1" ht="29.1" customHeight="1">
      <c r="D18" s="339" t="s">
        <v>387</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123</v>
      </c>
      <c r="AB18" s="261" t="s">
        <v>195</v>
      </c>
      <c r="AC18" s="261"/>
      <c r="AD18" s="440" t="s">
        <v>123</v>
      </c>
      <c r="AE18" s="260"/>
      <c r="AF18" s="261" t="s">
        <v>194</v>
      </c>
      <c r="AG18" s="4"/>
      <c r="AH18" s="4"/>
      <c r="AI18" s="4"/>
      <c r="AJ18" s="4"/>
      <c r="AK18" s="4"/>
      <c r="AL18" s="4"/>
      <c r="AM18" s="4"/>
      <c r="AN18" s="4"/>
      <c r="AO18" s="4"/>
      <c r="AP18" s="4"/>
      <c r="AQ18" s="305">
        <f>6.965</f>
        <v>6.9649999999999999</v>
      </c>
      <c r="AR18" s="443" t="s">
        <v>216</v>
      </c>
    </row>
    <row r="19" spans="1:44" s="110" customFormat="1" ht="15">
      <c r="Q19" s="80"/>
      <c r="R19" s="80"/>
      <c r="S19" s="4"/>
      <c r="T19" s="4"/>
      <c r="U19" s="4"/>
      <c r="V19" s="4"/>
      <c r="W19" s="4"/>
      <c r="X19" s="4"/>
      <c r="Y19" s="4"/>
      <c r="Z19" s="4"/>
      <c r="AA19" s="261"/>
      <c r="AB19" s="261"/>
      <c r="AC19" s="261"/>
      <c r="AD19" s="440"/>
      <c r="AE19" s="261"/>
      <c r="AF19" s="261" t="s">
        <v>143</v>
      </c>
      <c r="AG19" s="4"/>
      <c r="AH19" s="4"/>
      <c r="AI19" s="4"/>
      <c r="AJ19" s="4"/>
      <c r="AK19" s="4"/>
      <c r="AL19" s="4"/>
      <c r="AM19" s="4"/>
      <c r="AN19" s="4"/>
      <c r="AO19" s="4"/>
      <c r="AP19" s="4"/>
      <c r="AQ19" s="305">
        <f>7/200</f>
        <v>3.5000000000000003E-2</v>
      </c>
      <c r="AR19" s="443"/>
    </row>
    <row r="20" spans="1:44" ht="15">
      <c r="C20" s="164"/>
      <c r="D20" s="164"/>
      <c r="E20" s="165"/>
      <c r="F20" s="165"/>
      <c r="G20" s="165"/>
      <c r="H20" s="165"/>
      <c r="I20" s="165"/>
      <c r="J20" s="165"/>
      <c r="K20" s="165"/>
      <c r="L20" s="165"/>
      <c r="M20" s="165"/>
      <c r="N20" s="165"/>
      <c r="O20" s="165"/>
      <c r="P20" s="165"/>
    </row>
    <row r="21" spans="1:44" ht="15">
      <c r="C21" s="164"/>
      <c r="D21" s="164"/>
      <c r="E21" s="165"/>
      <c r="F21" s="165"/>
      <c r="G21" s="165"/>
      <c r="H21" s="165"/>
      <c r="I21" s="165"/>
      <c r="J21" s="165"/>
      <c r="K21" s="165"/>
      <c r="L21" s="165"/>
      <c r="M21" s="165"/>
      <c r="N21" s="165"/>
      <c r="O21" s="165"/>
      <c r="P21" s="165"/>
    </row>
    <row r="24" spans="1:44" s="247" customFormat="1" ht="15">
      <c r="C24" s="237"/>
      <c r="D24" s="248"/>
      <c r="E24" s="237"/>
      <c r="F24" s="266"/>
      <c r="G24" s="266"/>
      <c r="H24" s="266"/>
      <c r="I24" s="266"/>
      <c r="J24" s="266"/>
      <c r="K24" s="266"/>
      <c r="L24" s="266"/>
      <c r="M24" s="266"/>
      <c r="N24" s="266"/>
      <c r="O24" s="266"/>
      <c r="P24" s="266"/>
    </row>
    <row r="25" spans="1:44">
      <c r="D25" s="318" t="s">
        <v>507</v>
      </c>
    </row>
    <row r="27" spans="1:44" s="247" customFormat="1" ht="15">
      <c r="A27" s="347" t="s">
        <v>410</v>
      </c>
      <c r="B27" s="346"/>
      <c r="C27" s="357" t="s">
        <v>5</v>
      </c>
      <c r="D27" s="338" t="s">
        <v>1</v>
      </c>
      <c r="E27" s="358" t="s">
        <v>59</v>
      </c>
      <c r="F27" s="358" t="s">
        <v>60</v>
      </c>
      <c r="G27" s="358" t="s">
        <v>61</v>
      </c>
      <c r="H27" s="358" t="s">
        <v>62</v>
      </c>
      <c r="I27" s="358" t="s">
        <v>63</v>
      </c>
      <c r="J27" s="358" t="s">
        <v>64</v>
      </c>
      <c r="K27" s="358" t="s">
        <v>65</v>
      </c>
      <c r="L27" s="358" t="s">
        <v>66</v>
      </c>
      <c r="M27" s="358" t="s">
        <v>67</v>
      </c>
      <c r="N27" s="358" t="s">
        <v>68</v>
      </c>
      <c r="O27" s="358" t="s">
        <v>69</v>
      </c>
      <c r="P27" s="358" t="s">
        <v>70</v>
      </c>
      <c r="Q27" s="358" t="s">
        <v>71</v>
      </c>
      <c r="R27" s="358" t="s">
        <v>72</v>
      </c>
      <c r="S27" s="358" t="s">
        <v>168</v>
      </c>
      <c r="T27" s="358" t="s">
        <v>169</v>
      </c>
      <c r="U27" s="358" t="s">
        <v>170</v>
      </c>
      <c r="V27" s="358" t="s">
        <v>171</v>
      </c>
      <c r="W27" s="358" t="s">
        <v>172</v>
      </c>
      <c r="X27" s="358" t="s">
        <v>173</v>
      </c>
      <c r="Y27" s="358" t="s">
        <v>174</v>
      </c>
      <c r="Z27" s="358" t="s">
        <v>175</v>
      </c>
      <c r="AA27" s="358" t="s">
        <v>176</v>
      </c>
      <c r="AB27" s="358" t="s">
        <v>128</v>
      </c>
      <c r="AC27" s="358" t="s">
        <v>177</v>
      </c>
      <c r="AD27" s="358" t="s">
        <v>178</v>
      </c>
      <c r="AE27" s="358" t="s">
        <v>179</v>
      </c>
      <c r="AF27" s="358" t="s">
        <v>180</v>
      </c>
      <c r="AG27" s="358" t="s">
        <v>181</v>
      </c>
      <c r="AH27" s="358" t="s">
        <v>182</v>
      </c>
      <c r="AI27" s="358" t="s">
        <v>183</v>
      </c>
      <c r="AJ27" s="358" t="s">
        <v>184</v>
      </c>
      <c r="AK27" s="358" t="s">
        <v>78</v>
      </c>
      <c r="AL27" s="358" t="s">
        <v>185</v>
      </c>
      <c r="AM27" s="358" t="s">
        <v>186</v>
      </c>
      <c r="AN27" s="358" t="s">
        <v>187</v>
      </c>
      <c r="AO27" s="358" t="s">
        <v>188</v>
      </c>
      <c r="AP27" s="338" t="s">
        <v>391</v>
      </c>
    </row>
    <row r="28" spans="1:44" s="260" customFormat="1" ht="15">
      <c r="A28" s="337" t="s">
        <v>411</v>
      </c>
      <c r="B28" s="336">
        <f>AVERAGE(E28:AO31)</f>
        <v>54.926793128710685</v>
      </c>
      <c r="C28" s="356" t="s">
        <v>73</v>
      </c>
      <c r="D28" s="356" t="s">
        <v>392</v>
      </c>
      <c r="E28" s="335" t="s">
        <v>137</v>
      </c>
      <c r="F28" s="335" t="s">
        <v>137</v>
      </c>
      <c r="G28" s="335" t="s">
        <v>137</v>
      </c>
      <c r="H28" s="335">
        <v>59.187748964808399</v>
      </c>
      <c r="I28" s="335" t="s">
        <v>137</v>
      </c>
      <c r="J28" s="335" t="s">
        <v>137</v>
      </c>
      <c r="K28" s="335">
        <v>51.941817478667105</v>
      </c>
      <c r="L28" s="335" t="s">
        <v>137</v>
      </c>
      <c r="M28" s="335" t="s">
        <v>137</v>
      </c>
      <c r="N28" s="335" t="s">
        <v>137</v>
      </c>
      <c r="O28" s="335" t="s">
        <v>137</v>
      </c>
      <c r="P28" s="335" t="s">
        <v>137</v>
      </c>
      <c r="Q28" s="333" t="s">
        <v>137</v>
      </c>
      <c r="R28" s="333" t="s">
        <v>137</v>
      </c>
      <c r="S28" s="335" t="s">
        <v>137</v>
      </c>
      <c r="T28" s="335" t="s">
        <v>137</v>
      </c>
      <c r="U28" s="335" t="s">
        <v>137</v>
      </c>
      <c r="V28" s="335">
        <v>23.6870356568324</v>
      </c>
      <c r="W28" s="335" t="s">
        <v>137</v>
      </c>
      <c r="X28" s="335" t="s">
        <v>137</v>
      </c>
      <c r="Y28" s="335" t="s">
        <v>137</v>
      </c>
      <c r="Z28" s="335" t="s">
        <v>137</v>
      </c>
      <c r="AA28" s="335" t="s">
        <v>137</v>
      </c>
      <c r="AB28" s="335">
        <v>29.007912133838801</v>
      </c>
      <c r="AC28" s="335" t="s">
        <v>137</v>
      </c>
      <c r="AD28" s="335" t="s">
        <v>137</v>
      </c>
      <c r="AE28" s="335" t="s">
        <v>137</v>
      </c>
      <c r="AF28" s="335" t="s">
        <v>137</v>
      </c>
      <c r="AG28" s="335">
        <v>24.3060087265352</v>
      </c>
      <c r="AH28" s="335" t="s">
        <v>137</v>
      </c>
      <c r="AI28" s="335" t="s">
        <v>137</v>
      </c>
      <c r="AJ28" s="335" t="s">
        <v>137</v>
      </c>
      <c r="AK28" s="335" t="s">
        <v>137</v>
      </c>
      <c r="AL28" s="335" t="s">
        <v>137</v>
      </c>
      <c r="AM28" s="335" t="s">
        <v>137</v>
      </c>
      <c r="AN28" s="335">
        <v>23.6870356568324</v>
      </c>
      <c r="AO28" s="335" t="s">
        <v>137</v>
      </c>
      <c r="AP28" s="356">
        <v>1E-3</v>
      </c>
    </row>
    <row r="29" spans="1:44" ht="15">
      <c r="A29" s="318"/>
      <c r="B29" s="351"/>
      <c r="C29" s="348" t="s">
        <v>73</v>
      </c>
      <c r="D29" s="348" t="s">
        <v>393</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5">
      <c r="A30" s="318"/>
      <c r="B30" s="351"/>
      <c r="C30" s="348" t="s">
        <v>73</v>
      </c>
      <c r="D30" s="348" t="s">
        <v>394</v>
      </c>
      <c r="E30" s="349" t="s">
        <v>137</v>
      </c>
      <c r="F30" s="349" t="s">
        <v>137</v>
      </c>
      <c r="G30" s="349" t="s">
        <v>137</v>
      </c>
      <c r="H30" s="349" t="s">
        <v>137</v>
      </c>
      <c r="I30" s="349" t="s">
        <v>137</v>
      </c>
      <c r="J30" s="349">
        <v>37.717151696676304</v>
      </c>
      <c r="K30" s="349" t="s">
        <v>137</v>
      </c>
      <c r="L30" s="349">
        <v>10.4842053940769</v>
      </c>
      <c r="M30" s="349" t="s">
        <v>137</v>
      </c>
      <c r="N30" s="349" t="s">
        <v>137</v>
      </c>
      <c r="O30" s="349" t="s">
        <v>137</v>
      </c>
      <c r="P30" s="349" t="s">
        <v>137</v>
      </c>
      <c r="Q30" s="332" t="s">
        <v>137</v>
      </c>
      <c r="R30" s="332" t="s">
        <v>137</v>
      </c>
      <c r="S30" s="335" t="s">
        <v>137</v>
      </c>
      <c r="T30" s="335" t="s">
        <v>137</v>
      </c>
      <c r="U30" s="335">
        <v>45.081272922914501</v>
      </c>
      <c r="V30" s="335" t="s">
        <v>137</v>
      </c>
      <c r="W30" s="335" t="s">
        <v>137</v>
      </c>
      <c r="X30" s="335" t="s">
        <v>137</v>
      </c>
      <c r="Y30" s="335" t="s">
        <v>137</v>
      </c>
      <c r="Z30" s="335">
        <v>8.9095865538574799</v>
      </c>
      <c r="AA30" s="335" t="s">
        <v>137</v>
      </c>
      <c r="AB30" s="335">
        <v>41.345004785552803</v>
      </c>
      <c r="AC30" s="335" t="s">
        <v>137</v>
      </c>
      <c r="AD30" s="335">
        <v>14.5230947608456</v>
      </c>
      <c r="AE30" s="335">
        <v>28.583564977381002</v>
      </c>
      <c r="AF30" s="335" t="s">
        <v>137</v>
      </c>
      <c r="AG30" s="335" t="s">
        <v>137</v>
      </c>
      <c r="AH30" s="335" t="s">
        <v>137</v>
      </c>
      <c r="AI30" s="335" t="s">
        <v>137</v>
      </c>
      <c r="AJ30" s="335">
        <v>51.3799049785245</v>
      </c>
      <c r="AK30" s="335" t="s">
        <v>137</v>
      </c>
      <c r="AL30" s="335" t="s">
        <v>137</v>
      </c>
      <c r="AM30" s="335" t="s">
        <v>137</v>
      </c>
      <c r="AN30" s="335" t="s">
        <v>137</v>
      </c>
      <c r="AO30" s="335" t="s">
        <v>137</v>
      </c>
      <c r="AP30" s="356">
        <v>1E-3</v>
      </c>
    </row>
    <row r="31" spans="1:44" ht="15">
      <c r="A31" s="318"/>
      <c r="B31" s="351"/>
      <c r="C31" s="348" t="s">
        <v>73</v>
      </c>
      <c r="D31" s="348" t="s">
        <v>395</v>
      </c>
      <c r="E31" s="349" t="s">
        <v>137</v>
      </c>
      <c r="F31" s="349" t="s">
        <v>137</v>
      </c>
      <c r="G31" s="349" t="s">
        <v>137</v>
      </c>
      <c r="H31" s="349" t="s">
        <v>137</v>
      </c>
      <c r="I31" s="349" t="s">
        <v>137</v>
      </c>
      <c r="J31" s="349" t="s">
        <v>137</v>
      </c>
      <c r="K31" s="349" t="s">
        <v>137</v>
      </c>
      <c r="L31" s="349" t="s">
        <v>137</v>
      </c>
      <c r="M31" s="349" t="s">
        <v>137</v>
      </c>
      <c r="N31" s="349" t="s">
        <v>137</v>
      </c>
      <c r="O31" s="349" t="s">
        <v>137</v>
      </c>
      <c r="P31" s="349" t="s">
        <v>137</v>
      </c>
      <c r="Q31" s="332" t="s">
        <v>137</v>
      </c>
      <c r="R31" s="332" t="s">
        <v>137</v>
      </c>
      <c r="S31" s="335" t="s">
        <v>137</v>
      </c>
      <c r="T31" s="335" t="s">
        <v>137</v>
      </c>
      <c r="U31" s="335" t="s">
        <v>137</v>
      </c>
      <c r="V31" s="335" t="s">
        <v>137</v>
      </c>
      <c r="W31" s="335" t="s">
        <v>137</v>
      </c>
      <c r="X31" s="335" t="s">
        <v>137</v>
      </c>
      <c r="Y31" s="335">
        <v>46.743261178766403</v>
      </c>
      <c r="Z31" s="335" t="s">
        <v>137</v>
      </c>
      <c r="AA31" s="335" t="s">
        <v>137</v>
      </c>
      <c r="AB31" s="335">
        <v>47.918837914240903</v>
      </c>
      <c r="AC31" s="335" t="s">
        <v>137</v>
      </c>
      <c r="AD31" s="335">
        <v>24.877655431256201</v>
      </c>
      <c r="AE31" s="335">
        <v>33.0585974642064</v>
      </c>
      <c r="AF31" s="335" t="s">
        <v>137</v>
      </c>
      <c r="AG31" s="335" t="s">
        <v>137</v>
      </c>
      <c r="AH31" s="335" t="s">
        <v>137</v>
      </c>
      <c r="AI31" s="335" t="s">
        <v>137</v>
      </c>
      <c r="AJ31" s="335">
        <v>122.04954121525</v>
      </c>
      <c r="AK31" s="335" t="s">
        <v>137</v>
      </c>
      <c r="AL31" s="335" t="s">
        <v>137</v>
      </c>
      <c r="AM31" s="335" t="s">
        <v>137</v>
      </c>
      <c r="AN31" s="335" t="s">
        <v>137</v>
      </c>
      <c r="AO31" s="335" t="s">
        <v>137</v>
      </c>
      <c r="AP31" s="356">
        <v>1E-3</v>
      </c>
    </row>
    <row r="32" spans="1:44" ht="15">
      <c r="A32" s="318" t="s">
        <v>417</v>
      </c>
      <c r="B32" s="336">
        <f>AVERAGE(E32:AO33)</f>
        <v>43.051274803293332</v>
      </c>
      <c r="C32" s="348"/>
      <c r="D32" s="348" t="s">
        <v>396</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5">
      <c r="A33" s="318"/>
      <c r="B33" s="351"/>
      <c r="C33" s="348"/>
      <c r="D33" s="348" t="s">
        <v>397</v>
      </c>
      <c r="E33" s="349" t="s">
        <v>137</v>
      </c>
      <c r="F33" s="349" t="s">
        <v>137</v>
      </c>
      <c r="G33" s="349">
        <v>6.6019088210346704</v>
      </c>
      <c r="H33" s="349" t="s">
        <v>137</v>
      </c>
      <c r="I33" s="349">
        <v>25.260999989859801</v>
      </c>
      <c r="J33" s="349">
        <v>11.199552152701202</v>
      </c>
      <c r="K33" s="349" t="s">
        <v>137</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137</v>
      </c>
      <c r="AB33" s="335">
        <v>55.842911899726701</v>
      </c>
      <c r="AC33" s="335">
        <v>13.520154801040301</v>
      </c>
      <c r="AD33" s="335">
        <v>18.525489391853704</v>
      </c>
      <c r="AE33" s="335" t="s">
        <v>137</v>
      </c>
      <c r="AF33" s="335">
        <v>5.3014200824072004</v>
      </c>
      <c r="AG33" s="335">
        <v>7.7675132482023406</v>
      </c>
      <c r="AH33" s="335">
        <v>32.140698549811098</v>
      </c>
      <c r="AI33" s="335" t="s">
        <v>137</v>
      </c>
      <c r="AJ33" s="335">
        <v>48.156911536428403</v>
      </c>
      <c r="AK33" s="335">
        <v>20.527077553445498</v>
      </c>
      <c r="AL33" s="335">
        <v>42.184469311385001</v>
      </c>
      <c r="AM33" s="335">
        <v>20.527077553445498</v>
      </c>
      <c r="AN33" s="335">
        <v>42.184469311385001</v>
      </c>
      <c r="AO33" s="335">
        <v>42.184469311385001</v>
      </c>
      <c r="AP33" s="356">
        <v>1E-3</v>
      </c>
    </row>
    <row r="34" spans="1:42" ht="15">
      <c r="A34" s="318" t="s">
        <v>416</v>
      </c>
      <c r="B34" s="336">
        <f>AVERAGE(E34:AO37)</f>
        <v>21.646726853878867</v>
      </c>
      <c r="C34" s="348"/>
      <c r="D34" s="348" t="s">
        <v>398</v>
      </c>
      <c r="E34" s="349" t="s">
        <v>137</v>
      </c>
      <c r="F34" s="349" t="s">
        <v>137</v>
      </c>
      <c r="G34" s="349" t="s">
        <v>137</v>
      </c>
      <c r="H34" s="349">
        <v>13.7096791532894</v>
      </c>
      <c r="I34" s="349" t="s">
        <v>137</v>
      </c>
      <c r="J34" s="349" t="s">
        <v>137</v>
      </c>
      <c r="K34" s="349">
        <v>26.398945369338801</v>
      </c>
      <c r="L34" s="349" t="s">
        <v>137</v>
      </c>
      <c r="M34" s="349" t="s">
        <v>137</v>
      </c>
      <c r="N34" s="349" t="s">
        <v>137</v>
      </c>
      <c r="O34" s="349" t="s">
        <v>137</v>
      </c>
      <c r="P34" s="349" t="s">
        <v>137</v>
      </c>
      <c r="Q34" s="332" t="s">
        <v>137</v>
      </c>
      <c r="R34" s="332" t="s">
        <v>137</v>
      </c>
      <c r="S34" s="335" t="s">
        <v>137</v>
      </c>
      <c r="T34" s="335" t="s">
        <v>137</v>
      </c>
      <c r="U34" s="335" t="s">
        <v>137</v>
      </c>
      <c r="V34" s="335" t="s">
        <v>137</v>
      </c>
      <c r="W34" s="335" t="s">
        <v>137</v>
      </c>
      <c r="X34" s="335" t="s">
        <v>137</v>
      </c>
      <c r="Y34" s="335" t="s">
        <v>137</v>
      </c>
      <c r="Z34" s="335" t="s">
        <v>137</v>
      </c>
      <c r="AA34" s="335" t="s">
        <v>137</v>
      </c>
      <c r="AB34" s="335">
        <v>10.654116078840099</v>
      </c>
      <c r="AC34" s="335" t="s">
        <v>137</v>
      </c>
      <c r="AD34" s="335" t="s">
        <v>137</v>
      </c>
      <c r="AE34" s="335" t="s">
        <v>137</v>
      </c>
      <c r="AF34" s="335" t="s">
        <v>137</v>
      </c>
      <c r="AG34" s="335" t="s">
        <v>137</v>
      </c>
      <c r="AH34" s="335" t="s">
        <v>137</v>
      </c>
      <c r="AI34" s="335" t="s">
        <v>137</v>
      </c>
      <c r="AJ34" s="335" t="s">
        <v>137</v>
      </c>
      <c r="AK34" s="335" t="s">
        <v>137</v>
      </c>
      <c r="AL34" s="335" t="s">
        <v>137</v>
      </c>
      <c r="AM34" s="335" t="s">
        <v>137</v>
      </c>
      <c r="AN34" s="335" t="s">
        <v>137</v>
      </c>
      <c r="AO34" s="335" t="s">
        <v>137</v>
      </c>
      <c r="AP34" s="356">
        <v>1E-3</v>
      </c>
    </row>
    <row r="35" spans="1:42" ht="15">
      <c r="A35" s="318"/>
      <c r="B35" s="351"/>
      <c r="C35" s="348"/>
      <c r="D35" s="348" t="s">
        <v>399</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5">
      <c r="A36" s="318"/>
      <c r="B36" s="351"/>
      <c r="C36" s="348"/>
      <c r="D36" s="348" t="s">
        <v>400</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5">
      <c r="A37" s="318"/>
      <c r="B37" s="351"/>
      <c r="C37" s="348"/>
      <c r="D37" s="348" t="s">
        <v>401</v>
      </c>
      <c r="E37" s="349" t="s">
        <v>137</v>
      </c>
      <c r="F37" s="349" t="s">
        <v>137</v>
      </c>
      <c r="G37" s="349" t="s">
        <v>137</v>
      </c>
      <c r="H37" s="349" t="s">
        <v>137</v>
      </c>
      <c r="I37" s="349" t="s">
        <v>137</v>
      </c>
      <c r="J37" s="349" t="s">
        <v>137</v>
      </c>
      <c r="K37" s="349">
        <v>18.696217922535801</v>
      </c>
      <c r="L37" s="349">
        <v>14.3865908909723</v>
      </c>
      <c r="M37" s="349" t="s">
        <v>137</v>
      </c>
      <c r="N37" s="349" t="s">
        <v>137</v>
      </c>
      <c r="O37" s="349" t="s">
        <v>137</v>
      </c>
      <c r="P37" s="349" t="s">
        <v>137</v>
      </c>
      <c r="Q37" s="332" t="s">
        <v>137</v>
      </c>
      <c r="R37" s="332" t="s">
        <v>137</v>
      </c>
      <c r="S37" s="335" t="s">
        <v>137</v>
      </c>
      <c r="T37" s="335" t="s">
        <v>137</v>
      </c>
      <c r="U37" s="335" t="s">
        <v>137</v>
      </c>
      <c r="V37" s="335" t="s">
        <v>137</v>
      </c>
      <c r="W37" s="335" t="s">
        <v>137</v>
      </c>
      <c r="X37" s="335" t="s">
        <v>137</v>
      </c>
      <c r="Y37" s="335">
        <v>23.244303740467402</v>
      </c>
      <c r="Z37" s="335" t="s">
        <v>137</v>
      </c>
      <c r="AA37" s="335" t="s">
        <v>137</v>
      </c>
      <c r="AB37" s="335">
        <v>16.066108133822802</v>
      </c>
      <c r="AC37" s="335" t="s">
        <v>137</v>
      </c>
      <c r="AD37" s="335">
        <v>8.2811861014813797</v>
      </c>
      <c r="AE37" s="335">
        <v>13.661108598079</v>
      </c>
      <c r="AF37" s="335" t="s">
        <v>137</v>
      </c>
      <c r="AG37" s="335" t="s">
        <v>137</v>
      </c>
      <c r="AH37" s="335" t="s">
        <v>137</v>
      </c>
      <c r="AI37" s="335" t="s">
        <v>137</v>
      </c>
      <c r="AJ37" s="335">
        <v>38.0625634040018</v>
      </c>
      <c r="AK37" s="335" t="s">
        <v>137</v>
      </c>
      <c r="AL37" s="335" t="s">
        <v>137</v>
      </c>
      <c r="AM37" s="335" t="s">
        <v>137</v>
      </c>
      <c r="AN37" s="335" t="s">
        <v>137</v>
      </c>
      <c r="AO37" s="335" t="s">
        <v>137</v>
      </c>
      <c r="AP37" s="356">
        <v>1E-3</v>
      </c>
    </row>
    <row r="38" spans="1:42" ht="15">
      <c r="A38" s="318"/>
      <c r="B38" s="351"/>
      <c r="C38" s="348"/>
      <c r="D38" s="348" t="s">
        <v>402</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137</v>
      </c>
      <c r="N38" s="349">
        <v>2.7667343908509601</v>
      </c>
      <c r="O38" s="349">
        <v>1.3416393648706</v>
      </c>
      <c r="P38" s="349">
        <v>2.88422664324156</v>
      </c>
      <c r="Q38" s="332">
        <v>3.0595050267446799</v>
      </c>
      <c r="R38" s="332">
        <v>6.7674854243124702</v>
      </c>
      <c r="S38" s="335">
        <v>2.3390040540945103</v>
      </c>
      <c r="T38" s="335">
        <v>13.301357437826001</v>
      </c>
      <c r="U38" s="335" t="s">
        <v>137</v>
      </c>
      <c r="V38" s="335">
        <v>4.7235230506383292</v>
      </c>
      <c r="W38" s="335">
        <v>1.64368201541536</v>
      </c>
      <c r="X38" s="335">
        <v>4.8530789123324807</v>
      </c>
      <c r="Y38" s="335">
        <v>2.2186425099624598</v>
      </c>
      <c r="Z38" s="335" t="s">
        <v>137</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5">
      <c r="A39" s="318" t="s">
        <v>412</v>
      </c>
      <c r="B39" s="350">
        <f>AVERAGE(E39:AO39)</f>
        <v>5.3377367314123427</v>
      </c>
      <c r="C39" s="348"/>
      <c r="D39" s="348" t="s">
        <v>403</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5">
      <c r="A40" s="318" t="s">
        <v>413</v>
      </c>
      <c r="B40" s="350">
        <f>AVERAGE(E40:AO45)</f>
        <v>19.982046670009744</v>
      </c>
      <c r="C40" s="348" t="s">
        <v>73</v>
      </c>
      <c r="D40" s="348" t="s">
        <v>404</v>
      </c>
      <c r="E40" s="349" t="s">
        <v>137</v>
      </c>
      <c r="F40" s="349" t="s">
        <v>137</v>
      </c>
      <c r="G40" s="349" t="s">
        <v>137</v>
      </c>
      <c r="H40" s="349">
        <v>16.162463357678</v>
      </c>
      <c r="I40" s="349" t="s">
        <v>137</v>
      </c>
      <c r="J40" s="349" t="s">
        <v>137</v>
      </c>
      <c r="K40" s="349">
        <v>29.982637785020298</v>
      </c>
      <c r="L40" s="349" t="s">
        <v>137</v>
      </c>
      <c r="M40" s="349" t="s">
        <v>137</v>
      </c>
      <c r="N40" s="349" t="s">
        <v>137</v>
      </c>
      <c r="O40" s="349" t="s">
        <v>137</v>
      </c>
      <c r="P40" s="349" t="s">
        <v>137</v>
      </c>
      <c r="Q40" s="332" t="s">
        <v>137</v>
      </c>
      <c r="R40" s="332" t="s">
        <v>137</v>
      </c>
      <c r="S40" s="335" t="s">
        <v>137</v>
      </c>
      <c r="T40" s="335" t="s">
        <v>137</v>
      </c>
      <c r="U40" s="335" t="s">
        <v>137</v>
      </c>
      <c r="V40" s="335">
        <v>13.3396646843453</v>
      </c>
      <c r="W40" s="335" t="s">
        <v>137</v>
      </c>
      <c r="X40" s="335" t="s">
        <v>137</v>
      </c>
      <c r="Y40" s="335" t="s">
        <v>137</v>
      </c>
      <c r="Z40" s="335" t="s">
        <v>137</v>
      </c>
      <c r="AA40" s="335" t="s">
        <v>137</v>
      </c>
      <c r="AB40" s="335">
        <v>7.0518122454332994</v>
      </c>
      <c r="AC40" s="335" t="s">
        <v>137</v>
      </c>
      <c r="AD40" s="335" t="s">
        <v>137</v>
      </c>
      <c r="AE40" s="335" t="s">
        <v>137</v>
      </c>
      <c r="AF40" s="335" t="s">
        <v>137</v>
      </c>
      <c r="AG40" s="335">
        <v>5.3162156379436505</v>
      </c>
      <c r="AH40" s="335" t="s">
        <v>137</v>
      </c>
      <c r="AI40" s="335" t="s">
        <v>137</v>
      </c>
      <c r="AJ40" s="335" t="s">
        <v>137</v>
      </c>
      <c r="AK40" s="335" t="s">
        <v>137</v>
      </c>
      <c r="AL40" s="335" t="s">
        <v>137</v>
      </c>
      <c r="AM40" s="335" t="s">
        <v>137</v>
      </c>
      <c r="AN40" s="335">
        <v>13.3396646843453</v>
      </c>
      <c r="AO40" s="335" t="s">
        <v>137</v>
      </c>
      <c r="AP40" s="356">
        <v>1E-3</v>
      </c>
    </row>
    <row r="41" spans="1:42" ht="15">
      <c r="A41" s="318"/>
      <c r="B41" s="351"/>
      <c r="C41" s="348" t="s">
        <v>73</v>
      </c>
      <c r="D41" s="348" t="s">
        <v>405</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5">
      <c r="A42" s="318"/>
      <c r="B42" s="351"/>
      <c r="C42" s="348" t="s">
        <v>73</v>
      </c>
      <c r="D42" s="348" t="s">
        <v>406</v>
      </c>
      <c r="E42" s="349" t="s">
        <v>137</v>
      </c>
      <c r="F42" s="349" t="s">
        <v>137</v>
      </c>
      <c r="G42" s="349" t="s">
        <v>137</v>
      </c>
      <c r="H42" s="349">
        <v>11.1287490234375</v>
      </c>
      <c r="I42" s="349" t="s">
        <v>137</v>
      </c>
      <c r="J42" s="349" t="s">
        <v>137</v>
      </c>
      <c r="K42" s="349" t="s">
        <v>137</v>
      </c>
      <c r="L42" s="349" t="s">
        <v>137</v>
      </c>
      <c r="M42" s="349" t="s">
        <v>137</v>
      </c>
      <c r="N42" s="349" t="s">
        <v>137</v>
      </c>
      <c r="O42" s="349" t="s">
        <v>137</v>
      </c>
      <c r="P42" s="349" t="s">
        <v>137</v>
      </c>
      <c r="Q42" s="332" t="s">
        <v>137</v>
      </c>
      <c r="R42" s="332" t="s">
        <v>137</v>
      </c>
      <c r="S42" s="335" t="s">
        <v>137</v>
      </c>
      <c r="T42" s="335" t="s">
        <v>137</v>
      </c>
      <c r="U42" s="335" t="s">
        <v>137</v>
      </c>
      <c r="V42" s="335" t="s">
        <v>137</v>
      </c>
      <c r="W42" s="335" t="s">
        <v>137</v>
      </c>
      <c r="X42" s="335" t="s">
        <v>137</v>
      </c>
      <c r="Y42" s="335" t="s">
        <v>137</v>
      </c>
      <c r="Z42" s="335" t="s">
        <v>137</v>
      </c>
      <c r="AA42" s="335" t="s">
        <v>137</v>
      </c>
      <c r="AB42" s="335" t="s">
        <v>137</v>
      </c>
      <c r="AC42" s="335" t="s">
        <v>137</v>
      </c>
      <c r="AD42" s="335" t="s">
        <v>137</v>
      </c>
      <c r="AE42" s="335" t="s">
        <v>137</v>
      </c>
      <c r="AF42" s="335" t="s">
        <v>137</v>
      </c>
      <c r="AG42" s="335">
        <v>16.109455173055999</v>
      </c>
      <c r="AH42" s="335" t="s">
        <v>137</v>
      </c>
      <c r="AI42" s="335" t="s">
        <v>137</v>
      </c>
      <c r="AJ42" s="335" t="s">
        <v>137</v>
      </c>
      <c r="AK42" s="335" t="s">
        <v>137</v>
      </c>
      <c r="AL42" s="335" t="s">
        <v>137</v>
      </c>
      <c r="AM42" s="335" t="s">
        <v>137</v>
      </c>
      <c r="AN42" s="335" t="s">
        <v>137</v>
      </c>
      <c r="AO42" s="335" t="s">
        <v>137</v>
      </c>
      <c r="AP42" s="356">
        <v>1E-3</v>
      </c>
    </row>
    <row r="43" spans="1:42" ht="15">
      <c r="A43" s="318"/>
      <c r="B43" s="351"/>
      <c r="C43" s="348" t="s">
        <v>73</v>
      </c>
      <c r="D43" s="348" t="s">
        <v>407</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5">
      <c r="A44" s="318"/>
      <c r="B44" s="351"/>
      <c r="C44" s="348" t="s">
        <v>73</v>
      </c>
      <c r="D44" s="348" t="s">
        <v>408</v>
      </c>
      <c r="E44" s="349" t="s">
        <v>137</v>
      </c>
      <c r="F44" s="349">
        <v>24.166967764378299</v>
      </c>
      <c r="G44" s="349">
        <v>57.102302742215898</v>
      </c>
      <c r="H44" s="349" t="s">
        <v>137</v>
      </c>
      <c r="I44" s="349" t="s">
        <v>137</v>
      </c>
      <c r="J44" s="349" t="s">
        <v>137</v>
      </c>
      <c r="K44" s="349">
        <v>21.540759933313399</v>
      </c>
      <c r="L44" s="349">
        <v>22.464958070027201</v>
      </c>
      <c r="M44" s="349" t="s">
        <v>137</v>
      </c>
      <c r="N44" s="349" t="s">
        <v>137</v>
      </c>
      <c r="O44" s="349" t="s">
        <v>137</v>
      </c>
      <c r="P44" s="349">
        <v>9.5252790711750297</v>
      </c>
      <c r="Q44" s="332">
        <v>106.59069000559499</v>
      </c>
      <c r="R44" s="332">
        <v>24.028221553653701</v>
      </c>
      <c r="S44" s="335">
        <v>100.03677336167999</v>
      </c>
      <c r="T44" s="335">
        <v>54.571697970477103</v>
      </c>
      <c r="U44" s="335" t="s">
        <v>137</v>
      </c>
      <c r="V44" s="335">
        <v>9.4454241660987694</v>
      </c>
      <c r="W44" s="335" t="s">
        <v>137</v>
      </c>
      <c r="X44" s="335" t="s">
        <v>137</v>
      </c>
      <c r="Y44" s="335">
        <v>23.205275464409599</v>
      </c>
      <c r="Z44" s="335" t="s">
        <v>137</v>
      </c>
      <c r="AA44" s="335" t="s">
        <v>137</v>
      </c>
      <c r="AB44" s="335">
        <v>19.423385823243503</v>
      </c>
      <c r="AC44" s="335" t="s">
        <v>137</v>
      </c>
      <c r="AD44" s="335">
        <v>10.713179098807501</v>
      </c>
      <c r="AE44" s="335">
        <v>11.994288973056001</v>
      </c>
      <c r="AF44" s="335">
        <v>1.3607088946656101</v>
      </c>
      <c r="AG44" s="335" t="s">
        <v>137</v>
      </c>
      <c r="AH44" s="335" t="s">
        <v>137</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5">
      <c r="A45" s="318"/>
      <c r="B45" s="351"/>
      <c r="C45" s="348" t="s">
        <v>73</v>
      </c>
      <c r="D45" s="348" t="s">
        <v>409</v>
      </c>
      <c r="E45" s="349" t="s">
        <v>137</v>
      </c>
      <c r="F45" s="349" t="s">
        <v>137</v>
      </c>
      <c r="G45" s="349" t="s">
        <v>137</v>
      </c>
      <c r="H45" s="349" t="s">
        <v>137</v>
      </c>
      <c r="I45" s="349" t="s">
        <v>137</v>
      </c>
      <c r="J45" s="349">
        <v>12.287115588312099</v>
      </c>
      <c r="K45" s="349" t="s">
        <v>137</v>
      </c>
      <c r="L45" s="349">
        <v>8.7408363151287993</v>
      </c>
      <c r="M45" s="349" t="s">
        <v>137</v>
      </c>
      <c r="N45" s="349" t="s">
        <v>137</v>
      </c>
      <c r="O45" s="349" t="s">
        <v>137</v>
      </c>
      <c r="P45" s="349" t="s">
        <v>137</v>
      </c>
      <c r="Q45" s="332" t="s">
        <v>137</v>
      </c>
      <c r="R45" s="332" t="s">
        <v>137</v>
      </c>
      <c r="S45" s="335" t="s">
        <v>137</v>
      </c>
      <c r="T45" s="335" t="s">
        <v>137</v>
      </c>
      <c r="U45" s="335">
        <v>12.6557353458197</v>
      </c>
      <c r="V45" s="335" t="s">
        <v>137</v>
      </c>
      <c r="W45" s="335" t="s">
        <v>137</v>
      </c>
      <c r="X45" s="335" t="s">
        <v>137</v>
      </c>
      <c r="Y45" s="335" t="s">
        <v>137</v>
      </c>
      <c r="Z45" s="335" t="s">
        <v>137</v>
      </c>
      <c r="AA45" s="335" t="s">
        <v>137</v>
      </c>
      <c r="AB45" s="335">
        <v>13.2016920675814</v>
      </c>
      <c r="AC45" s="335" t="s">
        <v>137</v>
      </c>
      <c r="AD45" s="335">
        <v>9.1143302357624112</v>
      </c>
      <c r="AE45" s="335">
        <v>14.445779910634599</v>
      </c>
      <c r="AF45" s="335" t="s">
        <v>137</v>
      </c>
      <c r="AG45" s="335">
        <v>13.5144395505868</v>
      </c>
      <c r="AH45" s="335" t="s">
        <v>137</v>
      </c>
      <c r="AI45" s="335" t="s">
        <v>137</v>
      </c>
      <c r="AJ45" s="335">
        <v>10.261746492031801</v>
      </c>
      <c r="AK45" s="335" t="s">
        <v>137</v>
      </c>
      <c r="AL45" s="335" t="s">
        <v>137</v>
      </c>
      <c r="AM45" s="335" t="s">
        <v>137</v>
      </c>
      <c r="AN45" s="335" t="s">
        <v>137</v>
      </c>
      <c r="AO45" s="335" t="s">
        <v>137</v>
      </c>
      <c r="AP45" s="356">
        <v>1E-3</v>
      </c>
    </row>
  </sheetData>
  <mergeCells count="31">
    <mergeCell ref="AD11:AD16"/>
    <mergeCell ref="AR11:AR12"/>
    <mergeCell ref="AR14:AR15"/>
    <mergeCell ref="AD18:AD19"/>
    <mergeCell ref="AR18:AR19"/>
    <mergeCell ref="X3:X4"/>
    <mergeCell ref="Y3:Y4"/>
    <mergeCell ref="Z3:Z4"/>
    <mergeCell ref="AD5:AD9"/>
    <mergeCell ref="AR5:AR6"/>
    <mergeCell ref="AR7:AR8"/>
    <mergeCell ref="AR9:AR10"/>
    <mergeCell ref="S3:S4"/>
    <mergeCell ref="T3:T4"/>
    <mergeCell ref="U3:U4"/>
    <mergeCell ref="V3:V4"/>
    <mergeCell ref="W3:W4"/>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64"/>
  <sheetViews>
    <sheetView topLeftCell="F1" zoomScale="55" zoomScaleNormal="55" workbookViewId="0">
      <selection activeCell="F38" sqref="F38"/>
    </sheetView>
  </sheetViews>
  <sheetFormatPr defaultRowHeight="12.75"/>
  <cols>
    <col min="1" max="1" width="8.7109375" style="110"/>
    <col min="2" max="2" width="21.42578125" bestFit="1" customWidth="1"/>
    <col min="3" max="3" width="16.42578125" bestFit="1" customWidth="1"/>
    <col min="4" max="4" width="73.28515625" bestFit="1" customWidth="1"/>
    <col min="6" max="6" width="65.5703125" bestFit="1" customWidth="1"/>
    <col min="7" max="7" width="13" bestFit="1" customWidth="1"/>
  </cols>
  <sheetData>
    <row r="1" spans="1:16" s="110" customFormat="1" ht="18">
      <c r="A1" s="317" t="s">
        <v>429</v>
      </c>
    </row>
    <row r="2" spans="1:16" s="110" customFormat="1" ht="25.5">
      <c r="A2" s="315" t="s">
        <v>374</v>
      </c>
      <c r="I2" s="252" t="s">
        <v>378</v>
      </c>
    </row>
    <row r="3" spans="1:16" ht="15">
      <c r="B3" s="219"/>
      <c r="C3" s="221" t="s">
        <v>135</v>
      </c>
      <c r="D3" s="219"/>
      <c r="F3" s="219"/>
      <c r="G3" s="219"/>
      <c r="H3" s="219"/>
      <c r="I3" s="219"/>
      <c r="J3" s="219"/>
      <c r="K3" s="219"/>
      <c r="L3" s="219"/>
      <c r="M3" s="219"/>
      <c r="N3" s="219"/>
      <c r="O3" s="219"/>
      <c r="P3" s="219"/>
    </row>
    <row r="4" spans="1:16" ht="15.75" thickBot="1">
      <c r="B4" s="222" t="s">
        <v>1</v>
      </c>
      <c r="C4" s="222" t="s">
        <v>136</v>
      </c>
      <c r="D4" s="230" t="s">
        <v>59</v>
      </c>
      <c r="E4" s="223" t="s">
        <v>74</v>
      </c>
      <c r="F4" s="223" t="s">
        <v>75</v>
      </c>
      <c r="G4" s="223" t="s">
        <v>76</v>
      </c>
      <c r="H4" s="223" t="s">
        <v>77</v>
      </c>
      <c r="I4" s="223" t="s">
        <v>78</v>
      </c>
      <c r="J4" s="223" t="s">
        <v>327</v>
      </c>
      <c r="M4" s="241"/>
      <c r="N4" s="241"/>
      <c r="O4" s="241"/>
      <c r="P4" s="241"/>
    </row>
    <row r="5" spans="1:16" ht="15">
      <c r="B5" s="385" t="s">
        <v>376</v>
      </c>
      <c r="C5" s="322" t="s">
        <v>57</v>
      </c>
      <c r="D5" s="249">
        <v>19.78</v>
      </c>
      <c r="E5" s="220">
        <v>19.78</v>
      </c>
      <c r="F5" s="220">
        <v>19.78</v>
      </c>
      <c r="G5" s="220">
        <v>19.78</v>
      </c>
      <c r="H5" s="220">
        <v>19.78</v>
      </c>
      <c r="I5" s="220">
        <v>19.78</v>
      </c>
      <c r="J5" s="220">
        <v>19.78</v>
      </c>
      <c r="M5" s="238"/>
      <c r="N5" s="238"/>
      <c r="O5" s="238"/>
      <c r="P5" s="238"/>
    </row>
    <row r="6" spans="1:16" ht="15">
      <c r="B6" s="385" t="s">
        <v>377</v>
      </c>
      <c r="C6" s="322" t="s">
        <v>57</v>
      </c>
      <c r="D6" s="249">
        <v>1.58</v>
      </c>
      <c r="E6" s="220">
        <v>1.58</v>
      </c>
      <c r="F6" s="220">
        <v>1.58</v>
      </c>
      <c r="G6" s="220">
        <v>1.58</v>
      </c>
      <c r="H6" s="220">
        <v>1.58</v>
      </c>
      <c r="I6" s="220">
        <v>1.58</v>
      </c>
      <c r="J6" s="220">
        <v>1.58</v>
      </c>
      <c r="K6" s="220" t="s">
        <v>137</v>
      </c>
      <c r="L6" s="220" t="s">
        <v>137</v>
      </c>
      <c r="M6" s="238"/>
      <c r="N6" s="238"/>
      <c r="O6" s="238"/>
      <c r="P6" s="238"/>
    </row>
    <row r="7" spans="1:16" ht="15">
      <c r="B7" s="385" t="s">
        <v>379</v>
      </c>
      <c r="C7" s="322" t="s">
        <v>57</v>
      </c>
      <c r="D7" s="249">
        <v>1.1000000000000001</v>
      </c>
      <c r="E7" s="249">
        <v>1.1000000000000001</v>
      </c>
      <c r="F7" s="249">
        <v>1.1000000000000001</v>
      </c>
      <c r="G7" s="249">
        <v>1.1000000000000001</v>
      </c>
      <c r="H7" s="249">
        <v>1.1000000000000001</v>
      </c>
      <c r="I7" s="249">
        <v>1.1000000000000001</v>
      </c>
      <c r="J7" s="249">
        <v>1.1000000000000001</v>
      </c>
    </row>
    <row r="8" spans="1:16" ht="15">
      <c r="B8" s="385" t="s">
        <v>418</v>
      </c>
      <c r="C8" s="322" t="s">
        <v>57</v>
      </c>
      <c r="D8" s="249">
        <v>5.78</v>
      </c>
      <c r="E8" s="249">
        <v>5.78</v>
      </c>
      <c r="F8" s="249">
        <v>5.78</v>
      </c>
      <c r="G8" s="249">
        <v>5.78</v>
      </c>
      <c r="H8" s="249">
        <v>5.78</v>
      </c>
      <c r="I8" s="249">
        <v>5.78</v>
      </c>
      <c r="J8" s="249">
        <v>5.78</v>
      </c>
      <c r="L8" s="293" t="s">
        <v>442</v>
      </c>
    </row>
    <row r="9" spans="1:16" s="247" customFormat="1" ht="15">
      <c r="E9" s="237"/>
      <c r="F9" s="248"/>
      <c r="G9" s="237"/>
      <c r="H9" s="237"/>
      <c r="I9" s="237"/>
      <c r="J9" s="237"/>
      <c r="K9" s="237"/>
      <c r="L9" s="237"/>
      <c r="M9" s="237"/>
    </row>
    <row r="10" spans="1:16" s="247" customFormat="1" ht="15">
      <c r="E10" s="240"/>
      <c r="F10" s="240"/>
      <c r="G10" s="241"/>
      <c r="H10" s="241"/>
      <c r="I10" s="241"/>
      <c r="J10" s="241"/>
      <c r="K10" s="241"/>
      <c r="L10" s="241"/>
      <c r="M10" s="241"/>
    </row>
    <row r="11" spans="1:16" ht="15">
      <c r="E11" s="160"/>
      <c r="F11" s="160"/>
      <c r="G11" s="161"/>
      <c r="H11" s="161"/>
      <c r="I11" s="161"/>
      <c r="J11" s="161"/>
      <c r="K11" s="161"/>
      <c r="L11" s="161"/>
      <c r="M11" s="161"/>
    </row>
    <row r="12" spans="1:16" ht="15">
      <c r="E12" s="160"/>
      <c r="F12" s="160"/>
      <c r="G12" s="161"/>
      <c r="H12" s="161"/>
      <c r="I12" s="161"/>
      <c r="J12" s="161"/>
      <c r="K12" s="161"/>
      <c r="L12" s="161"/>
      <c r="M12" s="161"/>
    </row>
    <row r="13" spans="1:16" ht="15">
      <c r="E13" s="160"/>
      <c r="F13" s="160"/>
      <c r="G13" s="161"/>
      <c r="H13" s="161"/>
      <c r="I13" s="161"/>
      <c r="J13" s="161"/>
      <c r="K13" s="161"/>
      <c r="L13" s="161"/>
      <c r="M13" s="161"/>
    </row>
    <row r="14" spans="1:16" ht="15">
      <c r="E14" s="160"/>
      <c r="F14" s="160"/>
      <c r="G14" s="161"/>
      <c r="H14" s="161"/>
      <c r="I14" s="161"/>
      <c r="J14" s="161"/>
      <c r="K14" s="161"/>
      <c r="L14" s="161"/>
      <c r="M14" s="161"/>
    </row>
    <row r="15" spans="1:16" ht="15">
      <c r="E15" s="160"/>
      <c r="F15" s="160"/>
      <c r="G15" s="161"/>
      <c r="H15" s="161"/>
      <c r="I15" s="161"/>
      <c r="J15" s="161"/>
      <c r="K15" s="161"/>
      <c r="L15" s="161"/>
      <c r="M15" s="161"/>
    </row>
    <row r="16" spans="1:16" ht="15">
      <c r="D16" s="318" t="s">
        <v>519</v>
      </c>
      <c r="E16" s="160"/>
      <c r="F16" s="160"/>
      <c r="G16" s="161"/>
      <c r="H16" s="161"/>
      <c r="I16" s="161"/>
      <c r="J16" s="161"/>
      <c r="K16" s="161"/>
      <c r="L16" s="161"/>
      <c r="M16" s="161"/>
    </row>
    <row r="17" spans="2:13" ht="15">
      <c r="E17" s="160"/>
      <c r="F17" s="160"/>
      <c r="G17" s="161"/>
      <c r="H17" s="161"/>
      <c r="I17" s="161"/>
      <c r="J17" s="161"/>
      <c r="K17" s="161"/>
      <c r="L17" s="161"/>
      <c r="M17" s="161"/>
    </row>
    <row r="18" spans="2:13" ht="15">
      <c r="B18" s="193"/>
      <c r="C18" s="193"/>
      <c r="D18" s="409" t="s">
        <v>520</v>
      </c>
      <c r="E18" s="193"/>
      <c r="F18" s="193"/>
      <c r="G18" s="193"/>
      <c r="H18" s="193"/>
      <c r="I18" s="193"/>
      <c r="J18" s="193"/>
      <c r="K18" s="193"/>
      <c r="L18" s="161"/>
      <c r="M18" s="161"/>
    </row>
    <row r="19" spans="2:13" s="260" customFormat="1" ht="15.75" thickBot="1">
      <c r="B19" s="410" t="s">
        <v>1</v>
      </c>
      <c r="C19" s="410" t="s">
        <v>5</v>
      </c>
      <c r="D19" s="410" t="s">
        <v>6</v>
      </c>
      <c r="E19" s="411" t="s">
        <v>59</v>
      </c>
      <c r="F19" s="411" t="s">
        <v>74</v>
      </c>
      <c r="G19" s="411" t="s">
        <v>75</v>
      </c>
      <c r="H19" s="411" t="s">
        <v>76</v>
      </c>
      <c r="I19" s="411" t="s">
        <v>77</v>
      </c>
      <c r="J19" s="411" t="s">
        <v>78</v>
      </c>
      <c r="K19" s="411" t="s">
        <v>327</v>
      </c>
      <c r="L19" s="239"/>
      <c r="M19" s="239"/>
    </row>
    <row r="20" spans="2:13" ht="15">
      <c r="B20" s="412" t="s">
        <v>457</v>
      </c>
      <c r="C20" s="300" t="s">
        <v>448</v>
      </c>
      <c r="D20" s="300" t="s">
        <v>430</v>
      </c>
      <c r="E20" s="309">
        <v>1E-3</v>
      </c>
      <c r="F20" s="309">
        <v>1E-3</v>
      </c>
      <c r="G20" s="309">
        <v>1E-3</v>
      </c>
      <c r="H20" s="309">
        <v>1E-3</v>
      </c>
      <c r="I20" s="309">
        <v>1E-3</v>
      </c>
      <c r="J20" s="309">
        <v>1E-3</v>
      </c>
      <c r="K20" s="309">
        <v>1E-3</v>
      </c>
    </row>
    <row r="21" spans="2:13" ht="15">
      <c r="B21" s="412" t="s">
        <v>388</v>
      </c>
      <c r="C21" s="300" t="s">
        <v>29</v>
      </c>
      <c r="D21" s="300" t="s">
        <v>430</v>
      </c>
      <c r="E21" s="309">
        <v>1E-3</v>
      </c>
      <c r="F21" s="309">
        <v>1E-3</v>
      </c>
      <c r="G21" s="309">
        <v>1E-3</v>
      </c>
      <c r="H21" s="309">
        <v>1E-3</v>
      </c>
      <c r="I21" s="309">
        <v>1E-3</v>
      </c>
      <c r="J21" s="309">
        <v>1E-3</v>
      </c>
      <c r="K21" s="309">
        <v>1E-3</v>
      </c>
    </row>
    <row r="22" spans="2:13" ht="15">
      <c r="B22" s="412" t="s">
        <v>458</v>
      </c>
      <c r="C22" s="300" t="s">
        <v>448</v>
      </c>
      <c r="D22" s="300" t="s">
        <v>430</v>
      </c>
      <c r="E22" s="309">
        <v>1E-3</v>
      </c>
      <c r="F22" s="309">
        <v>1E-3</v>
      </c>
      <c r="G22" s="309">
        <v>1E-3</v>
      </c>
      <c r="H22" s="309">
        <v>1E-3</v>
      </c>
      <c r="I22" s="309">
        <v>1E-3</v>
      </c>
      <c r="J22" s="309">
        <v>1E-3</v>
      </c>
      <c r="K22" s="309">
        <v>1E-3</v>
      </c>
    </row>
    <row r="23" spans="2:13" ht="15">
      <c r="B23" s="412" t="s">
        <v>459</v>
      </c>
      <c r="C23" s="300" t="s">
        <v>448</v>
      </c>
      <c r="D23" s="300" t="s">
        <v>430</v>
      </c>
      <c r="E23" s="309">
        <v>1E-3</v>
      </c>
      <c r="F23" s="309">
        <v>1E-3</v>
      </c>
      <c r="G23" s="309">
        <v>1E-3</v>
      </c>
      <c r="H23" s="309">
        <v>1E-3</v>
      </c>
      <c r="I23" s="309">
        <v>1E-3</v>
      </c>
      <c r="J23" s="309">
        <v>1E-3</v>
      </c>
      <c r="K23" s="309">
        <v>1E-3</v>
      </c>
    </row>
    <row r="24" spans="2:13" ht="15">
      <c r="B24" s="412" t="s">
        <v>389</v>
      </c>
      <c r="C24" s="300" t="s">
        <v>29</v>
      </c>
      <c r="D24" s="300" t="s">
        <v>430</v>
      </c>
      <c r="E24" s="309">
        <v>1E-3</v>
      </c>
      <c r="F24" s="309">
        <v>1E-3</v>
      </c>
      <c r="G24" s="309">
        <v>1E-3</v>
      </c>
      <c r="H24" s="309">
        <v>1E-3</v>
      </c>
      <c r="I24" s="309">
        <v>1E-3</v>
      </c>
      <c r="J24" s="309">
        <v>1E-3</v>
      </c>
      <c r="K24" s="309">
        <v>1E-3</v>
      </c>
    </row>
    <row r="25" spans="2:13" ht="15">
      <c r="B25" s="412" t="s">
        <v>460</v>
      </c>
      <c r="C25" s="300" t="s">
        <v>448</v>
      </c>
      <c r="D25" s="413" t="s">
        <v>431</v>
      </c>
      <c r="E25" s="309">
        <v>1E-3</v>
      </c>
      <c r="F25" s="309">
        <v>1E-3</v>
      </c>
      <c r="G25" s="309">
        <v>1E-3</v>
      </c>
      <c r="H25" s="309">
        <v>1E-3</v>
      </c>
      <c r="I25" s="309">
        <v>1E-3</v>
      </c>
      <c r="J25" s="309">
        <v>1E-3</v>
      </c>
      <c r="K25" s="309">
        <v>1E-3</v>
      </c>
    </row>
    <row r="26" spans="2:13" ht="15">
      <c r="B26" s="412" t="s">
        <v>384</v>
      </c>
      <c r="C26" s="300" t="s">
        <v>29</v>
      </c>
      <c r="D26" s="309" t="s">
        <v>132</v>
      </c>
      <c r="E26" s="309">
        <v>1E-3</v>
      </c>
      <c r="F26" s="309">
        <v>1E-3</v>
      </c>
      <c r="G26" s="309">
        <v>1E-3</v>
      </c>
      <c r="H26" s="309">
        <v>1E-3</v>
      </c>
      <c r="I26" s="309">
        <v>1E-3</v>
      </c>
      <c r="J26" s="309">
        <v>1E-3</v>
      </c>
      <c r="K26" s="309">
        <v>1E-3</v>
      </c>
    </row>
    <row r="27" spans="2:13" ht="15">
      <c r="B27" s="412" t="s">
        <v>454</v>
      </c>
      <c r="C27" s="300" t="s">
        <v>448</v>
      </c>
      <c r="D27" s="309" t="s">
        <v>132</v>
      </c>
      <c r="E27" s="309">
        <v>1E-3</v>
      </c>
      <c r="F27" s="309">
        <v>1E-3</v>
      </c>
      <c r="G27" s="309">
        <v>1E-3</v>
      </c>
      <c r="H27" s="309">
        <v>1E-3</v>
      </c>
      <c r="I27" s="309">
        <v>1E-3</v>
      </c>
      <c r="J27" s="309">
        <v>1E-3</v>
      </c>
      <c r="K27" s="309">
        <v>1E-3</v>
      </c>
    </row>
    <row r="28" spans="2:13" ht="15">
      <c r="B28" s="412" t="s">
        <v>385</v>
      </c>
      <c r="C28" s="300" t="s">
        <v>29</v>
      </c>
      <c r="D28" s="309" t="s">
        <v>132</v>
      </c>
      <c r="E28" s="309">
        <v>1E-3</v>
      </c>
      <c r="F28" s="309">
        <v>1E-3</v>
      </c>
      <c r="G28" s="309">
        <v>1E-3</v>
      </c>
      <c r="H28" s="309">
        <v>1E-3</v>
      </c>
      <c r="I28" s="309">
        <v>1E-3</v>
      </c>
      <c r="J28" s="309">
        <v>1E-3</v>
      </c>
      <c r="K28" s="309">
        <v>1E-3</v>
      </c>
    </row>
    <row r="29" spans="2:13" ht="15">
      <c r="B29" s="412" t="s">
        <v>455</v>
      </c>
      <c r="C29" s="300" t="s">
        <v>448</v>
      </c>
      <c r="D29" s="309" t="s">
        <v>132</v>
      </c>
      <c r="E29" s="309">
        <v>1E-3</v>
      </c>
      <c r="F29" s="309">
        <v>1E-3</v>
      </c>
      <c r="G29" s="309">
        <v>1E-3</v>
      </c>
      <c r="H29" s="309">
        <v>1E-3</v>
      </c>
      <c r="I29" s="309">
        <v>1E-3</v>
      </c>
      <c r="J29" s="309">
        <v>1E-3</v>
      </c>
      <c r="K29" s="309">
        <v>1E-3</v>
      </c>
    </row>
    <row r="30" spans="2:13" ht="15">
      <c r="B30" s="412" t="s">
        <v>386</v>
      </c>
      <c r="C30" s="300" t="s">
        <v>29</v>
      </c>
      <c r="D30" s="309" t="s">
        <v>132</v>
      </c>
      <c r="E30" s="309">
        <v>1E-3</v>
      </c>
      <c r="F30" s="309">
        <v>1E-3</v>
      </c>
      <c r="G30" s="309">
        <v>1E-3</v>
      </c>
      <c r="H30" s="309">
        <v>1E-3</v>
      </c>
      <c r="I30" s="309">
        <v>1E-3</v>
      </c>
      <c r="J30" s="309">
        <v>1E-3</v>
      </c>
      <c r="K30" s="309">
        <v>1E-3</v>
      </c>
    </row>
    <row r="31" spans="2:13" ht="15">
      <c r="B31" s="412" t="s">
        <v>456</v>
      </c>
      <c r="C31" s="300" t="s">
        <v>448</v>
      </c>
      <c r="D31" s="309" t="s">
        <v>132</v>
      </c>
      <c r="E31" s="309">
        <v>1E-3</v>
      </c>
      <c r="F31" s="309">
        <v>1E-3</v>
      </c>
      <c r="G31" s="309">
        <v>1E-3</v>
      </c>
      <c r="H31" s="309">
        <v>1E-3</v>
      </c>
      <c r="I31" s="309">
        <v>1E-3</v>
      </c>
      <c r="J31" s="309">
        <v>1E-3</v>
      </c>
      <c r="K31" s="309">
        <v>1E-3</v>
      </c>
    </row>
    <row r="32" spans="2:13" ht="15">
      <c r="B32" s="412" t="s">
        <v>461</v>
      </c>
      <c r="C32" s="300" t="s">
        <v>448</v>
      </c>
      <c r="D32" s="193" t="s">
        <v>133</v>
      </c>
      <c r="E32" s="309">
        <v>1E-3</v>
      </c>
      <c r="F32" s="309">
        <v>1E-3</v>
      </c>
      <c r="G32" s="309">
        <v>1E-3</v>
      </c>
      <c r="H32" s="309">
        <v>1E-3</v>
      </c>
      <c r="I32" s="309">
        <v>1E-3</v>
      </c>
      <c r="J32" s="309">
        <v>1E-3</v>
      </c>
      <c r="K32" s="309">
        <v>1E-3</v>
      </c>
    </row>
    <row r="33" spans="2:11" ht="15">
      <c r="B33" s="412" t="s">
        <v>387</v>
      </c>
      <c r="C33" s="300" t="s">
        <v>29</v>
      </c>
      <c r="D33" s="193" t="s">
        <v>133</v>
      </c>
      <c r="E33" s="309">
        <v>1E-3</v>
      </c>
      <c r="F33" s="309">
        <v>1E-3</v>
      </c>
      <c r="G33" s="309">
        <v>1E-3</v>
      </c>
      <c r="H33" s="309">
        <v>1E-3</v>
      </c>
      <c r="I33" s="309">
        <v>1E-3</v>
      </c>
      <c r="J33" s="309">
        <v>1E-3</v>
      </c>
      <c r="K33" s="309">
        <v>1E-3</v>
      </c>
    </row>
    <row r="56" spans="5:13" ht="15">
      <c r="E56" s="162"/>
      <c r="F56" s="162"/>
      <c r="G56" s="163"/>
      <c r="H56" s="163"/>
      <c r="I56" s="163"/>
      <c r="J56" s="163"/>
      <c r="K56" s="163"/>
      <c r="L56" s="163"/>
      <c r="M56" s="163"/>
    </row>
    <row r="57" spans="5:13" ht="15">
      <c r="E57" s="162"/>
      <c r="F57" s="162"/>
      <c r="G57" s="163"/>
      <c r="H57" s="163"/>
      <c r="I57" s="163"/>
      <c r="J57" s="163"/>
      <c r="K57" s="163"/>
      <c r="L57" s="163"/>
      <c r="M57" s="163"/>
    </row>
    <row r="58" spans="5:13" ht="15">
      <c r="E58" s="162"/>
      <c r="F58" s="162"/>
      <c r="G58" s="163"/>
      <c r="H58" s="163"/>
      <c r="I58" s="163"/>
      <c r="J58" s="163"/>
      <c r="K58" s="163"/>
      <c r="L58" s="163"/>
      <c r="M58" s="163"/>
    </row>
    <row r="59" spans="5:13" ht="15">
      <c r="E59" s="162"/>
      <c r="F59" s="162"/>
      <c r="G59" s="163"/>
      <c r="H59" s="163"/>
      <c r="I59" s="163"/>
      <c r="J59" s="163"/>
      <c r="K59" s="163"/>
      <c r="L59" s="163"/>
      <c r="M59" s="163"/>
    </row>
    <row r="60" spans="5:13" ht="15">
      <c r="E60" s="162"/>
      <c r="F60" s="162"/>
      <c r="G60" s="163"/>
      <c r="H60" s="163"/>
      <c r="I60" s="163"/>
      <c r="J60" s="163"/>
      <c r="K60" s="163"/>
      <c r="L60" s="163"/>
      <c r="M60" s="163"/>
    </row>
    <row r="61" spans="5:13" ht="15">
      <c r="E61" s="162"/>
      <c r="F61" s="162"/>
      <c r="G61" s="163"/>
      <c r="H61" s="163"/>
      <c r="I61" s="163"/>
      <c r="J61" s="163"/>
      <c r="K61" s="163"/>
      <c r="L61" s="163"/>
      <c r="M61" s="163"/>
    </row>
    <row r="62" spans="5:13" ht="15">
      <c r="E62" s="162"/>
      <c r="F62" s="162"/>
      <c r="G62" s="163"/>
      <c r="H62" s="163"/>
      <c r="I62" s="163"/>
      <c r="J62" s="163"/>
      <c r="K62" s="163"/>
      <c r="L62" s="163"/>
      <c r="M62" s="163"/>
    </row>
    <row r="63" spans="5:13" ht="15">
      <c r="E63" s="162"/>
      <c r="F63" s="162"/>
      <c r="G63" s="163"/>
      <c r="H63" s="163"/>
      <c r="I63" s="163"/>
      <c r="J63" s="163"/>
      <c r="K63" s="163"/>
      <c r="L63" s="163"/>
      <c r="M63" s="163"/>
    </row>
    <row r="64" spans="5:13" ht="15">
      <c r="E64" s="162"/>
      <c r="F64" s="162"/>
      <c r="G64" s="163"/>
      <c r="H64" s="163"/>
      <c r="I64" s="163"/>
      <c r="J64" s="163"/>
      <c r="K64" s="163"/>
      <c r="L64" s="163"/>
      <c r="M64" s="16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8" workbookViewId="0">
      <selection activeCell="F42" sqref="F42"/>
    </sheetView>
  </sheetViews>
  <sheetFormatPr defaultRowHeight="12.75"/>
  <cols>
    <col min="2" max="2" width="21.42578125" bestFit="1" customWidth="1"/>
    <col min="5" max="5" width="18" bestFit="1" customWidth="1"/>
    <col min="6" max="6" width="100" bestFit="1" customWidth="1"/>
    <col min="7" max="7" width="28.140625" bestFit="1" customWidth="1"/>
    <col min="14" max="14" width="26.85546875" style="309" bestFit="1" customWidth="1"/>
    <col min="15" max="15" width="19.140625" style="309" bestFit="1" customWidth="1"/>
    <col min="17" max="17" width="19.5703125" bestFit="1" customWidth="1"/>
    <col min="18" max="18" width="39.5703125" bestFit="1" customWidth="1"/>
  </cols>
  <sheetData>
    <row r="1" spans="1:43" ht="15">
      <c r="A1" s="231" t="s">
        <v>382</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5">
      <c r="G2" s="406" t="s">
        <v>505</v>
      </c>
      <c r="H2" s="302" t="s">
        <v>506</v>
      </c>
      <c r="N2" s="444" t="s">
        <v>383</v>
      </c>
      <c r="O2" s="445"/>
      <c r="R2" s="310" t="s">
        <v>381</v>
      </c>
    </row>
    <row r="3" spans="1:43" s="80" customFormat="1" ht="15">
      <c r="A3" s="158"/>
      <c r="B3" s="158"/>
      <c r="C3" s="158"/>
      <c r="D3" s="455"/>
      <c r="E3" s="456"/>
      <c r="F3" s="262" t="s">
        <v>326</v>
      </c>
      <c r="G3" s="450" t="s">
        <v>59</v>
      </c>
      <c r="H3" s="450" t="s">
        <v>74</v>
      </c>
      <c r="I3" s="450" t="s">
        <v>75</v>
      </c>
      <c r="J3" s="450" t="s">
        <v>76</v>
      </c>
      <c r="K3" s="450" t="s">
        <v>77</v>
      </c>
      <c r="L3" s="450" t="s">
        <v>78</v>
      </c>
      <c r="M3" s="450" t="s">
        <v>327</v>
      </c>
      <c r="N3" s="453" t="s">
        <v>319</v>
      </c>
      <c r="O3" s="453" t="s">
        <v>320</v>
      </c>
      <c r="P3" s="446"/>
      <c r="Q3" s="446"/>
      <c r="R3" s="449" t="s">
        <v>128</v>
      </c>
      <c r="S3" s="449" t="s">
        <v>129</v>
      </c>
      <c r="T3" s="449" t="s">
        <v>130</v>
      </c>
      <c r="U3" s="449" t="s">
        <v>131</v>
      </c>
      <c r="V3" s="446"/>
      <c r="W3" s="446"/>
      <c r="X3" s="446"/>
      <c r="Y3" s="446"/>
      <c r="Z3" s="446"/>
      <c r="AA3" s="446"/>
      <c r="AB3" s="446"/>
      <c r="AC3" s="446"/>
      <c r="AD3" s="446"/>
      <c r="AE3" s="446"/>
      <c r="AF3" s="446"/>
      <c r="AG3" s="446"/>
      <c r="AH3" s="446"/>
      <c r="AI3" s="446"/>
      <c r="AJ3" s="446"/>
      <c r="AK3" s="446"/>
      <c r="AL3" s="446"/>
      <c r="AM3" s="446"/>
      <c r="AN3" s="446"/>
      <c r="AO3" s="247"/>
      <c r="AP3" s="247"/>
    </row>
    <row r="4" spans="1:43" s="80" customFormat="1" ht="15">
      <c r="A4" s="158"/>
      <c r="B4" s="158"/>
      <c r="C4" s="158"/>
      <c r="D4" s="253" t="s">
        <v>191</v>
      </c>
      <c r="E4" s="253" t="s">
        <v>192</v>
      </c>
      <c r="F4" s="262"/>
      <c r="G4" s="450"/>
      <c r="H4" s="450"/>
      <c r="I4" s="450"/>
      <c r="J4" s="450"/>
      <c r="K4" s="450"/>
      <c r="L4" s="450"/>
      <c r="M4" s="450"/>
      <c r="N4" s="453"/>
      <c r="O4" s="453"/>
      <c r="P4" s="446"/>
      <c r="Q4" s="446"/>
      <c r="R4" s="449"/>
      <c r="S4" s="449"/>
      <c r="T4" s="449"/>
      <c r="U4" s="449"/>
      <c r="V4" s="446"/>
      <c r="W4" s="446"/>
      <c r="X4" s="446"/>
      <c r="Y4" s="446"/>
      <c r="Z4" s="446"/>
      <c r="AA4" s="446"/>
      <c r="AB4" s="446"/>
      <c r="AC4" s="446"/>
      <c r="AD4" s="446"/>
      <c r="AE4" s="446"/>
      <c r="AF4" s="446"/>
      <c r="AG4" s="446"/>
      <c r="AH4" s="446"/>
      <c r="AI4" s="446"/>
      <c r="AJ4" s="446"/>
      <c r="AK4" s="446"/>
      <c r="AL4" s="446"/>
      <c r="AM4" s="446"/>
      <c r="AN4" s="446"/>
      <c r="AO4" s="247"/>
      <c r="AP4" s="247"/>
    </row>
    <row r="5" spans="1:43" s="80" customFormat="1" ht="14.45" customHeight="1">
      <c r="A5" s="158" t="s">
        <v>193</v>
      </c>
      <c r="B5" s="158" t="s">
        <v>197</v>
      </c>
      <c r="C5" s="158"/>
      <c r="D5" s="447" t="s">
        <v>193</v>
      </c>
      <c r="E5" s="158" t="s">
        <v>197</v>
      </c>
      <c r="F5" s="158" t="s">
        <v>446</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52" t="s">
        <v>213</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45" customHeight="1">
      <c r="A6" s="158"/>
      <c r="B6" s="158"/>
      <c r="C6" s="158"/>
      <c r="D6" s="448"/>
      <c r="E6" s="158"/>
      <c r="F6" s="158" t="s">
        <v>143</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52"/>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5">
      <c r="A7" s="158" t="s">
        <v>193</v>
      </c>
      <c r="B7" s="158" t="s">
        <v>120</v>
      </c>
      <c r="C7" s="158"/>
      <c r="D7" s="448"/>
      <c r="E7" s="158" t="s">
        <v>120</v>
      </c>
      <c r="F7" s="158" t="s">
        <v>446</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52" t="s">
        <v>214</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5">
      <c r="A8" s="158"/>
      <c r="B8" s="158"/>
      <c r="C8" s="158"/>
      <c r="D8" s="448"/>
      <c r="E8" s="158"/>
      <c r="F8" s="158" t="s">
        <v>143</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52"/>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5">
      <c r="A9" s="158" t="s">
        <v>193</v>
      </c>
      <c r="B9" s="158" t="s">
        <v>198</v>
      </c>
      <c r="C9" s="158"/>
      <c r="D9" s="448"/>
      <c r="E9" s="158" t="s">
        <v>198</v>
      </c>
      <c r="F9" s="158" t="s">
        <v>446</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52" t="s">
        <v>215</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5">
      <c r="A10" s="158"/>
      <c r="B10" s="158"/>
      <c r="C10" s="158"/>
      <c r="D10" s="254"/>
      <c r="E10" s="158"/>
      <c r="F10" s="158" t="s">
        <v>143</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52"/>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5">
      <c r="A11" s="158" t="s">
        <v>199</v>
      </c>
      <c r="B11" s="158" t="s">
        <v>200</v>
      </c>
      <c r="C11" s="158" t="s">
        <v>446</v>
      </c>
      <c r="D11" s="447" t="s">
        <v>204</v>
      </c>
      <c r="E11" s="158" t="s">
        <v>200</v>
      </c>
      <c r="F11" s="158" t="s">
        <v>446</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205</v>
      </c>
      <c r="O11" s="452" t="s">
        <v>208</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5">
      <c r="A12" s="158"/>
      <c r="B12" s="158"/>
      <c r="C12" s="158"/>
      <c r="D12" s="448"/>
      <c r="E12" s="158"/>
      <c r="F12" s="158" t="s">
        <v>143</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206</v>
      </c>
      <c r="O12" s="452"/>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5">
      <c r="A13" s="158" t="s">
        <v>199</v>
      </c>
      <c r="B13" s="158" t="s">
        <v>201</v>
      </c>
      <c r="C13" s="158"/>
      <c r="D13" s="448"/>
      <c r="E13" s="158" t="s">
        <v>201</v>
      </c>
      <c r="F13" s="158" t="s">
        <v>446</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207</v>
      </c>
      <c r="O13" s="308" t="s">
        <v>210</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5">
      <c r="A14" s="158" t="s">
        <v>199</v>
      </c>
      <c r="B14" s="158" t="s">
        <v>202</v>
      </c>
      <c r="C14" s="158"/>
      <c r="D14" s="448"/>
      <c r="E14" s="158" t="s">
        <v>202</v>
      </c>
      <c r="F14" s="158" t="s">
        <v>446</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52" t="s">
        <v>209</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5">
      <c r="A15" s="158"/>
      <c r="B15" s="158"/>
      <c r="C15" s="158"/>
      <c r="D15" s="448"/>
      <c r="E15" s="158"/>
      <c r="F15" s="158" t="s">
        <v>143</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52"/>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5">
      <c r="A16" s="158" t="s">
        <v>199</v>
      </c>
      <c r="B16" s="158" t="s">
        <v>203</v>
      </c>
      <c r="C16" s="158"/>
      <c r="D16" s="451"/>
      <c r="E16" s="158" t="s">
        <v>203</v>
      </c>
      <c r="F16" s="158" t="s">
        <v>143</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211</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30">
      <c r="A17" s="158" t="s">
        <v>196</v>
      </c>
      <c r="B17" s="158" t="s">
        <v>446</v>
      </c>
      <c r="C17" s="158"/>
      <c r="D17" s="255" t="s">
        <v>196</v>
      </c>
      <c r="E17" s="158"/>
      <c r="F17" s="158" t="s">
        <v>446</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212</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 customHeight="1">
      <c r="A18" s="158" t="s">
        <v>123</v>
      </c>
      <c r="B18" s="158" t="s">
        <v>195</v>
      </c>
      <c r="C18" s="158"/>
      <c r="D18" s="454" t="s">
        <v>123</v>
      </c>
      <c r="F18" s="158" t="s">
        <v>446</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52" t="s">
        <v>216</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5">
      <c r="A19" s="158"/>
      <c r="B19" s="158"/>
      <c r="C19" s="158"/>
      <c r="D19" s="454"/>
      <c r="E19" s="158"/>
      <c r="F19" s="158" t="s">
        <v>143</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52"/>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5">
      <c r="A23" s="237"/>
      <c r="B23" s="342" t="s">
        <v>159</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75" thickBot="1">
      <c r="A24" s="237"/>
      <c r="B24" s="343" t="s">
        <v>1</v>
      </c>
      <c r="C24" s="344">
        <v>2020</v>
      </c>
      <c r="D24" s="344" t="s">
        <v>59</v>
      </c>
      <c r="E24" s="344" t="s">
        <v>74</v>
      </c>
      <c r="F24" s="344" t="s">
        <v>75</v>
      </c>
      <c r="G24" s="344" t="s">
        <v>76</v>
      </c>
      <c r="H24" s="344" t="s">
        <v>77</v>
      </c>
      <c r="I24" s="344" t="s">
        <v>78</v>
      </c>
      <c r="J24" s="344" t="s">
        <v>327</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45" customHeight="1">
      <c r="A25" s="261"/>
      <c r="B25" s="339" t="s">
        <v>454</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45" customHeight="1">
      <c r="A26" s="261"/>
      <c r="B26" s="339" t="s">
        <v>384</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5">
      <c r="A27" s="261"/>
      <c r="B27" s="339" t="s">
        <v>455</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5">
      <c r="A28" s="261"/>
      <c r="B28" s="339" t="s">
        <v>385</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5">
      <c r="A29" s="261"/>
      <c r="B29" s="339" t="s">
        <v>456</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5">
      <c r="A30" s="261"/>
      <c r="B30" s="339" t="s">
        <v>386</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5">
      <c r="A31" s="261"/>
      <c r="B31" s="339" t="s">
        <v>457</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5">
      <c r="A32" s="261"/>
      <c r="B32" s="339" t="s">
        <v>388</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5">
      <c r="A33" s="261"/>
      <c r="B33" s="339" t="s">
        <v>458</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5">
      <c r="A34" s="261"/>
      <c r="B34" s="339" t="s">
        <v>459</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5">
      <c r="A35" s="261"/>
      <c r="B35" s="339" t="s">
        <v>389</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5">
      <c r="A36" s="261"/>
      <c r="B36" s="339" t="s">
        <v>460</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5">
      <c r="A37" s="261"/>
      <c r="B37" s="339" t="s">
        <v>461</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 customHeight="1">
      <c r="A38" s="261"/>
      <c r="B38" s="339" t="s">
        <v>387</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5">
      <c r="A45" s="224"/>
      <c r="B45" s="158"/>
      <c r="C45" s="224"/>
      <c r="D45" s="224"/>
      <c r="E45" s="224"/>
      <c r="G45" s="251"/>
      <c r="H45" s="227"/>
      <c r="I45" s="227"/>
      <c r="J45" s="227"/>
      <c r="K45" s="227"/>
      <c r="L45" s="227"/>
      <c r="M45" s="301" t="s">
        <v>325</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5">
      <c r="A46" s="224"/>
      <c r="B46" s="224"/>
      <c r="C46" s="224"/>
      <c r="D46" s="224"/>
      <c r="E46" s="224"/>
      <c r="G46" s="251"/>
      <c r="H46" s="227"/>
      <c r="I46" s="227"/>
      <c r="J46" s="227"/>
      <c r="K46" s="227"/>
      <c r="L46" s="227"/>
      <c r="M46" s="300" t="s">
        <v>329</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5">
      <c r="A47" s="224"/>
      <c r="B47" s="224"/>
      <c r="C47" s="224"/>
      <c r="D47" s="224"/>
      <c r="E47" s="224"/>
      <c r="G47" s="251"/>
      <c r="H47" s="227"/>
      <c r="I47" s="227"/>
      <c r="J47" s="227"/>
      <c r="K47" s="227"/>
      <c r="L47" s="227"/>
      <c r="M47" s="193" t="s">
        <v>321</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5">
      <c r="A48" s="224"/>
      <c r="B48" s="224"/>
      <c r="C48" s="224"/>
      <c r="D48" s="224"/>
      <c r="E48" s="224"/>
      <c r="F48" s="224"/>
      <c r="G48" s="251"/>
      <c r="H48" s="227"/>
      <c r="I48" s="227"/>
      <c r="J48" s="227"/>
      <c r="K48" s="227"/>
      <c r="L48" s="227"/>
      <c r="M48" s="193" t="s">
        <v>322</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5">
      <c r="A49" s="224"/>
      <c r="B49" s="224"/>
      <c r="C49" s="224"/>
      <c r="D49" s="224"/>
      <c r="E49" s="224"/>
      <c r="F49" s="224"/>
      <c r="G49" s="251"/>
      <c r="H49" s="227"/>
      <c r="I49" s="227"/>
      <c r="J49" s="227"/>
      <c r="K49" s="227"/>
      <c r="L49" s="227"/>
      <c r="M49" s="193" t="s">
        <v>323</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5">
      <c r="A50" s="224"/>
      <c r="B50" s="224"/>
      <c r="C50" s="224"/>
      <c r="D50" s="224"/>
      <c r="E50" s="224"/>
      <c r="F50" s="224"/>
      <c r="G50" s="251"/>
      <c r="H50" s="227"/>
      <c r="I50" s="227"/>
      <c r="J50" s="227"/>
      <c r="K50" s="227"/>
      <c r="L50" s="227"/>
      <c r="M50" s="193" t="s">
        <v>324</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5">
      <c r="A51" s="224"/>
      <c r="B51" s="224"/>
      <c r="C51" s="224"/>
      <c r="D51" s="224"/>
      <c r="E51" s="224"/>
      <c r="F51" s="224"/>
      <c r="G51" s="251"/>
      <c r="H51" s="227"/>
      <c r="I51" s="227"/>
      <c r="J51" s="227"/>
      <c r="K51" s="227"/>
      <c r="L51" s="227"/>
      <c r="M51" s="300" t="s">
        <v>380</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7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O18:O19"/>
    <mergeCell ref="D18:D19"/>
    <mergeCell ref="D3:E3"/>
    <mergeCell ref="R3:R4"/>
    <mergeCell ref="S3:S4"/>
    <mergeCell ref="K3:K4"/>
    <mergeCell ref="L3:L4"/>
    <mergeCell ref="M3:M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V3:V4"/>
    <mergeCell ref="W3:W4"/>
    <mergeCell ref="X3:X4"/>
    <mergeCell ref="Y3:Y4"/>
    <mergeCell ref="Z3:Z4"/>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s>
  <hyperlinks>
    <hyperlink ref="M45" r:id="rId1" xr:uid="{8EAD9882-BCFC-48A1-8EE9-3DDB2A48CC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topLeftCell="A31" workbookViewId="0">
      <selection activeCell="J20" sqref="J20"/>
    </sheetView>
  </sheetViews>
  <sheetFormatPr defaultRowHeight="12.75"/>
  <cols>
    <col min="2" max="2" width="16.85546875" bestFit="1" customWidth="1"/>
    <col min="4" max="4" width="14.7109375" bestFit="1" customWidth="1"/>
  </cols>
  <sheetData>
    <row r="3" spans="2:11" ht="15">
      <c r="B3" s="224"/>
      <c r="C3" s="224"/>
      <c r="D3" s="375" t="s">
        <v>470</v>
      </c>
      <c r="E3" s="224"/>
      <c r="F3" s="224"/>
      <c r="G3" s="224"/>
      <c r="H3" s="224"/>
      <c r="I3" s="224"/>
      <c r="J3" s="224"/>
      <c r="K3" s="224"/>
    </row>
    <row r="4" spans="2:11" ht="15.75" thickBot="1">
      <c r="B4" s="229" t="s">
        <v>1</v>
      </c>
      <c r="C4" s="229" t="s">
        <v>5</v>
      </c>
      <c r="D4" s="229" t="s">
        <v>6</v>
      </c>
      <c r="E4" s="217" t="s">
        <v>59</v>
      </c>
      <c r="F4" s="217" t="s">
        <v>74</v>
      </c>
      <c r="G4" s="217" t="s">
        <v>75</v>
      </c>
      <c r="H4" s="217" t="s">
        <v>76</v>
      </c>
      <c r="I4" s="217" t="s">
        <v>77</v>
      </c>
      <c r="J4" s="217" t="s">
        <v>78</v>
      </c>
      <c r="K4" s="217" t="s">
        <v>327</v>
      </c>
    </row>
    <row r="5" spans="2:11" ht="15">
      <c r="B5" s="374" t="s">
        <v>457</v>
      </c>
      <c r="C5" s="252" t="s">
        <v>448</v>
      </c>
      <c r="D5" s="250" t="s">
        <v>430</v>
      </c>
      <c r="E5" s="318">
        <v>30</v>
      </c>
      <c r="F5" s="318">
        <v>30</v>
      </c>
      <c r="G5" s="318">
        <v>30</v>
      </c>
      <c r="H5" s="318">
        <v>30</v>
      </c>
      <c r="I5" s="318">
        <v>30</v>
      </c>
      <c r="J5" s="318">
        <v>30</v>
      </c>
      <c r="K5" s="318">
        <v>30</v>
      </c>
    </row>
    <row r="6" spans="2:11" ht="15">
      <c r="B6" s="374" t="s">
        <v>388</v>
      </c>
      <c r="C6" s="252" t="s">
        <v>29</v>
      </c>
      <c r="D6" s="250" t="s">
        <v>430</v>
      </c>
      <c r="E6" s="318">
        <v>30</v>
      </c>
      <c r="F6" s="318">
        <v>30</v>
      </c>
      <c r="G6" s="318">
        <v>30</v>
      </c>
      <c r="H6" s="318">
        <v>30</v>
      </c>
      <c r="I6" s="318">
        <v>30</v>
      </c>
      <c r="J6" s="318">
        <v>30</v>
      </c>
      <c r="K6" s="318">
        <v>30</v>
      </c>
    </row>
    <row r="7" spans="2:11" ht="15">
      <c r="B7" s="374" t="s">
        <v>458</v>
      </c>
      <c r="C7" s="252" t="s">
        <v>448</v>
      </c>
      <c r="D7" s="250" t="s">
        <v>430</v>
      </c>
      <c r="E7" s="318">
        <v>30</v>
      </c>
      <c r="F7" s="318">
        <v>30</v>
      </c>
      <c r="G7" s="318">
        <v>30</v>
      </c>
      <c r="H7" s="318">
        <v>30</v>
      </c>
      <c r="I7" s="318">
        <v>30</v>
      </c>
      <c r="J7" s="318">
        <v>30</v>
      </c>
      <c r="K7" s="318">
        <v>30</v>
      </c>
    </row>
    <row r="8" spans="2:11" ht="15">
      <c r="B8" s="374" t="s">
        <v>459</v>
      </c>
      <c r="C8" s="252" t="s">
        <v>448</v>
      </c>
      <c r="D8" s="250" t="s">
        <v>430</v>
      </c>
      <c r="E8" s="318">
        <v>30</v>
      </c>
      <c r="F8" s="318">
        <v>30</v>
      </c>
      <c r="G8" s="318">
        <v>30</v>
      </c>
      <c r="H8" s="318">
        <v>30</v>
      </c>
      <c r="I8" s="318">
        <v>30</v>
      </c>
      <c r="J8" s="318">
        <v>30</v>
      </c>
      <c r="K8" s="318">
        <v>30</v>
      </c>
    </row>
    <row r="9" spans="2:11" ht="15">
      <c r="B9" s="374" t="s">
        <v>389</v>
      </c>
      <c r="C9" s="252" t="s">
        <v>29</v>
      </c>
      <c r="D9" s="250" t="s">
        <v>430</v>
      </c>
      <c r="E9" s="318">
        <v>30</v>
      </c>
      <c r="F9" s="318">
        <v>30</v>
      </c>
      <c r="G9" s="318">
        <v>30</v>
      </c>
      <c r="H9" s="318">
        <v>30</v>
      </c>
      <c r="I9" s="318">
        <v>30</v>
      </c>
      <c r="J9" s="318">
        <v>30</v>
      </c>
      <c r="K9" s="318">
        <v>30</v>
      </c>
    </row>
    <row r="10" spans="2:11" ht="15">
      <c r="B10" s="374" t="s">
        <v>460</v>
      </c>
      <c r="C10" s="252" t="s">
        <v>448</v>
      </c>
      <c r="D10" s="382" t="s">
        <v>431</v>
      </c>
      <c r="E10" s="318">
        <v>30</v>
      </c>
      <c r="F10" s="318">
        <v>30</v>
      </c>
      <c r="G10" s="318">
        <v>30</v>
      </c>
      <c r="H10" s="318">
        <v>30</v>
      </c>
      <c r="I10" s="318">
        <v>30</v>
      </c>
      <c r="J10" s="318">
        <v>30</v>
      </c>
      <c r="K10" s="318">
        <v>30</v>
      </c>
    </row>
    <row r="11" spans="2:11" ht="15">
      <c r="B11" s="374" t="s">
        <v>384</v>
      </c>
      <c r="C11" s="252" t="s">
        <v>29</v>
      </c>
      <c r="D11" s="380" t="s">
        <v>132</v>
      </c>
      <c r="E11" s="318">
        <v>30</v>
      </c>
      <c r="F11" s="318">
        <v>30</v>
      </c>
      <c r="G11" s="318">
        <v>30</v>
      </c>
      <c r="H11" s="318">
        <v>30</v>
      </c>
      <c r="I11" s="318">
        <v>30</v>
      </c>
      <c r="J11" s="318">
        <v>30</v>
      </c>
      <c r="K11" s="318">
        <v>30</v>
      </c>
    </row>
    <row r="12" spans="2:11" ht="15">
      <c r="B12" s="374" t="s">
        <v>454</v>
      </c>
      <c r="C12" s="252" t="s">
        <v>448</v>
      </c>
      <c r="D12" s="380" t="s">
        <v>132</v>
      </c>
      <c r="E12" s="318">
        <v>30</v>
      </c>
      <c r="F12" s="318">
        <v>30</v>
      </c>
      <c r="G12" s="318">
        <v>30</v>
      </c>
      <c r="H12" s="318">
        <v>30</v>
      </c>
      <c r="I12" s="318">
        <v>30</v>
      </c>
      <c r="J12" s="318">
        <v>30</v>
      </c>
      <c r="K12" s="318">
        <v>30</v>
      </c>
    </row>
    <row r="13" spans="2:11" ht="15">
      <c r="B13" s="374" t="s">
        <v>385</v>
      </c>
      <c r="C13" s="252" t="s">
        <v>29</v>
      </c>
      <c r="D13" s="380" t="s">
        <v>132</v>
      </c>
      <c r="E13" s="318">
        <v>30</v>
      </c>
      <c r="F13" s="318">
        <v>30</v>
      </c>
      <c r="G13" s="318">
        <v>30</v>
      </c>
      <c r="H13" s="318">
        <v>30</v>
      </c>
      <c r="I13" s="318">
        <v>30</v>
      </c>
      <c r="J13" s="318">
        <v>30</v>
      </c>
      <c r="K13" s="318">
        <v>30</v>
      </c>
    </row>
    <row r="14" spans="2:11" ht="15">
      <c r="B14" s="374" t="s">
        <v>455</v>
      </c>
      <c r="C14" s="252" t="s">
        <v>448</v>
      </c>
      <c r="D14" s="380" t="s">
        <v>132</v>
      </c>
      <c r="E14" s="318">
        <v>30</v>
      </c>
      <c r="F14" s="318">
        <v>30</v>
      </c>
      <c r="G14" s="318">
        <v>30</v>
      </c>
      <c r="H14" s="318">
        <v>30</v>
      </c>
      <c r="I14" s="318">
        <v>30</v>
      </c>
      <c r="J14" s="318">
        <v>30</v>
      </c>
      <c r="K14" s="318">
        <v>30</v>
      </c>
    </row>
    <row r="15" spans="2:11" ht="15">
      <c r="B15" s="374" t="s">
        <v>386</v>
      </c>
      <c r="C15" s="252" t="s">
        <v>29</v>
      </c>
      <c r="D15" s="380" t="s">
        <v>132</v>
      </c>
      <c r="E15" s="318">
        <v>30</v>
      </c>
      <c r="F15" s="318">
        <v>30</v>
      </c>
      <c r="G15" s="318">
        <v>30</v>
      </c>
      <c r="H15" s="318">
        <v>30</v>
      </c>
      <c r="I15" s="318">
        <v>30</v>
      </c>
      <c r="J15" s="318">
        <v>30</v>
      </c>
      <c r="K15" s="318">
        <v>30</v>
      </c>
    </row>
    <row r="16" spans="2:11" ht="15">
      <c r="B16" s="374" t="s">
        <v>456</v>
      </c>
      <c r="C16" s="252" t="s">
        <v>448</v>
      </c>
      <c r="D16" s="380" t="s">
        <v>132</v>
      </c>
      <c r="E16" s="318">
        <v>30</v>
      </c>
      <c r="F16" s="318">
        <v>30</v>
      </c>
      <c r="G16" s="318">
        <v>30</v>
      </c>
      <c r="H16" s="318">
        <v>30</v>
      </c>
      <c r="I16" s="318">
        <v>30</v>
      </c>
      <c r="J16" s="318">
        <v>30</v>
      </c>
      <c r="K16" s="318">
        <v>30</v>
      </c>
    </row>
    <row r="17" spans="2:14" ht="15">
      <c r="B17" s="374" t="s">
        <v>461</v>
      </c>
      <c r="C17" s="252" t="s">
        <v>448</v>
      </c>
      <c r="D17" s="224" t="s">
        <v>133</v>
      </c>
      <c r="E17" s="318">
        <v>30</v>
      </c>
      <c r="F17" s="318">
        <v>30</v>
      </c>
      <c r="G17" s="318">
        <v>30</v>
      </c>
      <c r="H17" s="318">
        <v>30</v>
      </c>
      <c r="I17" s="318">
        <v>30</v>
      </c>
      <c r="J17" s="318">
        <v>30</v>
      </c>
      <c r="K17" s="318">
        <v>30</v>
      </c>
    </row>
    <row r="18" spans="2:14" ht="15">
      <c r="B18" s="374" t="s">
        <v>387</v>
      </c>
      <c r="C18" s="252" t="s">
        <v>29</v>
      </c>
      <c r="D18" s="224" t="s">
        <v>133</v>
      </c>
      <c r="E18" s="318">
        <v>30</v>
      </c>
      <c r="F18" s="318">
        <v>30</v>
      </c>
      <c r="G18" s="318">
        <v>30</v>
      </c>
      <c r="H18" s="318">
        <v>30</v>
      </c>
      <c r="I18" s="318">
        <v>30</v>
      </c>
      <c r="J18" s="318">
        <v>30</v>
      </c>
      <c r="K18" s="318">
        <v>30</v>
      </c>
    </row>
    <row r="24" spans="2:14" ht="15">
      <c r="B24" s="224"/>
      <c r="C24" s="224"/>
      <c r="D24" s="375" t="s">
        <v>472</v>
      </c>
      <c r="E24" s="224"/>
      <c r="F24" s="224"/>
      <c r="G24" s="224"/>
      <c r="H24" s="224"/>
      <c r="I24" s="224"/>
      <c r="J24" s="224"/>
      <c r="K24" s="224"/>
    </row>
    <row r="25" spans="2:14" ht="15.75" thickBot="1">
      <c r="B25" s="229" t="s">
        <v>1</v>
      </c>
      <c r="C25" s="229" t="s">
        <v>5</v>
      </c>
      <c r="D25" s="229" t="s">
        <v>6</v>
      </c>
      <c r="E25" s="217" t="s">
        <v>59</v>
      </c>
      <c r="F25" s="217" t="s">
        <v>74</v>
      </c>
      <c r="G25" s="217" t="s">
        <v>75</v>
      </c>
      <c r="H25" s="217" t="s">
        <v>76</v>
      </c>
      <c r="I25" s="217" t="s">
        <v>77</v>
      </c>
      <c r="J25" s="217" t="s">
        <v>78</v>
      </c>
      <c r="K25" s="217" t="s">
        <v>327</v>
      </c>
      <c r="N25" s="387" t="s">
        <v>498</v>
      </c>
    </row>
    <row r="26" spans="2:14" ht="15">
      <c r="B26" s="374" t="s">
        <v>457</v>
      </c>
      <c r="C26" s="252" t="s">
        <v>448</v>
      </c>
      <c r="D26" s="250" t="s">
        <v>430</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5">
      <c r="B27" s="374" t="s">
        <v>388</v>
      </c>
      <c r="C27" s="252" t="s">
        <v>29</v>
      </c>
      <c r="D27" s="250" t="s">
        <v>430</v>
      </c>
      <c r="E27" s="318">
        <f t="shared" ref="E27:E39" si="1">2000000/1000000</f>
        <v>2</v>
      </c>
      <c r="F27" s="318">
        <f t="shared" si="0"/>
        <v>2</v>
      </c>
      <c r="G27" s="318">
        <f t="shared" si="0"/>
        <v>2</v>
      </c>
      <c r="H27" s="318">
        <f t="shared" si="0"/>
        <v>2</v>
      </c>
      <c r="I27" s="318">
        <f t="shared" si="0"/>
        <v>2</v>
      </c>
      <c r="J27" s="318">
        <f t="shared" si="0"/>
        <v>2</v>
      </c>
      <c r="K27" s="318">
        <f t="shared" si="0"/>
        <v>2</v>
      </c>
      <c r="N27" s="318" t="s">
        <v>489</v>
      </c>
    </row>
    <row r="28" spans="2:14" ht="15">
      <c r="B28" s="374" t="s">
        <v>458</v>
      </c>
      <c r="C28" s="252" t="s">
        <v>448</v>
      </c>
      <c r="D28" s="250" t="s">
        <v>430</v>
      </c>
      <c r="E28" s="318">
        <f t="shared" si="1"/>
        <v>2</v>
      </c>
      <c r="F28" s="318">
        <f t="shared" si="0"/>
        <v>2</v>
      </c>
      <c r="G28" s="318">
        <f t="shared" si="0"/>
        <v>2</v>
      </c>
      <c r="H28" s="318">
        <f t="shared" si="0"/>
        <v>2</v>
      </c>
      <c r="I28" s="318">
        <f t="shared" si="0"/>
        <v>2</v>
      </c>
      <c r="J28" s="318">
        <f t="shared" si="0"/>
        <v>2</v>
      </c>
      <c r="K28" s="318">
        <f t="shared" si="0"/>
        <v>2</v>
      </c>
      <c r="N28" s="318" t="s">
        <v>490</v>
      </c>
    </row>
    <row r="29" spans="2:14" ht="15">
      <c r="B29" s="374" t="s">
        <v>459</v>
      </c>
      <c r="C29" s="252" t="s">
        <v>448</v>
      </c>
      <c r="D29" s="250" t="s">
        <v>430</v>
      </c>
      <c r="E29" s="318">
        <f t="shared" si="1"/>
        <v>2</v>
      </c>
      <c r="F29" s="318">
        <f t="shared" si="0"/>
        <v>2</v>
      </c>
      <c r="G29" s="318">
        <f t="shared" si="0"/>
        <v>2</v>
      </c>
      <c r="H29" s="318">
        <f t="shared" si="0"/>
        <v>2</v>
      </c>
      <c r="I29" s="318">
        <f t="shared" si="0"/>
        <v>2</v>
      </c>
      <c r="J29" s="318">
        <f t="shared" si="0"/>
        <v>2</v>
      </c>
      <c r="K29" s="318">
        <f t="shared" si="0"/>
        <v>2</v>
      </c>
    </row>
    <row r="30" spans="2:14" ht="15">
      <c r="B30" s="374" t="s">
        <v>389</v>
      </c>
      <c r="C30" s="252" t="s">
        <v>29</v>
      </c>
      <c r="D30" s="250" t="s">
        <v>430</v>
      </c>
      <c r="E30" s="318">
        <f t="shared" si="1"/>
        <v>2</v>
      </c>
      <c r="F30" s="318">
        <f t="shared" si="0"/>
        <v>2</v>
      </c>
      <c r="G30" s="318">
        <f t="shared" si="0"/>
        <v>2</v>
      </c>
      <c r="H30" s="318">
        <f t="shared" si="0"/>
        <v>2</v>
      </c>
      <c r="I30" s="318">
        <f t="shared" si="0"/>
        <v>2</v>
      </c>
      <c r="J30" s="318">
        <f t="shared" si="0"/>
        <v>2</v>
      </c>
      <c r="K30" s="318">
        <f t="shared" si="0"/>
        <v>2</v>
      </c>
    </row>
    <row r="31" spans="2:14" ht="15">
      <c r="B31" s="374" t="s">
        <v>460</v>
      </c>
      <c r="C31" s="252" t="s">
        <v>448</v>
      </c>
      <c r="D31" s="382" t="s">
        <v>431</v>
      </c>
      <c r="E31" s="318">
        <f t="shared" si="1"/>
        <v>2</v>
      </c>
      <c r="F31" s="318">
        <f t="shared" si="0"/>
        <v>2</v>
      </c>
      <c r="G31" s="318">
        <f t="shared" si="0"/>
        <v>2</v>
      </c>
      <c r="H31" s="318">
        <f t="shared" si="0"/>
        <v>2</v>
      </c>
      <c r="I31" s="318">
        <f t="shared" si="0"/>
        <v>2</v>
      </c>
      <c r="J31" s="318">
        <f t="shared" si="0"/>
        <v>2</v>
      </c>
      <c r="K31" s="318">
        <f t="shared" si="0"/>
        <v>2</v>
      </c>
    </row>
    <row r="32" spans="2:14" ht="15">
      <c r="B32" s="374" t="s">
        <v>384</v>
      </c>
      <c r="C32" s="252" t="s">
        <v>29</v>
      </c>
      <c r="D32" s="380" t="s">
        <v>132</v>
      </c>
      <c r="E32" s="318">
        <f t="shared" si="1"/>
        <v>2</v>
      </c>
      <c r="F32" s="318">
        <f t="shared" si="0"/>
        <v>2</v>
      </c>
      <c r="G32" s="318">
        <f t="shared" si="0"/>
        <v>2</v>
      </c>
      <c r="H32" s="318">
        <f t="shared" si="0"/>
        <v>2</v>
      </c>
      <c r="I32" s="318">
        <f t="shared" si="0"/>
        <v>2</v>
      </c>
      <c r="J32" s="318">
        <f t="shared" si="0"/>
        <v>2</v>
      </c>
      <c r="K32" s="318">
        <f t="shared" si="0"/>
        <v>2</v>
      </c>
    </row>
    <row r="33" spans="2:11" ht="15">
      <c r="B33" s="374" t="s">
        <v>454</v>
      </c>
      <c r="C33" s="252" t="s">
        <v>448</v>
      </c>
      <c r="D33" s="380" t="s">
        <v>132</v>
      </c>
      <c r="E33" s="318">
        <f t="shared" si="1"/>
        <v>2</v>
      </c>
      <c r="F33" s="318">
        <f t="shared" si="0"/>
        <v>2</v>
      </c>
      <c r="G33" s="318">
        <f t="shared" si="0"/>
        <v>2</v>
      </c>
      <c r="H33" s="318">
        <f t="shared" si="0"/>
        <v>2</v>
      </c>
      <c r="I33" s="318">
        <f t="shared" si="0"/>
        <v>2</v>
      </c>
      <c r="J33" s="318">
        <f t="shared" si="0"/>
        <v>2</v>
      </c>
      <c r="K33" s="318">
        <f t="shared" si="0"/>
        <v>2</v>
      </c>
    </row>
    <row r="34" spans="2:11" ht="15">
      <c r="B34" s="374" t="s">
        <v>385</v>
      </c>
      <c r="C34" s="252" t="s">
        <v>29</v>
      </c>
      <c r="D34" s="380" t="s">
        <v>132</v>
      </c>
      <c r="E34" s="318">
        <f t="shared" si="1"/>
        <v>2</v>
      </c>
      <c r="F34" s="318">
        <f t="shared" si="0"/>
        <v>2</v>
      </c>
      <c r="G34" s="318">
        <f t="shared" si="0"/>
        <v>2</v>
      </c>
      <c r="H34" s="318">
        <f t="shared" si="0"/>
        <v>2</v>
      </c>
      <c r="I34" s="318">
        <f t="shared" si="0"/>
        <v>2</v>
      </c>
      <c r="J34" s="318">
        <f t="shared" si="0"/>
        <v>2</v>
      </c>
      <c r="K34" s="318">
        <f t="shared" si="0"/>
        <v>2</v>
      </c>
    </row>
    <row r="35" spans="2:11" ht="15">
      <c r="B35" s="374" t="s">
        <v>455</v>
      </c>
      <c r="C35" s="252" t="s">
        <v>448</v>
      </c>
      <c r="D35" s="380" t="s">
        <v>132</v>
      </c>
      <c r="E35" s="318">
        <f t="shared" si="1"/>
        <v>2</v>
      </c>
      <c r="F35" s="318">
        <f t="shared" si="0"/>
        <v>2</v>
      </c>
      <c r="G35" s="318">
        <f t="shared" si="0"/>
        <v>2</v>
      </c>
      <c r="H35" s="318">
        <f t="shared" si="0"/>
        <v>2</v>
      </c>
      <c r="I35" s="318">
        <f t="shared" si="0"/>
        <v>2</v>
      </c>
      <c r="J35" s="318">
        <f t="shared" si="0"/>
        <v>2</v>
      </c>
      <c r="K35" s="318">
        <f t="shared" si="0"/>
        <v>2</v>
      </c>
    </row>
    <row r="36" spans="2:11" ht="15">
      <c r="B36" s="374" t="s">
        <v>386</v>
      </c>
      <c r="C36" s="252" t="s">
        <v>29</v>
      </c>
      <c r="D36" s="380" t="s">
        <v>132</v>
      </c>
      <c r="E36" s="318">
        <f t="shared" si="1"/>
        <v>2</v>
      </c>
      <c r="F36" s="318">
        <f t="shared" si="0"/>
        <v>2</v>
      </c>
      <c r="G36" s="318">
        <f t="shared" si="0"/>
        <v>2</v>
      </c>
      <c r="H36" s="318">
        <f t="shared" si="0"/>
        <v>2</v>
      </c>
      <c r="I36" s="318">
        <f t="shared" si="0"/>
        <v>2</v>
      </c>
      <c r="J36" s="318">
        <f t="shared" si="0"/>
        <v>2</v>
      </c>
      <c r="K36" s="318">
        <f t="shared" si="0"/>
        <v>2</v>
      </c>
    </row>
    <row r="37" spans="2:11" ht="15">
      <c r="B37" s="374" t="s">
        <v>456</v>
      </c>
      <c r="C37" s="252" t="s">
        <v>448</v>
      </c>
      <c r="D37" s="380" t="s">
        <v>132</v>
      </c>
      <c r="E37" s="318">
        <f t="shared" si="1"/>
        <v>2</v>
      </c>
      <c r="F37" s="318">
        <f t="shared" si="0"/>
        <v>2</v>
      </c>
      <c r="G37" s="318">
        <f t="shared" si="0"/>
        <v>2</v>
      </c>
      <c r="H37" s="318">
        <f t="shared" si="0"/>
        <v>2</v>
      </c>
      <c r="I37" s="318">
        <f t="shared" si="0"/>
        <v>2</v>
      </c>
      <c r="J37" s="318">
        <f t="shared" si="0"/>
        <v>2</v>
      </c>
      <c r="K37" s="318">
        <f t="shared" si="0"/>
        <v>2</v>
      </c>
    </row>
    <row r="38" spans="2:11" ht="15">
      <c r="B38" s="374" t="s">
        <v>461</v>
      </c>
      <c r="C38" s="252" t="s">
        <v>448</v>
      </c>
      <c r="D38" s="224" t="s">
        <v>133</v>
      </c>
      <c r="E38" s="318">
        <f t="shared" si="1"/>
        <v>2</v>
      </c>
      <c r="F38" s="318">
        <f t="shared" si="0"/>
        <v>2</v>
      </c>
      <c r="G38" s="318">
        <f t="shared" si="0"/>
        <v>2</v>
      </c>
      <c r="H38" s="318">
        <f t="shared" si="0"/>
        <v>2</v>
      </c>
      <c r="I38" s="318">
        <f t="shared" si="0"/>
        <v>2</v>
      </c>
      <c r="J38" s="318">
        <f t="shared" si="0"/>
        <v>2</v>
      </c>
      <c r="K38" s="318">
        <f t="shared" si="0"/>
        <v>2</v>
      </c>
    </row>
    <row r="39" spans="2:11" ht="15">
      <c r="B39" s="374" t="s">
        <v>387</v>
      </c>
      <c r="C39" s="252" t="s">
        <v>29</v>
      </c>
      <c r="D39" s="224" t="s">
        <v>133</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75"/>
  <cols>
    <col min="4" max="4" width="79.140625" bestFit="1" customWidth="1"/>
  </cols>
  <sheetData>
    <row r="2" spans="2:42" s="243" customFormat="1" ht="15">
      <c r="D2" s="314" t="s">
        <v>375</v>
      </c>
      <c r="E2" s="313"/>
      <c r="F2" s="312"/>
      <c r="G2" s="314" t="s">
        <v>189</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25">
      <c r="AP5" s="316" t="s">
        <v>428</v>
      </c>
    </row>
    <row r="6" spans="2:42" ht="15">
      <c r="B6" s="459"/>
      <c r="C6" s="460"/>
      <c r="D6" s="360" t="s">
        <v>419</v>
      </c>
      <c r="E6" s="457" t="s">
        <v>59</v>
      </c>
      <c r="F6" s="457" t="s">
        <v>60</v>
      </c>
      <c r="G6" s="457" t="s">
        <v>61</v>
      </c>
      <c r="H6" s="457" t="s">
        <v>62</v>
      </c>
      <c r="I6" s="457" t="s">
        <v>63</v>
      </c>
      <c r="J6" s="457" t="s">
        <v>64</v>
      </c>
      <c r="K6" s="457" t="s">
        <v>65</v>
      </c>
      <c r="L6" s="457" t="s">
        <v>66</v>
      </c>
      <c r="M6" s="457" t="s">
        <v>67</v>
      </c>
      <c r="N6" s="457" t="s">
        <v>68</v>
      </c>
      <c r="O6" s="457" t="s">
        <v>69</v>
      </c>
      <c r="P6" s="457" t="s">
        <v>70</v>
      </c>
      <c r="Q6" s="457" t="s">
        <v>71</v>
      </c>
      <c r="R6" s="457" t="s">
        <v>72</v>
      </c>
      <c r="S6" s="457" t="s">
        <v>168</v>
      </c>
      <c r="T6" s="457" t="s">
        <v>169</v>
      </c>
      <c r="U6" s="457" t="s">
        <v>170</v>
      </c>
      <c r="V6" s="457" t="s">
        <v>171</v>
      </c>
      <c r="W6" s="457" t="s">
        <v>172</v>
      </c>
      <c r="X6" s="457" t="s">
        <v>173</v>
      </c>
      <c r="Y6" s="457" t="s">
        <v>174</v>
      </c>
      <c r="Z6" s="457" t="s">
        <v>175</v>
      </c>
      <c r="AA6" s="457" t="s">
        <v>176</v>
      </c>
      <c r="AB6" s="457" t="s">
        <v>128</v>
      </c>
      <c r="AC6" s="457" t="s">
        <v>177</v>
      </c>
      <c r="AD6" s="457" t="s">
        <v>178</v>
      </c>
      <c r="AE6" s="457" t="s">
        <v>179</v>
      </c>
      <c r="AF6" s="457" t="s">
        <v>180</v>
      </c>
      <c r="AG6" s="457" t="s">
        <v>181</v>
      </c>
      <c r="AH6" s="457" t="s">
        <v>182</v>
      </c>
      <c r="AI6" s="457" t="s">
        <v>183</v>
      </c>
      <c r="AJ6" s="457" t="s">
        <v>184</v>
      </c>
      <c r="AK6" s="457" t="s">
        <v>78</v>
      </c>
      <c r="AL6" s="457" t="s">
        <v>185</v>
      </c>
      <c r="AM6" s="457" t="s">
        <v>186</v>
      </c>
      <c r="AN6" s="457" t="s">
        <v>187</v>
      </c>
      <c r="AO6" s="457" t="s">
        <v>188</v>
      </c>
      <c r="AP6" s="359"/>
    </row>
    <row r="7" spans="2:42" ht="15">
      <c r="B7" s="360" t="s">
        <v>420</v>
      </c>
      <c r="C7" s="360" t="s">
        <v>421</v>
      </c>
      <c r="D7" s="360"/>
      <c r="E7" s="458"/>
      <c r="F7" s="458"/>
      <c r="G7" s="458"/>
      <c r="H7" s="458"/>
      <c r="I7" s="458"/>
      <c r="J7" s="458"/>
      <c r="K7" s="458"/>
      <c r="L7" s="458"/>
      <c r="M7" s="458"/>
      <c r="N7" s="458"/>
      <c r="O7" s="458"/>
      <c r="P7" s="458"/>
      <c r="Q7" s="458"/>
      <c r="R7" s="458"/>
      <c r="S7" s="458"/>
      <c r="T7" s="458"/>
      <c r="U7" s="458"/>
      <c r="V7" s="458"/>
      <c r="W7" s="458"/>
      <c r="X7" s="458"/>
      <c r="Y7" s="458"/>
      <c r="Z7" s="458"/>
      <c r="AA7" s="458"/>
      <c r="AB7" s="458"/>
      <c r="AC7" s="458"/>
      <c r="AD7" s="458"/>
      <c r="AE7" s="458"/>
      <c r="AF7" s="458"/>
      <c r="AG7" s="458"/>
      <c r="AH7" s="458"/>
      <c r="AI7" s="458"/>
      <c r="AJ7" s="458"/>
      <c r="AK7" s="458"/>
      <c r="AL7" s="458"/>
      <c r="AM7" s="458"/>
      <c r="AN7" s="458"/>
      <c r="AO7" s="458"/>
      <c r="AP7" s="359"/>
    </row>
    <row r="8" spans="2:42" ht="15">
      <c r="B8" s="457" t="s">
        <v>193</v>
      </c>
      <c r="C8" s="459" t="s">
        <v>422</v>
      </c>
      <c r="D8" s="460"/>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5">
      <c r="B9" s="461"/>
      <c r="C9" s="459" t="s">
        <v>165</v>
      </c>
      <c r="D9" s="460"/>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5">
      <c r="B10" s="461"/>
      <c r="C10" s="459" t="s">
        <v>194</v>
      </c>
      <c r="D10" s="460"/>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5">
      <c r="B11" s="458"/>
      <c r="C11" s="459" t="s">
        <v>423</v>
      </c>
      <c r="D11" s="460"/>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5">
      <c r="B12" s="360" t="s">
        <v>424</v>
      </c>
      <c r="C12" s="459" t="s">
        <v>194</v>
      </c>
      <c r="D12" s="460"/>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30">
      <c r="B13" s="360" t="s">
        <v>196</v>
      </c>
      <c r="C13" s="459" t="s">
        <v>194</v>
      </c>
      <c r="D13" s="460"/>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5">
      <c r="B14" s="457" t="s">
        <v>123</v>
      </c>
      <c r="C14" s="459" t="s">
        <v>195</v>
      </c>
      <c r="D14" s="460"/>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5">
      <c r="B15" s="461"/>
      <c r="C15" s="459" t="s">
        <v>165</v>
      </c>
      <c r="D15" s="460"/>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5">
      <c r="B16" s="461"/>
      <c r="C16" s="459" t="s">
        <v>425</v>
      </c>
      <c r="D16" s="460"/>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5">
      <c r="B17" s="461"/>
      <c r="C17" s="459" t="s">
        <v>194</v>
      </c>
      <c r="D17" s="460"/>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5">
      <c r="B18" s="461"/>
      <c r="C18" s="459" t="s">
        <v>423</v>
      </c>
      <c r="D18" s="460"/>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5">
      <c r="B19" s="461"/>
      <c r="C19" s="459" t="s">
        <v>426</v>
      </c>
      <c r="D19" s="460"/>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5">
      <c r="B20" s="463" t="s">
        <v>427</v>
      </c>
      <c r="C20" s="462" t="s">
        <v>165</v>
      </c>
      <c r="D20" s="462"/>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5">
      <c r="B21" s="463"/>
      <c r="C21" s="462" t="s">
        <v>194</v>
      </c>
      <c r="D21" s="462"/>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O6:O7"/>
    <mergeCell ref="B6:C6"/>
    <mergeCell ref="E6:E7"/>
    <mergeCell ref="F6:F7"/>
    <mergeCell ref="G6:G7"/>
    <mergeCell ref="H6:H7"/>
    <mergeCell ref="I6:I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abSelected="1" topLeftCell="A30" zoomScale="64" workbookViewId="0">
      <selection activeCell="E51" sqref="E51"/>
    </sheetView>
  </sheetViews>
  <sheetFormatPr defaultRowHeight="12.75"/>
  <cols>
    <col min="1" max="1" width="8.7109375" style="110"/>
    <col min="2" max="2" width="26.85546875" bestFit="1" customWidth="1"/>
    <col min="3" max="3" width="32.42578125" bestFit="1" customWidth="1"/>
    <col min="4" max="4" width="29.5703125" bestFit="1" customWidth="1"/>
    <col min="5" max="5" width="23.5703125" bestFit="1" customWidth="1"/>
    <col min="6" max="7" width="15.28515625" bestFit="1" customWidth="1"/>
    <col min="8" max="8" width="14.140625" bestFit="1" customWidth="1"/>
    <col min="14" max="14" width="60.5703125" bestFit="1" customWidth="1"/>
    <col min="17" max="17" width="60.5703125" bestFit="1" customWidth="1"/>
    <col min="20" max="20" width="19.85546875" bestFit="1" customWidth="1"/>
    <col min="21" max="21" width="31.5703125" bestFit="1" customWidth="1"/>
  </cols>
  <sheetData>
    <row r="1" spans="2:54" ht="15">
      <c r="B1" s="197" t="s">
        <v>341</v>
      </c>
      <c r="C1" s="189"/>
      <c r="D1" s="189"/>
      <c r="E1" s="189"/>
      <c r="F1" s="189"/>
      <c r="G1" s="189"/>
      <c r="H1" s="189"/>
      <c r="I1" s="189"/>
      <c r="J1" s="189"/>
      <c r="K1" s="282" t="s">
        <v>149</v>
      </c>
      <c r="L1" s="189"/>
      <c r="M1" s="189"/>
      <c r="N1" s="189"/>
      <c r="O1" s="189"/>
      <c r="P1" s="189"/>
      <c r="Q1" s="189"/>
      <c r="R1" s="189"/>
      <c r="S1" s="189"/>
      <c r="T1" s="189"/>
      <c r="U1" s="189"/>
      <c r="V1" s="189"/>
      <c r="W1" s="189"/>
      <c r="X1" s="189"/>
      <c r="Y1" s="189"/>
    </row>
    <row r="2" spans="2:54" ht="15.75" thickBot="1">
      <c r="B2" s="199">
        <v>1</v>
      </c>
      <c r="C2" s="199" t="s">
        <v>138</v>
      </c>
      <c r="D2" s="189"/>
      <c r="E2" s="189" t="s">
        <v>20</v>
      </c>
      <c r="F2" s="204" t="s">
        <v>59</v>
      </c>
      <c r="G2" s="204" t="s">
        <v>74</v>
      </c>
      <c r="H2" s="204" t="s">
        <v>75</v>
      </c>
      <c r="I2" s="204" t="s">
        <v>76</v>
      </c>
      <c r="J2" s="204" t="s">
        <v>77</v>
      </c>
      <c r="K2" s="204" t="s">
        <v>78</v>
      </c>
      <c r="L2" s="204" t="s">
        <v>79</v>
      </c>
      <c r="M2" s="189"/>
      <c r="N2" s="189"/>
      <c r="O2" s="189"/>
    </row>
    <row r="3" spans="2:54" ht="15">
      <c r="B3" s="189" t="s">
        <v>139</v>
      </c>
      <c r="C3" s="189" t="s">
        <v>140</v>
      </c>
      <c r="D3" s="189"/>
      <c r="E3" s="189"/>
      <c r="F3" s="191"/>
      <c r="G3" s="189"/>
      <c r="H3" s="189"/>
      <c r="I3" s="189"/>
      <c r="J3" s="189"/>
      <c r="K3" s="189"/>
      <c r="L3" s="189"/>
      <c r="M3" s="189"/>
      <c r="N3" s="189"/>
      <c r="O3" s="189"/>
    </row>
    <row r="4" spans="2:54" ht="15">
      <c r="B4" s="158" t="s">
        <v>151</v>
      </c>
      <c r="C4" s="158" t="s">
        <v>152</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5">
      <c r="B5" s="280" t="s">
        <v>151</v>
      </c>
      <c r="C5" s="281" t="s">
        <v>449</v>
      </c>
      <c r="D5" s="189"/>
      <c r="E5" s="189" t="s">
        <v>152</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5">
      <c r="B6" s="280" t="s">
        <v>151</v>
      </c>
      <c r="C6" s="281" t="s">
        <v>340</v>
      </c>
      <c r="D6" s="189"/>
      <c r="E6" s="189" t="s">
        <v>152</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5">
      <c r="B7" s="158" t="s">
        <v>151</v>
      </c>
      <c r="C7" s="158" t="s">
        <v>155</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5">
      <c r="B8" s="280" t="s">
        <v>155</v>
      </c>
      <c r="C8" s="281" t="s">
        <v>449</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5">
      <c r="B9" s="280" t="s">
        <v>155</v>
      </c>
      <c r="C9" s="281" t="s">
        <v>340</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5">
      <c r="B10" s="158" t="s">
        <v>156</v>
      </c>
      <c r="C10" s="158" t="s">
        <v>157</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5">
      <c r="B11" s="284" t="s">
        <v>156</v>
      </c>
      <c r="C11" s="285" t="s">
        <v>449</v>
      </c>
      <c r="D11" s="286"/>
      <c r="E11" s="286" t="s">
        <v>157</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5">
      <c r="B12" s="284" t="s">
        <v>156</v>
      </c>
      <c r="C12" s="285" t="s">
        <v>340</v>
      </c>
      <c r="D12" s="286"/>
      <c r="E12" s="286" t="s">
        <v>157</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5">
      <c r="B13" s="158" t="s">
        <v>156</v>
      </c>
      <c r="C13" s="158" t="s">
        <v>158</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5">
      <c r="B14" s="284" t="s">
        <v>158</v>
      </c>
      <c r="C14" s="285" t="s">
        <v>449</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5">
      <c r="B15" s="284" t="s">
        <v>158</v>
      </c>
      <c r="C15" s="285" t="s">
        <v>340</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7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5">
      <c r="B19" s="224" t="s">
        <v>56</v>
      </c>
      <c r="C19" s="252" t="s">
        <v>450</v>
      </c>
      <c r="D19" s="252" t="s">
        <v>451</v>
      </c>
      <c r="E19" s="224" t="s">
        <v>146</v>
      </c>
      <c r="F19" s="224" t="s">
        <v>147</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5">
      <c r="B20" s="224" t="s">
        <v>56</v>
      </c>
      <c r="C20" s="252" t="s">
        <v>344</v>
      </c>
      <c r="D20" s="252" t="s">
        <v>342</v>
      </c>
      <c r="E20" s="224" t="s">
        <v>146</v>
      </c>
      <c r="F20" s="224" t="s">
        <v>147</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5">
      <c r="B21" s="224" t="s">
        <v>56</v>
      </c>
      <c r="C21" s="252" t="s">
        <v>452</v>
      </c>
      <c r="D21" s="252" t="s">
        <v>453</v>
      </c>
      <c r="E21" s="252" t="s">
        <v>153</v>
      </c>
      <c r="F21" s="252" t="s">
        <v>154</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5">
      <c r="B22" s="224" t="s">
        <v>56</v>
      </c>
      <c r="C22" s="252" t="s">
        <v>346</v>
      </c>
      <c r="D22" s="252" t="s">
        <v>345</v>
      </c>
      <c r="E22" s="252" t="s">
        <v>153</v>
      </c>
      <c r="F22" s="252" t="s">
        <v>154</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5">
      <c r="B24" s="376" t="s">
        <v>444</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7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5">
      <c r="B26" s="189" t="s">
        <v>55</v>
      </c>
      <c r="C26" s="381" t="s">
        <v>463</v>
      </c>
      <c r="D26" s="189"/>
      <c r="E26" s="252" t="s">
        <v>146</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5">
      <c r="B27" s="189"/>
      <c r="C27" s="381" t="s">
        <v>464</v>
      </c>
      <c r="D27" s="189"/>
      <c r="E27" s="189" t="s">
        <v>146</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5">
      <c r="B28" s="224"/>
      <c r="C28" s="381" t="s">
        <v>465</v>
      </c>
      <c r="D28" s="224"/>
      <c r="E28" s="252" t="s">
        <v>153</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5">
      <c r="B29" s="224"/>
      <c r="C29" s="381" t="s">
        <v>466</v>
      </c>
      <c r="D29" s="224"/>
      <c r="E29" s="252" t="s">
        <v>153</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5">
      <c r="B30" s="379" t="s">
        <v>436</v>
      </c>
      <c r="C30" s="252" t="s">
        <v>343</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5">
      <c r="B34" s="200" t="s">
        <v>160</v>
      </c>
      <c r="C34" s="189"/>
      <c r="D34" s="192" t="s">
        <v>159</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75" thickBot="1">
      <c r="B35" s="195" t="s">
        <v>1</v>
      </c>
      <c r="C35" s="195" t="s">
        <v>5</v>
      </c>
      <c r="D35" s="195" t="s">
        <v>6</v>
      </c>
      <c r="E35" s="196" t="s">
        <v>59</v>
      </c>
      <c r="F35" s="196" t="s">
        <v>74</v>
      </c>
      <c r="G35" s="196" t="s">
        <v>75</v>
      </c>
      <c r="H35" s="196" t="s">
        <v>76</v>
      </c>
      <c r="I35" s="196" t="s">
        <v>77</v>
      </c>
      <c r="J35" s="196" t="s">
        <v>78</v>
      </c>
      <c r="K35" s="196" t="s">
        <v>327</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5">
      <c r="B36" s="252" t="s">
        <v>450</v>
      </c>
      <c r="C36" s="252" t="s">
        <v>448</v>
      </c>
      <c r="D36" s="252" t="s">
        <v>463</v>
      </c>
      <c r="E36" s="388">
        <v>0.16919999999999999</v>
      </c>
      <c r="F36" s="388">
        <v>0.16919999999999999</v>
      </c>
      <c r="G36" s="388">
        <v>0.16919999999999999</v>
      </c>
      <c r="H36" s="388">
        <v>0.16919999999999999</v>
      </c>
      <c r="I36" s="388">
        <v>0.16919999999999999</v>
      </c>
      <c r="J36" s="388">
        <v>0.16919999999999999</v>
      </c>
      <c r="K36" s="388">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5">
      <c r="B37" s="252" t="s">
        <v>344</v>
      </c>
      <c r="C37" s="252" t="s">
        <v>343</v>
      </c>
      <c r="D37" s="252" t="s">
        <v>464</v>
      </c>
      <c r="E37" s="388">
        <v>0.16919999999999999</v>
      </c>
      <c r="F37" s="388">
        <v>0.16919999999999999</v>
      </c>
      <c r="G37" s="388">
        <v>0.16919999999999999</v>
      </c>
      <c r="H37" s="388">
        <v>0.16919999999999999</v>
      </c>
      <c r="I37" s="388">
        <v>0.16919999999999999</v>
      </c>
      <c r="J37" s="388">
        <v>0.16919999999999999</v>
      </c>
      <c r="K37" s="388">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5">
      <c r="B38" s="252" t="s">
        <v>452</v>
      </c>
      <c r="C38" s="252" t="s">
        <v>448</v>
      </c>
      <c r="D38" s="252" t="s">
        <v>465</v>
      </c>
      <c r="E38" s="388">
        <v>0.62509999999999999</v>
      </c>
      <c r="F38" s="388">
        <v>0.62509999999999999</v>
      </c>
      <c r="G38" s="388">
        <v>0.62509999999999999</v>
      </c>
      <c r="H38" s="388">
        <v>0.62509999999999999</v>
      </c>
      <c r="I38" s="388">
        <v>0.62509999999999999</v>
      </c>
      <c r="J38" s="388">
        <v>0.62509999999999999</v>
      </c>
      <c r="K38" s="388">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5">
      <c r="B39" s="252" t="s">
        <v>346</v>
      </c>
      <c r="C39" s="252" t="s">
        <v>343</v>
      </c>
      <c r="D39" s="252" t="s">
        <v>466</v>
      </c>
      <c r="E39" s="388">
        <v>0.62509999999999999</v>
      </c>
      <c r="F39" s="388">
        <v>0.62509999999999999</v>
      </c>
      <c r="G39" s="388">
        <v>0.62509999999999999</v>
      </c>
      <c r="H39" s="388">
        <v>0.62509999999999999</v>
      </c>
      <c r="I39" s="388">
        <v>0.62509999999999999</v>
      </c>
      <c r="J39" s="388">
        <v>0.62509999999999999</v>
      </c>
      <c r="K39" s="388">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5">
      <c r="B42" s="213" t="s">
        <v>347</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75" thickBot="1">
      <c r="B43" s="192" t="s">
        <v>134</v>
      </c>
      <c r="C43" s="189"/>
      <c r="D43" s="189"/>
      <c r="E43" s="189"/>
      <c r="F43" s="189"/>
      <c r="G43" s="189"/>
      <c r="H43" s="189"/>
      <c r="I43" s="189"/>
      <c r="M43" s="196"/>
      <c r="N43" s="375"/>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75" thickBot="1">
      <c r="B44" s="195" t="s">
        <v>0</v>
      </c>
      <c r="C44" s="196" t="s">
        <v>59</v>
      </c>
      <c r="D44" s="196" t="s">
        <v>74</v>
      </c>
      <c r="E44" s="196" t="s">
        <v>75</v>
      </c>
      <c r="F44" s="196" t="s">
        <v>76</v>
      </c>
      <c r="G44" s="196" t="s">
        <v>77</v>
      </c>
      <c r="H44" s="196" t="s">
        <v>78</v>
      </c>
      <c r="I44" s="196" t="s">
        <v>327</v>
      </c>
      <c r="M44" s="190"/>
      <c r="N44" s="229" t="s">
        <v>0</v>
      </c>
      <c r="O44" s="230" t="s">
        <v>59</v>
      </c>
      <c r="P44" s="230" t="s">
        <v>74</v>
      </c>
      <c r="Q44" s="230" t="s">
        <v>75</v>
      </c>
      <c r="R44" s="230" t="s">
        <v>76</v>
      </c>
      <c r="S44" s="230" t="s">
        <v>77</v>
      </c>
      <c r="T44" s="230" t="s">
        <v>78</v>
      </c>
      <c r="U44" s="230" t="s">
        <v>327</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5">
      <c r="B45" s="252" t="s">
        <v>463</v>
      </c>
      <c r="C45" s="190">
        <f>F11/1000</f>
        <v>0</v>
      </c>
      <c r="D45" s="225">
        <f t="shared" ref="D45:I45" si="8">G11/1000</f>
        <v>0</v>
      </c>
      <c r="E45" s="225">
        <f t="shared" si="8"/>
        <v>0</v>
      </c>
      <c r="F45" s="225">
        <f t="shared" si="8"/>
        <v>0</v>
      </c>
      <c r="G45" s="225">
        <f t="shared" si="8"/>
        <v>0</v>
      </c>
      <c r="H45" s="225">
        <f t="shared" si="8"/>
        <v>0</v>
      </c>
      <c r="I45" s="225">
        <f t="shared" si="8"/>
        <v>0</v>
      </c>
      <c r="M45" s="190"/>
      <c r="N45" s="252" t="s">
        <v>463</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5">
      <c r="B46" s="433" t="s">
        <v>464</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464</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5">
      <c r="B47" s="252" t="s">
        <v>465</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465</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5">
      <c r="B48" s="252" t="s">
        <v>466</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466</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5">
      <c r="B57" s="213" t="s">
        <v>475</v>
      </c>
      <c r="C57" s="224"/>
      <c r="D57" s="389" t="s">
        <v>508</v>
      </c>
      <c r="E57" s="394"/>
      <c r="F57" s="224"/>
      <c r="G57" s="224"/>
      <c r="H57" s="224"/>
      <c r="I57" s="224"/>
      <c r="J57" s="224"/>
      <c r="K57" s="224"/>
    </row>
    <row r="58" spans="2:11" ht="15.75" thickBot="1">
      <c r="B58" s="229" t="s">
        <v>1</v>
      </c>
      <c r="C58" s="229" t="s">
        <v>5</v>
      </c>
      <c r="D58" s="229" t="s">
        <v>6</v>
      </c>
      <c r="E58" s="230" t="s">
        <v>59</v>
      </c>
      <c r="F58" s="230" t="s">
        <v>74</v>
      </c>
      <c r="G58" s="230" t="s">
        <v>75</v>
      </c>
      <c r="H58" s="230" t="s">
        <v>76</v>
      </c>
      <c r="I58" s="230" t="s">
        <v>77</v>
      </c>
      <c r="J58" s="230" t="s">
        <v>78</v>
      </c>
      <c r="K58" s="230" t="s">
        <v>327</v>
      </c>
    </row>
    <row r="59" spans="2:11" ht="15">
      <c r="B59" s="252" t="s">
        <v>450</v>
      </c>
      <c r="C59" s="252" t="s">
        <v>448</v>
      </c>
      <c r="D59" s="252" t="s">
        <v>463</v>
      </c>
      <c r="E59" s="395">
        <v>1E-3</v>
      </c>
      <c r="F59" s="395">
        <v>1E-3</v>
      </c>
      <c r="G59" s="395">
        <v>1E-3</v>
      </c>
      <c r="H59" s="395">
        <v>1E-3</v>
      </c>
      <c r="I59" s="395">
        <v>1E-3</v>
      </c>
      <c r="J59" s="395">
        <v>1E-3</v>
      </c>
      <c r="K59" s="395">
        <v>1E-3</v>
      </c>
    </row>
    <row r="60" spans="2:11" ht="15">
      <c r="B60" s="252" t="s">
        <v>344</v>
      </c>
      <c r="C60" s="252" t="s">
        <v>343</v>
      </c>
      <c r="D60" s="252" t="s">
        <v>464</v>
      </c>
      <c r="E60" s="395">
        <v>1E-3</v>
      </c>
      <c r="F60" s="395">
        <v>1E-3</v>
      </c>
      <c r="G60" s="395">
        <v>1E-3</v>
      </c>
      <c r="H60" s="395">
        <v>1E-3</v>
      </c>
      <c r="I60" s="395">
        <v>1E-3</v>
      </c>
      <c r="J60" s="395">
        <v>1E-3</v>
      </c>
      <c r="K60" s="395">
        <v>1E-3</v>
      </c>
    </row>
    <row r="61" spans="2:11" ht="15">
      <c r="B61" s="252" t="s">
        <v>452</v>
      </c>
      <c r="C61" s="252" t="s">
        <v>448</v>
      </c>
      <c r="D61" s="252" t="s">
        <v>465</v>
      </c>
      <c r="E61" s="395">
        <v>1E-3</v>
      </c>
      <c r="F61" s="395">
        <v>1E-3</v>
      </c>
      <c r="G61" s="395">
        <v>1E-3</v>
      </c>
      <c r="H61" s="395">
        <v>1E-3</v>
      </c>
      <c r="I61" s="395">
        <v>1E-3</v>
      </c>
      <c r="J61" s="395">
        <v>1E-3</v>
      </c>
      <c r="K61" s="395">
        <v>1E-3</v>
      </c>
    </row>
    <row r="62" spans="2:11" ht="15">
      <c r="B62" s="252" t="s">
        <v>346</v>
      </c>
      <c r="C62" s="252" t="s">
        <v>343</v>
      </c>
      <c r="D62" s="252" t="s">
        <v>466</v>
      </c>
      <c r="E62" s="395">
        <v>1E-3</v>
      </c>
      <c r="F62" s="395">
        <v>1E-3</v>
      </c>
      <c r="G62" s="395">
        <v>1E-3</v>
      </c>
      <c r="H62" s="395">
        <v>1E-3</v>
      </c>
      <c r="I62" s="395">
        <v>1E-3</v>
      </c>
      <c r="J62" s="395">
        <v>1E-3</v>
      </c>
      <c r="K62" s="395">
        <v>1E-3</v>
      </c>
    </row>
    <row r="66" spans="2:14" ht="15">
      <c r="B66" s="396" t="s">
        <v>478</v>
      </c>
      <c r="C66" s="224"/>
      <c r="D66" s="389" t="s">
        <v>509</v>
      </c>
      <c r="E66" s="328"/>
      <c r="F66" s="224"/>
      <c r="G66" s="224"/>
      <c r="H66" s="224"/>
      <c r="I66" s="224"/>
      <c r="J66" s="224"/>
      <c r="K66" s="224"/>
      <c r="M66" s="392" t="s">
        <v>476</v>
      </c>
    </row>
    <row r="67" spans="2:14" ht="15.75" thickBot="1">
      <c r="B67" s="229" t="s">
        <v>1</v>
      </c>
      <c r="C67" s="229" t="s">
        <v>5</v>
      </c>
      <c r="D67" s="229" t="s">
        <v>6</v>
      </c>
      <c r="E67" s="230" t="s">
        <v>59</v>
      </c>
      <c r="F67" s="230" t="s">
        <v>74</v>
      </c>
      <c r="G67" s="230" t="s">
        <v>75</v>
      </c>
      <c r="H67" s="230" t="s">
        <v>76</v>
      </c>
      <c r="I67" s="230" t="s">
        <v>77</v>
      </c>
      <c r="J67" s="230" t="s">
        <v>78</v>
      </c>
      <c r="K67" s="230" t="s">
        <v>327</v>
      </c>
      <c r="M67" s="397" t="s">
        <v>477</v>
      </c>
    </row>
    <row r="68" spans="2:14" ht="15">
      <c r="B68" s="252" t="s">
        <v>450</v>
      </c>
      <c r="C68" s="252" t="s">
        <v>448</v>
      </c>
      <c r="D68" s="252" t="s">
        <v>463</v>
      </c>
      <c r="E68" s="388">
        <v>57</v>
      </c>
      <c r="F68" s="388">
        <v>57</v>
      </c>
      <c r="G68" s="388">
        <v>57</v>
      </c>
      <c r="H68" s="388">
        <v>57</v>
      </c>
      <c r="I68" s="388">
        <v>57</v>
      </c>
      <c r="J68" s="388">
        <v>57</v>
      </c>
      <c r="K68" s="388">
        <v>57</v>
      </c>
    </row>
    <row r="69" spans="2:14" ht="15">
      <c r="B69" s="252" t="s">
        <v>344</v>
      </c>
      <c r="C69" s="252" t="s">
        <v>343</v>
      </c>
      <c r="D69" s="252" t="s">
        <v>464</v>
      </c>
      <c r="E69" s="388">
        <v>57</v>
      </c>
      <c r="F69" s="388">
        <v>57</v>
      </c>
      <c r="G69" s="388">
        <v>57</v>
      </c>
      <c r="H69" s="388">
        <v>57</v>
      </c>
      <c r="I69" s="388">
        <v>57</v>
      </c>
      <c r="J69" s="388">
        <v>57</v>
      </c>
      <c r="K69" s="388">
        <v>57</v>
      </c>
      <c r="N69" s="392" t="s">
        <v>479</v>
      </c>
    </row>
    <row r="70" spans="2:14" ht="15">
      <c r="B70" s="252" t="s">
        <v>452</v>
      </c>
      <c r="C70" s="252" t="s">
        <v>448</v>
      </c>
      <c r="D70" s="252" t="s">
        <v>465</v>
      </c>
      <c r="E70" s="388">
        <v>168</v>
      </c>
      <c r="F70" s="388">
        <v>168</v>
      </c>
      <c r="G70" s="388">
        <v>168</v>
      </c>
      <c r="H70" s="388">
        <v>168</v>
      </c>
      <c r="I70" s="388">
        <v>168</v>
      </c>
      <c r="J70" s="388">
        <v>168</v>
      </c>
      <c r="K70" s="388">
        <v>168</v>
      </c>
      <c r="N70" s="392" t="s">
        <v>480</v>
      </c>
    </row>
    <row r="71" spans="2:14" ht="15">
      <c r="B71" s="252" t="s">
        <v>346</v>
      </c>
      <c r="C71" s="252" t="s">
        <v>343</v>
      </c>
      <c r="D71" s="252" t="s">
        <v>466</v>
      </c>
      <c r="E71" s="388">
        <v>168</v>
      </c>
      <c r="F71" s="388">
        <v>168</v>
      </c>
      <c r="G71" s="388">
        <v>168</v>
      </c>
      <c r="H71" s="388">
        <v>168</v>
      </c>
      <c r="I71" s="388">
        <v>168</v>
      </c>
      <c r="J71" s="388">
        <v>168</v>
      </c>
      <c r="K71" s="388">
        <v>168</v>
      </c>
    </row>
    <row r="75" spans="2:14" s="380" customFormat="1" ht="15">
      <c r="B75" s="396" t="s">
        <v>481</v>
      </c>
      <c r="C75" s="224"/>
      <c r="D75" s="389" t="s">
        <v>510</v>
      </c>
      <c r="E75" s="328"/>
      <c r="F75" s="224"/>
      <c r="G75" s="224"/>
      <c r="H75" s="224"/>
      <c r="I75" s="224"/>
      <c r="J75" s="224"/>
      <c r="K75" s="224"/>
      <c r="M75" s="392"/>
    </row>
    <row r="76" spans="2:14" s="380" customFormat="1" ht="15.75" thickBot="1">
      <c r="B76" s="229" t="s">
        <v>1</v>
      </c>
      <c r="C76" s="229" t="s">
        <v>5</v>
      </c>
      <c r="D76" s="229" t="s">
        <v>6</v>
      </c>
      <c r="E76" s="230" t="s">
        <v>59</v>
      </c>
      <c r="F76" s="230" t="s">
        <v>74</v>
      </c>
      <c r="G76" s="230" t="s">
        <v>75</v>
      </c>
      <c r="H76" s="230" t="s">
        <v>76</v>
      </c>
      <c r="I76" s="230" t="s">
        <v>77</v>
      </c>
      <c r="J76" s="230" t="s">
        <v>78</v>
      </c>
      <c r="K76" s="230" t="s">
        <v>327</v>
      </c>
      <c r="M76" s="397"/>
      <c r="N76" s="397" t="s">
        <v>483</v>
      </c>
    </row>
    <row r="77" spans="2:14" s="380" customFormat="1" ht="15">
      <c r="B77" s="252" t="s">
        <v>450</v>
      </c>
      <c r="C77" s="252" t="s">
        <v>448</v>
      </c>
      <c r="D77" s="252" t="s">
        <v>463</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2" t="s">
        <v>482</v>
      </c>
    </row>
    <row r="78" spans="2:14" s="380" customFormat="1" ht="15">
      <c r="B78" s="252" t="s">
        <v>344</v>
      </c>
      <c r="C78" s="252" t="s">
        <v>343</v>
      </c>
      <c r="D78" s="252" t="s">
        <v>464</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2"/>
    </row>
    <row r="79" spans="2:14" s="380" customFormat="1" ht="15">
      <c r="B79" s="252" t="s">
        <v>452</v>
      </c>
      <c r="C79" s="252" t="s">
        <v>448</v>
      </c>
      <c r="D79" s="252" t="s">
        <v>465</v>
      </c>
      <c r="E79" s="388">
        <f>52.4*10^9/1394/E70/1000</f>
        <v>223.74803579968571</v>
      </c>
      <c r="F79" s="388">
        <f t="shared" ref="F79:K79" si="16">52.4*10^9/1394/F70/1000</f>
        <v>223.74803579968571</v>
      </c>
      <c r="G79" s="388">
        <f t="shared" si="16"/>
        <v>223.74803579968571</v>
      </c>
      <c r="H79" s="388">
        <f t="shared" si="16"/>
        <v>223.74803579968571</v>
      </c>
      <c r="I79" s="388">
        <f t="shared" si="16"/>
        <v>223.74803579968571</v>
      </c>
      <c r="J79" s="388">
        <f t="shared" si="16"/>
        <v>223.74803579968571</v>
      </c>
      <c r="K79" s="388">
        <f t="shared" si="16"/>
        <v>223.74803579968571</v>
      </c>
      <c r="N79" s="392" t="s">
        <v>484</v>
      </c>
    </row>
    <row r="80" spans="2:14" s="380" customFormat="1" ht="15">
      <c r="B80" s="252" t="s">
        <v>346</v>
      </c>
      <c r="C80" s="252" t="s">
        <v>343</v>
      </c>
      <c r="D80" s="252" t="s">
        <v>466</v>
      </c>
      <c r="E80" s="388">
        <f>52.4*10^9/1394/E71/1000</f>
        <v>223.74803579968571</v>
      </c>
      <c r="F80" s="388">
        <f t="shared" ref="F80:K80" si="17">52.4*10^9/1394/F71/1000</f>
        <v>223.74803579968571</v>
      </c>
      <c r="G80" s="388">
        <f t="shared" si="17"/>
        <v>223.74803579968571</v>
      </c>
      <c r="H80" s="388">
        <f t="shared" si="17"/>
        <v>223.74803579968571</v>
      </c>
      <c r="I80" s="388">
        <f t="shared" si="17"/>
        <v>223.74803579968571</v>
      </c>
      <c r="J80" s="388">
        <f t="shared" si="17"/>
        <v>223.74803579968571</v>
      </c>
      <c r="K80" s="388">
        <f t="shared" si="17"/>
        <v>223.74803579968571</v>
      </c>
      <c r="N80" s="392" t="s">
        <v>485</v>
      </c>
    </row>
    <row r="81" spans="2:14">
      <c r="N81" s="318" t="s">
        <v>486</v>
      </c>
    </row>
    <row r="84" spans="2:14" ht="15">
      <c r="B84" s="213" t="s">
        <v>499</v>
      </c>
      <c r="C84" s="224"/>
      <c r="D84" s="389" t="s">
        <v>511</v>
      </c>
      <c r="E84" s="328"/>
      <c r="F84" s="224"/>
      <c r="G84" s="224"/>
      <c r="H84" s="224"/>
      <c r="I84" s="224"/>
      <c r="J84" s="224"/>
      <c r="K84" s="224"/>
    </row>
    <row r="85" spans="2:14" ht="15.75" thickBot="1">
      <c r="B85" s="229" t="s">
        <v>1</v>
      </c>
      <c r="C85" s="229" t="s">
        <v>5</v>
      </c>
      <c r="D85" s="229" t="s">
        <v>6</v>
      </c>
      <c r="E85" s="230" t="s">
        <v>59</v>
      </c>
      <c r="F85" s="230" t="s">
        <v>74</v>
      </c>
      <c r="G85" s="230" t="s">
        <v>75</v>
      </c>
      <c r="H85" s="230" t="s">
        <v>76</v>
      </c>
      <c r="I85" s="230" t="s">
        <v>77</v>
      </c>
      <c r="J85" s="230" t="s">
        <v>78</v>
      </c>
      <c r="K85" s="230" t="s">
        <v>327</v>
      </c>
      <c r="N85" s="397" t="s">
        <v>500</v>
      </c>
    </row>
    <row r="86" spans="2:14" ht="15">
      <c r="B86" s="252" t="s">
        <v>450</v>
      </c>
      <c r="C86" s="252" t="s">
        <v>448</v>
      </c>
      <c r="D86" s="252" t="s">
        <v>463</v>
      </c>
      <c r="E86" s="398">
        <f>C45/E59/E68/E77*1000</f>
        <v>0</v>
      </c>
      <c r="F86" s="398">
        <f t="shared" ref="F86:K89" si="18">D45/F59/F68/F77*1000</f>
        <v>0</v>
      </c>
      <c r="G86" s="398">
        <f t="shared" si="18"/>
        <v>0</v>
      </c>
      <c r="H86" s="398">
        <f t="shared" si="18"/>
        <v>0</v>
      </c>
      <c r="I86" s="398">
        <f t="shared" si="18"/>
        <v>0</v>
      </c>
      <c r="J86" s="398">
        <f t="shared" si="18"/>
        <v>0</v>
      </c>
      <c r="K86" s="398">
        <f t="shared" si="18"/>
        <v>0</v>
      </c>
    </row>
    <row r="87" spans="2:14" ht="15">
      <c r="B87" s="252" t="s">
        <v>344</v>
      </c>
      <c r="C87" s="252" t="s">
        <v>343</v>
      </c>
      <c r="D87" s="252" t="s">
        <v>464</v>
      </c>
      <c r="E87" s="398">
        <f t="shared" ref="E87:E89" si="19">C46/E60/E69/E78*1000</f>
        <v>5.306721092808357</v>
      </c>
      <c r="F87" s="398">
        <f t="shared" si="18"/>
        <v>25.206925190839698</v>
      </c>
      <c r="G87" s="398">
        <f t="shared" si="18"/>
        <v>38.473727922860576</v>
      </c>
      <c r="H87" s="398">
        <f t="shared" si="18"/>
        <v>5.306721092808357</v>
      </c>
      <c r="I87" s="398">
        <f t="shared" si="18"/>
        <v>1.3266802732020893</v>
      </c>
      <c r="J87" s="398">
        <f t="shared" si="18"/>
        <v>13.266802732020892</v>
      </c>
      <c r="K87" s="398">
        <f t="shared" si="18"/>
        <v>35.82036737645641</v>
      </c>
    </row>
    <row r="88" spans="2:14" ht="15">
      <c r="B88" s="252" t="s">
        <v>452</v>
      </c>
      <c r="C88" s="252" t="s">
        <v>448</v>
      </c>
      <c r="D88" s="252" t="s">
        <v>465</v>
      </c>
      <c r="E88" s="398">
        <f t="shared" si="19"/>
        <v>0</v>
      </c>
      <c r="F88" s="398">
        <f t="shared" si="18"/>
        <v>6.6518274809160323</v>
      </c>
      <c r="G88" s="398">
        <f t="shared" si="18"/>
        <v>3.3259137404580161</v>
      </c>
      <c r="H88" s="398">
        <f t="shared" si="18"/>
        <v>6.6518274809160323</v>
      </c>
      <c r="I88" s="398">
        <f t="shared" si="18"/>
        <v>1.6629568702290081</v>
      </c>
      <c r="J88" s="398">
        <f t="shared" si="18"/>
        <v>6.6518274809160323</v>
      </c>
      <c r="K88" s="398">
        <f t="shared" si="18"/>
        <v>3.3259137404580161</v>
      </c>
    </row>
    <row r="89" spans="2:14" ht="15">
      <c r="B89" s="252" t="s">
        <v>346</v>
      </c>
      <c r="C89" s="252" t="s">
        <v>343</v>
      </c>
      <c r="D89" s="252" t="s">
        <v>466</v>
      </c>
      <c r="E89" s="398">
        <f t="shared" si="19"/>
        <v>216.18439312977102</v>
      </c>
      <c r="F89" s="398">
        <f t="shared" si="18"/>
        <v>502.21297480916036</v>
      </c>
      <c r="G89" s="398">
        <f t="shared" si="18"/>
        <v>728.37510916030533</v>
      </c>
      <c r="H89" s="398">
        <f t="shared" si="18"/>
        <v>104.76628282442749</v>
      </c>
      <c r="I89" s="398">
        <f t="shared" si="18"/>
        <v>28.270266793893136</v>
      </c>
      <c r="J89" s="398">
        <f t="shared" si="18"/>
        <v>317.62476221374055</v>
      </c>
      <c r="K89" s="398">
        <f t="shared" si="18"/>
        <v>681.81231679389316</v>
      </c>
    </row>
    <row r="95" spans="2:14" ht="15">
      <c r="B95" s="213"/>
      <c r="C95" s="224"/>
      <c r="D95" s="389" t="s">
        <v>512</v>
      </c>
      <c r="E95" s="328"/>
      <c r="F95" s="224"/>
      <c r="G95" s="224"/>
      <c r="H95" s="224"/>
      <c r="I95" s="224"/>
      <c r="J95" s="224"/>
      <c r="K95" s="224"/>
    </row>
    <row r="96" spans="2:14" ht="15.75" thickBot="1">
      <c r="B96" s="229" t="s">
        <v>1</v>
      </c>
      <c r="C96" s="229" t="s">
        <v>5</v>
      </c>
      <c r="D96" s="229" t="s">
        <v>6</v>
      </c>
      <c r="E96" s="230" t="s">
        <v>59</v>
      </c>
      <c r="F96" s="230" t="s">
        <v>74</v>
      </c>
      <c r="G96" s="230" t="s">
        <v>75</v>
      </c>
      <c r="H96" s="230" t="s">
        <v>76</v>
      </c>
      <c r="I96" s="230" t="s">
        <v>77</v>
      </c>
      <c r="J96" s="230" t="s">
        <v>78</v>
      </c>
      <c r="K96" s="230" t="s">
        <v>327</v>
      </c>
    </row>
    <row r="97" spans="2:14" ht="15">
      <c r="B97" s="252" t="s">
        <v>450</v>
      </c>
      <c r="C97" s="252" t="s">
        <v>448</v>
      </c>
      <c r="D97" s="252" t="s">
        <v>463</v>
      </c>
      <c r="E97" s="388">
        <v>30</v>
      </c>
      <c r="F97" s="388">
        <v>30</v>
      </c>
      <c r="G97" s="388">
        <v>30</v>
      </c>
      <c r="H97" s="388">
        <v>30</v>
      </c>
      <c r="I97" s="388">
        <v>30</v>
      </c>
      <c r="J97" s="388">
        <v>30</v>
      </c>
      <c r="K97" s="388">
        <v>30</v>
      </c>
    </row>
    <row r="98" spans="2:14" ht="15">
      <c r="B98" s="252" t="s">
        <v>344</v>
      </c>
      <c r="C98" s="252" t="s">
        <v>343</v>
      </c>
      <c r="D98" s="252" t="s">
        <v>464</v>
      </c>
      <c r="E98" s="388">
        <v>30</v>
      </c>
      <c r="F98" s="388">
        <v>30</v>
      </c>
      <c r="G98" s="388">
        <v>30</v>
      </c>
      <c r="H98" s="388">
        <v>30</v>
      </c>
      <c r="I98" s="388">
        <v>30</v>
      </c>
      <c r="J98" s="388">
        <v>30</v>
      </c>
      <c r="K98" s="388">
        <v>30</v>
      </c>
    </row>
    <row r="99" spans="2:14" ht="15">
      <c r="B99" s="252" t="s">
        <v>452</v>
      </c>
      <c r="C99" s="252" t="s">
        <v>448</v>
      </c>
      <c r="D99" s="252" t="s">
        <v>465</v>
      </c>
      <c r="E99" s="388">
        <v>30</v>
      </c>
      <c r="F99" s="388">
        <v>30</v>
      </c>
      <c r="G99" s="388">
        <v>30</v>
      </c>
      <c r="H99" s="388">
        <v>30</v>
      </c>
      <c r="I99" s="388">
        <v>30</v>
      </c>
      <c r="J99" s="388">
        <v>30</v>
      </c>
      <c r="K99" s="388">
        <v>30</v>
      </c>
    </row>
    <row r="100" spans="2:14" ht="15">
      <c r="B100" s="252" t="s">
        <v>346</v>
      </c>
      <c r="C100" s="252" t="s">
        <v>343</v>
      </c>
      <c r="D100" s="252" t="s">
        <v>466</v>
      </c>
      <c r="E100" s="388">
        <v>30</v>
      </c>
      <c r="F100" s="388">
        <v>30</v>
      </c>
      <c r="G100" s="388">
        <v>30</v>
      </c>
      <c r="H100" s="388">
        <v>30</v>
      </c>
      <c r="I100" s="388">
        <v>30</v>
      </c>
      <c r="J100" s="388">
        <v>30</v>
      </c>
      <c r="K100" s="388">
        <v>30</v>
      </c>
    </row>
    <row r="107" spans="2:14" ht="15">
      <c r="B107" s="213" t="s">
        <v>501</v>
      </c>
      <c r="C107" s="224"/>
      <c r="D107" s="389" t="s">
        <v>514</v>
      </c>
      <c r="E107" s="328"/>
      <c r="F107" s="224"/>
      <c r="G107" s="224"/>
      <c r="H107" s="224"/>
      <c r="I107" s="224"/>
      <c r="J107" s="224"/>
      <c r="K107" s="224"/>
    </row>
    <row r="108" spans="2:14" ht="15.75" thickBot="1">
      <c r="B108" s="229" t="s">
        <v>1</v>
      </c>
      <c r="C108" s="229" t="s">
        <v>5</v>
      </c>
      <c r="D108" s="229" t="s">
        <v>6</v>
      </c>
      <c r="E108" s="230" t="s">
        <v>59</v>
      </c>
      <c r="F108" s="230" t="s">
        <v>74</v>
      </c>
      <c r="G108" s="230" t="s">
        <v>75</v>
      </c>
      <c r="H108" s="230" t="s">
        <v>76</v>
      </c>
      <c r="I108" s="230" t="s">
        <v>77</v>
      </c>
      <c r="J108" s="230" t="s">
        <v>78</v>
      </c>
      <c r="K108" s="230" t="s">
        <v>327</v>
      </c>
    </row>
    <row r="109" spans="2:14" ht="15">
      <c r="B109" s="252" t="s">
        <v>450</v>
      </c>
      <c r="C109" s="252" t="s">
        <v>448</v>
      </c>
      <c r="D109" s="252" t="s">
        <v>463</v>
      </c>
      <c r="E109" s="404">
        <f>(15.1*10^9/1394*1000)*(100-15.9)/100/1000000/1000</f>
        <v>9.1098278335724512</v>
      </c>
      <c r="F109" s="404">
        <f t="shared" ref="F109:K109" si="20">(15.1*10^9/1394*1000)*(100-15.9)/100/1000000/1000</f>
        <v>9.1098278335724512</v>
      </c>
      <c r="G109" s="404">
        <f t="shared" si="20"/>
        <v>9.1098278335724512</v>
      </c>
      <c r="H109" s="404">
        <f t="shared" si="20"/>
        <v>9.1098278335724512</v>
      </c>
      <c r="I109" s="404">
        <f t="shared" si="20"/>
        <v>9.1098278335724512</v>
      </c>
      <c r="J109" s="404">
        <f t="shared" si="20"/>
        <v>9.1098278335724512</v>
      </c>
      <c r="K109" s="404">
        <f t="shared" si="20"/>
        <v>9.1098278335724512</v>
      </c>
      <c r="N109" s="392" t="s">
        <v>487</v>
      </c>
    </row>
    <row r="110" spans="2:14" ht="15">
      <c r="B110" s="252" t="s">
        <v>344</v>
      </c>
      <c r="C110" s="252" t="s">
        <v>343</v>
      </c>
      <c r="D110" s="252" t="s">
        <v>464</v>
      </c>
      <c r="E110" s="404">
        <f t="shared" ref="E110:K112" si="21">(15.1*10^9/1394*1000)*(100-15.9)/100/1000000/1000</f>
        <v>9.1098278335724512</v>
      </c>
      <c r="F110" s="404">
        <f t="shared" si="21"/>
        <v>9.1098278335724512</v>
      </c>
      <c r="G110" s="404">
        <f t="shared" si="21"/>
        <v>9.1098278335724512</v>
      </c>
      <c r="H110" s="404">
        <f t="shared" si="21"/>
        <v>9.1098278335724512</v>
      </c>
      <c r="I110" s="404">
        <f t="shared" si="21"/>
        <v>9.1098278335724512</v>
      </c>
      <c r="J110" s="404">
        <f t="shared" si="21"/>
        <v>9.1098278335724512</v>
      </c>
      <c r="K110" s="404">
        <f t="shared" si="21"/>
        <v>9.1098278335724512</v>
      </c>
      <c r="N110" s="399" t="s">
        <v>488</v>
      </c>
    </row>
    <row r="111" spans="2:14" ht="15">
      <c r="B111" s="252" t="s">
        <v>452</v>
      </c>
      <c r="C111" s="252" t="s">
        <v>448</v>
      </c>
      <c r="D111" s="252" t="s">
        <v>465</v>
      </c>
      <c r="E111" s="404">
        <f t="shared" si="21"/>
        <v>9.1098278335724512</v>
      </c>
      <c r="F111" s="404">
        <f t="shared" si="21"/>
        <v>9.1098278335724512</v>
      </c>
      <c r="G111" s="404">
        <f t="shared" si="21"/>
        <v>9.1098278335724512</v>
      </c>
      <c r="H111" s="404">
        <f t="shared" si="21"/>
        <v>9.1098278335724512</v>
      </c>
      <c r="I111" s="404">
        <f t="shared" si="21"/>
        <v>9.1098278335724512</v>
      </c>
      <c r="J111" s="404">
        <f t="shared" si="21"/>
        <v>9.1098278335724512</v>
      </c>
      <c r="K111" s="404">
        <f t="shared" si="21"/>
        <v>9.1098278335724512</v>
      </c>
    </row>
    <row r="112" spans="2:14" ht="15">
      <c r="B112" s="252" t="s">
        <v>346</v>
      </c>
      <c r="C112" s="252" t="s">
        <v>343</v>
      </c>
      <c r="D112" s="252" t="s">
        <v>466</v>
      </c>
      <c r="E112" s="404">
        <f t="shared" si="21"/>
        <v>9.1098278335724512</v>
      </c>
      <c r="F112" s="404">
        <f t="shared" si="21"/>
        <v>9.1098278335724512</v>
      </c>
      <c r="G112" s="404">
        <f t="shared" si="21"/>
        <v>9.1098278335724512</v>
      </c>
      <c r="H112" s="404">
        <f t="shared" si="21"/>
        <v>9.1098278335724512</v>
      </c>
      <c r="I112" s="404">
        <f t="shared" si="21"/>
        <v>9.1098278335724512</v>
      </c>
      <c r="J112" s="404">
        <f t="shared" si="21"/>
        <v>9.1098278335724512</v>
      </c>
      <c r="K112" s="404">
        <f t="shared" si="21"/>
        <v>9.1098278335724512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A16" zoomScale="84" workbookViewId="0">
      <selection activeCell="Q39" sqref="Q39"/>
    </sheetView>
  </sheetViews>
  <sheetFormatPr defaultRowHeight="12.75"/>
  <cols>
    <col min="2" max="2" width="30.5703125" bestFit="1" customWidth="1"/>
    <col min="3" max="3" width="22.5703125" bestFit="1" customWidth="1"/>
    <col min="4" max="4" width="25.42578125" bestFit="1" customWidth="1"/>
    <col min="5" max="6" width="13.7109375" bestFit="1" customWidth="1"/>
    <col min="11" max="11" width="10.5703125" bestFit="1" customWidth="1"/>
    <col min="15" max="15" width="31.5703125" bestFit="1" customWidth="1"/>
    <col min="17" max="17" width="25.42578125" bestFit="1" customWidth="1"/>
  </cols>
  <sheetData>
    <row r="1" spans="1:21" s="110" customFormat="1"/>
    <row r="2" spans="1:21" ht="15">
      <c r="A2" s="175"/>
      <c r="B2" s="184" t="s">
        <v>348</v>
      </c>
      <c r="C2" s="175"/>
      <c r="D2" s="175"/>
      <c r="E2" s="175"/>
      <c r="F2" s="175"/>
      <c r="G2" s="175"/>
      <c r="H2" s="175"/>
      <c r="I2" s="175"/>
      <c r="J2" s="175"/>
      <c r="K2" s="175"/>
      <c r="L2" s="175"/>
      <c r="M2" s="175"/>
      <c r="N2" s="175"/>
      <c r="O2" s="175"/>
      <c r="P2" s="175"/>
      <c r="Q2" s="175"/>
      <c r="R2" s="175"/>
      <c r="S2" s="175"/>
      <c r="T2" s="175"/>
      <c r="U2" s="175"/>
    </row>
    <row r="3" spans="1:21" s="247" customFormat="1" ht="45">
      <c r="A3" s="237"/>
      <c r="B3" s="269">
        <v>1</v>
      </c>
      <c r="C3" s="269" t="s">
        <v>138</v>
      </c>
      <c r="D3" s="289" t="s">
        <v>128</v>
      </c>
      <c r="E3" s="289" t="s">
        <v>129</v>
      </c>
      <c r="F3" s="289" t="s">
        <v>130</v>
      </c>
      <c r="G3" s="289" t="s">
        <v>131</v>
      </c>
      <c r="H3" s="270" t="s">
        <v>74</v>
      </c>
      <c r="I3" s="270" t="s">
        <v>75</v>
      </c>
      <c r="J3" s="270" t="s">
        <v>76</v>
      </c>
      <c r="K3" s="270" t="s">
        <v>77</v>
      </c>
      <c r="L3" s="270" t="s">
        <v>78</v>
      </c>
      <c r="M3" s="270" t="s">
        <v>79</v>
      </c>
      <c r="N3" s="237"/>
      <c r="O3" s="274" t="s">
        <v>349</v>
      </c>
      <c r="P3" s="237"/>
      <c r="Q3" s="237"/>
      <c r="R3" s="237"/>
      <c r="S3" s="237"/>
      <c r="T3" s="237"/>
      <c r="U3" s="237"/>
    </row>
    <row r="4" spans="1:21" ht="15">
      <c r="A4" s="175"/>
      <c r="B4" s="175" t="s">
        <v>139</v>
      </c>
      <c r="C4" s="175" t="s">
        <v>140</v>
      </c>
      <c r="D4" s="290"/>
      <c r="E4" s="290"/>
      <c r="F4" s="290"/>
      <c r="G4" s="290"/>
      <c r="H4" s="175"/>
      <c r="I4" s="175"/>
      <c r="J4" s="175"/>
      <c r="K4" s="175"/>
      <c r="L4" s="175"/>
      <c r="M4" s="175"/>
      <c r="N4" s="175"/>
      <c r="O4" s="252" t="s">
        <v>350</v>
      </c>
      <c r="P4" s="175"/>
      <c r="Q4" s="175"/>
      <c r="R4" s="175"/>
      <c r="S4" s="175"/>
      <c r="T4" s="175"/>
      <c r="U4" s="175"/>
    </row>
    <row r="5" spans="1:21" ht="15">
      <c r="A5" s="175"/>
      <c r="B5" s="175" t="s">
        <v>141</v>
      </c>
      <c r="C5" s="175" t="s">
        <v>142</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5">
      <c r="A6" s="175"/>
      <c r="B6" s="186"/>
      <c r="C6" s="186" t="s">
        <v>143</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5">
      <c r="A7" s="175"/>
      <c r="B7" s="186"/>
      <c r="C7" s="186" t="s">
        <v>148</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5">
      <c r="A8" s="175"/>
      <c r="B8" s="186"/>
      <c r="C8" s="186"/>
      <c r="D8" s="176"/>
      <c r="E8" s="176"/>
      <c r="F8" s="176"/>
      <c r="G8" s="185"/>
      <c r="H8" s="176"/>
      <c r="I8" s="176"/>
      <c r="J8" s="176"/>
      <c r="K8" s="176"/>
      <c r="L8" s="176"/>
      <c r="M8" s="176"/>
      <c r="N8" s="177"/>
      <c r="O8" s="158"/>
      <c r="P8" s="158"/>
      <c r="Q8" s="158"/>
      <c r="R8" s="158"/>
      <c r="S8" s="158"/>
      <c r="T8" s="175"/>
      <c r="U8" s="175"/>
    </row>
    <row r="9" spans="1:21" ht="15">
      <c r="A9" s="175"/>
      <c r="B9" s="376" t="s">
        <v>444</v>
      </c>
      <c r="C9" s="180"/>
      <c r="D9" s="181"/>
      <c r="E9" s="181"/>
      <c r="F9" s="181"/>
      <c r="G9" s="181"/>
      <c r="H9" s="181"/>
      <c r="I9" s="181"/>
      <c r="J9" s="176"/>
      <c r="K9" s="176"/>
      <c r="L9" s="176"/>
      <c r="M9" s="176"/>
      <c r="N9" s="177"/>
      <c r="O9" s="158"/>
      <c r="P9" s="158"/>
      <c r="Q9" s="158"/>
      <c r="R9" s="158"/>
      <c r="S9" s="158"/>
      <c r="T9" s="175"/>
      <c r="U9" s="175"/>
    </row>
    <row r="10" spans="1:21" ht="15.7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5">
      <c r="A11" s="175"/>
      <c r="B11" s="175" t="s">
        <v>55</v>
      </c>
      <c r="C11" s="175" t="s">
        <v>150</v>
      </c>
      <c r="D11" s="175" t="s">
        <v>145</v>
      </c>
      <c r="E11" s="175" t="s">
        <v>146</v>
      </c>
      <c r="F11" s="175"/>
      <c r="G11" s="175"/>
      <c r="H11" s="175"/>
      <c r="I11" s="175"/>
      <c r="J11" s="176"/>
      <c r="K11" s="176"/>
      <c r="L11" s="176"/>
      <c r="M11" s="176"/>
      <c r="N11" s="177"/>
      <c r="O11" s="175"/>
      <c r="P11" s="175"/>
      <c r="Q11" s="175"/>
      <c r="R11" s="175"/>
      <c r="S11" s="175"/>
      <c r="T11" s="175"/>
      <c r="U11" s="175"/>
    </row>
    <row r="12" spans="1:21" s="380" customFormat="1" ht="15">
      <c r="A12" s="224"/>
      <c r="B12" s="379" t="s">
        <v>436</v>
      </c>
      <c r="C12" s="224" t="s">
        <v>30</v>
      </c>
      <c r="D12" s="379" t="s">
        <v>148</v>
      </c>
      <c r="E12" s="379" t="s">
        <v>46</v>
      </c>
      <c r="F12" s="224"/>
      <c r="G12" s="224"/>
      <c r="H12" s="224"/>
      <c r="I12" s="224"/>
      <c r="J12" s="225"/>
      <c r="K12" s="225"/>
      <c r="L12" s="225"/>
      <c r="M12" s="225"/>
      <c r="N12" s="226"/>
      <c r="O12" s="224"/>
      <c r="P12" s="224"/>
      <c r="Q12" s="224"/>
      <c r="R12" s="224"/>
      <c r="S12" s="224"/>
      <c r="T12" s="224"/>
      <c r="U12" s="224"/>
    </row>
    <row r="13" spans="1:21" ht="15">
      <c r="A13" s="175"/>
      <c r="B13" s="186"/>
      <c r="C13" s="186"/>
      <c r="D13" s="176"/>
      <c r="E13" s="176"/>
      <c r="F13" s="176"/>
      <c r="G13" s="185"/>
      <c r="H13" s="176"/>
      <c r="I13" s="176"/>
      <c r="J13" s="176"/>
      <c r="K13" s="176"/>
      <c r="L13" s="176"/>
      <c r="M13" s="176"/>
      <c r="N13" s="177"/>
      <c r="O13" s="175"/>
      <c r="P13" s="175"/>
      <c r="Q13" s="175"/>
      <c r="R13" s="175"/>
      <c r="S13" s="175"/>
      <c r="T13" s="175"/>
      <c r="U13" s="175"/>
    </row>
    <row r="14" spans="1:21" ht="15">
      <c r="A14" s="175"/>
      <c r="B14" s="324" t="s">
        <v>15</v>
      </c>
      <c r="C14" s="325"/>
      <c r="D14" s="326"/>
      <c r="E14" s="326"/>
      <c r="F14" s="326"/>
      <c r="N14" s="177"/>
      <c r="P14" s="175"/>
      <c r="Q14" s="175"/>
      <c r="R14" s="175"/>
      <c r="S14" s="175"/>
      <c r="T14" s="175"/>
      <c r="U14" s="175"/>
    </row>
    <row r="15" spans="1:21" s="110" customFormat="1" ht="15.7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5">
      <c r="A16" s="175"/>
      <c r="B16" s="323" t="s">
        <v>56</v>
      </c>
      <c r="C16" s="323" t="s">
        <v>144</v>
      </c>
      <c r="D16" s="323" t="s">
        <v>145</v>
      </c>
      <c r="E16" s="323" t="s">
        <v>146</v>
      </c>
      <c r="F16" s="323" t="s">
        <v>147</v>
      </c>
      <c r="N16" s="177"/>
      <c r="O16" s="175"/>
      <c r="P16" s="175"/>
      <c r="Q16" s="175"/>
      <c r="R16" s="175"/>
      <c r="S16" s="175"/>
      <c r="T16" s="175"/>
      <c r="U16" s="175"/>
    </row>
    <row r="17" spans="1:23" ht="15">
      <c r="A17" s="175"/>
      <c r="B17" s="175"/>
      <c r="C17" s="186"/>
      <c r="D17" s="177"/>
      <c r="E17" s="177"/>
      <c r="F17" s="177"/>
      <c r="G17" s="177"/>
      <c r="H17" s="177"/>
      <c r="I17" s="177"/>
      <c r="J17" s="177"/>
      <c r="K17" s="177"/>
      <c r="L17" s="177"/>
      <c r="M17" s="177"/>
      <c r="N17" s="177"/>
      <c r="O17" s="175"/>
      <c r="P17" s="175"/>
      <c r="Q17" s="175"/>
      <c r="R17" s="175"/>
      <c r="S17" s="175"/>
      <c r="T17" s="175"/>
      <c r="U17" s="175"/>
    </row>
    <row r="19" spans="1:23" ht="15">
      <c r="A19" s="110"/>
      <c r="C19" s="175"/>
      <c r="D19" s="175"/>
      <c r="E19" s="175"/>
      <c r="F19" s="175"/>
      <c r="G19" s="175"/>
      <c r="H19" s="175"/>
      <c r="I19" s="175"/>
      <c r="J19" s="175"/>
      <c r="K19" s="175"/>
      <c r="L19" s="175"/>
      <c r="M19" s="175"/>
      <c r="N19" s="175"/>
      <c r="O19" s="175"/>
      <c r="P19" s="175"/>
      <c r="Q19" s="175"/>
      <c r="R19" s="175"/>
      <c r="S19" s="175"/>
      <c r="T19" s="175"/>
      <c r="U19" s="175"/>
      <c r="V19" s="175"/>
    </row>
    <row r="20" spans="1:23" ht="15">
      <c r="A20" s="110"/>
      <c r="B20" s="407" t="s">
        <v>515</v>
      </c>
      <c r="C20" s="175"/>
      <c r="D20" s="179" t="s">
        <v>516</v>
      </c>
      <c r="E20" s="175"/>
      <c r="F20" s="175"/>
      <c r="G20" s="175"/>
      <c r="H20" s="175"/>
      <c r="I20" s="175"/>
      <c r="J20" s="175"/>
      <c r="K20" s="175"/>
      <c r="L20" s="175"/>
      <c r="M20" s="175"/>
      <c r="N20" s="175"/>
      <c r="O20" s="175"/>
      <c r="P20" s="175"/>
      <c r="Q20" s="175"/>
      <c r="R20" s="175"/>
      <c r="S20" s="175"/>
      <c r="T20" s="175"/>
      <c r="U20" s="175"/>
      <c r="V20" s="175"/>
      <c r="W20" s="175"/>
    </row>
    <row r="21" spans="1:23" ht="15.75" thickBot="1">
      <c r="A21" s="110"/>
      <c r="B21" s="182" t="s">
        <v>1</v>
      </c>
      <c r="C21" s="182" t="s">
        <v>5</v>
      </c>
      <c r="D21" s="182" t="s">
        <v>6</v>
      </c>
      <c r="E21" s="230" t="s">
        <v>59</v>
      </c>
      <c r="F21" s="183" t="s">
        <v>74</v>
      </c>
      <c r="G21" s="183" t="s">
        <v>75</v>
      </c>
      <c r="H21" s="183" t="s">
        <v>76</v>
      </c>
      <c r="I21" s="183" t="s">
        <v>77</v>
      </c>
      <c r="J21" s="183" t="s">
        <v>78</v>
      </c>
      <c r="K21" s="183" t="s">
        <v>327</v>
      </c>
      <c r="L21" s="175"/>
      <c r="M21" s="241"/>
      <c r="N21" s="241"/>
      <c r="O21" s="241"/>
      <c r="P21" s="241"/>
    </row>
    <row r="22" spans="1:23" ht="15">
      <c r="A22" s="110"/>
      <c r="B22" s="175" t="s">
        <v>144</v>
      </c>
      <c r="C22" s="175" t="s">
        <v>29</v>
      </c>
      <c r="D22" s="175" t="s">
        <v>150</v>
      </c>
      <c r="E22" s="401">
        <f>1/(3176.1/1000)</f>
        <v>0.31485154749535593</v>
      </c>
      <c r="F22" s="401">
        <f t="shared" ref="F22:K22" si="0">1/(3176.1/1000)</f>
        <v>0.31485154749535593</v>
      </c>
      <c r="G22" s="401">
        <f t="shared" si="0"/>
        <v>0.31485154749535593</v>
      </c>
      <c r="H22" s="401">
        <f t="shared" si="0"/>
        <v>0.31485154749535593</v>
      </c>
      <c r="I22" s="401">
        <f t="shared" si="0"/>
        <v>0.31485154749535593</v>
      </c>
      <c r="J22" s="401">
        <f t="shared" si="0"/>
        <v>0.31485154749535593</v>
      </c>
      <c r="K22" s="401">
        <f t="shared" si="0"/>
        <v>0.31485154749535593</v>
      </c>
      <c r="L22" s="178"/>
      <c r="M22" s="238"/>
      <c r="N22" s="238"/>
      <c r="O22" s="238"/>
      <c r="P22" s="273"/>
    </row>
    <row r="23" spans="1:23" ht="15">
      <c r="A23" s="110"/>
      <c r="B23" s="175"/>
      <c r="C23" s="175" t="s">
        <v>30</v>
      </c>
      <c r="D23" s="175"/>
      <c r="E23" s="400"/>
      <c r="F23" s="400"/>
      <c r="G23" s="400"/>
      <c r="H23" s="400"/>
      <c r="I23" s="400"/>
      <c r="J23" s="400"/>
      <c r="K23" s="400"/>
      <c r="L23" s="175"/>
      <c r="M23" s="238"/>
      <c r="N23" s="238"/>
      <c r="O23" s="238"/>
      <c r="P23" s="273"/>
    </row>
    <row r="24" spans="1:23" ht="15">
      <c r="A24" s="175"/>
      <c r="B24" s="175"/>
      <c r="C24" s="175"/>
      <c r="D24" s="176"/>
      <c r="E24" s="176"/>
      <c r="F24" s="176"/>
      <c r="G24" s="185"/>
      <c r="H24" s="176"/>
      <c r="I24" s="176"/>
      <c r="J24" s="176"/>
      <c r="K24" s="176"/>
      <c r="L24" s="176"/>
      <c r="M24" s="176"/>
      <c r="N24" s="175"/>
    </row>
    <row r="25" spans="1:23" ht="1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351</v>
      </c>
    </row>
    <row r="27" spans="1:23" ht="15">
      <c r="A27" s="175"/>
      <c r="B27" s="179" t="s">
        <v>134</v>
      </c>
      <c r="C27" s="175"/>
      <c r="D27" s="175"/>
      <c r="E27" s="175"/>
      <c r="F27" s="175"/>
      <c r="G27" s="175"/>
      <c r="H27" s="175"/>
      <c r="I27" s="175"/>
      <c r="J27" s="175"/>
      <c r="K27" s="175"/>
      <c r="L27" s="175"/>
      <c r="N27" s="175"/>
      <c r="O27" s="175"/>
      <c r="P27" s="175"/>
      <c r="Q27" s="175"/>
      <c r="R27" s="175"/>
      <c r="S27" s="175"/>
      <c r="T27" s="175"/>
      <c r="U27" s="175"/>
      <c r="V27" s="175"/>
    </row>
    <row r="28" spans="1:23" ht="15.75" thickBot="1">
      <c r="A28" s="175"/>
      <c r="B28" s="182" t="s">
        <v>0</v>
      </c>
      <c r="C28" s="230" t="s">
        <v>59</v>
      </c>
      <c r="D28" s="183" t="s">
        <v>74</v>
      </c>
      <c r="E28" s="183" t="s">
        <v>75</v>
      </c>
      <c r="F28" s="183" t="s">
        <v>76</v>
      </c>
      <c r="G28" s="183" t="s">
        <v>77</v>
      </c>
      <c r="H28" s="183" t="s">
        <v>78</v>
      </c>
      <c r="I28" s="183" t="s">
        <v>327</v>
      </c>
      <c r="M28" s="241"/>
      <c r="N28" s="241"/>
      <c r="O28" s="241"/>
      <c r="P28" s="241"/>
      <c r="Q28" s="175"/>
      <c r="R28" s="175"/>
      <c r="S28" s="175"/>
    </row>
    <row r="29" spans="1:23" ht="15">
      <c r="A29" s="175"/>
      <c r="B29" s="175" t="s">
        <v>150</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5">
      <c r="B33" s="252" t="s">
        <v>352</v>
      </c>
      <c r="C33" s="224"/>
      <c r="D33" s="375" t="s">
        <v>467</v>
      </c>
      <c r="E33" s="224"/>
      <c r="F33" s="224"/>
      <c r="G33" s="224"/>
      <c r="H33" s="224"/>
      <c r="I33" s="224"/>
      <c r="J33" s="224"/>
      <c r="K33" s="224"/>
      <c r="L33" s="265"/>
      <c r="M33" s="265"/>
      <c r="O33" s="252" t="s">
        <v>352</v>
      </c>
      <c r="P33" s="224"/>
      <c r="Q33" s="375" t="s">
        <v>562</v>
      </c>
      <c r="R33" s="224"/>
      <c r="S33" s="224"/>
      <c r="T33" s="224"/>
      <c r="U33" s="224"/>
      <c r="V33" s="224"/>
      <c r="W33" s="224"/>
      <c r="X33" s="224"/>
    </row>
    <row r="34" spans="2:24" s="80" customFormat="1" ht="15.75" thickBot="1">
      <c r="B34" s="229" t="s">
        <v>1</v>
      </c>
      <c r="C34" s="229" t="s">
        <v>5</v>
      </c>
      <c r="D34" s="229" t="s">
        <v>6</v>
      </c>
      <c r="E34" s="230" t="s">
        <v>59</v>
      </c>
      <c r="F34" s="230" t="s">
        <v>74</v>
      </c>
      <c r="G34" s="230" t="s">
        <v>75</v>
      </c>
      <c r="H34" s="230" t="s">
        <v>76</v>
      </c>
      <c r="I34" s="230" t="s">
        <v>77</v>
      </c>
      <c r="J34" s="230" t="s">
        <v>78</v>
      </c>
      <c r="K34" s="230" t="s">
        <v>327</v>
      </c>
      <c r="L34" s="265"/>
      <c r="M34" s="265"/>
      <c r="O34" s="229" t="s">
        <v>1</v>
      </c>
      <c r="P34" s="229" t="s">
        <v>5</v>
      </c>
      <c r="Q34" s="229" t="s">
        <v>6</v>
      </c>
      <c r="R34" s="230" t="s">
        <v>59</v>
      </c>
      <c r="S34" s="230" t="s">
        <v>74</v>
      </c>
      <c r="T34" s="230" t="s">
        <v>75</v>
      </c>
      <c r="U34" s="230" t="s">
        <v>76</v>
      </c>
      <c r="V34" s="230" t="s">
        <v>77</v>
      </c>
      <c r="W34" s="230" t="s">
        <v>78</v>
      </c>
      <c r="X34" s="230" t="s">
        <v>327</v>
      </c>
    </row>
    <row r="35" spans="2:24" s="80" customFormat="1" ht="15">
      <c r="B35" s="224" t="s">
        <v>144</v>
      </c>
      <c r="C35" s="224" t="s">
        <v>29</v>
      </c>
      <c r="D35" s="224" t="s">
        <v>150</v>
      </c>
      <c r="E35" s="383"/>
      <c r="F35" s="383"/>
      <c r="G35" s="383"/>
      <c r="H35" s="383"/>
      <c r="I35" s="383"/>
      <c r="J35" s="383"/>
      <c r="K35" s="383"/>
      <c r="O35" s="224" t="s">
        <v>144</v>
      </c>
      <c r="P35" s="224" t="s">
        <v>29</v>
      </c>
      <c r="Q35" s="224" t="s">
        <v>150</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5">
      <c r="B41" s="213" t="s">
        <v>491</v>
      </c>
      <c r="C41" s="224"/>
      <c r="D41" s="389" t="s">
        <v>508</v>
      </c>
      <c r="E41" s="394"/>
      <c r="F41" s="224"/>
      <c r="G41" s="224"/>
      <c r="H41" s="224"/>
      <c r="I41" s="224"/>
      <c r="J41" s="224"/>
      <c r="K41" s="224"/>
    </row>
    <row r="42" spans="2:24" ht="15.75" thickBot="1">
      <c r="B42" s="229" t="s">
        <v>1</v>
      </c>
      <c r="C42" s="229" t="s">
        <v>5</v>
      </c>
      <c r="D42" s="229" t="s">
        <v>6</v>
      </c>
      <c r="E42" s="230" t="s">
        <v>59</v>
      </c>
      <c r="F42" s="230" t="s">
        <v>74</v>
      </c>
      <c r="G42" s="230" t="s">
        <v>75</v>
      </c>
      <c r="H42" s="230" t="s">
        <v>76</v>
      </c>
      <c r="I42" s="230" t="s">
        <v>77</v>
      </c>
      <c r="J42" s="230" t="s">
        <v>78</v>
      </c>
      <c r="K42" s="230" t="s">
        <v>327</v>
      </c>
    </row>
    <row r="43" spans="2:24" ht="15">
      <c r="B43" s="224" t="s">
        <v>144</v>
      </c>
      <c r="C43" s="224" t="s">
        <v>29</v>
      </c>
      <c r="D43" s="224" t="s">
        <v>150</v>
      </c>
      <c r="E43" s="395">
        <v>1E-3</v>
      </c>
      <c r="F43" s="395">
        <v>1E-3</v>
      </c>
      <c r="G43" s="395">
        <v>1E-3</v>
      </c>
      <c r="H43" s="395">
        <v>1E-3</v>
      </c>
      <c r="I43" s="395">
        <v>1E-3</v>
      </c>
      <c r="J43" s="395">
        <v>1E-3</v>
      </c>
      <c r="K43" s="395">
        <v>1E-3</v>
      </c>
    </row>
    <row r="44" spans="2:24" ht="15">
      <c r="B44" s="224"/>
      <c r="C44" s="224" t="s">
        <v>30</v>
      </c>
      <c r="D44" s="224"/>
      <c r="E44" s="395"/>
      <c r="F44" s="395"/>
      <c r="G44" s="395"/>
      <c r="H44" s="395"/>
      <c r="I44" s="395"/>
      <c r="J44" s="395"/>
      <c r="K44" s="395"/>
    </row>
    <row r="45" spans="2:24" ht="15">
      <c r="B45" s="252"/>
      <c r="C45" s="252"/>
      <c r="D45" s="252"/>
      <c r="E45" s="395"/>
      <c r="F45" s="395"/>
      <c r="G45" s="395"/>
      <c r="H45" s="395"/>
      <c r="I45" s="395"/>
      <c r="J45" s="395"/>
      <c r="K45" s="395"/>
    </row>
    <row r="46" spans="2:24" ht="15">
      <c r="B46" s="252"/>
      <c r="C46" s="252"/>
      <c r="D46" s="252"/>
      <c r="E46" s="395"/>
      <c r="F46" s="395"/>
      <c r="G46" s="395"/>
      <c r="H46" s="395"/>
      <c r="I46" s="395"/>
      <c r="J46" s="395"/>
      <c r="K46" s="395"/>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5">
      <c r="B50" s="396" t="s">
        <v>492</v>
      </c>
      <c r="C50" s="224"/>
      <c r="D50" s="389" t="s">
        <v>509</v>
      </c>
      <c r="E50" s="328"/>
      <c r="F50" s="224"/>
      <c r="G50" s="224"/>
      <c r="H50" s="224"/>
      <c r="I50" s="224"/>
      <c r="J50" s="224"/>
      <c r="K50" s="224"/>
    </row>
    <row r="51" spans="2:13" ht="15.75" thickBot="1">
      <c r="B51" s="229" t="s">
        <v>1</v>
      </c>
      <c r="C51" s="229" t="s">
        <v>5</v>
      </c>
      <c r="D51" s="229" t="s">
        <v>6</v>
      </c>
      <c r="E51" s="230" t="s">
        <v>59</v>
      </c>
      <c r="F51" s="230" t="s">
        <v>74</v>
      </c>
      <c r="G51" s="230" t="s">
        <v>75</v>
      </c>
      <c r="H51" s="230" t="s">
        <v>76</v>
      </c>
      <c r="I51" s="230" t="s">
        <v>77</v>
      </c>
      <c r="J51" s="230" t="s">
        <v>78</v>
      </c>
      <c r="K51" s="230" t="s">
        <v>327</v>
      </c>
    </row>
    <row r="52" spans="2:13" ht="15">
      <c r="B52" s="224" t="s">
        <v>144</v>
      </c>
      <c r="C52" s="224" t="s">
        <v>29</v>
      </c>
      <c r="D52" s="224" t="s">
        <v>150</v>
      </c>
      <c r="E52" s="388">
        <v>1000</v>
      </c>
      <c r="F52" s="388">
        <v>1000</v>
      </c>
      <c r="G52" s="388">
        <v>1000</v>
      </c>
      <c r="H52" s="388">
        <v>1000</v>
      </c>
      <c r="I52" s="388">
        <v>1000</v>
      </c>
      <c r="J52" s="388">
        <v>1000</v>
      </c>
      <c r="K52" s="388">
        <v>1000</v>
      </c>
      <c r="M52" s="399" t="s">
        <v>493</v>
      </c>
    </row>
    <row r="53" spans="2:13" ht="15">
      <c r="B53" s="224"/>
      <c r="C53" s="224" t="s">
        <v>30</v>
      </c>
      <c r="D53" s="224"/>
      <c r="E53" s="388"/>
      <c r="F53" s="388"/>
      <c r="G53" s="388"/>
      <c r="H53" s="388"/>
      <c r="I53" s="388"/>
      <c r="J53" s="388"/>
      <c r="K53" s="388"/>
    </row>
    <row r="54" spans="2:13" ht="15">
      <c r="B54" s="252"/>
      <c r="C54" s="252"/>
      <c r="D54" s="252"/>
      <c r="E54" s="388"/>
      <c r="F54" s="388"/>
      <c r="G54" s="388"/>
      <c r="H54" s="388"/>
      <c r="I54" s="388"/>
      <c r="J54" s="388"/>
      <c r="K54" s="388"/>
    </row>
    <row r="55" spans="2:13" ht="15">
      <c r="B55" s="252"/>
      <c r="C55" s="252"/>
      <c r="D55" s="252"/>
      <c r="E55" s="388"/>
      <c r="F55" s="388"/>
      <c r="G55" s="388"/>
      <c r="H55" s="388"/>
      <c r="I55" s="388"/>
      <c r="J55" s="388"/>
      <c r="K55" s="388"/>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5">
      <c r="B59" s="396" t="s">
        <v>481</v>
      </c>
      <c r="C59" s="224"/>
      <c r="D59" s="389" t="s">
        <v>510</v>
      </c>
      <c r="E59" s="328"/>
      <c r="F59" s="224"/>
      <c r="G59" s="224"/>
      <c r="H59" s="224"/>
      <c r="I59" s="224"/>
      <c r="J59" s="224"/>
      <c r="K59" s="224"/>
    </row>
    <row r="60" spans="2:13" ht="15.75" thickBot="1">
      <c r="B60" s="229" t="s">
        <v>1</v>
      </c>
      <c r="C60" s="229" t="s">
        <v>5</v>
      </c>
      <c r="D60" s="229" t="s">
        <v>6</v>
      </c>
      <c r="E60" s="230" t="s">
        <v>59</v>
      </c>
      <c r="F60" s="230" t="s">
        <v>74</v>
      </c>
      <c r="G60" s="230" t="s">
        <v>75</v>
      </c>
      <c r="H60" s="230" t="s">
        <v>76</v>
      </c>
      <c r="I60" s="230" t="s">
        <v>77</v>
      </c>
      <c r="J60" s="230" t="s">
        <v>78</v>
      </c>
      <c r="K60" s="230" t="s">
        <v>327</v>
      </c>
    </row>
    <row r="61" spans="2:13" ht="15">
      <c r="B61" s="224" t="s">
        <v>144</v>
      </c>
      <c r="C61" s="224" t="s">
        <v>29</v>
      </c>
      <c r="D61" s="224" t="s">
        <v>150</v>
      </c>
      <c r="E61" s="249">
        <f>30*24*200/1000</f>
        <v>144</v>
      </c>
      <c r="F61" s="249">
        <f t="shared" ref="F61:K61" si="3">30*24*200/1000</f>
        <v>144</v>
      </c>
      <c r="G61" s="249">
        <f t="shared" si="3"/>
        <v>144</v>
      </c>
      <c r="H61" s="249">
        <f t="shared" si="3"/>
        <v>144</v>
      </c>
      <c r="I61" s="249">
        <f t="shared" si="3"/>
        <v>144</v>
      </c>
      <c r="J61" s="249">
        <f t="shared" si="3"/>
        <v>144</v>
      </c>
      <c r="K61" s="249">
        <f t="shared" si="3"/>
        <v>144</v>
      </c>
      <c r="M61" s="399" t="s">
        <v>494</v>
      </c>
    </row>
    <row r="62" spans="2:13" ht="15">
      <c r="B62" s="224"/>
      <c r="C62" s="224" t="s">
        <v>30</v>
      </c>
      <c r="D62" s="224"/>
      <c r="E62" s="249"/>
      <c r="F62" s="249"/>
      <c r="G62" s="249"/>
      <c r="H62" s="249"/>
      <c r="I62" s="249"/>
      <c r="J62" s="249"/>
      <c r="K62" s="249"/>
    </row>
    <row r="63" spans="2:13" ht="15">
      <c r="B63" s="252"/>
      <c r="C63" s="252"/>
      <c r="D63" s="252"/>
      <c r="E63" s="388"/>
      <c r="F63" s="388"/>
      <c r="G63" s="388"/>
      <c r="H63" s="388"/>
      <c r="I63" s="388"/>
      <c r="J63" s="388"/>
      <c r="K63" s="388"/>
    </row>
    <row r="64" spans="2:13" ht="15">
      <c r="B64" s="252"/>
      <c r="C64" s="252"/>
      <c r="D64" s="252"/>
      <c r="E64" s="388"/>
      <c r="F64" s="388"/>
      <c r="G64" s="388"/>
      <c r="H64" s="388"/>
      <c r="I64" s="388"/>
      <c r="J64" s="388"/>
      <c r="K64" s="388"/>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5">
      <c r="B68" s="213" t="s">
        <v>499</v>
      </c>
      <c r="C68" s="224"/>
      <c r="D68" s="389" t="s">
        <v>511</v>
      </c>
      <c r="E68" s="328"/>
      <c r="F68" s="224"/>
      <c r="G68" s="224"/>
      <c r="H68" s="224"/>
      <c r="I68" s="224"/>
      <c r="J68" s="224"/>
      <c r="K68" s="224"/>
    </row>
    <row r="69" spans="2:11" ht="15.75" thickBot="1">
      <c r="B69" s="229" t="s">
        <v>1</v>
      </c>
      <c r="C69" s="229" t="s">
        <v>5</v>
      </c>
      <c r="D69" s="229" t="s">
        <v>6</v>
      </c>
      <c r="E69" s="230" t="s">
        <v>59</v>
      </c>
      <c r="F69" s="230" t="s">
        <v>74</v>
      </c>
      <c r="G69" s="230" t="s">
        <v>75</v>
      </c>
      <c r="H69" s="230" t="s">
        <v>76</v>
      </c>
      <c r="I69" s="230" t="s">
        <v>77</v>
      </c>
      <c r="J69" s="230" t="s">
        <v>78</v>
      </c>
      <c r="K69" s="230" t="s">
        <v>327</v>
      </c>
    </row>
    <row r="70" spans="2:11" ht="15">
      <c r="B70" s="224" t="s">
        <v>144</v>
      </c>
      <c r="C70" s="224" t="s">
        <v>29</v>
      </c>
      <c r="D70" s="224" t="s">
        <v>150</v>
      </c>
      <c r="E70" s="398">
        <f>C29/E43/E52/E61*1000</f>
        <v>253.64687500000005</v>
      </c>
      <c r="F70" s="398">
        <f t="shared" ref="F70:K70" si="4">D29/F43/F52/F61*1000</f>
        <v>385.984375</v>
      </c>
      <c r="G70" s="398">
        <f t="shared" si="4"/>
        <v>374.95625000000001</v>
      </c>
      <c r="H70" s="398">
        <f t="shared" si="4"/>
        <v>0</v>
      </c>
      <c r="I70" s="398">
        <f t="shared" si="4"/>
        <v>0</v>
      </c>
      <c r="J70" s="398">
        <f t="shared" si="4"/>
        <v>0</v>
      </c>
      <c r="K70" s="398">
        <f t="shared" si="4"/>
        <v>615.36937499999988</v>
      </c>
    </row>
    <row r="71" spans="2:11" ht="15">
      <c r="B71" s="224"/>
      <c r="C71" s="224" t="s">
        <v>30</v>
      </c>
      <c r="D71" s="224"/>
      <c r="E71" s="398"/>
      <c r="F71" s="398"/>
      <c r="G71" s="398"/>
      <c r="H71" s="398"/>
      <c r="I71" s="398"/>
      <c r="J71" s="398"/>
      <c r="K71" s="398"/>
    </row>
    <row r="72" spans="2:11" ht="15">
      <c r="B72" s="252"/>
      <c r="C72" s="252"/>
      <c r="D72" s="252"/>
      <c r="E72" s="398"/>
      <c r="F72" s="398"/>
      <c r="G72" s="398"/>
      <c r="H72" s="398"/>
      <c r="I72" s="398"/>
      <c r="J72" s="398"/>
      <c r="K72" s="398"/>
    </row>
    <row r="73" spans="2:11" ht="15">
      <c r="B73" s="252"/>
      <c r="C73" s="252"/>
      <c r="D73" s="252"/>
      <c r="E73" s="398"/>
      <c r="F73" s="398"/>
      <c r="G73" s="398"/>
      <c r="H73" s="398"/>
      <c r="I73" s="398"/>
      <c r="J73" s="398"/>
      <c r="K73" s="398"/>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5">
      <c r="B79" s="213"/>
      <c r="C79" s="224"/>
      <c r="D79" s="389" t="s">
        <v>512</v>
      </c>
      <c r="E79" s="328"/>
      <c r="F79" s="224"/>
      <c r="G79" s="224"/>
      <c r="H79" s="224"/>
      <c r="I79" s="224"/>
      <c r="J79" s="224"/>
      <c r="K79" s="224"/>
    </row>
    <row r="80" spans="2:11" ht="15.75" thickBot="1">
      <c r="B80" s="229" t="s">
        <v>1</v>
      </c>
      <c r="C80" s="229" t="s">
        <v>5</v>
      </c>
      <c r="D80" s="229" t="s">
        <v>6</v>
      </c>
      <c r="E80" s="230" t="s">
        <v>59</v>
      </c>
      <c r="F80" s="230" t="s">
        <v>74</v>
      </c>
      <c r="G80" s="230" t="s">
        <v>75</v>
      </c>
      <c r="H80" s="230" t="s">
        <v>76</v>
      </c>
      <c r="I80" s="230" t="s">
        <v>77</v>
      </c>
      <c r="J80" s="230" t="s">
        <v>78</v>
      </c>
      <c r="K80" s="230" t="s">
        <v>327</v>
      </c>
    </row>
    <row r="81" spans="2:13" ht="15">
      <c r="B81" s="224" t="s">
        <v>144</v>
      </c>
      <c r="C81" s="224" t="s">
        <v>29</v>
      </c>
      <c r="D81" s="224" t="s">
        <v>150</v>
      </c>
      <c r="E81" s="388">
        <v>30</v>
      </c>
      <c r="F81" s="388">
        <v>30</v>
      </c>
      <c r="G81" s="388">
        <v>30</v>
      </c>
      <c r="H81" s="388">
        <v>30</v>
      </c>
      <c r="I81" s="388">
        <v>30</v>
      </c>
      <c r="J81" s="388">
        <v>30</v>
      </c>
      <c r="K81" s="388">
        <v>30</v>
      </c>
    </row>
    <row r="82" spans="2:13" ht="15">
      <c r="B82" s="224"/>
      <c r="C82" s="224" t="s">
        <v>30</v>
      </c>
      <c r="D82" s="224"/>
      <c r="E82" s="388"/>
      <c r="F82" s="388"/>
      <c r="G82" s="388"/>
      <c r="H82" s="388"/>
      <c r="I82" s="388"/>
      <c r="J82" s="388"/>
      <c r="K82" s="388"/>
    </row>
    <row r="83" spans="2:13" ht="15">
      <c r="B83" s="252"/>
      <c r="C83" s="252"/>
      <c r="D83" s="252"/>
      <c r="E83" s="388"/>
      <c r="F83" s="388"/>
      <c r="G83" s="388"/>
      <c r="H83" s="388"/>
      <c r="I83" s="388"/>
      <c r="J83" s="388"/>
      <c r="K83" s="388"/>
    </row>
    <row r="84" spans="2:13" ht="15">
      <c r="B84" s="252"/>
      <c r="C84" s="252"/>
      <c r="D84" s="252"/>
      <c r="E84" s="388"/>
      <c r="F84" s="388"/>
      <c r="G84" s="388"/>
      <c r="H84" s="388"/>
      <c r="I84" s="388"/>
      <c r="J84" s="388"/>
      <c r="K84" s="388"/>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5">
      <c r="B91" s="213" t="s">
        <v>502</v>
      </c>
      <c r="C91" s="224"/>
      <c r="D91" s="389" t="s">
        <v>514</v>
      </c>
      <c r="E91" s="328"/>
      <c r="F91" s="224"/>
      <c r="G91" s="224"/>
      <c r="H91" s="224"/>
      <c r="I91" s="224"/>
      <c r="J91" s="224"/>
      <c r="K91" s="224"/>
    </row>
    <row r="92" spans="2:13" ht="15.75" thickBot="1">
      <c r="B92" s="229" t="s">
        <v>1</v>
      </c>
      <c r="C92" s="229" t="s">
        <v>5</v>
      </c>
      <c r="D92" s="229" t="s">
        <v>6</v>
      </c>
      <c r="E92" s="230" t="s">
        <v>59</v>
      </c>
      <c r="F92" s="230" t="s">
        <v>74</v>
      </c>
      <c r="G92" s="230" t="s">
        <v>75</v>
      </c>
      <c r="H92" s="230" t="s">
        <v>76</v>
      </c>
      <c r="I92" s="230" t="s">
        <v>77</v>
      </c>
      <c r="J92" s="230" t="s">
        <v>78</v>
      </c>
      <c r="K92" s="230" t="s">
        <v>327</v>
      </c>
      <c r="M92" s="399" t="s">
        <v>503</v>
      </c>
    </row>
    <row r="93" spans="2:13" ht="15">
      <c r="B93" s="224" t="s">
        <v>144</v>
      </c>
      <c r="C93" s="224" t="s">
        <v>29</v>
      </c>
      <c r="D93" s="224" t="s">
        <v>150</v>
      </c>
      <c r="E93" s="388">
        <f>(15.1*10^9/1394*1000)*(100-15.9)/100/1000000/1000</f>
        <v>9.1098278335724512</v>
      </c>
      <c r="F93" s="388">
        <f t="shared" ref="F93:K93" si="5">(15.1*10^9/1394*1000)*(100-15.9)/100/1000000/1000</f>
        <v>9.1098278335724512</v>
      </c>
      <c r="G93" s="388">
        <f t="shared" si="5"/>
        <v>9.1098278335724512</v>
      </c>
      <c r="H93" s="388">
        <f t="shared" si="5"/>
        <v>9.1098278335724512</v>
      </c>
      <c r="I93" s="388">
        <f t="shared" si="5"/>
        <v>9.1098278335724512</v>
      </c>
      <c r="J93" s="388">
        <f t="shared" si="5"/>
        <v>9.1098278335724512</v>
      </c>
      <c r="K93" s="388">
        <f t="shared" si="5"/>
        <v>9.1098278335724512</v>
      </c>
    </row>
    <row r="94" spans="2:13" ht="15">
      <c r="B94" s="224"/>
      <c r="C94" s="224" t="s">
        <v>30</v>
      </c>
      <c r="D94" s="224"/>
      <c r="E94" s="388"/>
      <c r="F94" s="388"/>
      <c r="G94" s="388"/>
      <c r="H94" s="388"/>
      <c r="I94" s="388"/>
      <c r="J94" s="388"/>
      <c r="K94" s="388"/>
    </row>
    <row r="95" spans="2:13" ht="15">
      <c r="B95" s="252"/>
      <c r="C95" s="252"/>
      <c r="D95" s="252"/>
      <c r="E95" s="388"/>
      <c r="F95" s="388"/>
      <c r="G95" s="388"/>
      <c r="H95" s="388"/>
      <c r="I95" s="388"/>
      <c r="J95" s="388"/>
      <c r="K95" s="388"/>
    </row>
    <row r="96" spans="2:13" ht="15">
      <c r="B96" s="252"/>
      <c r="C96" s="252"/>
      <c r="D96" s="252"/>
      <c r="E96" s="388"/>
      <c r="F96" s="388"/>
      <c r="G96" s="388"/>
      <c r="H96" s="388"/>
      <c r="I96" s="388"/>
      <c r="J96" s="388"/>
      <c r="K96" s="3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AFA_000kmPerVeh_AFA</vt:lpstr>
      <vt:lpstr>Occupancy_ACTFLO_CAP2ACT</vt:lpstr>
      <vt:lpstr>mvkmPerTJ_EFF</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attached_School_bus</vt:lpstr>
      <vt:lpstr>attached_Urban_bus</vt:lpstr>
      <vt:lpstr>attached_Inter-city_bus</vt:lpstr>
      <vt:lpstr>attached_motorcycle</vt:lpstr>
      <vt:lpstr>attached_Pas_light_truck</vt:lpstr>
      <vt:lpstr>attached_Fre_light_truck</vt:lpstr>
      <vt:lpstr>attached_Med_Hev_truck</vt:lpstr>
      <vt:lpstr>attached_truck_stock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2024-02-29T23:48:53Z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