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bRES_TMPL/"/>
    </mc:Choice>
  </mc:AlternateContent>
  <xr:revisionPtr revIDLastSave="221" documentId="11_AEDCD2D50FE37CE26E339E56ADDC14C75C28AA95" xr6:coauthVersionLast="47" xr6:coauthVersionMax="47" xr10:uidLastSave="{9C95CB02-75DC-473D-B3C1-F483DE053B43}"/>
  <bookViews>
    <workbookView xWindow="19090" yWindow="-110" windowWidth="19420" windowHeight="12220" activeTab="4" xr2:uid="{00000000-000D-0000-FFFF-FFFF00000000}"/>
  </bookViews>
  <sheets>
    <sheet name="TRA1" sheetId="1" r:id="rId1"/>
    <sheet name="TRA2" sheetId="2" r:id="rId2"/>
    <sheet name="RSD" sheetId="3" r:id="rId3"/>
    <sheet name="COM" sheetId="4" r:id="rId4"/>
    <sheet name="AGR" sheetId="5" r:id="rId5"/>
    <sheet name="IND_VACANT_" sheetId="6" r:id="rId6"/>
    <sheet name="PRIorSUP_VACANT" sheetId="7" r:id="rId7"/>
    <sheet name="ELC_DEFINED_IN_OTH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2" l="1"/>
  <c r="K11" i="2"/>
  <c r="K9" i="2"/>
  <c r="G9" i="2"/>
  <c r="K8" i="2"/>
  <c r="K7" i="2"/>
  <c r="K6" i="2"/>
  <c r="K5" i="2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5" i="1"/>
  <c r="J12" i="1"/>
  <c r="J13" i="1"/>
  <c r="J14" i="1"/>
  <c r="J15" i="1"/>
  <c r="J16" i="1"/>
  <c r="J11" i="1"/>
  <c r="J18" i="1"/>
  <c r="J17" i="1"/>
  <c r="J10" i="1"/>
  <c r="J6" i="1"/>
  <c r="J7" i="1"/>
  <c r="J8" i="1"/>
  <c r="J9" i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V4" authorId="0" shapeId="0" xr:uid="{7C3FDD56-A1CF-4706-8B5B-C57B22A85EB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4" authorId="1" shapeId="0" xr:uid="{28AB3BE9-6384-4D71-8EAE-7BA434E6A4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4" authorId="0" shapeId="0" xr:uid="{77FB901F-2F19-47A4-A640-58E824FF33CB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5" authorId="0" shapeId="0" xr:uid="{DE74115B-7884-410A-AF73-E5B88695D81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V4" authorId="0" shapeId="0" xr:uid="{D47B9774-3C24-4C58-BC28-8E74757AC12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4" authorId="1" shapeId="0" xr:uid="{715A2B2B-4FAD-4643-A7C9-8F1ABA8D403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4" authorId="0" shapeId="0" xr:uid="{7611E4E1-2210-4CEB-BB2C-72956FC4F09B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5" authorId="0" shapeId="0" xr:uid="{AF91E2BF-1BB4-46D9-B814-7F437B01CD3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U4" authorId="0" shapeId="0" xr:uid="{EA4E9C83-8D71-4B15-B932-E10D1A00A52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V4" authorId="1" shapeId="0" xr:uid="{CD5D3301-9F5C-4045-A8FF-064C2D097619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W4" authorId="0" shapeId="0" xr:uid="{9D1690A7-D4D0-4E6B-A0EC-2E64F8959A85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O5" authorId="0" shapeId="0" xr:uid="{ED24A130-DB30-4EC1-A755-D69C397BD0E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<sst xmlns="http://schemas.openxmlformats.org/spreadsheetml/2006/main" count="2373" uniqueCount="513">
  <si>
    <t>TRA_Tru_PLT_GSL1</t>
  </si>
  <si>
    <t>TRA_Tru_FLT_GSL1</t>
  </si>
  <si>
    <t>TRA_Tru_MT_GSL1</t>
  </si>
  <si>
    <t>TRA_Mot_GSL1</t>
  </si>
  <si>
    <t>TRA_Bus_SB_GSL1</t>
  </si>
  <si>
    <t>TRA_Bus_UT_GSL1</t>
  </si>
  <si>
    <t>TRA_Bus_IC_GSL1</t>
  </si>
  <si>
    <t>TRA_Car_GSL1</t>
  </si>
  <si>
    <t>TRA_Tru_PLT_DST1</t>
  </si>
  <si>
    <t>TRA_Tru_HT_DST1</t>
  </si>
  <si>
    <t>TRA_Bus_SB_DST1</t>
  </si>
  <si>
    <t>TRA_Bus_UT_DST1</t>
  </si>
  <si>
    <t>TRA_Bus_IC_DST1</t>
  </si>
  <si>
    <t>TRA_Car_DST1</t>
  </si>
  <si>
    <t>TRAGSL</t>
  </si>
  <si>
    <t>TRA_Tru</t>
  </si>
  <si>
    <t>TRADST</t>
  </si>
  <si>
    <t>TRA_Mot</t>
  </si>
  <si>
    <t>TRA_Bus</t>
  </si>
  <si>
    <t>TRA_Car</t>
  </si>
  <si>
    <t>TechName</t>
  </si>
  <si>
    <t>Comm-IN</t>
  </si>
  <si>
    <t>Comm-OUT</t>
  </si>
  <si>
    <t>START</t>
  </si>
  <si>
    <t>EFF</t>
  </si>
  <si>
    <t>AFA</t>
  </si>
  <si>
    <t>ACTFLO~DEMO</t>
  </si>
  <si>
    <t>INVCOST</t>
  </si>
  <si>
    <t>FIXOM</t>
  </si>
  <si>
    <t>LIFE</t>
  </si>
  <si>
    <t>CAP2ACT</t>
  </si>
  <si>
    <t>~FI_T</t>
  </si>
  <si>
    <t>~FI_Process</t>
  </si>
  <si>
    <t>Sets</t>
  </si>
  <si>
    <t>Region</t>
  </si>
  <si>
    <t>TechDesc</t>
  </si>
  <si>
    <t>Tact</t>
  </si>
  <si>
    <t>Tcap</t>
  </si>
  <si>
    <t>Tslvl</t>
  </si>
  <si>
    <t>PrimaryCG</t>
  </si>
  <si>
    <t>Vintage</t>
  </si>
  <si>
    <t>*Process Set Membership</t>
  </si>
  <si>
    <t>Region Name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</si>
  <si>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</si>
  <si>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</si>
  <si>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</si>
  <si>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</si>
  <si>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</si>
  <si>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</si>
  <si>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</si>
  <si>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</si>
  <si>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DMD</t>
  </si>
  <si>
    <t>BPkm</t>
  </si>
  <si>
    <t>000_Units</t>
  </si>
  <si>
    <t>DEMO</t>
  </si>
  <si>
    <t>TRA_Avi_Frt_GSL00</t>
  </si>
  <si>
    <t>TAvi_Frt_GSL</t>
  </si>
  <si>
    <t>TRA_Avi_Frt_TURBOFUEL00</t>
  </si>
  <si>
    <t>TRATURBOFUEL</t>
  </si>
  <si>
    <t>TAvi_Frt_TURBOFUEL</t>
  </si>
  <si>
    <t>TRA_Avi_Pas_GSL00</t>
  </si>
  <si>
    <t>TAvi_Pas_GSL</t>
  </si>
  <si>
    <t>TRA_Avi_Pas_TURBOFUEL00</t>
  </si>
  <si>
    <t>TAvi_Pas_TURBOFUEL</t>
  </si>
  <si>
    <t>*since the capacity is bpkm, which means that the invcost refers to 50 plane manufacture costs, given one aircraft could only give 20000000 bpkm; and one passenger commercial plane manufacture costs 80 million $,, so it should be 80*50=4000</t>
  </si>
  <si>
    <t>BPkm-yr</t>
  </si>
  <si>
    <t>TRA_Nav</t>
  </si>
  <si>
    <t>TNav</t>
  </si>
  <si>
    <t>TRAHFO</t>
  </si>
  <si>
    <t>TRA_Rai_Pas-Dst00</t>
  </si>
  <si>
    <t>TRai_Pas</t>
  </si>
  <si>
    <t>TRA_Rai_Frt-Dst00</t>
  </si>
  <si>
    <t>TRai_Frt</t>
  </si>
  <si>
    <t>*we can also calculate it by aviation/rail/ship fare per km</t>
  </si>
  <si>
    <t>RSDOIL</t>
  </si>
  <si>
    <t>R_ES-SD-SpHeat</t>
  </si>
  <si>
    <t>RSDGAS</t>
  </si>
  <si>
    <t>RSDELC</t>
  </si>
  <si>
    <t>RSDHET</t>
  </si>
  <si>
    <t>RSDCOAPRO</t>
  </si>
  <si>
    <t>RSDWOD</t>
  </si>
  <si>
    <t>*AFA is the average of all regions</t>
  </si>
  <si>
    <t>*INV and fixom refers to the Demo9</t>
  </si>
  <si>
    <t>R_ES-SA-SpHeat</t>
  </si>
  <si>
    <t>Share-I~UP</t>
  </si>
  <si>
    <t>R_ES-AP-SpHeat</t>
  </si>
  <si>
    <t>R_ES-MOB-SpHeat</t>
  </si>
  <si>
    <t>R_ES-SD-SpCool</t>
  </si>
  <si>
    <t>R_ES-SA-SpCool</t>
  </si>
  <si>
    <t>R_ES-AP-SpCool</t>
  </si>
  <si>
    <t>R_ES-MOB-SpCool</t>
  </si>
  <si>
    <t>R_ES-SD-WatHeat</t>
  </si>
  <si>
    <t>RSDSTEAM</t>
  </si>
  <si>
    <t>R_ES-SA-WatHeat</t>
  </si>
  <si>
    <t>R_ES-AP-WatHeat</t>
  </si>
  <si>
    <t>R_ES-MOB-WatHeat</t>
  </si>
  <si>
    <t>R_ES-APP-RE</t>
  </si>
  <si>
    <t>R_ES-APP-FR</t>
  </si>
  <si>
    <t>R_ES-APP-DW</t>
  </si>
  <si>
    <t>R_ES-APP-CW</t>
  </si>
  <si>
    <t>R_ES-APP-CD</t>
  </si>
  <si>
    <t>R_ES-APP-RA</t>
  </si>
  <si>
    <t>R_ES-APP-OTH</t>
  </si>
  <si>
    <t>R_ES-LI</t>
  </si>
  <si>
    <t>PRE</t>
  </si>
  <si>
    <t>PJ</t>
  </si>
  <si>
    <t>GW</t>
  </si>
  <si>
    <t>Yes</t>
  </si>
  <si>
    <t>R_ES-SH-SD_OIL_NE1</t>
  </si>
  <si>
    <t>R_ES-SH-SD_GAS_NE1</t>
  </si>
  <si>
    <t>R_ES-SH-SA_OIL_NE1</t>
  </si>
  <si>
    <t>R_ES-SH-SA_GAS_NE1</t>
  </si>
  <si>
    <t>R_ES-SH-AP_OIL_NE1</t>
  </si>
  <si>
    <t>R_ES-SH-AP_GAS_NE1</t>
  </si>
  <si>
    <t>R_ES-SH-MOB_OIL_NE1</t>
  </si>
  <si>
    <t>R_ES-SH-MOB_GAS_NE1</t>
  </si>
  <si>
    <t>R_ES-SH-SD_OIL_ME1</t>
  </si>
  <si>
    <t>R_ES-SH-SD_GAS_ME1</t>
  </si>
  <si>
    <t>R_ES-SH-SA_OIL_ME1</t>
  </si>
  <si>
    <t>R_ES-SH-SA_GAS_ME1</t>
  </si>
  <si>
    <t>R_ES-SH-AP_OIL_ME1</t>
  </si>
  <si>
    <t>R_ES-SH-AP_GAS_ME1</t>
  </si>
  <si>
    <t>R_ES-SH-MOB_OIL_ME1</t>
  </si>
  <si>
    <t>R_ES-SH-MOB_GAS_ME1</t>
  </si>
  <si>
    <t>R_ES-SH-SD_OIL_HE1</t>
  </si>
  <si>
    <t>R_ES-SH-SD_GAS_HE1</t>
  </si>
  <si>
    <t>R_ES-SH-SA_OIL_HE1</t>
  </si>
  <si>
    <t>R_ES-SH-SA_GAS_HE1</t>
  </si>
  <si>
    <t>R_ES-SH-AP_OIL_HE1</t>
  </si>
  <si>
    <t>R_ES-SH-AP_GAS_HE1</t>
  </si>
  <si>
    <t>R_ES-SH-MOB_OIL_HE1</t>
  </si>
  <si>
    <t>R_ES-SH-MOB_GAS_HE1</t>
  </si>
  <si>
    <t>R_ES-SH-SD_ELC1</t>
  </si>
  <si>
    <t>R_ES-SH-SD_WOD_ELC1</t>
  </si>
  <si>
    <t>R_ES-SH-SD_GAS_ELC1</t>
  </si>
  <si>
    <t>R_ES-SH-SD_OIL_ELC1</t>
  </si>
  <si>
    <t>R_ES-SH-SA_ELC1</t>
  </si>
  <si>
    <t>R_ES-SH-SA_WOD_ELC1</t>
  </si>
  <si>
    <t>R_ES-SH-SA_GAS_ELC1</t>
  </si>
  <si>
    <t>R_ES-SH-SA_OIL_ELC1</t>
  </si>
  <si>
    <t>R_ES-SH-AP_ELC1</t>
  </si>
  <si>
    <t>R_ES-SH-AP_WOD_ELC1</t>
  </si>
  <si>
    <t>R_ES-SH-AP_GAS_ELC1</t>
  </si>
  <si>
    <t>R_ES-SH-AP_OIL_ELC1</t>
  </si>
  <si>
    <t>R_ES-SH-MOB_ELC1</t>
  </si>
  <si>
    <t>R_ES-SH-MOB_WOD_ELC1</t>
  </si>
  <si>
    <t>R_ES-SH-MOB_GAS_ELC1</t>
  </si>
  <si>
    <t>R_ES-SH-MOB_OIL_ELC1</t>
  </si>
  <si>
    <t>R_ES-WH-SD_ELC1</t>
  </si>
  <si>
    <t>R_ES-WH-SA_ELC1</t>
  </si>
  <si>
    <t>R_ES-WH-AP_ELC1</t>
  </si>
  <si>
    <t>R_ES-WH-MOB_ELC1</t>
  </si>
  <si>
    <t>R_ES-APP-RE_ELC1</t>
  </si>
  <si>
    <t>R_ES-APP-FR_ELC1</t>
  </si>
  <si>
    <t>R_ES-APP-DW_ELC1</t>
  </si>
  <si>
    <t>R_ES-APP-CW_ELC1</t>
  </si>
  <si>
    <t>R_ES-APP-CD_ELC1</t>
  </si>
  <si>
    <t>R_ES-APP-RA_ELC1</t>
  </si>
  <si>
    <t>R_ES-APP-OTH_ELC1</t>
  </si>
  <si>
    <t>R_ES-LI_ELC1</t>
  </si>
  <si>
    <t>R_ES-SH-SD_HET1</t>
  </si>
  <si>
    <t>R_ES-SH-SA_HET1</t>
  </si>
  <si>
    <t>R_ES-SH-AP_HET1</t>
  </si>
  <si>
    <t>R_ES-SH-MOB_HET1</t>
  </si>
  <si>
    <t>R_ES-SH-SD_WOD_OIL1</t>
  </si>
  <si>
    <t>R_ES-SH-SA_WOD_OIL1</t>
  </si>
  <si>
    <t>R_ES-SH-AP_WOD_OIL1</t>
  </si>
  <si>
    <t>R_ES-SH-MOB_WOD_OIL1</t>
  </si>
  <si>
    <t>R_ES-SH-SD_COAPRO1</t>
  </si>
  <si>
    <t>R_ES-SH-SA_COAPRO1</t>
  </si>
  <si>
    <t>R_ES-SH-AP_COAPRO1</t>
  </si>
  <si>
    <t>R_ES-SH-MOB_COAPRO1</t>
  </si>
  <si>
    <t>R_ES-WH-SD_COAPRO1</t>
  </si>
  <si>
    <t>R_ES-WH-SA_COAPRO1</t>
  </si>
  <si>
    <t>R_ES-WH-AP_COAPRO1</t>
  </si>
  <si>
    <t>R_ES-WH-MOB_COAPRO1</t>
  </si>
  <si>
    <t>R_ES-SH-SD_WOD1</t>
  </si>
  <si>
    <t>R_ES-SH-SA_WOD1</t>
  </si>
  <si>
    <t>R_ES-SH-AP_WOD1</t>
  </si>
  <si>
    <t>R_ES-SH-MOB_WOD1</t>
  </si>
  <si>
    <t>R_ES-WH-SD_GAS1</t>
  </si>
  <si>
    <t>R_ES-WH-SD_OIL1</t>
  </si>
  <si>
    <t>R_ES-WH-SD_STEAM1</t>
  </si>
  <si>
    <t>R_ES-WH-SD_WOD1</t>
  </si>
  <si>
    <t>R_ES-WH-SA_GAS1</t>
  </si>
  <si>
    <t>R_ES-WH-SA_OIL1</t>
  </si>
  <si>
    <t>R_ES-WH-SA_STEAM1</t>
  </si>
  <si>
    <t>R_ES-WH-SA_WOD1</t>
  </si>
  <si>
    <t>R_ES-WH-AP_GAS1</t>
  </si>
  <si>
    <t>R_ES-WH-AP_OIL1</t>
  </si>
  <si>
    <t>R_ES-WH-AP_STEAM1</t>
  </si>
  <si>
    <t>R_ES-WH-AP_WOD1</t>
  </si>
  <si>
    <t>R_ES-WH-MOB_GAS1</t>
  </si>
  <si>
    <t>R_ES-WH-MOB_OIL1</t>
  </si>
  <si>
    <t>R_ES-WH-MOB_STEAM1</t>
  </si>
  <si>
    <t>R_ES-WH-MOB_WOD1</t>
  </si>
  <si>
    <t>COMELC</t>
  </si>
  <si>
    <t>WST-Light</t>
  </si>
  <si>
    <t>RTS-Light</t>
  </si>
  <si>
    <t>TWS-Light</t>
  </si>
  <si>
    <t>ICS-Light</t>
  </si>
  <si>
    <t>OS-Light</t>
  </si>
  <si>
    <t>EDU-Light</t>
  </si>
  <si>
    <t>HSS-Light</t>
  </si>
  <si>
    <t>ART-Light</t>
  </si>
  <si>
    <t>AFM-Light</t>
  </si>
  <si>
    <t>OTH-Light</t>
  </si>
  <si>
    <t>WST-AuxiliaryMot</t>
  </si>
  <si>
    <t>RTS-AuxiliaryMot</t>
  </si>
  <si>
    <t>TWS-AuxiliaryMot</t>
  </si>
  <si>
    <t>ICS-AuxiliaryMot</t>
  </si>
  <si>
    <t>OS-AuxiliaryMot</t>
  </si>
  <si>
    <t>EDU-AuxiliaryMot</t>
  </si>
  <si>
    <t>HSS-AuxiliaryMot</t>
  </si>
  <si>
    <t>ART-AuxiliaryMot</t>
  </si>
  <si>
    <t>AFM-AuxiliaryMot</t>
  </si>
  <si>
    <t>OTH-AuxiliaryMot</t>
  </si>
  <si>
    <t>WST-AuxiliaryEquip</t>
  </si>
  <si>
    <t>COMGAS</t>
  </si>
  <si>
    <t>COMLFO</t>
  </si>
  <si>
    <t>COMHFO</t>
  </si>
  <si>
    <t>COMSTM</t>
  </si>
  <si>
    <t>COMCOA</t>
  </si>
  <si>
    <t>RTS-AuxiliaryEquip</t>
  </si>
  <si>
    <t>TWS-AuxiliaryEquip</t>
  </si>
  <si>
    <t>ICS-AuxiliaryEquip</t>
  </si>
  <si>
    <t>OS-AuxiliaryEquip</t>
  </si>
  <si>
    <t>EDU-AuxiliaryEquip</t>
  </si>
  <si>
    <t>HSS-AuxiliaryEquip</t>
  </si>
  <si>
    <t>ART-AuxiliaryEquip</t>
  </si>
  <si>
    <t>AFM-AuxiliaryEquip</t>
  </si>
  <si>
    <t>OTH-AuxiliaryEquip</t>
  </si>
  <si>
    <t>WST-WaterHeat</t>
  </si>
  <si>
    <t>RTS-WaterHeat</t>
  </si>
  <si>
    <t>TWS-WaterHeat</t>
  </si>
  <si>
    <t>ICS-WaterHeat</t>
  </si>
  <si>
    <t>OS-WaterHeat</t>
  </si>
  <si>
    <t>EDU-WaterHeat</t>
  </si>
  <si>
    <t>HSS-WaterHeat</t>
  </si>
  <si>
    <t>ART-WaterHeat</t>
  </si>
  <si>
    <t>AFM-WaterHeat</t>
  </si>
  <si>
    <t>OTH-WaterHeat</t>
  </si>
  <si>
    <t>WST-SpHeat</t>
  </si>
  <si>
    <t>RTS-SpHeat</t>
  </si>
  <si>
    <t>TWS-SpHeat</t>
  </si>
  <si>
    <t>ICS-SpHeat</t>
  </si>
  <si>
    <t>OS-SpHeat</t>
  </si>
  <si>
    <t>EDU-SpHeat</t>
  </si>
  <si>
    <t>HSS-SpHeat</t>
  </si>
  <si>
    <t>ART-SpHeat</t>
  </si>
  <si>
    <t>AFM-SpHeat</t>
  </si>
  <si>
    <t>OTH-SpHeat</t>
  </si>
  <si>
    <t>WST-SpCool</t>
  </si>
  <si>
    <t>RTS-SpCool</t>
  </si>
  <si>
    <t>TWS-SpCool</t>
  </si>
  <si>
    <t>ICS-SpCool</t>
  </si>
  <si>
    <t>OS-SpCool</t>
  </si>
  <si>
    <t>EDU-SpCool</t>
  </si>
  <si>
    <t>HSS-SpCool</t>
  </si>
  <si>
    <t>ART-SpCool</t>
  </si>
  <si>
    <t>AFM-SpCool</t>
  </si>
  <si>
    <t>OTH-SpCool</t>
  </si>
  <si>
    <t>WST-Light_ELE1</t>
  </si>
  <si>
    <t>RTS-Light_ELE1</t>
  </si>
  <si>
    <t>TWS-Light_ELE1</t>
  </si>
  <si>
    <t>ICS-Light_ELE1</t>
  </si>
  <si>
    <t>OS-Light_ELE1</t>
  </si>
  <si>
    <t>EDU-Light_ELE1</t>
  </si>
  <si>
    <t>HSS-Light_ELE1</t>
  </si>
  <si>
    <t>ART-Light_ELE1</t>
  </si>
  <si>
    <t>AFM-Light_ELE1</t>
  </si>
  <si>
    <t>OTH-Light_ELE1</t>
  </si>
  <si>
    <t>WST-AuxiliaryMot_ELE1</t>
  </si>
  <si>
    <t>RTS-AuxiliaryMot_ELE1</t>
  </si>
  <si>
    <t>TWS-AuxiliaryMot_ELE1</t>
  </si>
  <si>
    <t>ICS-AuxiliaryMot_ELE1</t>
  </si>
  <si>
    <t>OS-AuxiliaryMot_ELE1</t>
  </si>
  <si>
    <t>EDU-AuxiliaryMot_ELE1</t>
  </si>
  <si>
    <t>HSS-AuxiliaryMot_ELE1</t>
  </si>
  <si>
    <t>ART-AuxiliaryMot_ELE1</t>
  </si>
  <si>
    <t>AFM-AuxiliaryMot_ELE1</t>
  </si>
  <si>
    <t>OTH-AuxiliaryMot_ELE1</t>
  </si>
  <si>
    <t>WST-AuxiliaryEquip_ELE1</t>
  </si>
  <si>
    <t>RTS-AuxiliaryEquip_ELE1</t>
  </si>
  <si>
    <t>TWS-AuxiliaryEquip_ELE1</t>
  </si>
  <si>
    <t>ICS-AuxiliaryEquip_ELE1</t>
  </si>
  <si>
    <t>OS-AuxiliaryEquip_ELE1</t>
  </si>
  <si>
    <t>EDU-AuxiliaryEquip_ELE1</t>
  </si>
  <si>
    <t>HSS-AuxiliaryEquip_ELE1</t>
  </si>
  <si>
    <t>ART-AuxiliaryEquip_ELE1</t>
  </si>
  <si>
    <t>AFM-AuxiliaryEquip_ELE1</t>
  </si>
  <si>
    <t>OTH-AuxiliaryEquip_ELE1</t>
  </si>
  <si>
    <t>WST-WaterHeat_ELE1</t>
  </si>
  <si>
    <t>RTS-WaterHeat_ELE1</t>
  </si>
  <si>
    <t>TWS-WaterHeat_ELE1</t>
  </si>
  <si>
    <t>ICS-WaterHeat_ELE1</t>
  </si>
  <si>
    <t>OS-WaterHeat_ELE1</t>
  </si>
  <si>
    <t>EDU-WaterHeat_ELE1</t>
  </si>
  <si>
    <t>HSS-WaterHeat_ELE1</t>
  </si>
  <si>
    <t>ART-WaterHeat_ELE1</t>
  </si>
  <si>
    <t>AFM-WaterHeat_ELE1</t>
  </si>
  <si>
    <t>OTH-WaterHeat_ELE1</t>
  </si>
  <si>
    <t>WST-SpHeat_ELE1</t>
  </si>
  <si>
    <t>RTS-SpHeat_ELE1</t>
  </si>
  <si>
    <t>TWS-SpHeat_ELE1</t>
  </si>
  <si>
    <t>ICS-SpHeat_ELE1</t>
  </si>
  <si>
    <t>OS-SpHeat_ELE1</t>
  </si>
  <si>
    <t>EDU-SpHeat_ELE1</t>
  </si>
  <si>
    <t>HSS-SpHeat_ELE1</t>
  </si>
  <si>
    <t>ART-SpHeat_ELE1</t>
  </si>
  <si>
    <t>AFM-SpHeat_ELE1</t>
  </si>
  <si>
    <t>OTH-SpHeat_ELE1</t>
  </si>
  <si>
    <t>WST-SpCool_ELE1</t>
  </si>
  <si>
    <t>RTS-SpCool_ELE1</t>
  </si>
  <si>
    <t>TWS-SpCool_ELE1</t>
  </si>
  <si>
    <t>ICS-SpCool_ELE1</t>
  </si>
  <si>
    <t>OS-SpCool_ELE1</t>
  </si>
  <si>
    <t>EDU-SpCool_ELE1</t>
  </si>
  <si>
    <t>HSS-SpCool_ELE1</t>
  </si>
  <si>
    <t>ART-SpCool_ELE1</t>
  </si>
  <si>
    <t>AFM-SpCool_ELE1</t>
  </si>
  <si>
    <t>OTH-SpCool_ELE1</t>
  </si>
  <si>
    <t>WST-AuxiliaryEquip_GAS1</t>
  </si>
  <si>
    <t>RTS-AuxiliaryEquip_GAS1</t>
  </si>
  <si>
    <t>TWS-AuxiliaryEquip_GAS1</t>
  </si>
  <si>
    <t>ICS-AuxiliaryEquip_GAS1</t>
  </si>
  <si>
    <t>OS-AuxiliaryEquip_GAS1</t>
  </si>
  <si>
    <t>EDU-AuxiliaryEquip_GAS1</t>
  </si>
  <si>
    <t>HSS-AuxiliaryEquip_GAS1</t>
  </si>
  <si>
    <t>ART-AuxiliaryEquip_GAS1</t>
  </si>
  <si>
    <t>AFM-AuxiliaryEquip_GAS1</t>
  </si>
  <si>
    <t>OTH-AuxiliaryEquip_GAS1</t>
  </si>
  <si>
    <t>WST-WaterHeat_GAS1</t>
  </si>
  <si>
    <t>RTS-WaterHeat_GAS1</t>
  </si>
  <si>
    <t>TWS-WaterHeat_GAS1</t>
  </si>
  <si>
    <t>ICS-WaterHeat_GAS1</t>
  </si>
  <si>
    <t>OS-WaterHeat_GAS1</t>
  </si>
  <si>
    <t>EDU-WaterHeat_GAS1</t>
  </si>
  <si>
    <t>HSS-WaterHeat_GAS1</t>
  </si>
  <si>
    <t>ART-WaterHeat_GAS1</t>
  </si>
  <si>
    <t>AFM-WaterHeat_GAS1</t>
  </si>
  <si>
    <t>OTH-WaterHeat_GAS1</t>
  </si>
  <si>
    <t>WST-SpHeat_GAS1</t>
  </si>
  <si>
    <t>RTS-SpHeat_GAS1</t>
  </si>
  <si>
    <t>TWS-SpHeat_GAS1</t>
  </si>
  <si>
    <t>ICS-SpHeat_GAS1</t>
  </si>
  <si>
    <t>OS-SpHeat_GAS1</t>
  </si>
  <si>
    <t>EDU-SpHeat_GAS1</t>
  </si>
  <si>
    <t>HSS-SpHeat_GAS1</t>
  </si>
  <si>
    <t>ART-SpHeat_GAS1</t>
  </si>
  <si>
    <t>AFM-SpHeat_GAS1</t>
  </si>
  <si>
    <t>OTH-SpHeat_GAS1</t>
  </si>
  <si>
    <t>WST-SpCool_GAS1</t>
  </si>
  <si>
    <t>RTS-SpCool_GAS1</t>
  </si>
  <si>
    <t>TWS-SpCool_GAS1</t>
  </si>
  <si>
    <t>ICS-SpCool_GAS1</t>
  </si>
  <si>
    <t>OS-SpCool_GAS1</t>
  </si>
  <si>
    <t>EDU-SpCool_GAS1</t>
  </si>
  <si>
    <t>HSS-SpCool_GAS1</t>
  </si>
  <si>
    <t>ART-SpCool_GAS1</t>
  </si>
  <si>
    <t>AFM-SpCool_GAS1</t>
  </si>
  <si>
    <t>OTH-SpCool_GAS1</t>
  </si>
  <si>
    <t>WST-AuxiliaryEquip_LFO1</t>
  </si>
  <si>
    <t>RTS-AuxiliaryEquip_LFO1</t>
  </si>
  <si>
    <t>TWS-AuxiliaryEquip_LFO1</t>
  </si>
  <si>
    <t>ICS-AuxiliaryEquip_LFO1</t>
  </si>
  <si>
    <t>OS-AuxiliaryEquip_LFO1</t>
  </si>
  <si>
    <t>EDU-AuxiliaryEquip_LFO1</t>
  </si>
  <si>
    <t>HSS-AuxiliaryEquip_LFO1</t>
  </si>
  <si>
    <t>ART-AuxiliaryEquip_LFO1</t>
  </si>
  <si>
    <t>AFM-AuxiliaryEquip_LFO1</t>
  </si>
  <si>
    <t>OTH-AuxiliaryEquip_LFO1</t>
  </si>
  <si>
    <t>WST-WaterHeat_LFO1</t>
  </si>
  <si>
    <t>RTS-WaterHeat_LFO1</t>
  </si>
  <si>
    <t>TWS-WaterHeat_LFO1</t>
  </si>
  <si>
    <t>ICS-WaterHeat_LFO1</t>
  </si>
  <si>
    <t>OS-WaterHeat_LFO1</t>
  </si>
  <si>
    <t>EDU-WaterHeat_LFO1</t>
  </si>
  <si>
    <t>HSS-WaterHeat_LFO1</t>
  </si>
  <si>
    <t>ART-WaterHeat_LFO1</t>
  </si>
  <si>
    <t>AFM-WaterHeat_LFO1</t>
  </si>
  <si>
    <t>OTH-WaterHeat_LFO1</t>
  </si>
  <si>
    <t>WST-SpHeat_LFO1</t>
  </si>
  <si>
    <t>RTS-SpHeat_LFO1</t>
  </si>
  <si>
    <t>TWS-SpHeat_LFO1</t>
  </si>
  <si>
    <t>ICS-SpHeat_LFO1</t>
  </si>
  <si>
    <t>OS-SpHeat_LFO1</t>
  </si>
  <si>
    <t>EDU-SpHeat_LFO1</t>
  </si>
  <si>
    <t>HSS-SpHeat_LFO1</t>
  </si>
  <si>
    <t>ART-SpHeat_LFO1</t>
  </si>
  <si>
    <t>AFM-SpHeat_LFO1</t>
  </si>
  <si>
    <t>OTH-SpHeat_LFO1</t>
  </si>
  <si>
    <t>WST-AuxiliaryEquip_HFO1</t>
  </si>
  <si>
    <t>RTS-AuxiliaryEquip_HFO1</t>
  </si>
  <si>
    <t>TWS-AuxiliaryEquip_HFO1</t>
  </si>
  <si>
    <t>ICS-AuxiliaryEquip_HFO1</t>
  </si>
  <si>
    <t>OS-AuxiliaryEquip_HFO1</t>
  </si>
  <si>
    <t>EDU-AuxiliaryEquip_HFO1</t>
  </si>
  <si>
    <t>HSS-AuxiliaryEquip_HFO1</t>
  </si>
  <si>
    <t>ART-AuxiliaryEquip_HFO1</t>
  </si>
  <si>
    <t>AFM-AuxiliaryEquip_HFO1</t>
  </si>
  <si>
    <t>OTH-AuxiliaryEquip_HFO1</t>
  </si>
  <si>
    <t>WST-WaterHeat_HFO1</t>
  </si>
  <si>
    <t>RTS-WaterHeat_HFO1</t>
  </si>
  <si>
    <t>TWS-WaterHeat_HFO1</t>
  </si>
  <si>
    <t>ICS-WaterHeat_HFO1</t>
  </si>
  <si>
    <t>OS-WaterHeat_HFO1</t>
  </si>
  <si>
    <t>EDU-WaterHeat_HFO1</t>
  </si>
  <si>
    <t>HSS-WaterHeat_HFO1</t>
  </si>
  <si>
    <t>ART-WaterHeat_HFO1</t>
  </si>
  <si>
    <t>AFM-WaterHeat_HFO1</t>
  </si>
  <si>
    <t>OTH-WaterHeat_HFO1</t>
  </si>
  <si>
    <t>WST-SpHeat_HFO1</t>
  </si>
  <si>
    <t>RTS-SpHeat_HFO1</t>
  </si>
  <si>
    <t>TWS-SpHeat_HFO1</t>
  </si>
  <si>
    <t>ICS-SpHeat_HFO1</t>
  </si>
  <si>
    <t>OS-SpHeat_HFO1</t>
  </si>
  <si>
    <t>EDU-SpHeat_HFO1</t>
  </si>
  <si>
    <t>HSS-SpHeat_HFO1</t>
  </si>
  <si>
    <t>ART-SpHeat_HFO1</t>
  </si>
  <si>
    <t>AFM-SpHeat_HFO1</t>
  </si>
  <si>
    <t>OTH-SpHeat_HFO1</t>
  </si>
  <si>
    <t>WST-AuxiliaryEquip_STE1</t>
  </si>
  <si>
    <t>RTS-AuxiliaryEquip_STE1</t>
  </si>
  <si>
    <t>TWS-AuxiliaryEquip_STE1</t>
  </si>
  <si>
    <t>ICS-AuxiliaryEquip_STE1</t>
  </si>
  <si>
    <t>OS-AuxiliaryEquip_STE1</t>
  </si>
  <si>
    <t>EDU-AuxiliaryEquip_STE1</t>
  </si>
  <si>
    <t>HSS-AuxiliaryEquip_STE1</t>
  </si>
  <si>
    <t>ART-AuxiliaryEquip_STE1</t>
  </si>
  <si>
    <t>AFM-AuxiliaryEquip_STE1</t>
  </si>
  <si>
    <t>OTH-AuxiliaryEquip_STE1</t>
  </si>
  <si>
    <t>WST-WaterHeat_STE1</t>
  </si>
  <si>
    <t>RTS-WaterHeat_STE1</t>
  </si>
  <si>
    <t>TWS-WaterHeat_STE1</t>
  </si>
  <si>
    <t>ICS-WaterHeat_STE1</t>
  </si>
  <si>
    <t>OS-WaterHeat_STE1</t>
  </si>
  <si>
    <t>EDU-WaterHeat_STE1</t>
  </si>
  <si>
    <t>HSS-WaterHeat_STE1</t>
  </si>
  <si>
    <t>ART-WaterHeat_STE1</t>
  </si>
  <si>
    <t>AFM-WaterHeat_STE1</t>
  </si>
  <si>
    <t>OTH-WaterHeat_STE1</t>
  </si>
  <si>
    <t>WST-SpHeat_STE1</t>
  </si>
  <si>
    <t>RTS-SpHeat_STE1</t>
  </si>
  <si>
    <t>TWS-SpHeat_STE1</t>
  </si>
  <si>
    <t>ICS-SpHeat_STE1</t>
  </si>
  <si>
    <t>OS-SpHeat_STE1</t>
  </si>
  <si>
    <t>EDU-SpHeat_STE1</t>
  </si>
  <si>
    <t>HSS-SpHeat_STE1</t>
  </si>
  <si>
    <t>ART-SpHeat_STE1</t>
  </si>
  <si>
    <t>AFM-SpHeat_STE1</t>
  </si>
  <si>
    <t>OTH-SpHeat_STE1</t>
  </si>
  <si>
    <t>WST-AuxiliaryEquip_COA1</t>
  </si>
  <si>
    <t>RTS-AuxiliaryEquip_COA1</t>
  </si>
  <si>
    <t>TWS-AuxiliaryEquip_COA1</t>
  </si>
  <si>
    <t>ICS-AuxiliaryEquip_COA1</t>
  </si>
  <si>
    <t>OS-AuxiliaryEquip_COA1</t>
  </si>
  <si>
    <t>EDU-AuxiliaryEquip_COA1</t>
  </si>
  <si>
    <t>HSS-AuxiliaryEquip_COA1</t>
  </si>
  <si>
    <t>ART-AuxiliaryEquip_COA1</t>
  </si>
  <si>
    <t>AFM-AuxiliaryEquip_COA1</t>
  </si>
  <si>
    <t>OTH-AuxiliaryEquip_COA1</t>
  </si>
  <si>
    <t>WST-WaterHeat_COA1</t>
  </si>
  <si>
    <t>RTS-WaterHeat_COA1</t>
  </si>
  <si>
    <t>TWS-WaterHeat_COA1</t>
  </si>
  <si>
    <t>ICS-WaterHeat_COA1</t>
  </si>
  <si>
    <t>OS-WaterHeat_COA1</t>
  </si>
  <si>
    <t>EDU-WaterHeat_COA1</t>
  </si>
  <si>
    <t>HSS-WaterHeat_COA1</t>
  </si>
  <si>
    <t>ART-WaterHeat_COA1</t>
  </si>
  <si>
    <t>AFM-WaterHeat_COA1</t>
  </si>
  <si>
    <t>OTH-WaterHeat_COA1</t>
  </si>
  <si>
    <t>WST-SpHeat_COA1</t>
  </si>
  <si>
    <t>RTS-SpHeat_COA1</t>
  </si>
  <si>
    <t>TWS-SpHeat_COA1</t>
  </si>
  <si>
    <t>ICS-SpHeat_COA1</t>
  </si>
  <si>
    <t>OS-SpHeat_COA1</t>
  </si>
  <si>
    <t>EDU-SpHeat_COA1</t>
  </si>
  <si>
    <t>HSS-SpHeat_COA1</t>
  </si>
  <si>
    <t>ART-SpHeat_COA1</t>
  </si>
  <si>
    <t>AFM-SpHeat_COA1</t>
  </si>
  <si>
    <t>OTH-SpHeat_COA1</t>
  </si>
  <si>
    <t>PJa</t>
  </si>
  <si>
    <t>AGR_NON_MOT</t>
  </si>
  <si>
    <t>AGR_MOT</t>
  </si>
  <si>
    <t>AGRELC</t>
  </si>
  <si>
    <t>AGRGAS</t>
  </si>
  <si>
    <t>AGRLFO</t>
  </si>
  <si>
    <t>AGRKER</t>
  </si>
  <si>
    <t>AGRHFO</t>
  </si>
  <si>
    <t>AGRPROP</t>
  </si>
  <si>
    <t>AGRSTM</t>
  </si>
  <si>
    <t>AGRDST</t>
  </si>
  <si>
    <t>AGRGSL</t>
  </si>
  <si>
    <t>SHARE-I-FX</t>
  </si>
  <si>
    <t>*SHARE-I is the average of all provinces</t>
  </si>
  <si>
    <t>AGR_NON_MOT-Tech1</t>
  </si>
  <si>
    <t>AGR_MOT-Tech1</t>
  </si>
  <si>
    <t>CONS01</t>
  </si>
  <si>
    <t>IPP01</t>
  </si>
  <si>
    <t>SME01</t>
  </si>
  <si>
    <t>PET01</t>
  </si>
  <si>
    <t>CEM01</t>
  </si>
  <si>
    <t>CHM01</t>
  </si>
  <si>
    <t>IRON01</t>
  </si>
  <si>
    <t>OTH01</t>
  </si>
  <si>
    <t>FOR01</t>
  </si>
  <si>
    <t>*FOLLOWING THE VACANT SHEET OF DEMO9 AND EU-TIMES</t>
  </si>
  <si>
    <t>*FOLLOWING THE EU-TIMES</t>
  </si>
  <si>
    <t>R_ES-SC-SD_ELC1_ROOM_CENTRAL</t>
  </si>
  <si>
    <t>R_ES-SC-SA_ELC1_ROOM_CENTRAL</t>
  </si>
  <si>
    <t>R_ES-SC-AP_ELC1_ROOM_CENTRAL</t>
  </si>
  <si>
    <t>R_ES-SC-MOB_ELC1_ROOM_CENTRAL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</si>
</sst>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1" fillId="0" borderId="0" xfId="3"/>
    <xf numFmtId="0" fontId="5" fillId="0" borderId="0" xfId="0" applyFont="1"/>
    <xf numFmtId="0" fontId="6" fillId="4" borderId="1" xfId="3" applyFont="1" applyFill="1" applyBorder="1" applyAlignment="1">
      <alignment vertical="center"/>
    </xf>
    <xf numFmtId="0" fontId="7" fillId="5" borderId="2" xfId="4" applyFont="1" applyFill="1" applyBorder="1" applyAlignment="1">
      <alignment horizontal="left" vertical="center"/>
    </xf>
    <xf numFmtId="0" fontId="7" fillId="5" borderId="2" xfId="4" applyFont="1" applyFill="1" applyBorder="1" applyAlignment="1">
      <alignment horizontal="right" vertical="center"/>
    </xf>
    <xf numFmtId="0" fontId="7" fillId="5" borderId="2" xfId="4" applyFont="1" applyFill="1" applyBorder="1" applyAlignment="1">
      <alignment horizontal="right" vertical="center" wrapText="1"/>
    </xf>
    <xf numFmtId="1" fontId="1" fillId="0" borderId="0" xfId="3" applyNumberFormat="1"/>
    <xf numFmtId="0" fontId="2" fillId="0" borderId="0" xfId="0" applyFont="1"/>
    <xf numFmtId="0" fontId="8" fillId="0" borderId="0" xfId="0" applyFont="1"/>
    <xf numFmtId="0" fontId="9" fillId="0" borderId="0" xfId="4" applyFont="1" applyAlignment="1">
      <alignment horizontal="left"/>
    </xf>
    <xf numFmtId="164" fontId="9" fillId="0" borderId="0" xfId="0" applyNumberFormat="1" applyFont="1"/>
    <xf numFmtId="164" fontId="0" fillId="0" borderId="0" xfId="0" applyNumberFormat="1"/>
    <xf numFmtId="164" fontId="7" fillId="5" borderId="2" xfId="0" applyNumberFormat="1" applyFont="1" applyFill="1" applyBorder="1" applyAlignment="1">
      <alignment horizontal="left"/>
    </xf>
    <xf numFmtId="164" fontId="7" fillId="5" borderId="3" xfId="0" applyNumberFormat="1" applyFont="1" applyFill="1" applyBorder="1" applyAlignment="1">
      <alignment horizontal="left"/>
    </xf>
    <xf numFmtId="164" fontId="10" fillId="3" borderId="1" xfId="2" applyNumberFormat="1" applyFont="1" applyBorder="1" applyAlignment="1">
      <alignment horizontal="left" wrapText="1"/>
    </xf>
    <xf numFmtId="164" fontId="10" fillId="3" borderId="4" xfId="2" applyNumberFormat="1" applyFont="1" applyBorder="1" applyAlignment="1">
      <alignment horizontal="left" wrapText="1"/>
    </xf>
    <xf numFmtId="164" fontId="10" fillId="3" borderId="4" xfId="2" applyNumberFormat="1" applyFont="1" applyBorder="1" applyAlignment="1">
      <alignment horizontal="right" wrapText="1"/>
    </xf>
    <xf numFmtId="164" fontId="5" fillId="0" borderId="0" xfId="0" applyNumberFormat="1" applyFont="1"/>
    <xf numFmtId="164" fontId="0" fillId="0" borderId="5" xfId="0" applyNumberFormat="1" applyBorder="1"/>
    <xf numFmtId="164" fontId="5" fillId="0" borderId="5" xfId="0" applyNumberFormat="1" applyFont="1" applyBorder="1"/>
    <xf numFmtId="2" fontId="2" fillId="0" borderId="0" xfId="3" applyNumberFormat="1" applyFont="1"/>
    <xf numFmtId="2" fontId="2" fillId="0" borderId="0" xfId="3" applyNumberFormat="1" applyFont="1" applyFill="1"/>
    <xf numFmtId="0" fontId="13" fillId="0" borderId="0" xfId="5" applyFont="1"/>
    <xf numFmtId="0" fontId="13" fillId="0" borderId="6" xfId="0" applyFont="1" applyBorder="1"/>
    <xf numFmtId="165" fontId="1" fillId="0" borderId="0" xfId="6" applyNumberFormat="1"/>
    <xf numFmtId="0" fontId="7" fillId="5" borderId="0" xfId="4" applyFont="1" applyFill="1" applyBorder="1" applyAlignment="1">
      <alignment horizontal="right" vertical="center"/>
    </xf>
    <xf numFmtId="9" fontId="0" fillId="0" borderId="0" xfId="0" applyNumberFormat="1"/>
    <xf numFmtId="164" fontId="4" fillId="2" borderId="0" xfId="1" applyNumberFormat="1"/>
    <xf numFmtId="164" fontId="1" fillId="0" borderId="0" xfId="6" applyNumberFormat="1"/>
    <xf numFmtId="0" fontId="6" fillId="4" borderId="1" xfId="6" applyFont="1" applyFill="1" applyBorder="1" applyAlignment="1">
      <alignment vertical="center"/>
    </xf>
    <xf numFmtId="0" fontId="1" fillId="0" borderId="0" xfId="6"/>
    <xf numFmtId="0" fontId="1" fillId="0" borderId="5" xfId="6" applyBorder="1"/>
    <xf numFmtId="0" fontId="14" fillId="0" borderId="5" xfId="5" applyFont="1" applyBorder="1"/>
    <xf numFmtId="0" fontId="1" fillId="0" borderId="0" xfId="7"/>
    <xf numFmtId="2" fontId="1" fillId="0" borderId="0" xfId="7" applyNumberFormat="1"/>
    <xf numFmtId="164" fontId="1" fillId="0" borderId="0" xfId="7" applyNumberFormat="1"/>
    <xf numFmtId="0" fontId="6" fillId="4" borderId="1" xfId="7" applyFont="1" applyFill="1" applyBorder="1" applyAlignment="1">
      <alignment vertical="center"/>
    </xf>
    <xf numFmtId="164" fontId="1" fillId="0" borderId="0" xfId="8" applyNumberFormat="1"/>
    <xf numFmtId="0" fontId="1" fillId="0" borderId="0" xfId="8"/>
    <xf numFmtId="0" fontId="1" fillId="6" borderId="0" xfId="8" applyFill="1"/>
    <xf numFmtId="0" fontId="1" fillId="0" borderId="2" xfId="8" applyBorder="1"/>
    <xf numFmtId="0" fontId="1" fillId="6" borderId="2" xfId="8" applyFill="1" applyBorder="1"/>
    <xf numFmtId="0" fontId="1" fillId="0" borderId="6" xfId="8" applyBorder="1"/>
    <xf numFmtId="0" fontId="3" fillId="0" borderId="6" xfId="8" applyFont="1" applyBorder="1"/>
    <xf numFmtId="0" fontId="3" fillId="0" borderId="0" xfId="8" applyFont="1"/>
    <xf numFmtId="0" fontId="5" fillId="6" borderId="0" xfId="0" applyFont="1" applyFill="1"/>
    <xf numFmtId="0" fontId="1" fillId="6" borderId="6" xfId="8" applyFill="1" applyBorder="1"/>
    <xf numFmtId="0" fontId="1" fillId="0" borderId="5" xfId="8" applyBorder="1"/>
    <xf numFmtId="0" fontId="1" fillId="6" borderId="5" xfId="8" applyFill="1" applyBorder="1"/>
    <xf numFmtId="164" fontId="1" fillId="0" borderId="0" xfId="3" applyNumberFormat="1"/>
    <xf numFmtId="0" fontId="2" fillId="0" borderId="0" xfId="3" applyFont="1" applyAlignment="1">
      <alignment horizontal="center" vertical="center" textRotation="90"/>
    </xf>
    <xf numFmtId="0" fontId="2" fillId="0" borderId="0" xfId="3" applyFont="1" applyAlignment="1">
      <alignment horizontal="center" vertical="center" textRotation="90"/>
    </xf>
  </cellXfs>
  <cellStyles count="10">
    <cellStyle name="20% - Accent5" xfId="2" builtinId="46"/>
    <cellStyle name="Accent1" xfId="1" builtinId="29"/>
    <cellStyle name="Normal" xfId="0" builtinId="0"/>
    <cellStyle name="Normal 10 2" xfId="6" xr:uid="{1663ECFA-1E9F-4F75-9C68-454A9BB64E04}"/>
    <cellStyle name="Normal 11 2 2" xfId="3" xr:uid="{A7966DFF-FA37-4195-949A-6835097D647E}"/>
    <cellStyle name="Normal 22" xfId="9" xr:uid="{66B7445A-4929-4931-8E7F-3BC2289E3B2B}"/>
    <cellStyle name="Normal 4" xfId="4" xr:uid="{93158C66-EC40-4327-A649-744EDBFE5DA3}"/>
    <cellStyle name="Normal 5" xfId="8" xr:uid="{79B7F99B-9A55-45FE-B8EA-FF7622D8162D}"/>
    <cellStyle name="Normal 6" xfId="5" xr:uid="{7FE72BC9-A67C-4409-83D8-98A251F649C1}"/>
    <cellStyle name="Normal 7" xfId="7" xr:uid="{A10F217C-75BF-4B77-937D-36774F8EA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20"/>
  <sheetViews>
    <sheetView topLeftCell="A4" workbookViewId="0">
      <selection activeCell="B24" sqref="B24"/>
    </sheetView>
  </sheetViews>
  <sheetFormatPr defaultRowHeight="15" x14ac:dyDescent="0.25"/>
  <cols>
    <col min="3" max="3" width="16.85546875" bestFit="1" customWidth="1"/>
    <col min="9" max="9" width="15.42578125" bestFit="1" customWidth="1"/>
    <col min="13" max="13" width="8.42578125" bestFit="1" customWidth="1"/>
    <col min="18" max="18" width="18" bestFit="1" customWidth="1"/>
  </cols>
  <sheetData>
    <row r="3" spans="3:24" x14ac:dyDescent="0.25">
      <c r="E3" s="10" t="s">
        <v>31</v>
      </c>
      <c r="P3" s="11" t="s">
        <v>32</v>
      </c>
      <c r="Q3" s="11"/>
      <c r="R3" s="12"/>
      <c r="S3" s="12"/>
      <c r="T3" s="12"/>
      <c r="U3" s="12"/>
      <c r="V3" s="12"/>
      <c r="W3" s="12"/>
      <c r="X3" s="12"/>
    </row>
    <row r="4" spans="3:24" ht="26.25" thickBot="1" x14ac:dyDescent="0.3">
      <c r="C4" s="3" t="s">
        <v>20</v>
      </c>
      <c r="D4" s="3" t="s">
        <v>21</v>
      </c>
      <c r="E4" s="3" t="s">
        <v>22</v>
      </c>
      <c r="F4" s="4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6" t="s">
        <v>29</v>
      </c>
      <c r="M4" s="6" t="s">
        <v>30</v>
      </c>
      <c r="P4" s="13" t="s">
        <v>33</v>
      </c>
      <c r="Q4" s="14" t="s">
        <v>34</v>
      </c>
      <c r="R4" s="13" t="s">
        <v>20</v>
      </c>
      <c r="S4" s="13" t="s">
        <v>35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40</v>
      </c>
    </row>
    <row r="5" spans="3:24" ht="46.5" thickBot="1" x14ac:dyDescent="0.3">
      <c r="C5" s="1" t="s">
        <v>0</v>
      </c>
      <c r="D5" s="1" t="s">
        <v>14</v>
      </c>
      <c r="E5" s="1" t="s">
        <v>15</v>
      </c>
      <c r="F5">
        <v>2021</v>
      </c>
      <c r="G5">
        <v>0.14869446261821206</v>
      </c>
      <c r="H5">
        <v>21.646726853878867</v>
      </c>
      <c r="I5">
        <v>5.78</v>
      </c>
      <c r="J5" s="9">
        <f>27*1.45</f>
        <v>39.15</v>
      </c>
      <c r="K5" s="9">
        <f>J5/100</f>
        <v>0.39149999999999996</v>
      </c>
      <c r="L5" s="9">
        <v>15</v>
      </c>
      <c r="M5">
        <v>1E-3</v>
      </c>
      <c r="P5" s="15" t="s">
        <v>41</v>
      </c>
      <c r="Q5" s="15" t="s">
        <v>42</v>
      </c>
      <c r="R5" s="15" t="s">
        <v>43</v>
      </c>
      <c r="S5" s="15" t="s">
        <v>44</v>
      </c>
      <c r="T5" s="15" t="s">
        <v>45</v>
      </c>
      <c r="U5" s="15" t="s">
        <v>46</v>
      </c>
      <c r="V5" s="15" t="s">
        <v>47</v>
      </c>
      <c r="W5" s="15" t="s">
        <v>48</v>
      </c>
      <c r="X5" s="15" t="s">
        <v>49</v>
      </c>
    </row>
    <row r="6" spans="3:24" x14ac:dyDescent="0.25">
      <c r="C6" s="1" t="s">
        <v>8</v>
      </c>
      <c r="D6" s="1" t="s">
        <v>16</v>
      </c>
      <c r="E6" s="1" t="s">
        <v>15</v>
      </c>
      <c r="F6">
        <v>2021</v>
      </c>
      <c r="G6">
        <v>0.14869446261821206</v>
      </c>
      <c r="H6">
        <v>21.646726853878867</v>
      </c>
      <c r="I6">
        <v>5.78</v>
      </c>
      <c r="J6" s="9">
        <f t="shared" ref="J6:J9" si="0">27*1.45</f>
        <v>39.15</v>
      </c>
      <c r="K6" s="9">
        <f t="shared" ref="K6:K18" si="1">J6/100</f>
        <v>0.39149999999999996</v>
      </c>
      <c r="L6" s="9">
        <v>15</v>
      </c>
      <c r="M6">
        <v>1E-3</v>
      </c>
      <c r="P6" s="16" t="s">
        <v>50</v>
      </c>
      <c r="Q6" s="17"/>
      <c r="R6" s="17"/>
      <c r="S6" s="17"/>
      <c r="T6" s="17"/>
      <c r="U6" s="17"/>
      <c r="V6" s="17"/>
      <c r="W6" s="17"/>
      <c r="X6" s="17"/>
    </row>
    <row r="7" spans="3:24" x14ac:dyDescent="0.25">
      <c r="C7" s="1" t="s">
        <v>1</v>
      </c>
      <c r="D7" s="1" t="s">
        <v>14</v>
      </c>
      <c r="E7" s="1" t="s">
        <v>15</v>
      </c>
      <c r="F7">
        <v>2021</v>
      </c>
      <c r="G7">
        <v>3.7728445738949339E-2</v>
      </c>
      <c r="H7">
        <v>21.646726853878867</v>
      </c>
      <c r="I7">
        <v>5.78</v>
      </c>
      <c r="J7" s="9">
        <f t="shared" si="0"/>
        <v>39.15</v>
      </c>
      <c r="K7" s="9">
        <f t="shared" si="1"/>
        <v>0.39149999999999996</v>
      </c>
      <c r="L7" s="9">
        <v>15</v>
      </c>
      <c r="M7">
        <v>1E-3</v>
      </c>
      <c r="P7" s="18" t="s">
        <v>51</v>
      </c>
      <c r="Q7" s="12"/>
      <c r="R7" s="1" t="s">
        <v>0</v>
      </c>
      <c r="S7" s="18"/>
      <c r="T7" s="12" t="s">
        <v>52</v>
      </c>
      <c r="U7" s="12" t="s">
        <v>53</v>
      </c>
      <c r="V7" s="12"/>
      <c r="W7" s="12" t="s">
        <v>54</v>
      </c>
      <c r="X7" s="12"/>
    </row>
    <row r="8" spans="3:24" x14ac:dyDescent="0.25">
      <c r="C8" s="1" t="s">
        <v>2</v>
      </c>
      <c r="D8" s="1" t="s">
        <v>14</v>
      </c>
      <c r="E8" s="1" t="s">
        <v>15</v>
      </c>
      <c r="F8">
        <v>2021</v>
      </c>
      <c r="G8">
        <v>3.7728445738949339E-2</v>
      </c>
      <c r="H8">
        <v>21.646726853878867</v>
      </c>
      <c r="I8">
        <v>5.78</v>
      </c>
      <c r="J8" s="9">
        <f t="shared" si="0"/>
        <v>39.15</v>
      </c>
      <c r="K8" s="9">
        <f t="shared" si="1"/>
        <v>0.39149999999999996</v>
      </c>
      <c r="L8" s="9">
        <v>15</v>
      </c>
      <c r="M8">
        <v>1E-3</v>
      </c>
      <c r="P8" s="12"/>
      <c r="Q8" s="12"/>
      <c r="R8" s="1" t="s">
        <v>8</v>
      </c>
      <c r="S8" s="18"/>
      <c r="T8" s="12" t="s">
        <v>52</v>
      </c>
      <c r="U8" s="12" t="s">
        <v>53</v>
      </c>
      <c r="V8" s="12"/>
      <c r="W8" s="12" t="s">
        <v>54</v>
      </c>
      <c r="X8" s="12"/>
    </row>
    <row r="9" spans="3:24" x14ac:dyDescent="0.25">
      <c r="C9" s="1" t="s">
        <v>9</v>
      </c>
      <c r="D9" s="1" t="s">
        <v>16</v>
      </c>
      <c r="E9" s="1" t="s">
        <v>15</v>
      </c>
      <c r="F9">
        <v>2021</v>
      </c>
      <c r="G9">
        <v>0.11490026656861842</v>
      </c>
      <c r="H9">
        <v>43.051274803293332</v>
      </c>
      <c r="I9">
        <v>5.78</v>
      </c>
      <c r="J9" s="9">
        <f t="shared" si="0"/>
        <v>39.15</v>
      </c>
      <c r="K9" s="9">
        <f t="shared" si="1"/>
        <v>0.39149999999999996</v>
      </c>
      <c r="L9" s="9">
        <v>15</v>
      </c>
      <c r="M9">
        <v>1E-3</v>
      </c>
      <c r="P9" s="12"/>
      <c r="Q9" s="12"/>
      <c r="R9" s="1" t="s">
        <v>1</v>
      </c>
      <c r="S9" s="18"/>
      <c r="T9" s="12" t="s">
        <v>52</v>
      </c>
      <c r="U9" s="12" t="s">
        <v>53</v>
      </c>
      <c r="V9" s="12"/>
      <c r="W9" s="12" t="s">
        <v>54</v>
      </c>
      <c r="X9" s="12"/>
    </row>
    <row r="10" spans="3:24" x14ac:dyDescent="0.25">
      <c r="C10" s="1" t="s">
        <v>3</v>
      </c>
      <c r="D10" s="1" t="s">
        <v>14</v>
      </c>
      <c r="E10" s="2" t="s">
        <v>17</v>
      </c>
      <c r="F10">
        <v>2021</v>
      </c>
      <c r="G10">
        <v>0.11490026656861842</v>
      </c>
      <c r="H10">
        <v>5.3377367314123427</v>
      </c>
      <c r="I10">
        <v>1.1000000000000001</v>
      </c>
      <c r="J10" s="9">
        <f>14.5</f>
        <v>14.5</v>
      </c>
      <c r="K10" s="9">
        <f t="shared" si="1"/>
        <v>0.14499999999999999</v>
      </c>
      <c r="L10" s="9">
        <v>15</v>
      </c>
      <c r="M10">
        <v>1E-3</v>
      </c>
      <c r="P10" s="12"/>
      <c r="Q10" s="12"/>
      <c r="R10" s="1" t="s">
        <v>2</v>
      </c>
      <c r="S10" s="18"/>
      <c r="T10" s="12" t="s">
        <v>52</v>
      </c>
      <c r="U10" s="12" t="s">
        <v>53</v>
      </c>
      <c r="V10" s="12"/>
      <c r="W10" s="12" t="s">
        <v>54</v>
      </c>
      <c r="X10" s="12"/>
    </row>
    <row r="11" spans="3:24" x14ac:dyDescent="0.25">
      <c r="C11" s="1" t="s">
        <v>10</v>
      </c>
      <c r="D11" s="1" t="s">
        <v>16</v>
      </c>
      <c r="E11" t="s">
        <v>18</v>
      </c>
      <c r="F11">
        <v>2021</v>
      </c>
      <c r="G11">
        <v>7.7609258560479955E-2</v>
      </c>
      <c r="H11" s="7">
        <v>54.926793128710685</v>
      </c>
      <c r="I11">
        <v>19.78</v>
      </c>
      <c r="J11" s="9">
        <f>45</f>
        <v>45</v>
      </c>
      <c r="K11" s="9">
        <f t="shared" si="1"/>
        <v>0.45</v>
      </c>
      <c r="L11" s="9">
        <v>15</v>
      </c>
      <c r="M11">
        <v>1E-3</v>
      </c>
      <c r="P11" s="12"/>
      <c r="Q11" s="12"/>
      <c r="R11" s="1" t="s">
        <v>9</v>
      </c>
      <c r="S11" s="18"/>
      <c r="T11" s="12" t="s">
        <v>52</v>
      </c>
      <c r="U11" s="12" t="s">
        <v>53</v>
      </c>
      <c r="V11" s="12"/>
      <c r="W11" s="12" t="s">
        <v>54</v>
      </c>
      <c r="X11" s="12"/>
    </row>
    <row r="12" spans="3:24" x14ac:dyDescent="0.25">
      <c r="C12" s="1" t="s">
        <v>4</v>
      </c>
      <c r="D12" s="1" t="s">
        <v>14</v>
      </c>
      <c r="E12" t="s">
        <v>18</v>
      </c>
      <c r="F12">
        <v>2021</v>
      </c>
      <c r="G12">
        <v>7.7609258560479955E-2</v>
      </c>
      <c r="H12" s="7">
        <v>54.926793128710685</v>
      </c>
      <c r="I12">
        <v>19.78</v>
      </c>
      <c r="J12" s="9">
        <f>45</f>
        <v>45</v>
      </c>
      <c r="K12" s="9">
        <f t="shared" si="1"/>
        <v>0.45</v>
      </c>
      <c r="L12" s="9">
        <v>15</v>
      </c>
      <c r="M12">
        <v>1E-3</v>
      </c>
      <c r="P12" s="19"/>
      <c r="Q12" s="19"/>
      <c r="R12" s="1" t="s">
        <v>3</v>
      </c>
      <c r="S12" s="20"/>
      <c r="T12" s="19" t="s">
        <v>52</v>
      </c>
      <c r="U12" s="19" t="s">
        <v>53</v>
      </c>
      <c r="V12" s="19"/>
      <c r="W12" s="19" t="s">
        <v>54</v>
      </c>
      <c r="X12" s="19"/>
    </row>
    <row r="13" spans="3:24" x14ac:dyDescent="0.25">
      <c r="C13" s="1" t="s">
        <v>11</v>
      </c>
      <c r="D13" s="1" t="s">
        <v>16</v>
      </c>
      <c r="E13" t="s">
        <v>18</v>
      </c>
      <c r="F13">
        <v>2021</v>
      </c>
      <c r="G13">
        <v>2.4899291289651144E-2</v>
      </c>
      <c r="H13" s="7">
        <v>54.926793128710685</v>
      </c>
      <c r="I13">
        <v>19.78</v>
      </c>
      <c r="J13" s="9">
        <f>45</f>
        <v>45</v>
      </c>
      <c r="K13" s="9">
        <f t="shared" si="1"/>
        <v>0.45</v>
      </c>
      <c r="L13" s="9">
        <v>15</v>
      </c>
      <c r="M13">
        <v>1E-3</v>
      </c>
      <c r="P13" s="12"/>
      <c r="Q13" s="12"/>
      <c r="R13" s="1" t="s">
        <v>10</v>
      </c>
      <c r="S13" s="18"/>
      <c r="T13" s="12" t="s">
        <v>52</v>
      </c>
      <c r="U13" s="12" t="s">
        <v>53</v>
      </c>
      <c r="V13" s="12"/>
      <c r="W13" s="12" t="s">
        <v>54</v>
      </c>
      <c r="X13" s="12"/>
    </row>
    <row r="14" spans="3:24" x14ac:dyDescent="0.25">
      <c r="C14" s="1" t="s">
        <v>5</v>
      </c>
      <c r="D14" s="1" t="s">
        <v>14</v>
      </c>
      <c r="E14" t="s">
        <v>18</v>
      </c>
      <c r="F14">
        <v>2021</v>
      </c>
      <c r="G14">
        <v>3.0328365790103496E-2</v>
      </c>
      <c r="H14" s="7">
        <v>54.926793128710685</v>
      </c>
      <c r="I14">
        <v>19.78</v>
      </c>
      <c r="J14" s="9">
        <f>45</f>
        <v>45</v>
      </c>
      <c r="K14" s="9">
        <f t="shared" si="1"/>
        <v>0.45</v>
      </c>
      <c r="L14" s="9">
        <v>15</v>
      </c>
      <c r="M14">
        <v>1E-3</v>
      </c>
      <c r="P14" s="12"/>
      <c r="Q14" s="12"/>
      <c r="R14" s="1" t="s">
        <v>4</v>
      </c>
      <c r="S14" s="18"/>
      <c r="T14" s="12" t="s">
        <v>52</v>
      </c>
      <c r="U14" s="12" t="s">
        <v>53</v>
      </c>
      <c r="V14" s="12"/>
      <c r="W14" s="12" t="s">
        <v>54</v>
      </c>
      <c r="X14" s="12"/>
    </row>
    <row r="15" spans="3:24" x14ac:dyDescent="0.25">
      <c r="C15" s="1" t="s">
        <v>12</v>
      </c>
      <c r="D15" s="1" t="s">
        <v>16</v>
      </c>
      <c r="E15" t="s">
        <v>18</v>
      </c>
      <c r="F15">
        <v>2021</v>
      </c>
      <c r="G15">
        <v>3.0328365790103496E-2</v>
      </c>
      <c r="H15" s="7">
        <v>54.926793128710685</v>
      </c>
      <c r="I15">
        <v>19.78</v>
      </c>
      <c r="J15" s="9">
        <f>45</f>
        <v>45</v>
      </c>
      <c r="K15" s="9">
        <f t="shared" si="1"/>
        <v>0.45</v>
      </c>
      <c r="L15" s="9">
        <v>15</v>
      </c>
      <c r="M15">
        <v>1E-3</v>
      </c>
      <c r="P15" s="12"/>
      <c r="Q15" s="12"/>
      <c r="R15" s="1" t="s">
        <v>11</v>
      </c>
      <c r="S15" s="18"/>
      <c r="T15" s="12" t="s">
        <v>52</v>
      </c>
      <c r="U15" s="12" t="s">
        <v>53</v>
      </c>
      <c r="V15" s="12"/>
      <c r="W15" s="12" t="s">
        <v>54</v>
      </c>
      <c r="X15" s="12"/>
    </row>
    <row r="16" spans="3:24" x14ac:dyDescent="0.25">
      <c r="C16" s="1" t="s">
        <v>6</v>
      </c>
      <c r="D16" s="1" t="s">
        <v>14</v>
      </c>
      <c r="E16" t="s">
        <v>18</v>
      </c>
      <c r="F16">
        <v>2021</v>
      </c>
      <c r="G16">
        <v>9.8840087823177672E-2</v>
      </c>
      <c r="H16" s="7">
        <v>54.926793128710685</v>
      </c>
      <c r="I16">
        <v>19.78</v>
      </c>
      <c r="J16" s="9">
        <f>45</f>
        <v>45</v>
      </c>
      <c r="K16" s="9">
        <f t="shared" si="1"/>
        <v>0.45</v>
      </c>
      <c r="L16" s="9">
        <v>15</v>
      </c>
      <c r="M16">
        <v>1E-3</v>
      </c>
      <c r="P16" s="12"/>
      <c r="Q16" s="12"/>
      <c r="R16" s="1" t="s">
        <v>5</v>
      </c>
      <c r="S16" s="18"/>
      <c r="T16" s="12" t="s">
        <v>52</v>
      </c>
      <c r="U16" s="12" t="s">
        <v>53</v>
      </c>
      <c r="V16" s="12"/>
      <c r="W16" s="12" t="s">
        <v>54</v>
      </c>
      <c r="X16" s="12"/>
    </row>
    <row r="17" spans="3:24" x14ac:dyDescent="0.25">
      <c r="C17" s="1" t="s">
        <v>7</v>
      </c>
      <c r="D17" s="1" t="s">
        <v>14</v>
      </c>
      <c r="E17" s="1" t="s">
        <v>19</v>
      </c>
      <c r="F17">
        <v>2021</v>
      </c>
      <c r="G17">
        <v>0.59031877213695394</v>
      </c>
      <c r="H17">
        <v>19.982046670009744</v>
      </c>
      <c r="I17">
        <v>1.58</v>
      </c>
      <c r="J17" s="9">
        <f>15*1.45</f>
        <v>21.75</v>
      </c>
      <c r="K17" s="9">
        <f t="shared" si="1"/>
        <v>0.2175</v>
      </c>
      <c r="L17" s="9">
        <v>15</v>
      </c>
      <c r="M17">
        <v>1E-3</v>
      </c>
      <c r="P17" s="12"/>
      <c r="Q17" s="12"/>
      <c r="R17" s="1" t="s">
        <v>12</v>
      </c>
      <c r="S17" s="18"/>
      <c r="T17" s="12" t="s">
        <v>52</v>
      </c>
      <c r="U17" s="12" t="s">
        <v>53</v>
      </c>
      <c r="V17" s="12"/>
      <c r="W17" s="12" t="s">
        <v>54</v>
      </c>
      <c r="X17" s="12"/>
    </row>
    <row r="18" spans="3:24" x14ac:dyDescent="0.25">
      <c r="C18" s="1" t="s">
        <v>13</v>
      </c>
      <c r="D18" s="1" t="s">
        <v>16</v>
      </c>
      <c r="E18" s="1" t="s">
        <v>19</v>
      </c>
      <c r="F18">
        <v>2021</v>
      </c>
      <c r="G18">
        <v>0.36251536868650741</v>
      </c>
      <c r="H18">
        <v>19.982046670009744</v>
      </c>
      <c r="I18">
        <v>1.58</v>
      </c>
      <c r="J18" s="9">
        <f>15*1.45</f>
        <v>21.75</v>
      </c>
      <c r="K18" s="9">
        <f t="shared" si="1"/>
        <v>0.2175</v>
      </c>
      <c r="L18" s="9">
        <v>15</v>
      </c>
      <c r="M18">
        <v>1E-3</v>
      </c>
      <c r="P18" s="12"/>
      <c r="Q18" s="12"/>
      <c r="R18" s="1" t="s">
        <v>6</v>
      </c>
      <c r="S18" s="18"/>
      <c r="T18" s="12" t="s">
        <v>52</v>
      </c>
      <c r="U18" s="12" t="s">
        <v>53</v>
      </c>
      <c r="V18" s="12"/>
      <c r="W18" s="12" t="s">
        <v>54</v>
      </c>
      <c r="X18" s="12"/>
    </row>
    <row r="19" spans="3:24" x14ac:dyDescent="0.25">
      <c r="R19" s="1" t="s">
        <v>7</v>
      </c>
      <c r="T19" s="12" t="s">
        <v>52</v>
      </c>
      <c r="U19" s="12" t="s">
        <v>53</v>
      </c>
      <c r="W19" s="12" t="s">
        <v>54</v>
      </c>
    </row>
    <row r="20" spans="3:24" x14ac:dyDescent="0.25">
      <c r="R20" s="1" t="s">
        <v>13</v>
      </c>
      <c r="T20" s="12" t="s">
        <v>52</v>
      </c>
      <c r="U20" s="12" t="s">
        <v>53</v>
      </c>
      <c r="W20" s="12" t="s">
        <v>54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84CC-1D6D-40F2-834A-BC792ACE7AB1}">
  <dimension ref="C1:X20"/>
  <sheetViews>
    <sheetView workbookViewId="0">
      <selection activeCell="F1" sqref="F1:F1048576"/>
    </sheetView>
  </sheetViews>
  <sheetFormatPr defaultRowHeight="15" x14ac:dyDescent="0.25"/>
  <cols>
    <col min="3" max="3" width="16.85546875" bestFit="1" customWidth="1"/>
    <col min="7" max="7" width="12" bestFit="1" customWidth="1"/>
    <col min="9" max="9" width="15.42578125" bestFit="1" customWidth="1"/>
    <col min="13" max="13" width="8.42578125" bestFit="1" customWidth="1"/>
    <col min="18" max="18" width="18" bestFit="1" customWidth="1"/>
  </cols>
  <sheetData>
    <row r="1" spans="3:24" x14ac:dyDescent="0.25">
      <c r="H1" t="s">
        <v>64</v>
      </c>
    </row>
    <row r="2" spans="3:24" x14ac:dyDescent="0.25">
      <c r="H2" t="s">
        <v>73</v>
      </c>
    </row>
    <row r="3" spans="3:24" x14ac:dyDescent="0.25">
      <c r="E3" s="10" t="s">
        <v>31</v>
      </c>
      <c r="P3" s="11" t="s">
        <v>32</v>
      </c>
      <c r="Q3" s="11"/>
      <c r="R3" s="12"/>
      <c r="S3" s="12"/>
      <c r="T3" s="12"/>
      <c r="U3" s="12"/>
      <c r="V3" s="12"/>
      <c r="W3" s="12"/>
      <c r="X3" s="12"/>
    </row>
    <row r="4" spans="3:24" ht="26.25" thickBot="1" x14ac:dyDescent="0.3">
      <c r="C4" s="3" t="s">
        <v>20</v>
      </c>
      <c r="D4" s="3" t="s">
        <v>21</v>
      </c>
      <c r="E4" s="3" t="s">
        <v>22</v>
      </c>
      <c r="F4" s="4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6" t="s">
        <v>29</v>
      </c>
      <c r="M4" s="6" t="s">
        <v>30</v>
      </c>
      <c r="P4" s="13" t="s">
        <v>33</v>
      </c>
      <c r="Q4" s="14" t="s">
        <v>34</v>
      </c>
      <c r="R4" s="13" t="s">
        <v>20</v>
      </c>
      <c r="S4" s="13" t="s">
        <v>35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40</v>
      </c>
    </row>
    <row r="5" spans="3:24" ht="46.5" thickBot="1" x14ac:dyDescent="0.3">
      <c r="C5" s="1" t="s">
        <v>55</v>
      </c>
      <c r="D5" s="1" t="s">
        <v>14</v>
      </c>
      <c r="E5" s="1" t="s">
        <v>56</v>
      </c>
      <c r="F5">
        <v>2021</v>
      </c>
      <c r="G5" s="21">
        <v>0.16919999999999999</v>
      </c>
      <c r="H5">
        <v>1</v>
      </c>
      <c r="I5">
        <v>1</v>
      </c>
      <c r="J5" s="9">
        <v>4000</v>
      </c>
      <c r="K5" s="9">
        <f>J5/100</f>
        <v>40</v>
      </c>
      <c r="L5" s="9">
        <v>30</v>
      </c>
      <c r="M5">
        <v>1</v>
      </c>
      <c r="P5" s="15" t="s">
        <v>41</v>
      </c>
      <c r="Q5" s="15" t="s">
        <v>42</v>
      </c>
      <c r="R5" s="15" t="s">
        <v>43</v>
      </c>
      <c r="S5" s="15" t="s">
        <v>44</v>
      </c>
      <c r="T5" s="15" t="s">
        <v>45</v>
      </c>
      <c r="U5" s="15" t="s">
        <v>46</v>
      </c>
      <c r="V5" s="15" t="s">
        <v>47</v>
      </c>
      <c r="W5" s="15" t="s">
        <v>48</v>
      </c>
      <c r="X5" s="15" t="s">
        <v>49</v>
      </c>
    </row>
    <row r="6" spans="3:24" x14ac:dyDescent="0.25">
      <c r="C6" s="1" t="s">
        <v>57</v>
      </c>
      <c r="D6" s="1" t="s">
        <v>58</v>
      </c>
      <c r="E6" s="1" t="s">
        <v>59</v>
      </c>
      <c r="F6">
        <v>2021</v>
      </c>
      <c r="G6" s="21">
        <v>0.16919999999999999</v>
      </c>
      <c r="H6">
        <v>1</v>
      </c>
      <c r="I6">
        <v>1</v>
      </c>
      <c r="J6" s="9">
        <v>4000</v>
      </c>
      <c r="K6" s="9">
        <f t="shared" ref="K6:K12" si="0">J6/100</f>
        <v>40</v>
      </c>
      <c r="L6" s="9">
        <v>30</v>
      </c>
      <c r="M6">
        <v>1</v>
      </c>
      <c r="P6" s="16" t="s">
        <v>50</v>
      </c>
      <c r="Q6" s="17"/>
      <c r="R6" s="17"/>
      <c r="S6" s="17"/>
      <c r="T6" s="17"/>
      <c r="U6" s="17"/>
      <c r="V6" s="17"/>
      <c r="W6" s="17"/>
      <c r="X6" s="17"/>
    </row>
    <row r="7" spans="3:24" x14ac:dyDescent="0.25">
      <c r="C7" s="1" t="s">
        <v>60</v>
      </c>
      <c r="D7" s="1" t="s">
        <v>14</v>
      </c>
      <c r="E7" s="1" t="s">
        <v>61</v>
      </c>
      <c r="F7">
        <v>2021</v>
      </c>
      <c r="G7" s="21">
        <v>0.62509999999999999</v>
      </c>
      <c r="H7">
        <v>1</v>
      </c>
      <c r="I7">
        <v>1</v>
      </c>
      <c r="J7" s="9">
        <v>4000</v>
      </c>
      <c r="K7" s="9">
        <f t="shared" si="0"/>
        <v>40</v>
      </c>
      <c r="L7" s="9">
        <v>30</v>
      </c>
      <c r="M7">
        <v>1</v>
      </c>
      <c r="P7" s="18" t="s">
        <v>51</v>
      </c>
      <c r="Q7" s="12"/>
      <c r="R7" s="1" t="s">
        <v>55</v>
      </c>
      <c r="S7" s="18"/>
      <c r="T7" s="12" t="s">
        <v>52</v>
      </c>
      <c r="U7" s="12" t="s">
        <v>65</v>
      </c>
      <c r="V7" s="12"/>
      <c r="W7" s="12" t="s">
        <v>54</v>
      </c>
      <c r="X7" s="12"/>
    </row>
    <row r="8" spans="3:24" x14ac:dyDescent="0.25">
      <c r="C8" s="1" t="s">
        <v>62</v>
      </c>
      <c r="D8" s="1" t="s">
        <v>58</v>
      </c>
      <c r="E8" s="1" t="s">
        <v>63</v>
      </c>
      <c r="F8">
        <v>2021</v>
      </c>
      <c r="G8" s="21">
        <v>0.62509999999999999</v>
      </c>
      <c r="H8">
        <v>1</v>
      </c>
      <c r="I8">
        <v>1</v>
      </c>
      <c r="J8" s="9">
        <v>4000</v>
      </c>
      <c r="K8" s="9">
        <f t="shared" si="0"/>
        <v>40</v>
      </c>
      <c r="L8" s="9">
        <v>30</v>
      </c>
      <c r="M8">
        <v>1</v>
      </c>
      <c r="P8" s="12"/>
      <c r="Q8" s="12"/>
      <c r="R8" s="1" t="s">
        <v>57</v>
      </c>
      <c r="S8" s="18"/>
      <c r="T8" s="12" t="s">
        <v>52</v>
      </c>
      <c r="U8" s="12" t="s">
        <v>65</v>
      </c>
      <c r="V8" s="12"/>
      <c r="W8" s="12" t="s">
        <v>54</v>
      </c>
      <c r="X8" s="12"/>
    </row>
    <row r="9" spans="3:24" x14ac:dyDescent="0.25">
      <c r="C9" s="1" t="s">
        <v>66</v>
      </c>
      <c r="D9" s="1" t="s">
        <v>16</v>
      </c>
      <c r="E9" s="1" t="s">
        <v>67</v>
      </c>
      <c r="F9">
        <v>2021</v>
      </c>
      <c r="G9">
        <f>1/0.31</f>
        <v>3.2258064516129035</v>
      </c>
      <c r="H9">
        <v>1</v>
      </c>
      <c r="I9">
        <v>1</v>
      </c>
      <c r="J9" s="9">
        <v>4000</v>
      </c>
      <c r="K9" s="9">
        <f t="shared" si="0"/>
        <v>40</v>
      </c>
      <c r="L9" s="9">
        <v>30</v>
      </c>
      <c r="M9">
        <v>1</v>
      </c>
      <c r="P9" s="12"/>
      <c r="Q9" s="12"/>
      <c r="R9" s="1" t="s">
        <v>60</v>
      </c>
      <c r="S9" s="18"/>
      <c r="T9" s="12" t="s">
        <v>52</v>
      </c>
      <c r="U9" s="12" t="s">
        <v>65</v>
      </c>
      <c r="V9" s="12"/>
      <c r="W9" s="12" t="s">
        <v>54</v>
      </c>
      <c r="X9" s="12"/>
    </row>
    <row r="10" spans="3:24" x14ac:dyDescent="0.25">
      <c r="C10" s="1"/>
      <c r="D10" s="1" t="s">
        <v>68</v>
      </c>
      <c r="E10" s="1"/>
      <c r="J10" s="9"/>
      <c r="K10" s="9"/>
      <c r="L10" s="9"/>
      <c r="P10" s="12"/>
      <c r="Q10" s="12"/>
      <c r="R10" s="1" t="s">
        <v>62</v>
      </c>
      <c r="S10" s="18"/>
      <c r="T10" s="12" t="s">
        <v>52</v>
      </c>
      <c r="U10" s="12" t="s">
        <v>65</v>
      </c>
      <c r="V10" s="12"/>
      <c r="W10" s="12" t="s">
        <v>54</v>
      </c>
      <c r="X10" s="12"/>
    </row>
    <row r="11" spans="3:24" x14ac:dyDescent="0.25">
      <c r="C11" s="1" t="s">
        <v>69</v>
      </c>
      <c r="D11" s="1" t="s">
        <v>16</v>
      </c>
      <c r="E11" s="1" t="s">
        <v>70</v>
      </c>
      <c r="F11">
        <v>2021</v>
      </c>
      <c r="G11" s="22">
        <v>0.04</v>
      </c>
      <c r="H11">
        <v>1</v>
      </c>
      <c r="I11">
        <v>1</v>
      </c>
      <c r="J11" s="9">
        <v>4000</v>
      </c>
      <c r="K11" s="9">
        <f t="shared" si="0"/>
        <v>40</v>
      </c>
      <c r="L11" s="9">
        <v>30</v>
      </c>
      <c r="M11">
        <v>1</v>
      </c>
      <c r="P11" s="12"/>
      <c r="Q11" s="12"/>
      <c r="R11" s="1" t="s">
        <v>66</v>
      </c>
      <c r="S11" s="18"/>
      <c r="T11" s="12" t="s">
        <v>52</v>
      </c>
      <c r="U11" s="12" t="s">
        <v>65</v>
      </c>
      <c r="V11" s="12"/>
      <c r="W11" s="12" t="s">
        <v>54</v>
      </c>
      <c r="X11" s="12"/>
    </row>
    <row r="12" spans="3:24" x14ac:dyDescent="0.25">
      <c r="C12" s="1" t="s">
        <v>71</v>
      </c>
      <c r="D12" s="1" t="s">
        <v>16</v>
      </c>
      <c r="E12" s="1" t="s">
        <v>72</v>
      </c>
      <c r="G12" s="22">
        <v>0.12</v>
      </c>
      <c r="H12">
        <v>1</v>
      </c>
      <c r="I12">
        <v>1</v>
      </c>
      <c r="J12" s="9">
        <v>4000</v>
      </c>
      <c r="K12" s="9">
        <f t="shared" si="0"/>
        <v>40</v>
      </c>
      <c r="L12" s="9">
        <v>30</v>
      </c>
      <c r="M12">
        <v>1</v>
      </c>
      <c r="P12" s="19"/>
      <c r="Q12" s="19"/>
      <c r="R12" s="1" t="s">
        <v>69</v>
      </c>
      <c r="S12" s="20"/>
      <c r="T12" s="12" t="s">
        <v>52</v>
      </c>
      <c r="U12" s="12" t="s">
        <v>65</v>
      </c>
      <c r="V12" s="12"/>
      <c r="W12" s="12" t="s">
        <v>54</v>
      </c>
      <c r="X12" s="19"/>
    </row>
    <row r="13" spans="3:24" x14ac:dyDescent="0.25">
      <c r="C13" s="1"/>
      <c r="D13" s="1"/>
      <c r="H13" s="7"/>
      <c r="J13" s="9"/>
      <c r="K13" s="9"/>
      <c r="L13" s="9"/>
      <c r="Q13" s="1"/>
      <c r="R13" s="1" t="s">
        <v>71</v>
      </c>
      <c r="S13" s="18"/>
      <c r="T13" s="12" t="s">
        <v>52</v>
      </c>
      <c r="U13" s="12" t="s">
        <v>65</v>
      </c>
      <c r="V13" s="12"/>
      <c r="W13" s="12" t="s">
        <v>54</v>
      </c>
      <c r="X13" s="12"/>
    </row>
    <row r="14" spans="3:24" x14ac:dyDescent="0.25">
      <c r="C14" s="1"/>
      <c r="D14" s="1"/>
      <c r="H14" s="7"/>
      <c r="J14" s="9"/>
      <c r="K14" s="9"/>
      <c r="L14" s="9"/>
      <c r="Q14" s="1"/>
      <c r="R14" s="1"/>
      <c r="S14" s="18"/>
      <c r="T14" s="12"/>
      <c r="U14" s="12"/>
      <c r="V14" s="12"/>
      <c r="W14" s="12"/>
      <c r="X14" s="12"/>
    </row>
    <row r="15" spans="3:24" x14ac:dyDescent="0.25">
      <c r="C15" s="1"/>
      <c r="D15" s="1"/>
      <c r="H15" s="7"/>
      <c r="J15" s="9"/>
      <c r="K15" s="9"/>
      <c r="L15" s="9"/>
      <c r="Q15" s="1"/>
      <c r="R15" s="1"/>
      <c r="S15" s="18"/>
      <c r="T15" s="12"/>
      <c r="U15" s="12"/>
      <c r="V15" s="12"/>
      <c r="W15" s="12"/>
      <c r="X15" s="12"/>
    </row>
    <row r="16" spans="3:24" x14ac:dyDescent="0.25">
      <c r="C16" s="1"/>
      <c r="D16" s="1"/>
      <c r="H16" s="7"/>
      <c r="J16" s="9"/>
      <c r="K16" s="9"/>
      <c r="L16" s="9"/>
      <c r="Q16" s="1"/>
      <c r="R16" s="1"/>
      <c r="S16" s="18"/>
      <c r="T16" s="12"/>
      <c r="U16" s="12"/>
      <c r="V16" s="12"/>
      <c r="W16" s="12"/>
      <c r="X16" s="12"/>
    </row>
    <row r="17" spans="3:24" x14ac:dyDescent="0.25">
      <c r="C17" s="1"/>
      <c r="D17" s="1"/>
      <c r="E17" s="1"/>
      <c r="J17" s="9"/>
      <c r="K17" s="9"/>
      <c r="L17" s="9"/>
      <c r="P17" s="12"/>
      <c r="Q17" s="12"/>
      <c r="R17" s="1"/>
      <c r="S17" s="18"/>
      <c r="T17" s="12"/>
      <c r="U17" s="12"/>
      <c r="V17" s="12"/>
      <c r="W17" s="12"/>
      <c r="X17" s="12"/>
    </row>
    <row r="18" spans="3:24" x14ac:dyDescent="0.25">
      <c r="C18" s="1"/>
      <c r="D18" s="1"/>
      <c r="E18" s="1"/>
      <c r="J18" s="9"/>
      <c r="K18" s="9"/>
      <c r="L18" s="9"/>
      <c r="P18" s="12"/>
      <c r="Q18" s="12"/>
      <c r="R18" s="1"/>
      <c r="S18" s="18"/>
      <c r="T18" s="12"/>
      <c r="U18" s="12"/>
      <c r="V18" s="12"/>
      <c r="W18" s="12"/>
      <c r="X18" s="12"/>
    </row>
    <row r="19" spans="3:24" x14ac:dyDescent="0.25">
      <c r="R19" s="1"/>
      <c r="T19" s="12"/>
      <c r="U19" s="12"/>
      <c r="W19" s="12"/>
    </row>
    <row r="20" spans="3:24" x14ac:dyDescent="0.25">
      <c r="R20" s="1"/>
      <c r="T20" s="12"/>
      <c r="U20" s="12"/>
      <c r="W20" s="1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D8EB-70FD-46A2-B94D-CF850C23CCFE}">
  <dimension ref="C2:W117"/>
  <sheetViews>
    <sheetView workbookViewId="0">
      <pane ySplit="5" topLeftCell="A15" activePane="bottomLeft" state="frozen"/>
      <selection pane="bottomLeft" activeCell="C15" sqref="C15"/>
    </sheetView>
  </sheetViews>
  <sheetFormatPr defaultRowHeight="15" x14ac:dyDescent="0.25"/>
  <cols>
    <col min="3" max="3" width="35.140625" bestFit="1" customWidth="1"/>
    <col min="5" max="5" width="19" bestFit="1" customWidth="1"/>
    <col min="8" max="8" width="12" bestFit="1" customWidth="1"/>
    <col min="13" max="13" width="11" bestFit="1" customWidth="1"/>
    <col min="17" max="17" width="29.7109375" bestFit="1" customWidth="1"/>
    <col min="18" max="18" width="9.28515625" bestFit="1" customWidth="1"/>
  </cols>
  <sheetData>
    <row r="2" spans="3:23" x14ac:dyDescent="0.25">
      <c r="H2" s="8" t="s">
        <v>81</v>
      </c>
      <c r="J2" t="s">
        <v>82</v>
      </c>
    </row>
    <row r="4" spans="3:23" x14ac:dyDescent="0.25">
      <c r="E4" s="10" t="s">
        <v>31</v>
      </c>
      <c r="P4" s="28" t="s">
        <v>32</v>
      </c>
      <c r="Q4" s="28"/>
      <c r="R4" s="29"/>
      <c r="S4" s="29"/>
      <c r="T4" s="29"/>
      <c r="U4" s="29"/>
      <c r="V4" s="29"/>
      <c r="W4" s="29"/>
    </row>
    <row r="5" spans="3:23" ht="26.25" thickBot="1" x14ac:dyDescent="0.3">
      <c r="C5" s="3" t="s">
        <v>20</v>
      </c>
      <c r="D5" s="3" t="s">
        <v>21</v>
      </c>
      <c r="E5" s="3" t="s">
        <v>22</v>
      </c>
      <c r="F5" s="4" t="s">
        <v>23</v>
      </c>
      <c r="G5" s="5" t="s">
        <v>24</v>
      </c>
      <c r="H5" s="5" t="s">
        <v>25</v>
      </c>
      <c r="I5" s="5" t="s">
        <v>27</v>
      </c>
      <c r="J5" s="5" t="s">
        <v>28</v>
      </c>
      <c r="K5" s="6" t="s">
        <v>29</v>
      </c>
      <c r="L5" s="6" t="s">
        <v>30</v>
      </c>
      <c r="M5" s="26" t="s">
        <v>84</v>
      </c>
      <c r="P5" s="30" t="s">
        <v>33</v>
      </c>
      <c r="Q5" s="30" t="s">
        <v>20</v>
      </c>
      <c r="R5" s="30" t="s">
        <v>35</v>
      </c>
      <c r="S5" s="30" t="s">
        <v>36</v>
      </c>
      <c r="T5" s="30" t="s">
        <v>37</v>
      </c>
      <c r="U5" s="30" t="s">
        <v>38</v>
      </c>
      <c r="V5" s="30" t="s">
        <v>39</v>
      </c>
      <c r="W5" s="30" t="s">
        <v>40</v>
      </c>
    </row>
    <row r="6" spans="3:23" x14ac:dyDescent="0.25">
      <c r="C6" t="s">
        <v>108</v>
      </c>
      <c r="D6" t="s">
        <v>74</v>
      </c>
      <c r="E6" t="s">
        <v>75</v>
      </c>
      <c r="F6">
        <v>2021</v>
      </c>
      <c r="G6" s="23">
        <v>0.6</v>
      </c>
      <c r="H6">
        <v>1.9112294614153578</v>
      </c>
      <c r="I6" s="8">
        <v>400</v>
      </c>
      <c r="J6" s="8">
        <v>20</v>
      </c>
      <c r="K6">
        <v>20</v>
      </c>
      <c r="L6" s="25">
        <v>31.54</v>
      </c>
      <c r="P6" s="31" t="s">
        <v>104</v>
      </c>
      <c r="Q6" t="s">
        <v>108</v>
      </c>
      <c r="R6" s="31"/>
      <c r="S6" s="31" t="s">
        <v>105</v>
      </c>
      <c r="T6" s="31" t="s">
        <v>106</v>
      </c>
      <c r="U6" s="31"/>
      <c r="V6" s="31"/>
      <c r="W6" s="31" t="s">
        <v>107</v>
      </c>
    </row>
    <row r="7" spans="3:23" x14ac:dyDescent="0.25">
      <c r="C7" t="s">
        <v>116</v>
      </c>
      <c r="D7" t="s">
        <v>74</v>
      </c>
      <c r="E7" t="s">
        <v>75</v>
      </c>
      <c r="F7">
        <v>2021</v>
      </c>
      <c r="G7" s="23">
        <v>0.78</v>
      </c>
      <c r="H7">
        <v>1.9112294614153578</v>
      </c>
      <c r="I7" s="8">
        <v>400</v>
      </c>
      <c r="J7" s="8">
        <v>20</v>
      </c>
      <c r="K7">
        <v>20</v>
      </c>
      <c r="L7" s="25">
        <v>31.54</v>
      </c>
      <c r="P7" s="31"/>
      <c r="Q7" t="s">
        <v>116</v>
      </c>
      <c r="R7" s="31"/>
      <c r="S7" s="31" t="s">
        <v>105</v>
      </c>
      <c r="T7" s="31" t="s">
        <v>106</v>
      </c>
      <c r="U7" s="31"/>
      <c r="V7" s="31"/>
      <c r="W7" s="31" t="s">
        <v>107</v>
      </c>
    </row>
    <row r="8" spans="3:23" x14ac:dyDescent="0.25">
      <c r="C8" t="s">
        <v>124</v>
      </c>
      <c r="D8" t="s">
        <v>74</v>
      </c>
      <c r="E8" t="s">
        <v>75</v>
      </c>
      <c r="F8">
        <v>2021</v>
      </c>
      <c r="G8" s="23">
        <v>0.85</v>
      </c>
      <c r="H8">
        <v>1.9112294614153578</v>
      </c>
      <c r="I8" s="8">
        <v>400</v>
      </c>
      <c r="J8" s="8">
        <v>20</v>
      </c>
      <c r="K8">
        <v>20</v>
      </c>
      <c r="L8" s="25">
        <v>31.54</v>
      </c>
      <c r="P8" s="31"/>
      <c r="Q8" t="s">
        <v>124</v>
      </c>
      <c r="R8" s="31"/>
      <c r="S8" s="31" t="s">
        <v>105</v>
      </c>
      <c r="T8" s="31" t="s">
        <v>106</v>
      </c>
      <c r="U8" s="31"/>
      <c r="V8" s="31"/>
      <c r="W8" s="31" t="s">
        <v>107</v>
      </c>
    </row>
    <row r="9" spans="3:23" x14ac:dyDescent="0.25">
      <c r="C9" t="s">
        <v>109</v>
      </c>
      <c r="D9" t="s">
        <v>76</v>
      </c>
      <c r="E9" t="s">
        <v>75</v>
      </c>
      <c r="F9">
        <v>2021</v>
      </c>
      <c r="G9" s="23">
        <v>0.62</v>
      </c>
      <c r="H9">
        <v>2.7644125731911058</v>
      </c>
      <c r="I9" s="8">
        <v>400</v>
      </c>
      <c r="J9" s="8">
        <v>20</v>
      </c>
      <c r="K9">
        <v>20</v>
      </c>
      <c r="L9" s="25">
        <v>31.54</v>
      </c>
      <c r="P9" s="31"/>
      <c r="Q9" t="s">
        <v>109</v>
      </c>
      <c r="R9" s="31"/>
      <c r="S9" s="31" t="s">
        <v>105</v>
      </c>
      <c r="T9" s="31" t="s">
        <v>106</v>
      </c>
      <c r="U9" s="31"/>
      <c r="V9" s="31"/>
      <c r="W9" s="31" t="s">
        <v>107</v>
      </c>
    </row>
    <row r="10" spans="3:23" x14ac:dyDescent="0.25">
      <c r="C10" t="s">
        <v>117</v>
      </c>
      <c r="D10" t="s">
        <v>76</v>
      </c>
      <c r="E10" t="s">
        <v>75</v>
      </c>
      <c r="F10">
        <v>2021</v>
      </c>
      <c r="G10" s="23">
        <v>0.8</v>
      </c>
      <c r="H10">
        <v>2.7644125731911058</v>
      </c>
      <c r="I10" s="8">
        <v>400</v>
      </c>
      <c r="J10" s="8">
        <v>20</v>
      </c>
      <c r="K10">
        <v>20</v>
      </c>
      <c r="L10" s="25">
        <v>31.54</v>
      </c>
      <c r="P10" s="31"/>
      <c r="Q10" t="s">
        <v>117</v>
      </c>
      <c r="R10" s="31"/>
      <c r="S10" s="31" t="s">
        <v>105</v>
      </c>
      <c r="T10" s="31" t="s">
        <v>106</v>
      </c>
      <c r="U10" s="31"/>
      <c r="V10" s="31"/>
      <c r="W10" s="31" t="s">
        <v>107</v>
      </c>
    </row>
    <row r="11" spans="3:23" x14ac:dyDescent="0.25">
      <c r="C11" t="s">
        <v>125</v>
      </c>
      <c r="D11" t="s">
        <v>76</v>
      </c>
      <c r="E11" t="s">
        <v>75</v>
      </c>
      <c r="F11">
        <v>2021</v>
      </c>
      <c r="G11" s="23">
        <v>0.9</v>
      </c>
      <c r="H11">
        <v>2.7644125731911058</v>
      </c>
      <c r="I11" s="8">
        <v>400</v>
      </c>
      <c r="J11" s="8">
        <v>20</v>
      </c>
      <c r="K11">
        <v>20</v>
      </c>
      <c r="L11" s="25">
        <v>31.54</v>
      </c>
      <c r="P11" s="31"/>
      <c r="Q11" t="s">
        <v>125</v>
      </c>
      <c r="R11" s="31"/>
      <c r="S11" s="31" t="s">
        <v>105</v>
      </c>
      <c r="T11" s="31" t="s">
        <v>106</v>
      </c>
      <c r="U11" s="31"/>
      <c r="V11" s="31"/>
      <c r="W11" s="31" t="s">
        <v>107</v>
      </c>
    </row>
    <row r="12" spans="3:23" x14ac:dyDescent="0.25">
      <c r="C12" t="s">
        <v>132</v>
      </c>
      <c r="D12" t="s">
        <v>77</v>
      </c>
      <c r="E12" t="s">
        <v>75</v>
      </c>
      <c r="F12">
        <v>2021</v>
      </c>
      <c r="G12" s="23">
        <v>1</v>
      </c>
      <c r="H12">
        <v>2.4731398856456499</v>
      </c>
      <c r="I12" s="8">
        <v>400</v>
      </c>
      <c r="J12" s="8">
        <v>20</v>
      </c>
      <c r="K12">
        <v>20</v>
      </c>
      <c r="L12" s="25">
        <v>31.54</v>
      </c>
      <c r="P12" s="31"/>
      <c r="Q12" t="s">
        <v>132</v>
      </c>
      <c r="R12" s="31"/>
      <c r="S12" s="31" t="s">
        <v>105</v>
      </c>
      <c r="T12" s="31" t="s">
        <v>106</v>
      </c>
      <c r="U12" s="31"/>
      <c r="V12" s="31"/>
      <c r="W12" s="31" t="s">
        <v>107</v>
      </c>
    </row>
    <row r="13" spans="3:23" x14ac:dyDescent="0.25">
      <c r="C13" t="s">
        <v>160</v>
      </c>
      <c r="D13" t="s">
        <v>78</v>
      </c>
      <c r="E13" t="s">
        <v>75</v>
      </c>
      <c r="F13">
        <v>2021</v>
      </c>
      <c r="G13" s="23">
        <v>1.9000000000000001</v>
      </c>
      <c r="H13">
        <v>0</v>
      </c>
      <c r="I13" s="8">
        <v>400</v>
      </c>
      <c r="J13" s="8">
        <v>20</v>
      </c>
      <c r="K13">
        <v>20</v>
      </c>
      <c r="L13" s="25">
        <v>31.54</v>
      </c>
      <c r="P13" s="31"/>
      <c r="Q13" t="s">
        <v>160</v>
      </c>
      <c r="R13" s="31"/>
      <c r="S13" s="31" t="s">
        <v>105</v>
      </c>
      <c r="T13" s="31" t="s">
        <v>106</v>
      </c>
      <c r="U13" s="31"/>
      <c r="V13" s="31"/>
      <c r="W13" s="31" t="s">
        <v>107</v>
      </c>
    </row>
    <row r="14" spans="3:23" x14ac:dyDescent="0.25">
      <c r="C14" t="s">
        <v>168</v>
      </c>
      <c r="D14" t="s">
        <v>79</v>
      </c>
      <c r="E14" t="s">
        <v>75</v>
      </c>
      <c r="F14">
        <v>2021</v>
      </c>
      <c r="G14" s="23">
        <v>0.5</v>
      </c>
      <c r="H14">
        <v>3.2209180925706038</v>
      </c>
      <c r="I14" s="8">
        <v>400</v>
      </c>
      <c r="J14" s="8">
        <v>20</v>
      </c>
      <c r="K14">
        <v>20</v>
      </c>
      <c r="L14" s="25">
        <v>31.54</v>
      </c>
      <c r="P14" s="31"/>
      <c r="Q14" t="s">
        <v>168</v>
      </c>
      <c r="R14" s="31"/>
      <c r="S14" s="31" t="s">
        <v>105</v>
      </c>
      <c r="T14" s="31" t="s">
        <v>106</v>
      </c>
      <c r="U14" s="31"/>
      <c r="V14" s="31"/>
      <c r="W14" s="31" t="s">
        <v>107</v>
      </c>
    </row>
    <row r="15" spans="3:23" x14ac:dyDescent="0.25">
      <c r="C15" t="s">
        <v>176</v>
      </c>
      <c r="D15" t="s">
        <v>80</v>
      </c>
      <c r="E15" t="s">
        <v>75</v>
      </c>
      <c r="F15">
        <v>2021</v>
      </c>
      <c r="G15" s="23">
        <v>0.5</v>
      </c>
      <c r="H15">
        <v>0.49298472371286578</v>
      </c>
      <c r="I15" s="8">
        <v>400</v>
      </c>
      <c r="J15" s="8">
        <v>20</v>
      </c>
      <c r="K15">
        <v>20</v>
      </c>
      <c r="L15" s="25">
        <v>31.54</v>
      </c>
      <c r="P15" s="31"/>
      <c r="Q15" t="s">
        <v>176</v>
      </c>
      <c r="R15" s="31"/>
      <c r="S15" s="31" t="s">
        <v>105</v>
      </c>
      <c r="T15" s="31" t="s">
        <v>106</v>
      </c>
      <c r="U15" s="31"/>
      <c r="V15" s="31"/>
      <c r="W15" s="31" t="s">
        <v>107</v>
      </c>
    </row>
    <row r="16" spans="3:23" x14ac:dyDescent="0.25">
      <c r="C16" s="2" t="s">
        <v>133</v>
      </c>
      <c r="D16" s="2" t="s">
        <v>77</v>
      </c>
      <c r="E16" t="s">
        <v>75</v>
      </c>
      <c r="F16">
        <v>2021</v>
      </c>
      <c r="G16" s="24">
        <v>0.75</v>
      </c>
      <c r="H16" s="8">
        <v>0.1</v>
      </c>
      <c r="I16" s="8">
        <v>400</v>
      </c>
      <c r="J16" s="8">
        <v>20</v>
      </c>
      <c r="K16">
        <v>20</v>
      </c>
      <c r="L16" s="25">
        <v>31.54</v>
      </c>
      <c r="M16" s="27">
        <v>0.5</v>
      </c>
      <c r="P16" s="31"/>
      <c r="Q16" s="2" t="s">
        <v>133</v>
      </c>
      <c r="R16" s="31"/>
      <c r="S16" s="31" t="s">
        <v>105</v>
      </c>
      <c r="T16" s="31" t="s">
        <v>106</v>
      </c>
      <c r="U16" s="31"/>
      <c r="V16" s="31"/>
      <c r="W16" s="31" t="s">
        <v>107</v>
      </c>
    </row>
    <row r="17" spans="3:23" x14ac:dyDescent="0.25">
      <c r="D17" s="2" t="s">
        <v>80</v>
      </c>
      <c r="G17" s="24"/>
      <c r="H17" s="8"/>
      <c r="I17" s="8"/>
      <c r="J17" s="8"/>
      <c r="L17" s="25"/>
      <c r="P17" s="31"/>
      <c r="Q17" t="s">
        <v>50</v>
      </c>
      <c r="R17" s="31"/>
      <c r="S17" s="31"/>
      <c r="T17" s="31"/>
      <c r="U17" s="31"/>
      <c r="V17" s="31"/>
      <c r="W17" s="31"/>
    </row>
    <row r="18" spans="3:23" x14ac:dyDescent="0.25">
      <c r="C18" s="2" t="s">
        <v>164</v>
      </c>
      <c r="D18" s="2" t="s">
        <v>74</v>
      </c>
      <c r="E18" t="s">
        <v>75</v>
      </c>
      <c r="F18">
        <v>2021</v>
      </c>
      <c r="G18" s="24">
        <v>0.67500000000000004</v>
      </c>
      <c r="H18" s="8">
        <v>0.1</v>
      </c>
      <c r="I18" s="8">
        <v>400</v>
      </c>
      <c r="J18" s="8">
        <v>20</v>
      </c>
      <c r="K18">
        <v>20</v>
      </c>
      <c r="L18" s="25">
        <v>31.54</v>
      </c>
      <c r="M18" s="27">
        <v>0.5</v>
      </c>
      <c r="P18" s="31"/>
      <c r="Q18" s="2" t="s">
        <v>164</v>
      </c>
      <c r="R18" s="31"/>
      <c r="S18" s="31" t="s">
        <v>105</v>
      </c>
      <c r="T18" s="31" t="s">
        <v>106</v>
      </c>
      <c r="U18" s="31"/>
      <c r="V18" s="31"/>
      <c r="W18" s="31" t="s">
        <v>107</v>
      </c>
    </row>
    <row r="19" spans="3:23" x14ac:dyDescent="0.25">
      <c r="D19" s="2" t="s">
        <v>80</v>
      </c>
      <c r="G19" s="24"/>
      <c r="H19" s="8"/>
      <c r="I19" s="8"/>
      <c r="J19" s="8"/>
      <c r="L19" s="25"/>
      <c r="P19" s="31"/>
      <c r="Q19" t="s">
        <v>50</v>
      </c>
      <c r="R19" s="31"/>
      <c r="S19" s="31"/>
      <c r="T19" s="31"/>
      <c r="U19" s="31"/>
      <c r="V19" s="31"/>
      <c r="W19" s="31"/>
    </row>
    <row r="20" spans="3:23" x14ac:dyDescent="0.25">
      <c r="C20" s="2" t="s">
        <v>134</v>
      </c>
      <c r="D20" s="2" t="s">
        <v>77</v>
      </c>
      <c r="E20" t="s">
        <v>75</v>
      </c>
      <c r="F20">
        <v>2021</v>
      </c>
      <c r="G20" s="24">
        <v>0.9</v>
      </c>
      <c r="H20" s="8">
        <v>0.1</v>
      </c>
      <c r="I20" s="8">
        <v>400</v>
      </c>
      <c r="J20" s="8">
        <v>20</v>
      </c>
      <c r="K20">
        <v>20</v>
      </c>
      <c r="L20" s="25">
        <v>31.54</v>
      </c>
      <c r="M20" s="27">
        <v>0.5</v>
      </c>
      <c r="P20" s="31"/>
      <c r="Q20" s="2" t="s">
        <v>134</v>
      </c>
      <c r="R20" s="31"/>
      <c r="S20" s="31" t="s">
        <v>105</v>
      </c>
      <c r="T20" s="31" t="s">
        <v>106</v>
      </c>
      <c r="U20" s="31"/>
      <c r="V20" s="31"/>
      <c r="W20" s="31" t="s">
        <v>107</v>
      </c>
    </row>
    <row r="21" spans="3:23" x14ac:dyDescent="0.25">
      <c r="D21" s="2" t="s">
        <v>76</v>
      </c>
      <c r="G21" s="24"/>
      <c r="H21" s="8"/>
      <c r="I21" s="8"/>
      <c r="J21" s="8"/>
      <c r="L21" s="25"/>
      <c r="P21" s="31"/>
      <c r="Q21" t="s">
        <v>50</v>
      </c>
      <c r="R21" s="31"/>
      <c r="S21" s="31"/>
      <c r="T21" s="31"/>
      <c r="U21" s="31"/>
      <c r="V21" s="31"/>
      <c r="W21" s="31"/>
    </row>
    <row r="22" spans="3:23" x14ac:dyDescent="0.25">
      <c r="C22" s="2" t="s">
        <v>135</v>
      </c>
      <c r="D22" s="2" t="s">
        <v>77</v>
      </c>
      <c r="E22" t="s">
        <v>75</v>
      </c>
      <c r="F22">
        <v>2021</v>
      </c>
      <c r="G22" s="24">
        <v>0.89</v>
      </c>
      <c r="H22" s="8">
        <v>0.1</v>
      </c>
      <c r="I22" s="8">
        <v>400</v>
      </c>
      <c r="J22" s="8">
        <v>20</v>
      </c>
      <c r="K22">
        <v>20</v>
      </c>
      <c r="L22" s="25">
        <v>31.54</v>
      </c>
      <c r="M22" s="27">
        <v>0.5</v>
      </c>
      <c r="P22" s="31"/>
      <c r="Q22" s="2" t="s">
        <v>135</v>
      </c>
      <c r="R22" s="31"/>
      <c r="S22" s="31" t="s">
        <v>105</v>
      </c>
      <c r="T22" s="31" t="s">
        <v>106</v>
      </c>
      <c r="U22" s="31"/>
      <c r="V22" s="31"/>
      <c r="W22" s="31" t="s">
        <v>107</v>
      </c>
    </row>
    <row r="23" spans="3:23" x14ac:dyDescent="0.25">
      <c r="D23" s="2" t="s">
        <v>74</v>
      </c>
      <c r="P23" s="31"/>
      <c r="Q23" t="s">
        <v>50</v>
      </c>
      <c r="R23" s="31"/>
      <c r="S23" s="31"/>
      <c r="T23" s="31"/>
      <c r="U23" s="31"/>
      <c r="V23" s="31"/>
      <c r="W23" s="31"/>
    </row>
    <row r="24" spans="3:23" x14ac:dyDescent="0.25">
      <c r="C24" t="s">
        <v>110</v>
      </c>
      <c r="D24" t="s">
        <v>74</v>
      </c>
      <c r="E24" t="s">
        <v>83</v>
      </c>
      <c r="F24">
        <v>2021</v>
      </c>
      <c r="G24" s="23">
        <v>0.6</v>
      </c>
      <c r="H24">
        <v>2.6385384423071785</v>
      </c>
      <c r="I24">
        <v>400</v>
      </c>
      <c r="J24">
        <v>20</v>
      </c>
      <c r="K24">
        <v>20</v>
      </c>
      <c r="L24">
        <v>31.54</v>
      </c>
      <c r="P24" s="31"/>
      <c r="Q24" t="s">
        <v>110</v>
      </c>
      <c r="R24" s="31"/>
      <c r="S24" s="31" t="s">
        <v>105</v>
      </c>
      <c r="T24" s="31" t="s">
        <v>106</v>
      </c>
      <c r="U24" s="31"/>
      <c r="V24" s="31"/>
      <c r="W24" s="31" t="s">
        <v>107</v>
      </c>
    </row>
    <row r="25" spans="3:23" x14ac:dyDescent="0.25">
      <c r="C25" t="s">
        <v>118</v>
      </c>
      <c r="D25" t="s">
        <v>74</v>
      </c>
      <c r="E25" t="s">
        <v>83</v>
      </c>
      <c r="F25">
        <v>2021</v>
      </c>
      <c r="G25" s="23">
        <v>0.78</v>
      </c>
      <c r="H25">
        <v>2.6385384423071785</v>
      </c>
      <c r="I25">
        <v>400</v>
      </c>
      <c r="J25">
        <v>20</v>
      </c>
      <c r="K25">
        <v>20</v>
      </c>
      <c r="L25">
        <v>31.54</v>
      </c>
      <c r="P25" s="31"/>
      <c r="Q25" t="s">
        <v>118</v>
      </c>
      <c r="R25" s="31"/>
      <c r="S25" s="31" t="s">
        <v>105</v>
      </c>
      <c r="T25" s="31" t="s">
        <v>106</v>
      </c>
      <c r="U25" s="31"/>
      <c r="V25" s="31"/>
      <c r="W25" s="31" t="s">
        <v>107</v>
      </c>
    </row>
    <row r="26" spans="3:23" x14ac:dyDescent="0.25">
      <c r="C26" t="s">
        <v>126</v>
      </c>
      <c r="D26" t="s">
        <v>74</v>
      </c>
      <c r="E26" t="s">
        <v>83</v>
      </c>
      <c r="F26">
        <v>2021</v>
      </c>
      <c r="G26" s="23">
        <v>0.85</v>
      </c>
      <c r="H26">
        <v>2.6385384423071785</v>
      </c>
      <c r="I26">
        <v>400</v>
      </c>
      <c r="J26">
        <v>20</v>
      </c>
      <c r="K26">
        <v>20</v>
      </c>
      <c r="L26">
        <v>31.54</v>
      </c>
      <c r="P26" s="31"/>
      <c r="Q26" t="s">
        <v>126</v>
      </c>
      <c r="R26" s="31"/>
      <c r="S26" s="31" t="s">
        <v>105</v>
      </c>
      <c r="T26" s="31" t="s">
        <v>106</v>
      </c>
      <c r="U26" s="31"/>
      <c r="V26" s="31"/>
      <c r="W26" s="31" t="s">
        <v>107</v>
      </c>
    </row>
    <row r="27" spans="3:23" x14ac:dyDescent="0.25">
      <c r="C27" t="s">
        <v>111</v>
      </c>
      <c r="D27" t="s">
        <v>76</v>
      </c>
      <c r="E27" t="s">
        <v>83</v>
      </c>
      <c r="F27">
        <v>2021</v>
      </c>
      <c r="G27" s="23">
        <v>0.62</v>
      </c>
      <c r="H27">
        <v>0.59012589943682603</v>
      </c>
      <c r="I27">
        <v>400</v>
      </c>
      <c r="J27">
        <v>20</v>
      </c>
      <c r="K27">
        <v>20</v>
      </c>
      <c r="L27">
        <v>31.54</v>
      </c>
      <c r="P27" s="31"/>
      <c r="Q27" t="s">
        <v>111</v>
      </c>
      <c r="R27" s="31"/>
      <c r="S27" s="31" t="s">
        <v>105</v>
      </c>
      <c r="T27" s="31" t="s">
        <v>106</v>
      </c>
      <c r="U27" s="31"/>
      <c r="V27" s="31"/>
      <c r="W27" s="31" t="s">
        <v>107</v>
      </c>
    </row>
    <row r="28" spans="3:23" x14ac:dyDescent="0.25">
      <c r="C28" t="s">
        <v>119</v>
      </c>
      <c r="D28" t="s">
        <v>76</v>
      </c>
      <c r="E28" t="s">
        <v>83</v>
      </c>
      <c r="F28">
        <v>2021</v>
      </c>
      <c r="G28" s="23">
        <v>0.8</v>
      </c>
      <c r="H28">
        <v>0.59012589943682603</v>
      </c>
      <c r="I28">
        <v>400</v>
      </c>
      <c r="J28">
        <v>20</v>
      </c>
      <c r="K28">
        <v>20</v>
      </c>
      <c r="L28">
        <v>31.54</v>
      </c>
      <c r="P28" s="31"/>
      <c r="Q28" t="s">
        <v>119</v>
      </c>
      <c r="R28" s="31"/>
      <c r="S28" s="31" t="s">
        <v>105</v>
      </c>
      <c r="T28" s="31" t="s">
        <v>106</v>
      </c>
      <c r="U28" s="31"/>
      <c r="V28" s="31"/>
      <c r="W28" s="31" t="s">
        <v>107</v>
      </c>
    </row>
    <row r="29" spans="3:23" x14ac:dyDescent="0.25">
      <c r="C29" t="s">
        <v>127</v>
      </c>
      <c r="D29" t="s">
        <v>76</v>
      </c>
      <c r="E29" t="s">
        <v>83</v>
      </c>
      <c r="F29">
        <v>2021</v>
      </c>
      <c r="G29" s="23">
        <v>0.9</v>
      </c>
      <c r="H29">
        <v>0.59012589943682603</v>
      </c>
      <c r="I29">
        <v>400</v>
      </c>
      <c r="J29">
        <v>20</v>
      </c>
      <c r="K29">
        <v>20</v>
      </c>
      <c r="L29">
        <v>31.54</v>
      </c>
      <c r="P29" s="31"/>
      <c r="Q29" t="s">
        <v>127</v>
      </c>
      <c r="R29" s="31"/>
      <c r="S29" s="31" t="s">
        <v>105</v>
      </c>
      <c r="T29" s="31" t="s">
        <v>106</v>
      </c>
      <c r="U29" s="31"/>
      <c r="V29" s="31"/>
      <c r="W29" s="31" t="s">
        <v>107</v>
      </c>
    </row>
    <row r="30" spans="3:23" x14ac:dyDescent="0.25">
      <c r="C30" t="s">
        <v>136</v>
      </c>
      <c r="D30" t="s">
        <v>77</v>
      </c>
      <c r="E30" t="s">
        <v>83</v>
      </c>
      <c r="F30">
        <v>2021</v>
      </c>
      <c r="G30" s="23">
        <v>1</v>
      </c>
      <c r="H30">
        <v>1.0187920292525363</v>
      </c>
      <c r="I30">
        <v>400</v>
      </c>
      <c r="J30">
        <v>20</v>
      </c>
      <c r="K30">
        <v>20</v>
      </c>
      <c r="L30">
        <v>31.54</v>
      </c>
      <c r="P30" s="31"/>
      <c r="Q30" t="s">
        <v>136</v>
      </c>
      <c r="R30" s="31"/>
      <c r="S30" s="31" t="s">
        <v>105</v>
      </c>
      <c r="T30" s="31" t="s">
        <v>106</v>
      </c>
      <c r="U30" s="31"/>
      <c r="V30" s="31"/>
      <c r="W30" s="31" t="s">
        <v>107</v>
      </c>
    </row>
    <row r="31" spans="3:23" x14ac:dyDescent="0.25">
      <c r="C31" t="s">
        <v>161</v>
      </c>
      <c r="D31" t="s">
        <v>78</v>
      </c>
      <c r="E31" t="s">
        <v>83</v>
      </c>
      <c r="F31">
        <v>2021</v>
      </c>
      <c r="G31" s="23">
        <v>1.9000000000000001</v>
      </c>
      <c r="H31">
        <v>0</v>
      </c>
      <c r="I31">
        <v>400</v>
      </c>
      <c r="J31">
        <v>20</v>
      </c>
      <c r="K31">
        <v>20</v>
      </c>
      <c r="L31">
        <v>31.54</v>
      </c>
      <c r="P31" s="31"/>
      <c r="Q31" t="s">
        <v>161</v>
      </c>
      <c r="R31" s="31"/>
      <c r="S31" s="31" t="s">
        <v>105</v>
      </c>
      <c r="T31" s="31" t="s">
        <v>106</v>
      </c>
      <c r="U31" s="31"/>
      <c r="V31" s="31"/>
      <c r="W31" s="31" t="s">
        <v>107</v>
      </c>
    </row>
    <row r="32" spans="3:23" x14ac:dyDescent="0.25">
      <c r="C32" t="s">
        <v>169</v>
      </c>
      <c r="D32" t="s">
        <v>79</v>
      </c>
      <c r="E32" t="s">
        <v>83</v>
      </c>
      <c r="F32">
        <v>2021</v>
      </c>
      <c r="G32" s="23">
        <v>0.5</v>
      </c>
      <c r="H32">
        <v>0.99188199543833233</v>
      </c>
      <c r="I32">
        <v>400</v>
      </c>
      <c r="J32">
        <v>20</v>
      </c>
      <c r="K32">
        <v>20</v>
      </c>
      <c r="L32">
        <v>31.54</v>
      </c>
      <c r="P32" s="31"/>
      <c r="Q32" t="s">
        <v>169</v>
      </c>
      <c r="R32" s="31"/>
      <c r="S32" s="31" t="s">
        <v>105</v>
      </c>
      <c r="T32" s="31" t="s">
        <v>106</v>
      </c>
      <c r="U32" s="31"/>
      <c r="V32" s="31"/>
      <c r="W32" s="31" t="s">
        <v>107</v>
      </c>
    </row>
    <row r="33" spans="3:23" x14ac:dyDescent="0.25">
      <c r="C33" t="s">
        <v>177</v>
      </c>
      <c r="D33" t="s">
        <v>80</v>
      </c>
      <c r="E33" t="s">
        <v>83</v>
      </c>
      <c r="F33">
        <v>2021</v>
      </c>
      <c r="G33" s="23">
        <v>0.5</v>
      </c>
      <c r="H33">
        <v>5.1525960340046285E-2</v>
      </c>
      <c r="I33">
        <v>400</v>
      </c>
      <c r="J33">
        <v>20</v>
      </c>
      <c r="K33">
        <v>20</v>
      </c>
      <c r="L33">
        <v>31.54</v>
      </c>
      <c r="P33" s="31"/>
      <c r="Q33" t="s">
        <v>177</v>
      </c>
      <c r="R33" s="31"/>
      <c r="S33" s="31" t="s">
        <v>105</v>
      </c>
      <c r="T33" s="31" t="s">
        <v>106</v>
      </c>
      <c r="U33" s="31"/>
      <c r="V33" s="31"/>
      <c r="W33" s="31" t="s">
        <v>107</v>
      </c>
    </row>
    <row r="34" spans="3:23" x14ac:dyDescent="0.25">
      <c r="C34" s="2" t="s">
        <v>137</v>
      </c>
      <c r="D34" s="2" t="s">
        <v>77</v>
      </c>
      <c r="E34" t="s">
        <v>83</v>
      </c>
      <c r="F34">
        <v>2021</v>
      </c>
      <c r="G34" s="23">
        <v>0.75</v>
      </c>
      <c r="H34">
        <v>0.1</v>
      </c>
      <c r="I34">
        <v>400</v>
      </c>
      <c r="J34">
        <v>20</v>
      </c>
      <c r="K34">
        <v>20</v>
      </c>
      <c r="L34">
        <v>31.54</v>
      </c>
      <c r="M34">
        <v>0.5</v>
      </c>
      <c r="P34" s="31"/>
      <c r="Q34" s="2" t="s">
        <v>137</v>
      </c>
      <c r="R34" s="31"/>
      <c r="S34" s="31" t="s">
        <v>105</v>
      </c>
      <c r="T34" s="31" t="s">
        <v>106</v>
      </c>
      <c r="U34" s="31"/>
      <c r="V34" s="31"/>
      <c r="W34" s="31" t="s">
        <v>107</v>
      </c>
    </row>
    <row r="35" spans="3:23" x14ac:dyDescent="0.25">
      <c r="D35" s="2" t="s">
        <v>80</v>
      </c>
      <c r="G35" s="23"/>
      <c r="P35" s="31"/>
      <c r="Q35" t="s">
        <v>50</v>
      </c>
      <c r="R35" s="31"/>
      <c r="S35" s="31"/>
      <c r="T35" s="31"/>
      <c r="U35" s="31"/>
      <c r="V35" s="31"/>
      <c r="W35" s="31"/>
    </row>
    <row r="36" spans="3:23" x14ac:dyDescent="0.25">
      <c r="C36" s="2" t="s">
        <v>165</v>
      </c>
      <c r="D36" s="2" t="s">
        <v>74</v>
      </c>
      <c r="E36" t="s">
        <v>83</v>
      </c>
      <c r="F36">
        <v>2021</v>
      </c>
      <c r="G36" s="23">
        <v>0.67500000000000004</v>
      </c>
      <c r="H36">
        <v>0.1</v>
      </c>
      <c r="I36">
        <v>400</v>
      </c>
      <c r="J36">
        <v>20</v>
      </c>
      <c r="K36">
        <v>20</v>
      </c>
      <c r="L36">
        <v>31.54</v>
      </c>
      <c r="M36">
        <v>0.5</v>
      </c>
      <c r="P36" s="31"/>
      <c r="Q36" s="2" t="s">
        <v>165</v>
      </c>
      <c r="R36" s="31"/>
      <c r="S36" s="31" t="s">
        <v>105</v>
      </c>
      <c r="T36" s="31" t="s">
        <v>106</v>
      </c>
      <c r="U36" s="31"/>
      <c r="V36" s="31"/>
      <c r="W36" s="31" t="s">
        <v>107</v>
      </c>
    </row>
    <row r="37" spans="3:23" x14ac:dyDescent="0.25">
      <c r="D37" s="2" t="s">
        <v>80</v>
      </c>
      <c r="G37" s="23"/>
      <c r="P37" s="31"/>
      <c r="Q37" t="s">
        <v>50</v>
      </c>
      <c r="R37" s="31"/>
      <c r="S37" s="31"/>
      <c r="T37" s="31"/>
      <c r="U37" s="31"/>
      <c r="V37" s="31"/>
      <c r="W37" s="31"/>
    </row>
    <row r="38" spans="3:23" x14ac:dyDescent="0.25">
      <c r="C38" s="2" t="s">
        <v>138</v>
      </c>
      <c r="D38" s="2" t="s">
        <v>77</v>
      </c>
      <c r="E38" t="s">
        <v>83</v>
      </c>
      <c r="F38">
        <v>2021</v>
      </c>
      <c r="G38" s="23">
        <v>0.9</v>
      </c>
      <c r="H38">
        <v>0.1</v>
      </c>
      <c r="I38">
        <v>400</v>
      </c>
      <c r="J38">
        <v>20</v>
      </c>
      <c r="K38">
        <v>20</v>
      </c>
      <c r="L38">
        <v>31.54</v>
      </c>
      <c r="M38">
        <v>0.5</v>
      </c>
      <c r="P38" s="31"/>
      <c r="Q38" s="2" t="s">
        <v>138</v>
      </c>
      <c r="R38" s="31"/>
      <c r="S38" s="31" t="s">
        <v>105</v>
      </c>
      <c r="T38" s="31" t="s">
        <v>106</v>
      </c>
      <c r="U38" s="31"/>
      <c r="V38" s="31"/>
      <c r="W38" s="31" t="s">
        <v>107</v>
      </c>
    </row>
    <row r="39" spans="3:23" x14ac:dyDescent="0.25">
      <c r="D39" s="2" t="s">
        <v>76</v>
      </c>
      <c r="G39" s="23"/>
      <c r="P39" s="31"/>
      <c r="Q39" t="s">
        <v>50</v>
      </c>
      <c r="R39" s="31"/>
      <c r="S39" s="31"/>
      <c r="T39" s="31"/>
      <c r="U39" s="31"/>
      <c r="V39" s="31"/>
      <c r="W39" s="31"/>
    </row>
    <row r="40" spans="3:23" x14ac:dyDescent="0.25">
      <c r="C40" s="2" t="s">
        <v>139</v>
      </c>
      <c r="D40" s="2" t="s">
        <v>77</v>
      </c>
      <c r="E40" t="s">
        <v>83</v>
      </c>
      <c r="F40">
        <v>2021</v>
      </c>
      <c r="G40" s="23">
        <v>0.89</v>
      </c>
      <c r="H40">
        <v>0.1</v>
      </c>
      <c r="I40">
        <v>400</v>
      </c>
      <c r="J40">
        <v>20</v>
      </c>
      <c r="K40">
        <v>20</v>
      </c>
      <c r="L40">
        <v>31.54</v>
      </c>
      <c r="M40">
        <v>0.5</v>
      </c>
      <c r="P40" s="31"/>
      <c r="Q40" s="2" t="s">
        <v>139</v>
      </c>
      <c r="R40" s="31"/>
      <c r="S40" s="31" t="s">
        <v>105</v>
      </c>
      <c r="T40" s="31" t="s">
        <v>106</v>
      </c>
      <c r="U40" s="31"/>
      <c r="V40" s="31"/>
      <c r="W40" s="31" t="s">
        <v>107</v>
      </c>
    </row>
    <row r="41" spans="3:23" x14ac:dyDescent="0.25">
      <c r="D41" s="2" t="s">
        <v>74</v>
      </c>
      <c r="P41" s="31"/>
      <c r="Q41" t="s">
        <v>50</v>
      </c>
      <c r="R41" s="31"/>
      <c r="S41" s="31"/>
      <c r="T41" s="31"/>
      <c r="U41" s="31"/>
      <c r="V41" s="31"/>
      <c r="W41" s="31"/>
    </row>
    <row r="42" spans="3:23" x14ac:dyDescent="0.25">
      <c r="C42" t="s">
        <v>112</v>
      </c>
      <c r="D42" t="s">
        <v>74</v>
      </c>
      <c r="E42" t="s">
        <v>85</v>
      </c>
      <c r="F42">
        <v>2021</v>
      </c>
      <c r="G42">
        <v>0.6</v>
      </c>
      <c r="H42">
        <v>0.57346278208807955</v>
      </c>
      <c r="I42">
        <v>400</v>
      </c>
      <c r="J42">
        <v>20</v>
      </c>
      <c r="K42">
        <v>20</v>
      </c>
      <c r="L42">
        <v>31.54</v>
      </c>
      <c r="P42" s="31"/>
      <c r="Q42" t="s">
        <v>112</v>
      </c>
      <c r="R42" s="31"/>
      <c r="S42" s="31" t="s">
        <v>105</v>
      </c>
      <c r="T42" s="31" t="s">
        <v>106</v>
      </c>
      <c r="U42" s="31"/>
      <c r="V42" s="31"/>
      <c r="W42" s="31" t="s">
        <v>107</v>
      </c>
    </row>
    <row r="43" spans="3:23" x14ac:dyDescent="0.25">
      <c r="C43" t="s">
        <v>120</v>
      </c>
      <c r="D43" t="s">
        <v>74</v>
      </c>
      <c r="E43" t="s">
        <v>85</v>
      </c>
      <c r="F43">
        <v>2021</v>
      </c>
      <c r="G43">
        <v>0.78</v>
      </c>
      <c r="H43">
        <v>0.57346278208807955</v>
      </c>
      <c r="I43">
        <v>400</v>
      </c>
      <c r="J43">
        <v>20</v>
      </c>
      <c r="K43">
        <v>20</v>
      </c>
      <c r="L43">
        <v>31.54</v>
      </c>
      <c r="P43" s="31"/>
      <c r="Q43" t="s">
        <v>120</v>
      </c>
      <c r="R43" s="31"/>
      <c r="S43" s="31" t="s">
        <v>105</v>
      </c>
      <c r="T43" s="31" t="s">
        <v>106</v>
      </c>
      <c r="U43" s="31"/>
      <c r="V43" s="31"/>
      <c r="W43" s="31" t="s">
        <v>107</v>
      </c>
    </row>
    <row r="44" spans="3:23" x14ac:dyDescent="0.25">
      <c r="C44" t="s">
        <v>128</v>
      </c>
      <c r="D44" t="s">
        <v>74</v>
      </c>
      <c r="E44" t="s">
        <v>85</v>
      </c>
      <c r="F44">
        <v>2021</v>
      </c>
      <c r="G44">
        <v>0.85</v>
      </c>
      <c r="H44">
        <v>0.57346278208807955</v>
      </c>
      <c r="I44">
        <v>400</v>
      </c>
      <c r="J44">
        <v>20</v>
      </c>
      <c r="K44">
        <v>20</v>
      </c>
      <c r="L44">
        <v>31.54</v>
      </c>
      <c r="P44" s="31"/>
      <c r="Q44" t="s">
        <v>128</v>
      </c>
      <c r="R44" s="31"/>
      <c r="S44" s="31" t="s">
        <v>105</v>
      </c>
      <c r="T44" s="31" t="s">
        <v>106</v>
      </c>
      <c r="U44" s="31"/>
      <c r="V44" s="31"/>
      <c r="W44" s="31" t="s">
        <v>107</v>
      </c>
    </row>
    <row r="45" spans="3:23" x14ac:dyDescent="0.25">
      <c r="C45" t="s">
        <v>113</v>
      </c>
      <c r="D45" t="s">
        <v>76</v>
      </c>
      <c r="E45" t="s">
        <v>85</v>
      </c>
      <c r="F45">
        <v>2021</v>
      </c>
      <c r="G45">
        <v>0.62</v>
      </c>
      <c r="H45">
        <v>0.94503861634924868</v>
      </c>
      <c r="I45">
        <v>400</v>
      </c>
      <c r="J45">
        <v>20</v>
      </c>
      <c r="K45">
        <v>20</v>
      </c>
      <c r="L45">
        <v>31.54</v>
      </c>
      <c r="P45" s="31"/>
      <c r="Q45" t="s">
        <v>113</v>
      </c>
      <c r="R45" s="31"/>
      <c r="S45" s="31" t="s">
        <v>105</v>
      </c>
      <c r="T45" s="31" t="s">
        <v>106</v>
      </c>
      <c r="U45" s="31"/>
      <c r="V45" s="31"/>
      <c r="W45" s="31" t="s">
        <v>107</v>
      </c>
    </row>
    <row r="46" spans="3:23" x14ac:dyDescent="0.25">
      <c r="C46" t="s">
        <v>121</v>
      </c>
      <c r="D46" t="s">
        <v>76</v>
      </c>
      <c r="E46" t="s">
        <v>85</v>
      </c>
      <c r="F46">
        <v>2021</v>
      </c>
      <c r="G46">
        <v>0.8</v>
      </c>
      <c r="H46">
        <v>0.94503861634924868</v>
      </c>
      <c r="I46">
        <v>400</v>
      </c>
      <c r="J46">
        <v>20</v>
      </c>
      <c r="K46">
        <v>20</v>
      </c>
      <c r="L46">
        <v>31.54</v>
      </c>
      <c r="P46" s="31"/>
      <c r="Q46" t="s">
        <v>121</v>
      </c>
      <c r="R46" s="31"/>
      <c r="S46" s="31" t="s">
        <v>105</v>
      </c>
      <c r="T46" s="31" t="s">
        <v>106</v>
      </c>
      <c r="U46" s="31"/>
      <c r="V46" s="31"/>
      <c r="W46" s="31" t="s">
        <v>107</v>
      </c>
    </row>
    <row r="47" spans="3:23" x14ac:dyDescent="0.25">
      <c r="C47" t="s">
        <v>129</v>
      </c>
      <c r="D47" t="s">
        <v>76</v>
      </c>
      <c r="E47" t="s">
        <v>85</v>
      </c>
      <c r="F47">
        <v>2021</v>
      </c>
      <c r="G47">
        <v>0.9</v>
      </c>
      <c r="H47">
        <v>0.94503861634924868</v>
      </c>
      <c r="I47">
        <v>400</v>
      </c>
      <c r="J47">
        <v>20</v>
      </c>
      <c r="K47">
        <v>20</v>
      </c>
      <c r="L47">
        <v>31.54</v>
      </c>
      <c r="P47" s="31"/>
      <c r="Q47" t="s">
        <v>129</v>
      </c>
      <c r="R47" s="31"/>
      <c r="S47" s="31" t="s">
        <v>105</v>
      </c>
      <c r="T47" s="31" t="s">
        <v>106</v>
      </c>
      <c r="U47" s="31"/>
      <c r="V47" s="31"/>
      <c r="W47" s="31" t="s">
        <v>107</v>
      </c>
    </row>
    <row r="48" spans="3:23" x14ac:dyDescent="0.25">
      <c r="C48" t="s">
        <v>140</v>
      </c>
      <c r="D48" t="s">
        <v>77</v>
      </c>
      <c r="E48" t="s">
        <v>85</v>
      </c>
      <c r="F48">
        <v>2021</v>
      </c>
      <c r="G48">
        <v>1</v>
      </c>
      <c r="H48">
        <v>0.71517300835238629</v>
      </c>
      <c r="I48">
        <v>400</v>
      </c>
      <c r="J48">
        <v>20</v>
      </c>
      <c r="K48">
        <v>20</v>
      </c>
      <c r="L48">
        <v>31.54</v>
      </c>
      <c r="P48" s="31"/>
      <c r="Q48" t="s">
        <v>140</v>
      </c>
      <c r="R48" s="31"/>
      <c r="S48" s="31" t="s">
        <v>105</v>
      </c>
      <c r="T48" s="31" t="s">
        <v>106</v>
      </c>
      <c r="U48" s="31"/>
      <c r="V48" s="31"/>
      <c r="W48" s="31" t="s">
        <v>107</v>
      </c>
    </row>
    <row r="49" spans="3:23" x14ac:dyDescent="0.25">
      <c r="C49" t="s">
        <v>162</v>
      </c>
      <c r="D49" t="s">
        <v>78</v>
      </c>
      <c r="E49" t="s">
        <v>85</v>
      </c>
      <c r="F49">
        <v>2021</v>
      </c>
      <c r="G49">
        <v>1.9000000000000001</v>
      </c>
      <c r="H49">
        <v>0</v>
      </c>
      <c r="I49">
        <v>400</v>
      </c>
      <c r="J49">
        <v>20</v>
      </c>
      <c r="K49">
        <v>20</v>
      </c>
      <c r="L49">
        <v>31.54</v>
      </c>
      <c r="P49" s="31"/>
      <c r="Q49" t="s">
        <v>162</v>
      </c>
      <c r="R49" s="31"/>
      <c r="S49" s="31" t="s">
        <v>105</v>
      </c>
      <c r="T49" s="31" t="s">
        <v>106</v>
      </c>
      <c r="U49" s="31"/>
      <c r="V49" s="31"/>
      <c r="W49" s="31" t="s">
        <v>107</v>
      </c>
    </row>
    <row r="50" spans="3:23" x14ac:dyDescent="0.25">
      <c r="C50" t="s">
        <v>170</v>
      </c>
      <c r="D50" t="s">
        <v>79</v>
      </c>
      <c r="E50" t="s">
        <v>85</v>
      </c>
      <c r="F50">
        <v>2021</v>
      </c>
      <c r="G50">
        <v>0.5</v>
      </c>
      <c r="H50">
        <v>1.0991833625124268</v>
      </c>
      <c r="I50">
        <v>400</v>
      </c>
      <c r="J50">
        <v>20</v>
      </c>
      <c r="K50">
        <v>20</v>
      </c>
      <c r="L50">
        <v>31.54</v>
      </c>
      <c r="P50" s="31"/>
      <c r="Q50" t="s">
        <v>170</v>
      </c>
      <c r="R50" s="31"/>
      <c r="S50" s="31" t="s">
        <v>105</v>
      </c>
      <c r="T50" s="31" t="s">
        <v>106</v>
      </c>
      <c r="U50" s="31"/>
      <c r="V50" s="31"/>
      <c r="W50" s="31" t="s">
        <v>107</v>
      </c>
    </row>
    <row r="51" spans="3:23" x14ac:dyDescent="0.25">
      <c r="C51" t="s">
        <v>178</v>
      </c>
      <c r="D51" t="s">
        <v>80</v>
      </c>
      <c r="E51" t="s">
        <v>85</v>
      </c>
      <c r="F51">
        <v>2021</v>
      </c>
      <c r="G51">
        <v>0.5</v>
      </c>
      <c r="H51">
        <v>0.14156404783695217</v>
      </c>
      <c r="I51">
        <v>400</v>
      </c>
      <c r="J51">
        <v>20</v>
      </c>
      <c r="K51">
        <v>20</v>
      </c>
      <c r="L51">
        <v>31.54</v>
      </c>
      <c r="P51" s="31"/>
      <c r="Q51" t="s">
        <v>178</v>
      </c>
      <c r="R51" s="31"/>
      <c r="S51" s="31" t="s">
        <v>105</v>
      </c>
      <c r="T51" s="31" t="s">
        <v>106</v>
      </c>
      <c r="U51" s="31"/>
      <c r="V51" s="31"/>
      <c r="W51" s="31" t="s">
        <v>107</v>
      </c>
    </row>
    <row r="52" spans="3:23" x14ac:dyDescent="0.25">
      <c r="C52" s="2" t="s">
        <v>141</v>
      </c>
      <c r="D52" s="2" t="s">
        <v>77</v>
      </c>
      <c r="E52" t="s">
        <v>85</v>
      </c>
      <c r="F52">
        <v>2021</v>
      </c>
      <c r="G52">
        <v>0.75</v>
      </c>
      <c r="H52">
        <v>9.9999999999999992E-2</v>
      </c>
      <c r="I52">
        <v>400</v>
      </c>
      <c r="J52">
        <v>20</v>
      </c>
      <c r="K52">
        <v>20</v>
      </c>
      <c r="L52">
        <v>31.54</v>
      </c>
      <c r="M52">
        <v>0.5</v>
      </c>
      <c r="P52" s="31"/>
      <c r="Q52" s="2" t="s">
        <v>141</v>
      </c>
      <c r="R52" s="31"/>
      <c r="S52" s="31" t="s">
        <v>105</v>
      </c>
      <c r="T52" s="31" t="s">
        <v>106</v>
      </c>
      <c r="U52" s="31"/>
      <c r="V52" s="31"/>
      <c r="W52" s="31" t="s">
        <v>107</v>
      </c>
    </row>
    <row r="53" spans="3:23" x14ac:dyDescent="0.25">
      <c r="D53" s="2" t="s">
        <v>80</v>
      </c>
      <c r="P53" s="31"/>
      <c r="Q53" t="s">
        <v>50</v>
      </c>
      <c r="R53" s="31"/>
      <c r="S53" s="31"/>
      <c r="T53" s="31"/>
      <c r="U53" s="31"/>
      <c r="V53" s="31"/>
      <c r="W53" s="31"/>
    </row>
    <row r="54" spans="3:23" x14ac:dyDescent="0.25">
      <c r="C54" s="2" t="s">
        <v>166</v>
      </c>
      <c r="D54" s="2" t="s">
        <v>74</v>
      </c>
      <c r="E54" t="s">
        <v>85</v>
      </c>
      <c r="F54">
        <v>2021</v>
      </c>
      <c r="G54">
        <v>0.67500000000000004</v>
      </c>
      <c r="H54">
        <v>9.9999999999999992E-2</v>
      </c>
      <c r="I54">
        <v>400</v>
      </c>
      <c r="J54">
        <v>20</v>
      </c>
      <c r="K54">
        <v>20</v>
      </c>
      <c r="L54">
        <v>31.54</v>
      </c>
      <c r="M54">
        <v>0.5</v>
      </c>
      <c r="P54" s="31"/>
      <c r="Q54" s="2" t="s">
        <v>166</v>
      </c>
      <c r="R54" s="31"/>
      <c r="S54" s="31" t="s">
        <v>105</v>
      </c>
      <c r="T54" s="31" t="s">
        <v>106</v>
      </c>
      <c r="U54" s="31"/>
      <c r="V54" s="31"/>
      <c r="W54" s="31" t="s">
        <v>107</v>
      </c>
    </row>
    <row r="55" spans="3:23" x14ac:dyDescent="0.25">
      <c r="D55" s="2" t="s">
        <v>80</v>
      </c>
      <c r="P55" s="31"/>
      <c r="Q55" t="s">
        <v>50</v>
      </c>
      <c r="R55" s="31"/>
      <c r="S55" s="31"/>
      <c r="T55" s="31"/>
      <c r="U55" s="31"/>
      <c r="V55" s="31"/>
      <c r="W55" s="31"/>
    </row>
    <row r="56" spans="3:23" x14ac:dyDescent="0.25">
      <c r="C56" s="2" t="s">
        <v>142</v>
      </c>
      <c r="D56" s="2" t="s">
        <v>77</v>
      </c>
      <c r="E56" t="s">
        <v>85</v>
      </c>
      <c r="F56">
        <v>2021</v>
      </c>
      <c r="G56">
        <v>0.9</v>
      </c>
      <c r="H56">
        <v>9.9999999999999992E-2</v>
      </c>
      <c r="I56">
        <v>400</v>
      </c>
      <c r="J56">
        <v>20</v>
      </c>
      <c r="K56">
        <v>20</v>
      </c>
      <c r="L56">
        <v>31.54</v>
      </c>
      <c r="M56">
        <v>0.5</v>
      </c>
      <c r="P56" s="31"/>
      <c r="Q56" s="2" t="s">
        <v>142</v>
      </c>
      <c r="R56" s="31"/>
      <c r="S56" s="31" t="s">
        <v>105</v>
      </c>
      <c r="T56" s="31" t="s">
        <v>106</v>
      </c>
      <c r="U56" s="31"/>
      <c r="V56" s="31"/>
      <c r="W56" s="31" t="s">
        <v>107</v>
      </c>
    </row>
    <row r="57" spans="3:23" x14ac:dyDescent="0.25">
      <c r="D57" s="2" t="s">
        <v>76</v>
      </c>
      <c r="P57" s="31"/>
      <c r="Q57" t="s">
        <v>50</v>
      </c>
      <c r="R57" s="31"/>
      <c r="S57" s="31"/>
      <c r="T57" s="31"/>
      <c r="U57" s="31"/>
      <c r="V57" s="31"/>
      <c r="W57" s="31"/>
    </row>
    <row r="58" spans="3:23" x14ac:dyDescent="0.25">
      <c r="C58" s="2" t="s">
        <v>143</v>
      </c>
      <c r="D58" s="2" t="s">
        <v>77</v>
      </c>
      <c r="E58" t="s">
        <v>85</v>
      </c>
      <c r="F58">
        <v>2021</v>
      </c>
      <c r="G58">
        <v>0.89</v>
      </c>
      <c r="H58">
        <v>9.9999999999999992E-2</v>
      </c>
      <c r="I58">
        <v>400</v>
      </c>
      <c r="J58">
        <v>20</v>
      </c>
      <c r="K58">
        <v>20</v>
      </c>
      <c r="L58">
        <v>31.54</v>
      </c>
      <c r="M58">
        <v>0.5</v>
      </c>
      <c r="P58" s="31"/>
      <c r="Q58" s="2" t="s">
        <v>143</v>
      </c>
      <c r="R58" s="31"/>
      <c r="S58" s="31" t="s">
        <v>105</v>
      </c>
      <c r="T58" s="31" t="s">
        <v>106</v>
      </c>
      <c r="U58" s="31"/>
      <c r="V58" s="31"/>
      <c r="W58" s="31" t="s">
        <v>107</v>
      </c>
    </row>
    <row r="59" spans="3:23" x14ac:dyDescent="0.25">
      <c r="D59" s="2" t="s">
        <v>74</v>
      </c>
      <c r="P59" s="31"/>
      <c r="Q59" t="s">
        <v>50</v>
      </c>
      <c r="R59" s="31"/>
      <c r="S59" s="31"/>
      <c r="T59" s="31"/>
      <c r="U59" s="31"/>
      <c r="V59" s="31"/>
      <c r="W59" s="31"/>
    </row>
    <row r="60" spans="3:23" x14ac:dyDescent="0.25">
      <c r="C60" t="s">
        <v>114</v>
      </c>
      <c r="D60" t="s">
        <v>74</v>
      </c>
      <c r="E60" t="s">
        <v>86</v>
      </c>
      <c r="F60">
        <v>2021</v>
      </c>
      <c r="G60">
        <v>0.6</v>
      </c>
      <c r="H60">
        <v>1.4344695059320822</v>
      </c>
      <c r="I60">
        <v>400</v>
      </c>
      <c r="J60">
        <v>20</v>
      </c>
      <c r="K60">
        <v>20</v>
      </c>
      <c r="L60">
        <v>31.54</v>
      </c>
      <c r="P60" s="31"/>
      <c r="Q60" t="s">
        <v>114</v>
      </c>
      <c r="R60" s="31"/>
      <c r="S60" s="31" t="s">
        <v>105</v>
      </c>
      <c r="T60" s="31" t="s">
        <v>106</v>
      </c>
      <c r="U60" s="31"/>
      <c r="V60" s="31"/>
      <c r="W60" s="31" t="s">
        <v>107</v>
      </c>
    </row>
    <row r="61" spans="3:23" x14ac:dyDescent="0.25">
      <c r="C61" t="s">
        <v>122</v>
      </c>
      <c r="D61" t="s">
        <v>74</v>
      </c>
      <c r="E61" t="s">
        <v>86</v>
      </c>
      <c r="F61">
        <v>2021</v>
      </c>
      <c r="G61">
        <v>0.78</v>
      </c>
      <c r="H61">
        <v>1.4344695059320822</v>
      </c>
      <c r="I61">
        <v>400</v>
      </c>
      <c r="J61">
        <v>20</v>
      </c>
      <c r="K61">
        <v>20</v>
      </c>
      <c r="L61">
        <v>31.54</v>
      </c>
      <c r="P61" s="31"/>
      <c r="Q61" t="s">
        <v>122</v>
      </c>
      <c r="R61" s="31"/>
      <c r="S61" s="31" t="s">
        <v>105</v>
      </c>
      <c r="T61" s="31" t="s">
        <v>106</v>
      </c>
      <c r="U61" s="31"/>
      <c r="V61" s="31"/>
      <c r="W61" s="31" t="s">
        <v>107</v>
      </c>
    </row>
    <row r="62" spans="3:23" x14ac:dyDescent="0.25">
      <c r="C62" t="s">
        <v>130</v>
      </c>
      <c r="D62" t="s">
        <v>74</v>
      </c>
      <c r="E62" t="s">
        <v>86</v>
      </c>
      <c r="F62">
        <v>2021</v>
      </c>
      <c r="G62">
        <v>0.85</v>
      </c>
      <c r="H62">
        <v>1.4344695059320822</v>
      </c>
      <c r="I62">
        <v>400</v>
      </c>
      <c r="J62">
        <v>20</v>
      </c>
      <c r="K62">
        <v>20</v>
      </c>
      <c r="L62">
        <v>31.54</v>
      </c>
      <c r="P62" s="31"/>
      <c r="Q62" t="s">
        <v>130</v>
      </c>
      <c r="R62" s="31"/>
      <c r="S62" s="31" t="s">
        <v>105</v>
      </c>
      <c r="T62" s="31" t="s">
        <v>106</v>
      </c>
      <c r="U62" s="31"/>
      <c r="V62" s="31"/>
      <c r="W62" s="31" t="s">
        <v>107</v>
      </c>
    </row>
    <row r="63" spans="3:23" x14ac:dyDescent="0.25">
      <c r="C63" t="s">
        <v>115</v>
      </c>
      <c r="D63" t="s">
        <v>76</v>
      </c>
      <c r="E63" t="s">
        <v>86</v>
      </c>
      <c r="F63">
        <v>2021</v>
      </c>
      <c r="G63">
        <v>0.62</v>
      </c>
      <c r="H63">
        <v>2.7133281761078778</v>
      </c>
      <c r="I63">
        <v>400</v>
      </c>
      <c r="J63">
        <v>20</v>
      </c>
      <c r="K63">
        <v>20</v>
      </c>
      <c r="L63">
        <v>31.54</v>
      </c>
      <c r="P63" s="31"/>
      <c r="Q63" t="s">
        <v>115</v>
      </c>
      <c r="R63" s="31"/>
      <c r="S63" s="31" t="s">
        <v>105</v>
      </c>
      <c r="T63" s="31" t="s">
        <v>106</v>
      </c>
      <c r="U63" s="31"/>
      <c r="V63" s="31"/>
      <c r="W63" s="31" t="s">
        <v>107</v>
      </c>
    </row>
    <row r="64" spans="3:23" x14ac:dyDescent="0.25">
      <c r="C64" t="s">
        <v>123</v>
      </c>
      <c r="D64" t="s">
        <v>76</v>
      </c>
      <c r="E64" t="s">
        <v>86</v>
      </c>
      <c r="F64">
        <v>2021</v>
      </c>
      <c r="G64">
        <v>0.8</v>
      </c>
      <c r="H64">
        <v>2.7133281761078778</v>
      </c>
      <c r="I64">
        <v>400</v>
      </c>
      <c r="J64">
        <v>20</v>
      </c>
      <c r="K64">
        <v>20</v>
      </c>
      <c r="L64">
        <v>31.54</v>
      </c>
      <c r="P64" s="31"/>
      <c r="Q64" t="s">
        <v>123</v>
      </c>
      <c r="R64" s="31"/>
      <c r="S64" s="31" t="s">
        <v>105</v>
      </c>
      <c r="T64" s="31" t="s">
        <v>106</v>
      </c>
      <c r="U64" s="31"/>
      <c r="V64" s="31"/>
      <c r="W64" s="31" t="s">
        <v>107</v>
      </c>
    </row>
    <row r="65" spans="3:23" x14ac:dyDescent="0.25">
      <c r="C65" t="s">
        <v>131</v>
      </c>
      <c r="D65" t="s">
        <v>76</v>
      </c>
      <c r="E65" t="s">
        <v>86</v>
      </c>
      <c r="F65">
        <v>2021</v>
      </c>
      <c r="G65">
        <v>0.9</v>
      </c>
      <c r="H65">
        <v>2.7133281761078778</v>
      </c>
      <c r="I65">
        <v>400</v>
      </c>
      <c r="J65">
        <v>20</v>
      </c>
      <c r="K65">
        <v>20</v>
      </c>
      <c r="L65">
        <v>31.54</v>
      </c>
      <c r="P65" s="31"/>
      <c r="Q65" t="s">
        <v>131</v>
      </c>
      <c r="R65" s="31"/>
      <c r="S65" s="31" t="s">
        <v>105</v>
      </c>
      <c r="T65" s="31" t="s">
        <v>106</v>
      </c>
      <c r="U65" s="31"/>
      <c r="V65" s="31"/>
      <c r="W65" s="31" t="s">
        <v>107</v>
      </c>
    </row>
    <row r="66" spans="3:23" x14ac:dyDescent="0.25">
      <c r="C66" t="s">
        <v>144</v>
      </c>
      <c r="D66" t="s">
        <v>77</v>
      </c>
      <c r="E66" t="s">
        <v>86</v>
      </c>
      <c r="F66">
        <v>2021</v>
      </c>
      <c r="G66">
        <v>1</v>
      </c>
      <c r="H66">
        <v>2.1879954858697639</v>
      </c>
      <c r="I66">
        <v>400</v>
      </c>
      <c r="J66">
        <v>20</v>
      </c>
      <c r="K66">
        <v>20</v>
      </c>
      <c r="L66">
        <v>31.54</v>
      </c>
      <c r="P66" s="31"/>
      <c r="Q66" t="s">
        <v>144</v>
      </c>
      <c r="R66" s="31"/>
      <c r="S66" s="31" t="s">
        <v>105</v>
      </c>
      <c r="T66" s="31" t="s">
        <v>106</v>
      </c>
      <c r="U66" s="31"/>
      <c r="V66" s="31"/>
      <c r="W66" s="31" t="s">
        <v>107</v>
      </c>
    </row>
    <row r="67" spans="3:23" x14ac:dyDescent="0.25">
      <c r="C67" t="s">
        <v>163</v>
      </c>
      <c r="D67" t="s">
        <v>78</v>
      </c>
      <c r="E67" t="s">
        <v>86</v>
      </c>
      <c r="F67">
        <v>2021</v>
      </c>
      <c r="G67">
        <v>1.9000000000000001</v>
      </c>
      <c r="H67">
        <v>0</v>
      </c>
      <c r="I67">
        <v>400</v>
      </c>
      <c r="J67">
        <v>20</v>
      </c>
      <c r="K67">
        <v>20</v>
      </c>
      <c r="L67">
        <v>31.54</v>
      </c>
      <c r="P67" s="31"/>
      <c r="Q67" t="s">
        <v>163</v>
      </c>
      <c r="R67" s="31"/>
      <c r="S67" s="31" t="s">
        <v>105</v>
      </c>
      <c r="T67" s="31" t="s">
        <v>106</v>
      </c>
      <c r="U67" s="31"/>
      <c r="V67" s="31"/>
      <c r="W67" s="31" t="s">
        <v>107</v>
      </c>
    </row>
    <row r="68" spans="3:23" x14ac:dyDescent="0.25">
      <c r="C68" t="s">
        <v>171</v>
      </c>
      <c r="D68" t="s">
        <v>79</v>
      </c>
      <c r="E68" t="s">
        <v>86</v>
      </c>
      <c r="F68">
        <v>2021</v>
      </c>
      <c r="G68">
        <v>0.5</v>
      </c>
      <c r="H68">
        <v>2.3269829609268329</v>
      </c>
      <c r="I68">
        <v>400</v>
      </c>
      <c r="J68">
        <v>20</v>
      </c>
      <c r="K68">
        <v>20</v>
      </c>
      <c r="L68">
        <v>31.54</v>
      </c>
      <c r="P68" s="31"/>
      <c r="Q68" t="s">
        <v>171</v>
      </c>
      <c r="R68" s="31"/>
      <c r="S68" s="31" t="s">
        <v>105</v>
      </c>
      <c r="T68" s="31" t="s">
        <v>106</v>
      </c>
      <c r="U68" s="31"/>
      <c r="V68" s="31"/>
      <c r="W68" s="31" t="s">
        <v>107</v>
      </c>
    </row>
    <row r="69" spans="3:23" x14ac:dyDescent="0.25">
      <c r="C69" t="s">
        <v>179</v>
      </c>
      <c r="D69" t="s">
        <v>80</v>
      </c>
      <c r="E69" t="s">
        <v>86</v>
      </c>
      <c r="F69">
        <v>2021</v>
      </c>
      <c r="G69">
        <v>0.5</v>
      </c>
      <c r="H69">
        <v>1.4609908587819548E-2</v>
      </c>
      <c r="I69">
        <v>400</v>
      </c>
      <c r="J69">
        <v>20</v>
      </c>
      <c r="K69">
        <v>20</v>
      </c>
      <c r="L69">
        <v>31.54</v>
      </c>
      <c r="P69" s="31"/>
      <c r="Q69" t="s">
        <v>179</v>
      </c>
      <c r="R69" s="31"/>
      <c r="S69" s="31" t="s">
        <v>105</v>
      </c>
      <c r="T69" s="31" t="s">
        <v>106</v>
      </c>
      <c r="U69" s="31"/>
      <c r="V69" s="31"/>
      <c r="W69" s="31" t="s">
        <v>107</v>
      </c>
    </row>
    <row r="70" spans="3:23" x14ac:dyDescent="0.25">
      <c r="C70" s="2" t="s">
        <v>145</v>
      </c>
      <c r="D70" s="2" t="s">
        <v>77</v>
      </c>
      <c r="E70" t="s">
        <v>86</v>
      </c>
      <c r="F70">
        <v>2021</v>
      </c>
      <c r="G70">
        <v>0.75</v>
      </c>
      <c r="H70">
        <v>9.9999999999999992E-2</v>
      </c>
      <c r="I70">
        <v>400</v>
      </c>
      <c r="J70">
        <v>20</v>
      </c>
      <c r="K70">
        <v>20</v>
      </c>
      <c r="L70">
        <v>31.54</v>
      </c>
      <c r="M70">
        <v>0.5</v>
      </c>
      <c r="P70" s="31"/>
      <c r="Q70" s="2" t="s">
        <v>145</v>
      </c>
      <c r="R70" s="31"/>
      <c r="S70" s="31" t="s">
        <v>105</v>
      </c>
      <c r="T70" s="31" t="s">
        <v>106</v>
      </c>
      <c r="U70" s="31"/>
      <c r="V70" s="31"/>
      <c r="W70" s="31" t="s">
        <v>107</v>
      </c>
    </row>
    <row r="71" spans="3:23" x14ac:dyDescent="0.25">
      <c r="D71" s="2" t="s">
        <v>80</v>
      </c>
      <c r="P71" s="31"/>
      <c r="Q71" t="s">
        <v>50</v>
      </c>
      <c r="R71" s="31"/>
      <c r="S71" s="31"/>
      <c r="T71" s="31"/>
      <c r="U71" s="31"/>
      <c r="V71" s="31"/>
      <c r="W71" s="31"/>
    </row>
    <row r="72" spans="3:23" x14ac:dyDescent="0.25">
      <c r="C72" s="2" t="s">
        <v>167</v>
      </c>
      <c r="D72" s="2" t="s">
        <v>74</v>
      </c>
      <c r="E72" t="s">
        <v>86</v>
      </c>
      <c r="F72">
        <v>2021</v>
      </c>
      <c r="G72">
        <v>0.67500000000000004</v>
      </c>
      <c r="H72">
        <v>9.9999999999999992E-2</v>
      </c>
      <c r="I72">
        <v>400</v>
      </c>
      <c r="J72">
        <v>20</v>
      </c>
      <c r="K72">
        <v>20</v>
      </c>
      <c r="L72">
        <v>31.54</v>
      </c>
      <c r="M72">
        <v>0.5</v>
      </c>
      <c r="P72" s="31"/>
      <c r="Q72" s="2" t="s">
        <v>167</v>
      </c>
      <c r="R72" s="31"/>
      <c r="S72" s="31" t="s">
        <v>105</v>
      </c>
      <c r="T72" s="31" t="s">
        <v>106</v>
      </c>
      <c r="U72" s="31"/>
      <c r="V72" s="31"/>
      <c r="W72" s="31" t="s">
        <v>107</v>
      </c>
    </row>
    <row r="73" spans="3:23" x14ac:dyDescent="0.25">
      <c r="D73" s="2" t="s">
        <v>80</v>
      </c>
      <c r="P73" s="31"/>
      <c r="Q73" t="s">
        <v>50</v>
      </c>
      <c r="R73" s="31"/>
      <c r="S73" s="31"/>
      <c r="T73" s="31"/>
      <c r="U73" s="31"/>
      <c r="V73" s="31"/>
      <c r="W73" s="31"/>
    </row>
    <row r="74" spans="3:23" x14ac:dyDescent="0.25">
      <c r="C74" s="2" t="s">
        <v>146</v>
      </c>
      <c r="D74" s="2" t="s">
        <v>77</v>
      </c>
      <c r="E74" t="s">
        <v>86</v>
      </c>
      <c r="F74">
        <v>2021</v>
      </c>
      <c r="G74">
        <v>0.9</v>
      </c>
      <c r="H74">
        <v>9.9999999999999992E-2</v>
      </c>
      <c r="I74">
        <v>400</v>
      </c>
      <c r="J74">
        <v>20</v>
      </c>
      <c r="K74">
        <v>20</v>
      </c>
      <c r="L74">
        <v>31.54</v>
      </c>
      <c r="M74">
        <v>0.5</v>
      </c>
      <c r="P74" s="31"/>
      <c r="Q74" s="2" t="s">
        <v>146</v>
      </c>
      <c r="R74" s="31"/>
      <c r="S74" s="31" t="s">
        <v>105</v>
      </c>
      <c r="T74" s="31" t="s">
        <v>106</v>
      </c>
      <c r="U74" s="31"/>
      <c r="V74" s="31"/>
      <c r="W74" s="31" t="s">
        <v>107</v>
      </c>
    </row>
    <row r="75" spans="3:23" x14ac:dyDescent="0.25">
      <c r="D75" s="2" t="s">
        <v>76</v>
      </c>
      <c r="P75" s="31"/>
      <c r="Q75" t="s">
        <v>50</v>
      </c>
      <c r="R75" s="31"/>
      <c r="S75" s="31"/>
      <c r="T75" s="31"/>
      <c r="U75" s="31"/>
      <c r="V75" s="31"/>
      <c r="W75" s="31"/>
    </row>
    <row r="76" spans="3:23" x14ac:dyDescent="0.25">
      <c r="C76" s="2" t="s">
        <v>147</v>
      </c>
      <c r="D76" s="2" t="s">
        <v>77</v>
      </c>
      <c r="E76" t="s">
        <v>86</v>
      </c>
      <c r="F76">
        <v>2021</v>
      </c>
      <c r="G76">
        <v>0.89</v>
      </c>
      <c r="H76">
        <v>9.9999999999999992E-2</v>
      </c>
      <c r="I76">
        <v>400</v>
      </c>
      <c r="J76">
        <v>20</v>
      </c>
      <c r="K76">
        <v>20</v>
      </c>
      <c r="L76">
        <v>31.54</v>
      </c>
      <c r="M76">
        <v>0.5</v>
      </c>
      <c r="P76" s="31"/>
      <c r="Q76" s="2" t="s">
        <v>147</v>
      </c>
      <c r="R76" s="31"/>
      <c r="S76" s="31" t="s">
        <v>105</v>
      </c>
      <c r="T76" s="31" t="s">
        <v>106</v>
      </c>
      <c r="U76" s="31"/>
      <c r="V76" s="31"/>
      <c r="W76" s="31" t="s">
        <v>107</v>
      </c>
    </row>
    <row r="77" spans="3:23" x14ac:dyDescent="0.25">
      <c r="D77" s="2" t="s">
        <v>74</v>
      </c>
      <c r="P77" s="31"/>
      <c r="Q77" t="s">
        <v>50</v>
      </c>
      <c r="R77" s="31"/>
      <c r="S77" s="31"/>
      <c r="T77" s="31"/>
      <c r="U77" s="31"/>
      <c r="V77" s="31"/>
      <c r="W77" s="31"/>
    </row>
    <row r="78" spans="3:23" x14ac:dyDescent="0.25">
      <c r="C78" s="2" t="s">
        <v>509</v>
      </c>
      <c r="D78" s="2" t="s">
        <v>77</v>
      </c>
      <c r="E78" s="2" t="s">
        <v>87</v>
      </c>
      <c r="F78">
        <v>2021</v>
      </c>
      <c r="G78" s="23">
        <v>0.124</v>
      </c>
      <c r="H78">
        <v>2.3111249614029192E-2</v>
      </c>
      <c r="I78">
        <v>400</v>
      </c>
      <c r="J78">
        <v>20</v>
      </c>
      <c r="K78">
        <v>20</v>
      </c>
      <c r="L78">
        <v>31.54</v>
      </c>
      <c r="P78" s="31"/>
      <c r="Q78" s="2" t="s">
        <v>509</v>
      </c>
      <c r="R78" s="31"/>
      <c r="S78" s="31" t="s">
        <v>105</v>
      </c>
      <c r="T78" s="31" t="s">
        <v>106</v>
      </c>
      <c r="U78" s="31"/>
      <c r="V78" s="31"/>
      <c r="W78" s="31" t="s">
        <v>107</v>
      </c>
    </row>
    <row r="79" spans="3:23" x14ac:dyDescent="0.25">
      <c r="C79" s="2" t="s">
        <v>50</v>
      </c>
      <c r="D79" s="2"/>
      <c r="E79" s="2"/>
      <c r="G79" s="23"/>
      <c r="P79" s="31"/>
      <c r="Q79" s="2" t="s">
        <v>50</v>
      </c>
      <c r="R79" s="31"/>
      <c r="S79" s="31"/>
      <c r="T79" s="31"/>
      <c r="U79" s="31"/>
      <c r="V79" s="31"/>
      <c r="W79" s="31"/>
    </row>
    <row r="80" spans="3:23" x14ac:dyDescent="0.25">
      <c r="C80" s="2" t="s">
        <v>510</v>
      </c>
      <c r="D80" s="2" t="s">
        <v>77</v>
      </c>
      <c r="E80" s="2" t="s">
        <v>88</v>
      </c>
      <c r="F80">
        <v>2021</v>
      </c>
      <c r="G80" s="23">
        <v>0.124</v>
      </c>
      <c r="H80">
        <v>2.3111249614029192E-2</v>
      </c>
      <c r="I80">
        <v>400</v>
      </c>
      <c r="J80">
        <v>20</v>
      </c>
      <c r="K80">
        <v>20</v>
      </c>
      <c r="L80">
        <v>31.54</v>
      </c>
      <c r="P80" s="31"/>
      <c r="Q80" s="2" t="s">
        <v>510</v>
      </c>
      <c r="R80" s="31"/>
      <c r="S80" s="31" t="s">
        <v>105</v>
      </c>
      <c r="T80" s="31" t="s">
        <v>106</v>
      </c>
      <c r="U80" s="31"/>
      <c r="V80" s="31"/>
      <c r="W80" s="31" t="s">
        <v>107</v>
      </c>
    </row>
    <row r="81" spans="3:23" x14ac:dyDescent="0.25">
      <c r="C81" s="2" t="s">
        <v>50</v>
      </c>
      <c r="D81" s="2"/>
      <c r="E81" s="2"/>
      <c r="G81" s="23"/>
      <c r="P81" s="31"/>
      <c r="Q81" s="2" t="s">
        <v>50</v>
      </c>
      <c r="R81" s="31"/>
      <c r="S81" s="31"/>
      <c r="T81" s="31"/>
      <c r="U81" s="31"/>
      <c r="V81" s="31"/>
      <c r="W81" s="31"/>
    </row>
    <row r="82" spans="3:23" x14ac:dyDescent="0.25">
      <c r="C82" s="2" t="s">
        <v>511</v>
      </c>
      <c r="D82" s="2" t="s">
        <v>77</v>
      </c>
      <c r="E82" s="2" t="s">
        <v>89</v>
      </c>
      <c r="F82">
        <v>2021</v>
      </c>
      <c r="G82" s="23">
        <v>0.124</v>
      </c>
      <c r="H82">
        <v>2.3111249614029192E-2</v>
      </c>
      <c r="I82">
        <v>400</v>
      </c>
      <c r="J82">
        <v>20</v>
      </c>
      <c r="K82">
        <v>20</v>
      </c>
      <c r="L82">
        <v>31.54</v>
      </c>
      <c r="P82" s="31"/>
      <c r="Q82" s="2" t="s">
        <v>511</v>
      </c>
      <c r="R82" s="31"/>
      <c r="S82" s="31" t="s">
        <v>105</v>
      </c>
      <c r="T82" s="31" t="s">
        <v>106</v>
      </c>
      <c r="U82" s="31"/>
      <c r="V82" s="31"/>
      <c r="W82" s="31" t="s">
        <v>107</v>
      </c>
    </row>
    <row r="83" spans="3:23" x14ac:dyDescent="0.25">
      <c r="C83" s="2" t="s">
        <v>50</v>
      </c>
      <c r="D83" s="2"/>
      <c r="E83" s="2"/>
      <c r="G83" s="23"/>
      <c r="P83" s="31"/>
      <c r="Q83" s="2" t="s">
        <v>50</v>
      </c>
      <c r="R83" s="31"/>
      <c r="S83" s="31"/>
      <c r="T83" s="31"/>
      <c r="U83" s="31"/>
      <c r="V83" s="31"/>
      <c r="W83" s="31"/>
    </row>
    <row r="84" spans="3:23" x14ac:dyDescent="0.25">
      <c r="C84" s="2" t="s">
        <v>512</v>
      </c>
      <c r="D84" s="2" t="s">
        <v>77</v>
      </c>
      <c r="E84" s="2" t="s">
        <v>90</v>
      </c>
      <c r="F84">
        <v>2021</v>
      </c>
      <c r="G84" s="23">
        <v>0.124</v>
      </c>
      <c r="H84">
        <v>2.3111249614029192E-2</v>
      </c>
      <c r="I84">
        <v>400</v>
      </c>
      <c r="J84">
        <v>20</v>
      </c>
      <c r="K84">
        <v>20</v>
      </c>
      <c r="L84">
        <v>31.54</v>
      </c>
      <c r="P84" s="31"/>
      <c r="Q84" s="2" t="s">
        <v>512</v>
      </c>
      <c r="R84" s="31"/>
      <c r="S84" s="31" t="s">
        <v>105</v>
      </c>
      <c r="T84" s="31" t="s">
        <v>106</v>
      </c>
      <c r="U84" s="31"/>
      <c r="V84" s="31"/>
      <c r="W84" s="31" t="s">
        <v>107</v>
      </c>
    </row>
    <row r="85" spans="3:23" x14ac:dyDescent="0.25">
      <c r="C85" s="2" t="s">
        <v>50</v>
      </c>
      <c r="D85" s="2"/>
      <c r="E85" s="2"/>
      <c r="G85" s="23"/>
      <c r="P85" s="31"/>
      <c r="Q85" s="2" t="s">
        <v>50</v>
      </c>
      <c r="R85" s="31"/>
      <c r="S85" s="31"/>
      <c r="T85" s="31"/>
      <c r="U85" s="31"/>
      <c r="V85" s="31"/>
      <c r="W85" s="31"/>
    </row>
    <row r="86" spans="3:23" x14ac:dyDescent="0.25">
      <c r="C86" s="2" t="s">
        <v>148</v>
      </c>
      <c r="D86" s="2" t="s">
        <v>77</v>
      </c>
      <c r="E86" s="2" t="s">
        <v>91</v>
      </c>
      <c r="F86">
        <v>2021</v>
      </c>
      <c r="G86">
        <v>0.65</v>
      </c>
      <c r="H86">
        <v>0.17176777668968218</v>
      </c>
      <c r="I86">
        <v>400</v>
      </c>
      <c r="J86">
        <v>20</v>
      </c>
      <c r="K86">
        <v>20</v>
      </c>
      <c r="L86">
        <v>31.54</v>
      </c>
      <c r="P86" s="31"/>
      <c r="Q86" s="2" t="s">
        <v>148</v>
      </c>
      <c r="R86" s="31"/>
      <c r="S86" s="31" t="s">
        <v>105</v>
      </c>
      <c r="T86" s="31" t="s">
        <v>106</v>
      </c>
      <c r="U86" s="31"/>
      <c r="V86" s="31"/>
      <c r="W86" s="31" t="s">
        <v>107</v>
      </c>
    </row>
    <row r="87" spans="3:23" x14ac:dyDescent="0.25">
      <c r="C87" s="2" t="s">
        <v>180</v>
      </c>
      <c r="D87" s="2" t="s">
        <v>76</v>
      </c>
      <c r="E87" s="2" t="s">
        <v>91</v>
      </c>
      <c r="F87">
        <v>2021</v>
      </c>
      <c r="G87">
        <v>0.65</v>
      </c>
      <c r="H87">
        <v>0.43669223887934389</v>
      </c>
      <c r="I87">
        <v>400</v>
      </c>
      <c r="J87">
        <v>20</v>
      </c>
      <c r="K87">
        <v>20</v>
      </c>
      <c r="L87">
        <v>31.54</v>
      </c>
      <c r="P87" s="31"/>
      <c r="Q87" s="2" t="s">
        <v>180</v>
      </c>
      <c r="R87" s="31"/>
      <c r="S87" s="31" t="s">
        <v>105</v>
      </c>
      <c r="T87" s="31" t="s">
        <v>106</v>
      </c>
      <c r="U87" s="31"/>
      <c r="V87" s="31"/>
      <c r="W87" s="31" t="s">
        <v>107</v>
      </c>
    </row>
    <row r="88" spans="3:23" x14ac:dyDescent="0.25">
      <c r="C88" s="2" t="s">
        <v>181</v>
      </c>
      <c r="D88" s="2" t="s">
        <v>74</v>
      </c>
      <c r="E88" s="2" t="s">
        <v>91</v>
      </c>
      <c r="F88">
        <v>2021</v>
      </c>
      <c r="G88">
        <v>0.65</v>
      </c>
      <c r="H88">
        <v>0.14656454653801507</v>
      </c>
      <c r="I88">
        <v>400</v>
      </c>
      <c r="J88">
        <v>20</v>
      </c>
      <c r="K88">
        <v>20</v>
      </c>
      <c r="L88">
        <v>31.54</v>
      </c>
      <c r="P88" s="31"/>
      <c r="Q88" s="2" t="s">
        <v>181</v>
      </c>
      <c r="R88" s="31"/>
      <c r="S88" s="31" t="s">
        <v>105</v>
      </c>
      <c r="T88" s="31" t="s">
        <v>106</v>
      </c>
      <c r="U88" s="31"/>
      <c r="V88" s="31"/>
      <c r="W88" s="31" t="s">
        <v>107</v>
      </c>
    </row>
    <row r="89" spans="3:23" x14ac:dyDescent="0.25">
      <c r="C89" s="2" t="s">
        <v>182</v>
      </c>
      <c r="D89" s="2" t="s">
        <v>92</v>
      </c>
      <c r="E89" s="2" t="s">
        <v>91</v>
      </c>
      <c r="F89">
        <v>2021</v>
      </c>
      <c r="G89">
        <v>0.65</v>
      </c>
      <c r="H89">
        <v>0.31528792347867335</v>
      </c>
      <c r="I89">
        <v>400</v>
      </c>
      <c r="J89">
        <v>20</v>
      </c>
      <c r="K89">
        <v>20</v>
      </c>
      <c r="L89">
        <v>31.54</v>
      </c>
      <c r="P89" s="31"/>
      <c r="Q89" s="2" t="s">
        <v>182</v>
      </c>
      <c r="R89" s="31"/>
      <c r="S89" s="31" t="s">
        <v>105</v>
      </c>
      <c r="T89" s="31" t="s">
        <v>106</v>
      </c>
      <c r="U89" s="31"/>
      <c r="V89" s="31"/>
      <c r="W89" s="31" t="s">
        <v>107</v>
      </c>
    </row>
    <row r="90" spans="3:23" x14ac:dyDescent="0.25">
      <c r="C90" s="2" t="s">
        <v>172</v>
      </c>
      <c r="D90" s="2" t="s">
        <v>79</v>
      </c>
      <c r="E90" s="2" t="s">
        <v>91</v>
      </c>
      <c r="F90">
        <v>2021</v>
      </c>
      <c r="G90">
        <v>0.65</v>
      </c>
      <c r="H90">
        <v>0.82141505528632563</v>
      </c>
      <c r="I90">
        <v>400</v>
      </c>
      <c r="J90">
        <v>20</v>
      </c>
      <c r="K90">
        <v>20</v>
      </c>
      <c r="L90">
        <v>31.54</v>
      </c>
      <c r="P90" s="31"/>
      <c r="Q90" s="2" t="s">
        <v>172</v>
      </c>
      <c r="R90" s="31"/>
      <c r="S90" s="31" t="s">
        <v>105</v>
      </c>
      <c r="T90" s="31" t="s">
        <v>106</v>
      </c>
      <c r="U90" s="31"/>
      <c r="V90" s="31"/>
      <c r="W90" s="31" t="s">
        <v>107</v>
      </c>
    </row>
    <row r="91" spans="3:23" x14ac:dyDescent="0.25">
      <c r="C91" s="2" t="s">
        <v>183</v>
      </c>
      <c r="D91" s="2" t="s">
        <v>80</v>
      </c>
      <c r="E91" s="2" t="s">
        <v>91</v>
      </c>
      <c r="F91">
        <v>2021</v>
      </c>
      <c r="G91">
        <v>0.65</v>
      </c>
      <c r="H91">
        <v>9.9999999999999992E-2</v>
      </c>
      <c r="I91">
        <v>400</v>
      </c>
      <c r="J91">
        <v>20</v>
      </c>
      <c r="K91">
        <v>20</v>
      </c>
      <c r="L91">
        <v>31.54</v>
      </c>
      <c r="P91" s="31"/>
      <c r="Q91" s="2" t="s">
        <v>183</v>
      </c>
      <c r="R91" s="31"/>
      <c r="S91" s="31" t="s">
        <v>105</v>
      </c>
      <c r="T91" s="31" t="s">
        <v>106</v>
      </c>
      <c r="U91" s="31"/>
      <c r="V91" s="31"/>
      <c r="W91" s="31" t="s">
        <v>107</v>
      </c>
    </row>
    <row r="92" spans="3:23" x14ac:dyDescent="0.25">
      <c r="C92" s="2" t="s">
        <v>149</v>
      </c>
      <c r="D92" s="2" t="s">
        <v>77</v>
      </c>
      <c r="E92" s="2" t="s">
        <v>93</v>
      </c>
      <c r="F92">
        <v>2021</v>
      </c>
      <c r="G92">
        <v>0.65</v>
      </c>
      <c r="H92">
        <v>0.13811725064671421</v>
      </c>
      <c r="I92">
        <v>400</v>
      </c>
      <c r="J92">
        <v>20</v>
      </c>
      <c r="K92">
        <v>20</v>
      </c>
      <c r="L92">
        <v>31.54</v>
      </c>
      <c r="P92" s="31"/>
      <c r="Q92" s="2" t="s">
        <v>149</v>
      </c>
      <c r="R92" s="31"/>
      <c r="S92" s="31" t="s">
        <v>105</v>
      </c>
      <c r="T92" s="31" t="s">
        <v>106</v>
      </c>
      <c r="U92" s="31"/>
      <c r="V92" s="31"/>
      <c r="W92" s="31" t="s">
        <v>107</v>
      </c>
    </row>
    <row r="93" spans="3:23" x14ac:dyDescent="0.25">
      <c r="C93" s="2" t="s">
        <v>184</v>
      </c>
      <c r="D93" s="2" t="s">
        <v>76</v>
      </c>
      <c r="E93" s="2" t="s">
        <v>93</v>
      </c>
      <c r="F93">
        <v>2021</v>
      </c>
      <c r="G93">
        <v>0.65</v>
      </c>
      <c r="H93">
        <v>0.35467859135092478</v>
      </c>
      <c r="I93">
        <v>400</v>
      </c>
      <c r="J93">
        <v>20</v>
      </c>
      <c r="K93">
        <v>20</v>
      </c>
      <c r="L93">
        <v>31.54</v>
      </c>
      <c r="P93" s="31"/>
      <c r="Q93" s="2" t="s">
        <v>184</v>
      </c>
      <c r="R93" s="31"/>
      <c r="S93" s="31" t="s">
        <v>105</v>
      </c>
      <c r="T93" s="31" t="s">
        <v>106</v>
      </c>
      <c r="U93" s="31"/>
      <c r="V93" s="31"/>
      <c r="W93" s="31" t="s">
        <v>107</v>
      </c>
    </row>
    <row r="94" spans="3:23" x14ac:dyDescent="0.25">
      <c r="C94" s="2" t="s">
        <v>185</v>
      </c>
      <c r="D94" s="2" t="s">
        <v>74</v>
      </c>
      <c r="E94" s="2" t="s">
        <v>93</v>
      </c>
      <c r="F94">
        <v>2021</v>
      </c>
      <c r="G94">
        <v>0.65</v>
      </c>
      <c r="H94">
        <v>0.1327838503261852</v>
      </c>
      <c r="I94">
        <v>400</v>
      </c>
      <c r="J94">
        <v>20</v>
      </c>
      <c r="K94">
        <v>20</v>
      </c>
      <c r="L94">
        <v>31.54</v>
      </c>
      <c r="P94" s="31"/>
      <c r="Q94" s="2" t="s">
        <v>185</v>
      </c>
      <c r="R94" s="31"/>
      <c r="S94" s="31" t="s">
        <v>105</v>
      </c>
      <c r="T94" s="31" t="s">
        <v>106</v>
      </c>
      <c r="U94" s="31"/>
      <c r="V94" s="31"/>
      <c r="W94" s="31" t="s">
        <v>107</v>
      </c>
    </row>
    <row r="95" spans="3:23" x14ac:dyDescent="0.25">
      <c r="C95" s="2" t="s">
        <v>186</v>
      </c>
      <c r="D95" s="2" t="s">
        <v>92</v>
      </c>
      <c r="E95" s="2" t="s">
        <v>93</v>
      </c>
      <c r="F95">
        <v>2021</v>
      </c>
      <c r="G95">
        <v>0.65</v>
      </c>
      <c r="H95">
        <v>0.20953247345103551</v>
      </c>
      <c r="I95">
        <v>400</v>
      </c>
      <c r="J95">
        <v>20</v>
      </c>
      <c r="K95">
        <v>20</v>
      </c>
      <c r="L95">
        <v>31.54</v>
      </c>
      <c r="P95" s="31"/>
      <c r="Q95" s="2" t="s">
        <v>186</v>
      </c>
      <c r="R95" s="31"/>
      <c r="S95" s="31" t="s">
        <v>105</v>
      </c>
      <c r="T95" s="31" t="s">
        <v>106</v>
      </c>
      <c r="U95" s="31"/>
      <c r="V95" s="31"/>
      <c r="W95" s="31" t="s">
        <v>107</v>
      </c>
    </row>
    <row r="96" spans="3:23" x14ac:dyDescent="0.25">
      <c r="C96" s="2" t="s">
        <v>173</v>
      </c>
      <c r="D96" s="2" t="s">
        <v>79</v>
      </c>
      <c r="E96" s="2" t="s">
        <v>93</v>
      </c>
      <c r="F96">
        <v>2021</v>
      </c>
      <c r="G96">
        <v>0.65</v>
      </c>
      <c r="H96">
        <v>0.40482707149082164</v>
      </c>
      <c r="I96">
        <v>400</v>
      </c>
      <c r="J96">
        <v>20</v>
      </c>
      <c r="K96">
        <v>20</v>
      </c>
      <c r="L96">
        <v>31.54</v>
      </c>
      <c r="P96" s="31"/>
      <c r="Q96" s="2" t="s">
        <v>173</v>
      </c>
      <c r="R96" s="31"/>
      <c r="S96" s="31" t="s">
        <v>105</v>
      </c>
      <c r="T96" s="31" t="s">
        <v>106</v>
      </c>
      <c r="U96" s="31"/>
      <c r="V96" s="31"/>
      <c r="W96" s="31" t="s">
        <v>107</v>
      </c>
    </row>
    <row r="97" spans="3:23" x14ac:dyDescent="0.25">
      <c r="C97" s="2" t="s">
        <v>187</v>
      </c>
      <c r="D97" s="2" t="s">
        <v>80</v>
      </c>
      <c r="E97" s="2" t="s">
        <v>93</v>
      </c>
      <c r="F97">
        <v>2021</v>
      </c>
      <c r="G97">
        <v>0.65</v>
      </c>
      <c r="H97">
        <v>0.10296988915481722</v>
      </c>
      <c r="I97">
        <v>400</v>
      </c>
      <c r="J97">
        <v>20</v>
      </c>
      <c r="K97">
        <v>20</v>
      </c>
      <c r="L97">
        <v>31.54</v>
      </c>
      <c r="P97" s="31"/>
      <c r="Q97" s="2" t="s">
        <v>187</v>
      </c>
      <c r="R97" s="31"/>
      <c r="S97" s="31" t="s">
        <v>105</v>
      </c>
      <c r="T97" s="31" t="s">
        <v>106</v>
      </c>
      <c r="U97" s="31"/>
      <c r="V97" s="31"/>
      <c r="W97" s="31" t="s">
        <v>107</v>
      </c>
    </row>
    <row r="98" spans="3:23" x14ac:dyDescent="0.25">
      <c r="C98" s="2" t="s">
        <v>150</v>
      </c>
      <c r="D98" s="2" t="s">
        <v>77</v>
      </c>
      <c r="E98" s="2" t="s">
        <v>94</v>
      </c>
      <c r="F98">
        <v>2021</v>
      </c>
      <c r="G98">
        <v>0.65</v>
      </c>
      <c r="H98">
        <v>0.10117977406146414</v>
      </c>
      <c r="I98">
        <v>400</v>
      </c>
      <c r="J98">
        <v>20</v>
      </c>
      <c r="K98">
        <v>20</v>
      </c>
      <c r="L98">
        <v>31.54</v>
      </c>
      <c r="P98" s="31"/>
      <c r="Q98" s="2" t="s">
        <v>150</v>
      </c>
      <c r="R98" s="31"/>
      <c r="S98" s="31" t="s">
        <v>105</v>
      </c>
      <c r="T98" s="31" t="s">
        <v>106</v>
      </c>
      <c r="U98" s="31"/>
      <c r="V98" s="31"/>
      <c r="W98" s="31" t="s">
        <v>107</v>
      </c>
    </row>
    <row r="99" spans="3:23" x14ac:dyDescent="0.25">
      <c r="C99" s="2" t="s">
        <v>188</v>
      </c>
      <c r="D99" s="2" t="s">
        <v>76</v>
      </c>
      <c r="E99" s="2" t="s">
        <v>94</v>
      </c>
      <c r="F99">
        <v>2021</v>
      </c>
      <c r="G99">
        <v>0.65</v>
      </c>
      <c r="H99">
        <v>0.24860663198917024</v>
      </c>
      <c r="I99">
        <v>400</v>
      </c>
      <c r="J99">
        <v>20</v>
      </c>
      <c r="K99">
        <v>20</v>
      </c>
      <c r="L99">
        <v>31.54</v>
      </c>
      <c r="P99" s="31"/>
      <c r="Q99" s="2" t="s">
        <v>188</v>
      </c>
      <c r="R99" s="31"/>
      <c r="S99" s="31" t="s">
        <v>105</v>
      </c>
      <c r="T99" s="31" t="s">
        <v>106</v>
      </c>
      <c r="U99" s="31"/>
      <c r="V99" s="31"/>
      <c r="W99" s="31" t="s">
        <v>107</v>
      </c>
    </row>
    <row r="100" spans="3:23" x14ac:dyDescent="0.25">
      <c r="C100" s="2" t="s">
        <v>189</v>
      </c>
      <c r="D100" s="2" t="s">
        <v>74</v>
      </c>
      <c r="E100" s="2" t="s">
        <v>94</v>
      </c>
      <c r="F100">
        <v>2021</v>
      </c>
      <c r="G100">
        <v>0.65</v>
      </c>
      <c r="H100">
        <v>8.8560651785726058E-2</v>
      </c>
      <c r="I100">
        <v>400</v>
      </c>
      <c r="J100">
        <v>20</v>
      </c>
      <c r="K100">
        <v>20</v>
      </c>
      <c r="L100">
        <v>31.54</v>
      </c>
      <c r="P100" s="31"/>
      <c r="Q100" s="2" t="s">
        <v>189</v>
      </c>
      <c r="R100" s="31"/>
      <c r="S100" s="31" t="s">
        <v>105</v>
      </c>
      <c r="T100" s="31" t="s">
        <v>106</v>
      </c>
      <c r="U100" s="31"/>
      <c r="V100" s="31"/>
      <c r="W100" s="31" t="s">
        <v>107</v>
      </c>
    </row>
    <row r="101" spans="3:23" x14ac:dyDescent="0.25">
      <c r="C101" s="2" t="s">
        <v>190</v>
      </c>
      <c r="D101" s="2" t="s">
        <v>92</v>
      </c>
      <c r="E101" s="2" t="s">
        <v>94</v>
      </c>
      <c r="F101">
        <v>2021</v>
      </c>
      <c r="G101">
        <v>0.65</v>
      </c>
      <c r="H101">
        <v>0.14392310719876708</v>
      </c>
      <c r="I101">
        <v>400</v>
      </c>
      <c r="J101">
        <v>20</v>
      </c>
      <c r="K101">
        <v>20</v>
      </c>
      <c r="L101">
        <v>31.54</v>
      </c>
      <c r="P101" s="32"/>
      <c r="Q101" s="2" t="s">
        <v>190</v>
      </c>
      <c r="R101" s="33"/>
      <c r="S101" s="32" t="s">
        <v>105</v>
      </c>
      <c r="T101" s="32" t="s">
        <v>106</v>
      </c>
      <c r="U101" s="32"/>
      <c r="V101" s="32"/>
      <c r="W101" s="32" t="s">
        <v>107</v>
      </c>
    </row>
    <row r="102" spans="3:23" x14ac:dyDescent="0.25">
      <c r="C102" s="2" t="s">
        <v>174</v>
      </c>
      <c r="D102" s="2" t="s">
        <v>79</v>
      </c>
      <c r="E102" s="2" t="s">
        <v>94</v>
      </c>
      <c r="F102">
        <v>2021</v>
      </c>
      <c r="G102">
        <v>0.65</v>
      </c>
      <c r="H102">
        <v>0.28126847815747508</v>
      </c>
      <c r="I102">
        <v>400</v>
      </c>
      <c r="J102">
        <v>20</v>
      </c>
      <c r="K102">
        <v>20</v>
      </c>
      <c r="L102">
        <v>31.54</v>
      </c>
      <c r="Q102" s="2" t="s">
        <v>174</v>
      </c>
      <c r="S102" s="32" t="s">
        <v>105</v>
      </c>
      <c r="T102" s="32" t="s">
        <v>106</v>
      </c>
      <c r="U102" s="32"/>
      <c r="V102" s="32"/>
      <c r="W102" s="32" t="s">
        <v>107</v>
      </c>
    </row>
    <row r="103" spans="3:23" x14ac:dyDescent="0.25">
      <c r="C103" s="2" t="s">
        <v>191</v>
      </c>
      <c r="D103" s="2" t="s">
        <v>80</v>
      </c>
      <c r="E103" s="2" t="s">
        <v>94</v>
      </c>
      <c r="F103">
        <v>2021</v>
      </c>
      <c r="G103">
        <v>0.65</v>
      </c>
      <c r="H103">
        <v>9.9999999999999992E-2</v>
      </c>
      <c r="I103">
        <v>400</v>
      </c>
      <c r="J103">
        <v>20</v>
      </c>
      <c r="K103">
        <v>20</v>
      </c>
      <c r="L103">
        <v>31.54</v>
      </c>
      <c r="Q103" s="2" t="s">
        <v>191</v>
      </c>
      <c r="S103" s="32" t="s">
        <v>105</v>
      </c>
      <c r="T103" s="32" t="s">
        <v>106</v>
      </c>
      <c r="U103" s="32"/>
      <c r="V103" s="32"/>
      <c r="W103" s="32" t="s">
        <v>107</v>
      </c>
    </row>
    <row r="104" spans="3:23" x14ac:dyDescent="0.25">
      <c r="C104" s="2" t="s">
        <v>151</v>
      </c>
      <c r="D104" s="2" t="s">
        <v>77</v>
      </c>
      <c r="E104" s="2" t="s">
        <v>95</v>
      </c>
      <c r="F104">
        <v>2021</v>
      </c>
      <c r="G104">
        <v>0.65</v>
      </c>
      <c r="H104">
        <v>9.6459342035770113E-2</v>
      </c>
      <c r="I104">
        <v>400</v>
      </c>
      <c r="J104">
        <v>20</v>
      </c>
      <c r="K104">
        <v>20</v>
      </c>
      <c r="L104">
        <v>31.54</v>
      </c>
      <c r="Q104" s="2" t="s">
        <v>151</v>
      </c>
      <c r="S104" s="32" t="s">
        <v>105</v>
      </c>
      <c r="T104" s="32" t="s">
        <v>106</v>
      </c>
      <c r="U104" s="32"/>
      <c r="V104" s="32"/>
      <c r="W104" s="32" t="s">
        <v>107</v>
      </c>
    </row>
    <row r="105" spans="3:23" x14ac:dyDescent="0.25">
      <c r="C105" s="2" t="s">
        <v>192</v>
      </c>
      <c r="D105" s="2" t="s">
        <v>76</v>
      </c>
      <c r="E105" s="2" t="s">
        <v>95</v>
      </c>
      <c r="F105">
        <v>2021</v>
      </c>
      <c r="G105">
        <v>0.65</v>
      </c>
      <c r="H105">
        <v>0.23828463596827629</v>
      </c>
      <c r="I105">
        <v>400</v>
      </c>
      <c r="J105">
        <v>20</v>
      </c>
      <c r="K105">
        <v>20</v>
      </c>
      <c r="L105">
        <v>31.54</v>
      </c>
      <c r="Q105" s="2" t="s">
        <v>192</v>
      </c>
      <c r="S105" s="32" t="s">
        <v>105</v>
      </c>
      <c r="T105" s="32" t="s">
        <v>106</v>
      </c>
      <c r="U105" s="32"/>
      <c r="V105" s="32"/>
      <c r="W105" s="32" t="s">
        <v>107</v>
      </c>
    </row>
    <row r="106" spans="3:23" x14ac:dyDescent="0.25">
      <c r="C106" s="2" t="s">
        <v>193</v>
      </c>
      <c r="D106" s="2" t="s">
        <v>74</v>
      </c>
      <c r="E106" s="2" t="s">
        <v>95</v>
      </c>
      <c r="F106">
        <v>2021</v>
      </c>
      <c r="G106">
        <v>0.65</v>
      </c>
      <c r="H106">
        <v>9.7086151849994362E-2</v>
      </c>
      <c r="I106">
        <v>400</v>
      </c>
      <c r="J106">
        <v>20</v>
      </c>
      <c r="K106">
        <v>20</v>
      </c>
      <c r="L106">
        <v>31.54</v>
      </c>
      <c r="Q106" s="2" t="s">
        <v>193</v>
      </c>
      <c r="S106" s="32" t="s">
        <v>105</v>
      </c>
      <c r="T106" s="32" t="s">
        <v>106</v>
      </c>
      <c r="U106" s="32"/>
      <c r="V106" s="32"/>
      <c r="W106" s="32" t="s">
        <v>107</v>
      </c>
    </row>
    <row r="107" spans="3:23" x14ac:dyDescent="0.25">
      <c r="C107" s="2" t="s">
        <v>194</v>
      </c>
      <c r="D107" s="2" t="s">
        <v>92</v>
      </c>
      <c r="E107" s="2" t="s">
        <v>95</v>
      </c>
      <c r="F107">
        <v>2021</v>
      </c>
      <c r="G107">
        <v>0.65</v>
      </c>
      <c r="H107">
        <v>0.15635293704824943</v>
      </c>
      <c r="I107">
        <v>400</v>
      </c>
      <c r="J107">
        <v>20</v>
      </c>
      <c r="K107">
        <v>20</v>
      </c>
      <c r="L107">
        <v>31.54</v>
      </c>
      <c r="Q107" s="2" t="s">
        <v>194</v>
      </c>
      <c r="S107" s="32" t="s">
        <v>105</v>
      </c>
      <c r="T107" s="32" t="s">
        <v>106</v>
      </c>
      <c r="U107" s="32"/>
      <c r="V107" s="32"/>
      <c r="W107" s="32" t="s">
        <v>107</v>
      </c>
    </row>
    <row r="108" spans="3:23" x14ac:dyDescent="0.25">
      <c r="C108" s="2" t="s">
        <v>175</v>
      </c>
      <c r="D108" s="2" t="s">
        <v>79</v>
      </c>
      <c r="E108" s="2" t="s">
        <v>95</v>
      </c>
      <c r="F108">
        <v>2021</v>
      </c>
      <c r="G108">
        <v>0.65</v>
      </c>
      <c r="H108">
        <v>0.308140357277919</v>
      </c>
      <c r="I108">
        <v>400</v>
      </c>
      <c r="J108">
        <v>20</v>
      </c>
      <c r="K108">
        <v>20</v>
      </c>
      <c r="L108">
        <v>31.54</v>
      </c>
      <c r="Q108" s="2" t="s">
        <v>175</v>
      </c>
      <c r="S108" s="32" t="s">
        <v>105</v>
      </c>
      <c r="T108" s="32" t="s">
        <v>106</v>
      </c>
      <c r="U108" s="32"/>
      <c r="V108" s="32"/>
      <c r="W108" s="32" t="s">
        <v>107</v>
      </c>
    </row>
    <row r="109" spans="3:23" x14ac:dyDescent="0.25">
      <c r="C109" s="2" t="s">
        <v>195</v>
      </c>
      <c r="D109" s="2" t="s">
        <v>80</v>
      </c>
      <c r="E109" s="2" t="s">
        <v>95</v>
      </c>
      <c r="F109">
        <v>2021</v>
      </c>
      <c r="G109">
        <v>0.65</v>
      </c>
      <c r="H109">
        <v>9.8937055252144648E-2</v>
      </c>
      <c r="I109">
        <v>400</v>
      </c>
      <c r="J109">
        <v>20</v>
      </c>
      <c r="K109">
        <v>20</v>
      </c>
      <c r="L109">
        <v>31.54</v>
      </c>
      <c r="Q109" s="2" t="s">
        <v>195</v>
      </c>
      <c r="S109" s="32" t="s">
        <v>105</v>
      </c>
      <c r="T109" s="32" t="s">
        <v>106</v>
      </c>
      <c r="U109" s="32"/>
      <c r="V109" s="32"/>
      <c r="W109" s="32" t="s">
        <v>107</v>
      </c>
    </row>
    <row r="110" spans="3:23" x14ac:dyDescent="0.25">
      <c r="C110" s="2" t="s">
        <v>152</v>
      </c>
      <c r="D110" s="2" t="s">
        <v>77</v>
      </c>
      <c r="E110" s="2" t="s">
        <v>96</v>
      </c>
      <c r="F110">
        <v>2021</v>
      </c>
      <c r="G110">
        <v>0.8</v>
      </c>
      <c r="H110">
        <v>4.5458517684292529E-2</v>
      </c>
      <c r="I110">
        <v>400</v>
      </c>
      <c r="J110">
        <v>20</v>
      </c>
      <c r="K110">
        <v>20</v>
      </c>
      <c r="L110">
        <v>31.54</v>
      </c>
      <c r="Q110" s="2" t="s">
        <v>152</v>
      </c>
      <c r="S110" s="32" t="s">
        <v>105</v>
      </c>
      <c r="T110" s="32" t="s">
        <v>106</v>
      </c>
      <c r="U110" s="32"/>
      <c r="V110" s="32"/>
      <c r="W110" s="32" t="s">
        <v>107</v>
      </c>
    </row>
    <row r="111" spans="3:23" x14ac:dyDescent="0.25">
      <c r="C111" s="2" t="s">
        <v>153</v>
      </c>
      <c r="D111" s="2" t="s">
        <v>77</v>
      </c>
      <c r="E111" s="2" t="s">
        <v>97</v>
      </c>
      <c r="F111">
        <v>2021</v>
      </c>
      <c r="G111">
        <v>0.8</v>
      </c>
      <c r="H111">
        <v>4.5458517684292529E-2</v>
      </c>
      <c r="I111">
        <v>400</v>
      </c>
      <c r="J111">
        <v>20</v>
      </c>
      <c r="K111">
        <v>20</v>
      </c>
      <c r="L111">
        <v>31.54</v>
      </c>
      <c r="Q111" s="2" t="s">
        <v>153</v>
      </c>
      <c r="S111" s="32" t="s">
        <v>105</v>
      </c>
      <c r="T111" s="32" t="s">
        <v>106</v>
      </c>
      <c r="U111" s="32"/>
      <c r="V111" s="32"/>
      <c r="W111" s="32" t="s">
        <v>107</v>
      </c>
    </row>
    <row r="112" spans="3:23" x14ac:dyDescent="0.25">
      <c r="C112" s="2" t="s">
        <v>154</v>
      </c>
      <c r="D112" s="2" t="s">
        <v>77</v>
      </c>
      <c r="E112" s="2" t="s">
        <v>98</v>
      </c>
      <c r="F112">
        <v>2021</v>
      </c>
      <c r="G112">
        <v>0.8</v>
      </c>
      <c r="H112">
        <v>4.5458517684292529E-2</v>
      </c>
      <c r="I112">
        <v>400</v>
      </c>
      <c r="J112">
        <v>20</v>
      </c>
      <c r="K112">
        <v>20</v>
      </c>
      <c r="L112">
        <v>31.54</v>
      </c>
      <c r="Q112" s="2" t="s">
        <v>154</v>
      </c>
      <c r="S112" s="32" t="s">
        <v>105</v>
      </c>
      <c r="T112" s="32" t="s">
        <v>106</v>
      </c>
      <c r="U112" s="32"/>
      <c r="V112" s="32"/>
      <c r="W112" s="32" t="s">
        <v>107</v>
      </c>
    </row>
    <row r="113" spans="3:23" x14ac:dyDescent="0.25">
      <c r="C113" s="2" t="s">
        <v>155</v>
      </c>
      <c r="D113" s="2" t="s">
        <v>77</v>
      </c>
      <c r="E113" s="2" t="s">
        <v>99</v>
      </c>
      <c r="F113">
        <v>2021</v>
      </c>
      <c r="G113">
        <v>0.8</v>
      </c>
      <c r="H113">
        <v>4.5458517684292529E-2</v>
      </c>
      <c r="I113">
        <v>400</v>
      </c>
      <c r="J113">
        <v>20</v>
      </c>
      <c r="K113">
        <v>20</v>
      </c>
      <c r="L113">
        <v>31.54</v>
      </c>
      <c r="Q113" s="2" t="s">
        <v>155</v>
      </c>
      <c r="S113" s="32" t="s">
        <v>105</v>
      </c>
      <c r="T113" s="32" t="s">
        <v>106</v>
      </c>
      <c r="U113" s="32"/>
      <c r="V113" s="32"/>
      <c r="W113" s="32" t="s">
        <v>107</v>
      </c>
    </row>
    <row r="114" spans="3:23" x14ac:dyDescent="0.25">
      <c r="C114" s="2" t="s">
        <v>156</v>
      </c>
      <c r="D114" s="2" t="s">
        <v>77</v>
      </c>
      <c r="E114" s="2" t="s">
        <v>100</v>
      </c>
      <c r="F114">
        <v>2021</v>
      </c>
      <c r="G114">
        <v>0.8</v>
      </c>
      <c r="H114">
        <v>4.5458517684292529E-2</v>
      </c>
      <c r="I114">
        <v>400</v>
      </c>
      <c r="J114">
        <v>20</v>
      </c>
      <c r="K114">
        <v>20</v>
      </c>
      <c r="L114">
        <v>31.54</v>
      </c>
      <c r="Q114" s="2" t="s">
        <v>156</v>
      </c>
      <c r="S114" s="32" t="s">
        <v>105</v>
      </c>
      <c r="T114" s="32" t="s">
        <v>106</v>
      </c>
      <c r="U114" s="32"/>
      <c r="V114" s="32"/>
      <c r="W114" s="32" t="s">
        <v>107</v>
      </c>
    </row>
    <row r="115" spans="3:23" x14ac:dyDescent="0.25">
      <c r="C115" s="2" t="s">
        <v>157</v>
      </c>
      <c r="D115" s="2" t="s">
        <v>77</v>
      </c>
      <c r="E115" s="2" t="s">
        <v>101</v>
      </c>
      <c r="F115">
        <v>2021</v>
      </c>
      <c r="G115">
        <v>0.8</v>
      </c>
      <c r="H115">
        <v>4.5458517684292529E-2</v>
      </c>
      <c r="I115">
        <v>400</v>
      </c>
      <c r="J115">
        <v>20</v>
      </c>
      <c r="K115">
        <v>20</v>
      </c>
      <c r="L115">
        <v>31.54</v>
      </c>
      <c r="Q115" s="2" t="s">
        <v>157</v>
      </c>
      <c r="S115" s="32" t="s">
        <v>105</v>
      </c>
      <c r="T115" s="32" t="s">
        <v>106</v>
      </c>
      <c r="U115" s="32"/>
      <c r="V115" s="32"/>
      <c r="W115" s="32" t="s">
        <v>107</v>
      </c>
    </row>
    <row r="116" spans="3:23" x14ac:dyDescent="0.25">
      <c r="C116" s="2" t="s">
        <v>158</v>
      </c>
      <c r="D116" s="2" t="s">
        <v>77</v>
      </c>
      <c r="E116" s="2" t="s">
        <v>102</v>
      </c>
      <c r="F116">
        <v>2021</v>
      </c>
      <c r="G116">
        <v>0.8</v>
      </c>
      <c r="H116">
        <v>4.5458517684292529E-2</v>
      </c>
      <c r="I116">
        <v>400</v>
      </c>
      <c r="J116">
        <v>20</v>
      </c>
      <c r="K116">
        <v>20</v>
      </c>
      <c r="L116">
        <v>31.54</v>
      </c>
      <c r="Q116" s="2" t="s">
        <v>158</v>
      </c>
      <c r="S116" s="32" t="s">
        <v>105</v>
      </c>
      <c r="T116" s="32" t="s">
        <v>106</v>
      </c>
      <c r="U116" s="32"/>
      <c r="V116" s="32"/>
      <c r="W116" s="32" t="s">
        <v>107</v>
      </c>
    </row>
    <row r="117" spans="3:23" x14ac:dyDescent="0.25">
      <c r="C117" s="2" t="s">
        <v>159</v>
      </c>
      <c r="D117" s="2" t="s">
        <v>77</v>
      </c>
      <c r="E117" s="2" t="s">
        <v>103</v>
      </c>
      <c r="F117">
        <v>2021</v>
      </c>
      <c r="G117">
        <v>0.8</v>
      </c>
      <c r="H117">
        <v>2.3429999999999999E-2</v>
      </c>
      <c r="I117">
        <v>400</v>
      </c>
      <c r="J117">
        <v>20</v>
      </c>
      <c r="K117">
        <v>20</v>
      </c>
      <c r="L117">
        <v>31.54</v>
      </c>
      <c r="Q117" s="2" t="s">
        <v>159</v>
      </c>
      <c r="S117" s="32" t="s">
        <v>105</v>
      </c>
      <c r="T117" s="32" t="s">
        <v>106</v>
      </c>
      <c r="U117" s="32"/>
      <c r="V117" s="32"/>
      <c r="W117" s="3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D22A-9ACD-417B-8E74-C10FC7F78132}">
  <dimension ref="B4:V225"/>
  <sheetViews>
    <sheetView workbookViewId="0">
      <selection activeCell="B4" sqref="B4:L6"/>
    </sheetView>
  </sheetViews>
  <sheetFormatPr defaultRowHeight="15" x14ac:dyDescent="0.25"/>
  <cols>
    <col min="2" max="2" width="23.85546875" bestFit="1" customWidth="1"/>
    <col min="16" max="16" width="24.85546875" bestFit="1" customWidth="1"/>
    <col min="17" max="17" width="9.28515625" bestFit="1" customWidth="1"/>
  </cols>
  <sheetData>
    <row r="4" spans="2:22" x14ac:dyDescent="0.25">
      <c r="D4" s="10" t="s">
        <v>31</v>
      </c>
      <c r="O4" s="28" t="s">
        <v>32</v>
      </c>
      <c r="P4" s="28"/>
      <c r="Q4" s="36"/>
      <c r="R4" s="36"/>
      <c r="S4" s="36"/>
      <c r="T4" s="36"/>
      <c r="U4" s="36"/>
      <c r="V4" s="36"/>
    </row>
    <row r="5" spans="2:22" ht="26.25" thickBot="1" x14ac:dyDescent="0.3">
      <c r="B5" s="3" t="s">
        <v>20</v>
      </c>
      <c r="C5" s="3" t="s">
        <v>21</v>
      </c>
      <c r="D5" s="3" t="s">
        <v>22</v>
      </c>
      <c r="E5" s="4" t="s">
        <v>23</v>
      </c>
      <c r="F5" s="5" t="s">
        <v>24</v>
      </c>
      <c r="G5" s="5" t="s">
        <v>25</v>
      </c>
      <c r="H5" s="5" t="s">
        <v>27</v>
      </c>
      <c r="I5" s="5" t="s">
        <v>28</v>
      </c>
      <c r="J5" s="6" t="s">
        <v>29</v>
      </c>
      <c r="K5" s="6" t="s">
        <v>30</v>
      </c>
      <c r="L5" s="26" t="s">
        <v>84</v>
      </c>
      <c r="O5" s="37" t="s">
        <v>33</v>
      </c>
      <c r="P5" s="37" t="s">
        <v>20</v>
      </c>
      <c r="Q5" s="37" t="s">
        <v>35</v>
      </c>
      <c r="R5" s="37" t="s">
        <v>36</v>
      </c>
      <c r="S5" s="37" t="s">
        <v>37</v>
      </c>
      <c r="T5" s="37" t="s">
        <v>38</v>
      </c>
      <c r="U5" s="37" t="s">
        <v>39</v>
      </c>
      <c r="V5" s="37" t="s">
        <v>40</v>
      </c>
    </row>
    <row r="6" spans="2:22" x14ac:dyDescent="0.25">
      <c r="B6" s="34" t="s">
        <v>262</v>
      </c>
      <c r="C6" s="34" t="s">
        <v>196</v>
      </c>
      <c r="D6" s="34" t="s">
        <v>197</v>
      </c>
      <c r="E6">
        <v>2021</v>
      </c>
      <c r="F6">
        <v>0.8</v>
      </c>
      <c r="G6">
        <v>0.1</v>
      </c>
      <c r="H6">
        <v>400</v>
      </c>
      <c r="I6">
        <v>20</v>
      </c>
      <c r="J6">
        <v>10</v>
      </c>
      <c r="K6">
        <v>31.54</v>
      </c>
      <c r="O6" t="s">
        <v>104</v>
      </c>
      <c r="P6" s="34" t="s">
        <v>262</v>
      </c>
      <c r="R6" s="34" t="s">
        <v>105</v>
      </c>
      <c r="S6" s="34" t="s">
        <v>106</v>
      </c>
    </row>
    <row r="7" spans="2:22" x14ac:dyDescent="0.25">
      <c r="B7" s="34" t="s">
        <v>263</v>
      </c>
      <c r="C7" s="34" t="s">
        <v>196</v>
      </c>
      <c r="D7" s="34" t="s">
        <v>198</v>
      </c>
      <c r="E7">
        <v>2021</v>
      </c>
      <c r="F7">
        <v>0.8</v>
      </c>
      <c r="G7">
        <v>0.1</v>
      </c>
      <c r="H7">
        <v>400</v>
      </c>
      <c r="I7">
        <v>20</v>
      </c>
      <c r="J7">
        <v>10</v>
      </c>
      <c r="K7">
        <v>31.54</v>
      </c>
      <c r="P7" s="34" t="s">
        <v>263</v>
      </c>
      <c r="R7" s="34" t="s">
        <v>105</v>
      </c>
      <c r="S7" s="34" t="s">
        <v>106</v>
      </c>
    </row>
    <row r="8" spans="2:22" x14ac:dyDescent="0.25">
      <c r="B8" s="34" t="s">
        <v>264</v>
      </c>
      <c r="C8" s="34" t="s">
        <v>196</v>
      </c>
      <c r="D8" s="34" t="s">
        <v>199</v>
      </c>
      <c r="E8">
        <v>2021</v>
      </c>
      <c r="F8">
        <v>0.8</v>
      </c>
      <c r="G8">
        <v>0.1</v>
      </c>
      <c r="H8">
        <v>400</v>
      </c>
      <c r="I8">
        <v>20</v>
      </c>
      <c r="J8">
        <v>10</v>
      </c>
      <c r="K8">
        <v>31.54</v>
      </c>
      <c r="P8" s="34" t="s">
        <v>264</v>
      </c>
      <c r="R8" s="34" t="s">
        <v>105</v>
      </c>
      <c r="S8" s="34" t="s">
        <v>106</v>
      </c>
    </row>
    <row r="9" spans="2:22" x14ac:dyDescent="0.25">
      <c r="B9" s="34" t="s">
        <v>265</v>
      </c>
      <c r="C9" s="34" t="s">
        <v>196</v>
      </c>
      <c r="D9" s="34" t="s">
        <v>200</v>
      </c>
      <c r="E9">
        <v>2021</v>
      </c>
      <c r="F9">
        <v>0.8</v>
      </c>
      <c r="G9">
        <v>0.1</v>
      </c>
      <c r="H9">
        <v>400</v>
      </c>
      <c r="I9">
        <v>20</v>
      </c>
      <c r="J9">
        <v>10</v>
      </c>
      <c r="K9">
        <v>31.54</v>
      </c>
      <c r="P9" s="34" t="s">
        <v>265</v>
      </c>
      <c r="R9" s="34" t="s">
        <v>105</v>
      </c>
      <c r="S9" s="34" t="s">
        <v>106</v>
      </c>
    </row>
    <row r="10" spans="2:22" x14ac:dyDescent="0.25">
      <c r="B10" s="34" t="s">
        <v>266</v>
      </c>
      <c r="C10" s="34" t="s">
        <v>196</v>
      </c>
      <c r="D10" s="34" t="s">
        <v>201</v>
      </c>
      <c r="E10">
        <v>2021</v>
      </c>
      <c r="F10">
        <v>0.8</v>
      </c>
      <c r="G10">
        <v>0.1</v>
      </c>
      <c r="H10">
        <v>400</v>
      </c>
      <c r="I10">
        <v>20</v>
      </c>
      <c r="J10">
        <v>10</v>
      </c>
      <c r="K10">
        <v>31.54</v>
      </c>
      <c r="P10" s="34" t="s">
        <v>266</v>
      </c>
      <c r="R10" s="34" t="s">
        <v>105</v>
      </c>
      <c r="S10" s="34" t="s">
        <v>106</v>
      </c>
    </row>
    <row r="11" spans="2:22" x14ac:dyDescent="0.25">
      <c r="B11" s="34" t="s">
        <v>267</v>
      </c>
      <c r="C11" s="34" t="s">
        <v>196</v>
      </c>
      <c r="D11" s="34" t="s">
        <v>202</v>
      </c>
      <c r="E11">
        <v>2021</v>
      </c>
      <c r="F11">
        <v>0.8</v>
      </c>
      <c r="G11">
        <v>0.1</v>
      </c>
      <c r="H11">
        <v>400</v>
      </c>
      <c r="I11">
        <v>20</v>
      </c>
      <c r="J11">
        <v>10</v>
      </c>
      <c r="K11">
        <v>31.54</v>
      </c>
      <c r="P11" s="34" t="s">
        <v>267</v>
      </c>
      <c r="R11" s="34" t="s">
        <v>105</v>
      </c>
      <c r="S11" s="34" t="s">
        <v>106</v>
      </c>
    </row>
    <row r="12" spans="2:22" x14ac:dyDescent="0.25">
      <c r="B12" s="34" t="s">
        <v>268</v>
      </c>
      <c r="C12" s="34" t="s">
        <v>196</v>
      </c>
      <c r="D12" s="34" t="s">
        <v>203</v>
      </c>
      <c r="E12">
        <v>2021</v>
      </c>
      <c r="F12">
        <v>0.8</v>
      </c>
      <c r="G12">
        <v>0.1</v>
      </c>
      <c r="H12">
        <v>400</v>
      </c>
      <c r="I12">
        <v>20</v>
      </c>
      <c r="J12">
        <v>10</v>
      </c>
      <c r="K12">
        <v>31.54</v>
      </c>
      <c r="P12" s="34" t="s">
        <v>268</v>
      </c>
      <c r="R12" s="34" t="s">
        <v>105</v>
      </c>
      <c r="S12" s="34" t="s">
        <v>106</v>
      </c>
    </row>
    <row r="13" spans="2:22" x14ac:dyDescent="0.25">
      <c r="B13" s="34" t="s">
        <v>269</v>
      </c>
      <c r="C13" s="34" t="s">
        <v>196</v>
      </c>
      <c r="D13" s="34" t="s">
        <v>204</v>
      </c>
      <c r="E13">
        <v>2021</v>
      </c>
      <c r="F13">
        <v>0.8</v>
      </c>
      <c r="G13">
        <v>0.1</v>
      </c>
      <c r="H13">
        <v>400</v>
      </c>
      <c r="I13">
        <v>20</v>
      </c>
      <c r="J13">
        <v>10</v>
      </c>
      <c r="K13">
        <v>31.54</v>
      </c>
      <c r="P13" s="34" t="s">
        <v>269</v>
      </c>
      <c r="R13" s="34" t="s">
        <v>105</v>
      </c>
      <c r="S13" s="34" t="s">
        <v>106</v>
      </c>
    </row>
    <row r="14" spans="2:22" x14ac:dyDescent="0.25">
      <c r="B14" s="34" t="s">
        <v>270</v>
      </c>
      <c r="C14" s="34" t="s">
        <v>196</v>
      </c>
      <c r="D14" s="34" t="s">
        <v>205</v>
      </c>
      <c r="E14">
        <v>2021</v>
      </c>
      <c r="F14">
        <v>0.8</v>
      </c>
      <c r="G14">
        <v>0.1</v>
      </c>
      <c r="H14">
        <v>400</v>
      </c>
      <c r="I14">
        <v>20</v>
      </c>
      <c r="J14">
        <v>10</v>
      </c>
      <c r="K14">
        <v>31.54</v>
      </c>
      <c r="P14" s="34" t="s">
        <v>270</v>
      </c>
      <c r="R14" s="34" t="s">
        <v>105</v>
      </c>
      <c r="S14" s="34" t="s">
        <v>106</v>
      </c>
    </row>
    <row r="15" spans="2:22" x14ac:dyDescent="0.25">
      <c r="B15" s="34" t="s">
        <v>271</v>
      </c>
      <c r="C15" s="34" t="s">
        <v>196</v>
      </c>
      <c r="D15" s="34" t="s">
        <v>206</v>
      </c>
      <c r="E15">
        <v>2021</v>
      </c>
      <c r="F15">
        <v>0.8</v>
      </c>
      <c r="G15">
        <v>0.1</v>
      </c>
      <c r="H15">
        <v>400</v>
      </c>
      <c r="I15">
        <v>20</v>
      </c>
      <c r="J15">
        <v>10</v>
      </c>
      <c r="K15">
        <v>31.54</v>
      </c>
      <c r="P15" s="34" t="s">
        <v>271</v>
      </c>
      <c r="R15" s="34" t="s">
        <v>105</v>
      </c>
      <c r="S15" s="34" t="s">
        <v>106</v>
      </c>
    </row>
    <row r="16" spans="2:22" x14ac:dyDescent="0.25">
      <c r="B16" s="34" t="s">
        <v>272</v>
      </c>
      <c r="C16" s="34" t="s">
        <v>196</v>
      </c>
      <c r="D16" s="34" t="s">
        <v>207</v>
      </c>
      <c r="E16">
        <v>2021</v>
      </c>
      <c r="F16">
        <v>0.8</v>
      </c>
      <c r="G16">
        <v>0.1</v>
      </c>
      <c r="H16">
        <v>400</v>
      </c>
      <c r="I16">
        <v>20</v>
      </c>
      <c r="J16">
        <v>10</v>
      </c>
      <c r="K16">
        <v>31.54</v>
      </c>
      <c r="P16" s="34" t="s">
        <v>272</v>
      </c>
      <c r="R16" s="34" t="s">
        <v>105</v>
      </c>
      <c r="S16" s="34" t="s">
        <v>106</v>
      </c>
    </row>
    <row r="17" spans="2:19" x14ac:dyDescent="0.25">
      <c r="B17" s="34" t="s">
        <v>273</v>
      </c>
      <c r="C17" s="34" t="s">
        <v>196</v>
      </c>
      <c r="D17" s="34" t="s">
        <v>208</v>
      </c>
      <c r="E17">
        <v>2021</v>
      </c>
      <c r="F17">
        <v>0.8</v>
      </c>
      <c r="G17">
        <v>0.1</v>
      </c>
      <c r="H17">
        <v>400</v>
      </c>
      <c r="I17">
        <v>20</v>
      </c>
      <c r="J17">
        <v>10</v>
      </c>
      <c r="K17">
        <v>31.54</v>
      </c>
      <c r="P17" s="34" t="s">
        <v>273</v>
      </c>
      <c r="R17" s="34" t="s">
        <v>105</v>
      </c>
      <c r="S17" s="34" t="s">
        <v>106</v>
      </c>
    </row>
    <row r="18" spans="2:19" x14ac:dyDescent="0.25">
      <c r="B18" s="34" t="s">
        <v>274</v>
      </c>
      <c r="C18" s="34" t="s">
        <v>196</v>
      </c>
      <c r="D18" s="34" t="s">
        <v>209</v>
      </c>
      <c r="E18">
        <v>2021</v>
      </c>
      <c r="F18">
        <v>0.8</v>
      </c>
      <c r="G18">
        <v>0.1</v>
      </c>
      <c r="H18">
        <v>400</v>
      </c>
      <c r="I18">
        <v>20</v>
      </c>
      <c r="J18">
        <v>10</v>
      </c>
      <c r="K18">
        <v>31.54</v>
      </c>
      <c r="P18" s="34" t="s">
        <v>274</v>
      </c>
      <c r="R18" s="34" t="s">
        <v>105</v>
      </c>
      <c r="S18" s="34" t="s">
        <v>106</v>
      </c>
    </row>
    <row r="19" spans="2:19" x14ac:dyDescent="0.25">
      <c r="B19" s="34" t="s">
        <v>275</v>
      </c>
      <c r="C19" s="34" t="s">
        <v>196</v>
      </c>
      <c r="D19" s="34" t="s">
        <v>210</v>
      </c>
      <c r="E19">
        <v>2021</v>
      </c>
      <c r="F19">
        <v>0.8</v>
      </c>
      <c r="G19">
        <v>0.1</v>
      </c>
      <c r="H19">
        <v>400</v>
      </c>
      <c r="I19">
        <v>20</v>
      </c>
      <c r="J19">
        <v>10</v>
      </c>
      <c r="K19">
        <v>31.54</v>
      </c>
      <c r="P19" s="34" t="s">
        <v>275</v>
      </c>
      <c r="R19" s="34" t="s">
        <v>105</v>
      </c>
      <c r="S19" s="34" t="s">
        <v>106</v>
      </c>
    </row>
    <row r="20" spans="2:19" x14ac:dyDescent="0.25">
      <c r="B20" s="34" t="s">
        <v>276</v>
      </c>
      <c r="C20" s="34" t="s">
        <v>196</v>
      </c>
      <c r="D20" s="34" t="s">
        <v>211</v>
      </c>
      <c r="E20">
        <v>2021</v>
      </c>
      <c r="F20">
        <v>0.8</v>
      </c>
      <c r="G20">
        <v>0.1</v>
      </c>
      <c r="H20">
        <v>400</v>
      </c>
      <c r="I20">
        <v>20</v>
      </c>
      <c r="J20">
        <v>10</v>
      </c>
      <c r="K20">
        <v>31.54</v>
      </c>
      <c r="P20" s="34" t="s">
        <v>276</v>
      </c>
      <c r="R20" s="34" t="s">
        <v>105</v>
      </c>
      <c r="S20" s="34" t="s">
        <v>106</v>
      </c>
    </row>
    <row r="21" spans="2:19" x14ac:dyDescent="0.25">
      <c r="B21" s="34" t="s">
        <v>277</v>
      </c>
      <c r="C21" s="34" t="s">
        <v>196</v>
      </c>
      <c r="D21" s="34" t="s">
        <v>212</v>
      </c>
      <c r="E21">
        <v>2021</v>
      </c>
      <c r="F21">
        <v>0.8</v>
      </c>
      <c r="G21">
        <v>0.1</v>
      </c>
      <c r="H21">
        <v>400</v>
      </c>
      <c r="I21">
        <v>20</v>
      </c>
      <c r="J21">
        <v>10</v>
      </c>
      <c r="K21">
        <v>31.54</v>
      </c>
      <c r="P21" s="34" t="s">
        <v>277</v>
      </c>
      <c r="R21" s="34" t="s">
        <v>105</v>
      </c>
      <c r="S21" s="34" t="s">
        <v>106</v>
      </c>
    </row>
    <row r="22" spans="2:19" x14ac:dyDescent="0.25">
      <c r="B22" s="34" t="s">
        <v>278</v>
      </c>
      <c r="C22" s="34" t="s">
        <v>196</v>
      </c>
      <c r="D22" s="34" t="s">
        <v>213</v>
      </c>
      <c r="E22">
        <v>2021</v>
      </c>
      <c r="F22">
        <v>0.8</v>
      </c>
      <c r="G22">
        <v>0.1</v>
      </c>
      <c r="H22">
        <v>400</v>
      </c>
      <c r="I22">
        <v>20</v>
      </c>
      <c r="J22">
        <v>10</v>
      </c>
      <c r="K22">
        <v>31.54</v>
      </c>
      <c r="P22" s="34" t="s">
        <v>278</v>
      </c>
      <c r="R22" s="34" t="s">
        <v>105</v>
      </c>
      <c r="S22" s="34" t="s">
        <v>106</v>
      </c>
    </row>
    <row r="23" spans="2:19" x14ac:dyDescent="0.25">
      <c r="B23" s="34" t="s">
        <v>279</v>
      </c>
      <c r="C23" s="34" t="s">
        <v>196</v>
      </c>
      <c r="D23" s="34" t="s">
        <v>214</v>
      </c>
      <c r="E23">
        <v>2021</v>
      </c>
      <c r="F23">
        <v>0.8</v>
      </c>
      <c r="G23">
        <v>0.1</v>
      </c>
      <c r="H23">
        <v>400</v>
      </c>
      <c r="I23">
        <v>20</v>
      </c>
      <c r="J23">
        <v>10</v>
      </c>
      <c r="K23">
        <v>31.54</v>
      </c>
      <c r="P23" s="34" t="s">
        <v>279</v>
      </c>
      <c r="R23" s="34" t="s">
        <v>105</v>
      </c>
      <c r="S23" s="34" t="s">
        <v>106</v>
      </c>
    </row>
    <row r="24" spans="2:19" x14ac:dyDescent="0.25">
      <c r="B24" s="34" t="s">
        <v>280</v>
      </c>
      <c r="C24" s="34" t="s">
        <v>196</v>
      </c>
      <c r="D24" s="34" t="s">
        <v>215</v>
      </c>
      <c r="E24">
        <v>2021</v>
      </c>
      <c r="F24">
        <v>0.8</v>
      </c>
      <c r="G24">
        <v>0.1</v>
      </c>
      <c r="H24">
        <v>400</v>
      </c>
      <c r="I24">
        <v>20</v>
      </c>
      <c r="J24">
        <v>10</v>
      </c>
      <c r="K24">
        <v>31.54</v>
      </c>
      <c r="P24" s="34" t="s">
        <v>280</v>
      </c>
      <c r="R24" s="34" t="s">
        <v>105</v>
      </c>
      <c r="S24" s="34" t="s">
        <v>106</v>
      </c>
    </row>
    <row r="25" spans="2:19" x14ac:dyDescent="0.25">
      <c r="B25" s="34" t="s">
        <v>281</v>
      </c>
      <c r="C25" s="34" t="s">
        <v>196</v>
      </c>
      <c r="D25" s="34" t="s">
        <v>216</v>
      </c>
      <c r="E25">
        <v>2021</v>
      </c>
      <c r="F25">
        <v>0.8</v>
      </c>
      <c r="G25">
        <v>0.1</v>
      </c>
      <c r="H25">
        <v>400</v>
      </c>
      <c r="I25">
        <v>20</v>
      </c>
      <c r="J25">
        <v>10</v>
      </c>
      <c r="K25">
        <v>31.54</v>
      </c>
      <c r="P25" s="34" t="s">
        <v>281</v>
      </c>
      <c r="R25" s="34" t="s">
        <v>105</v>
      </c>
      <c r="S25" s="34" t="s">
        <v>106</v>
      </c>
    </row>
    <row r="26" spans="2:19" x14ac:dyDescent="0.25">
      <c r="B26" s="34" t="s">
        <v>282</v>
      </c>
      <c r="C26" s="34" t="s">
        <v>196</v>
      </c>
      <c r="D26" s="34" t="s">
        <v>217</v>
      </c>
      <c r="E26">
        <v>2021</v>
      </c>
      <c r="F26">
        <v>0.8</v>
      </c>
      <c r="G26">
        <v>0.1</v>
      </c>
      <c r="H26">
        <v>400</v>
      </c>
      <c r="I26">
        <v>20</v>
      </c>
      <c r="J26">
        <v>15</v>
      </c>
      <c r="K26" s="35">
        <v>31.54</v>
      </c>
      <c r="P26" s="34" t="s">
        <v>282</v>
      </c>
      <c r="R26" s="34" t="s">
        <v>105</v>
      </c>
      <c r="S26" s="34" t="s">
        <v>106</v>
      </c>
    </row>
    <row r="27" spans="2:19" x14ac:dyDescent="0.25">
      <c r="B27" s="34" t="s">
        <v>322</v>
      </c>
      <c r="C27" s="34" t="s">
        <v>218</v>
      </c>
      <c r="D27" s="34" t="s">
        <v>217</v>
      </c>
      <c r="E27">
        <v>2021</v>
      </c>
      <c r="F27">
        <v>0.8</v>
      </c>
      <c r="G27">
        <v>0.1</v>
      </c>
      <c r="H27">
        <v>400</v>
      </c>
      <c r="I27">
        <v>20</v>
      </c>
      <c r="J27">
        <v>15</v>
      </c>
      <c r="K27" s="35">
        <v>1</v>
      </c>
      <c r="P27" s="34" t="s">
        <v>322</v>
      </c>
      <c r="R27" s="34" t="s">
        <v>105</v>
      </c>
      <c r="S27" s="34" t="s">
        <v>482</v>
      </c>
    </row>
    <row r="28" spans="2:19" x14ac:dyDescent="0.25">
      <c r="B28" s="34" t="s">
        <v>362</v>
      </c>
      <c r="C28" s="34" t="s">
        <v>219</v>
      </c>
      <c r="D28" s="34" t="s">
        <v>217</v>
      </c>
      <c r="E28">
        <v>2021</v>
      </c>
      <c r="F28">
        <v>0.8</v>
      </c>
      <c r="G28">
        <v>0.1</v>
      </c>
      <c r="H28">
        <v>400</v>
      </c>
      <c r="I28">
        <v>20</v>
      </c>
      <c r="J28">
        <v>15</v>
      </c>
      <c r="K28" s="35">
        <v>1</v>
      </c>
      <c r="P28" s="34" t="s">
        <v>362</v>
      </c>
      <c r="R28" s="34" t="s">
        <v>105</v>
      </c>
      <c r="S28" s="34" t="s">
        <v>482</v>
      </c>
    </row>
    <row r="29" spans="2:19" x14ac:dyDescent="0.25">
      <c r="B29" s="34" t="s">
        <v>392</v>
      </c>
      <c r="C29" s="34" t="s">
        <v>220</v>
      </c>
      <c r="D29" s="34" t="s">
        <v>217</v>
      </c>
      <c r="E29">
        <v>2021</v>
      </c>
      <c r="F29">
        <v>0.8</v>
      </c>
      <c r="G29">
        <v>0.1</v>
      </c>
      <c r="H29">
        <v>400</v>
      </c>
      <c r="I29">
        <v>20</v>
      </c>
      <c r="J29">
        <v>15</v>
      </c>
      <c r="K29" s="35">
        <v>1</v>
      </c>
      <c r="P29" s="34" t="s">
        <v>392</v>
      </c>
      <c r="R29" s="34" t="s">
        <v>105</v>
      </c>
      <c r="S29" s="34" t="s">
        <v>482</v>
      </c>
    </row>
    <row r="30" spans="2:19" x14ac:dyDescent="0.25">
      <c r="B30" s="34" t="s">
        <v>422</v>
      </c>
      <c r="C30" s="34" t="s">
        <v>221</v>
      </c>
      <c r="D30" s="34" t="s">
        <v>217</v>
      </c>
      <c r="E30">
        <v>2021</v>
      </c>
      <c r="F30">
        <v>0.8</v>
      </c>
      <c r="G30">
        <v>0.1</v>
      </c>
      <c r="H30">
        <v>400</v>
      </c>
      <c r="I30">
        <v>20</v>
      </c>
      <c r="J30">
        <v>15</v>
      </c>
      <c r="K30" s="35">
        <v>1</v>
      </c>
      <c r="P30" s="34" t="s">
        <v>422</v>
      </c>
      <c r="R30" s="34" t="s">
        <v>105</v>
      </c>
      <c r="S30" s="34" t="s">
        <v>482</v>
      </c>
    </row>
    <row r="31" spans="2:19" x14ac:dyDescent="0.25">
      <c r="B31" s="34" t="s">
        <v>452</v>
      </c>
      <c r="C31" s="34" t="s">
        <v>222</v>
      </c>
      <c r="D31" s="34" t="s">
        <v>217</v>
      </c>
      <c r="E31">
        <v>2021</v>
      </c>
      <c r="F31">
        <v>0.8</v>
      </c>
      <c r="G31">
        <v>0.1</v>
      </c>
      <c r="H31">
        <v>400</v>
      </c>
      <c r="I31">
        <v>20</v>
      </c>
      <c r="J31">
        <v>15</v>
      </c>
      <c r="K31" s="35">
        <v>1</v>
      </c>
      <c r="P31" s="34" t="s">
        <v>452</v>
      </c>
      <c r="R31" s="34" t="s">
        <v>105</v>
      </c>
      <c r="S31" s="34" t="s">
        <v>482</v>
      </c>
    </row>
    <row r="32" spans="2:19" x14ac:dyDescent="0.25">
      <c r="B32" s="34" t="s">
        <v>283</v>
      </c>
      <c r="C32" s="34" t="s">
        <v>196</v>
      </c>
      <c r="D32" s="34" t="s">
        <v>223</v>
      </c>
      <c r="E32">
        <v>2021</v>
      </c>
      <c r="F32">
        <v>0.8</v>
      </c>
      <c r="G32">
        <v>0.1</v>
      </c>
      <c r="H32">
        <v>400</v>
      </c>
      <c r="I32">
        <v>20</v>
      </c>
      <c r="J32">
        <v>15</v>
      </c>
      <c r="K32" s="35">
        <v>31.54</v>
      </c>
      <c r="P32" s="34" t="s">
        <v>283</v>
      </c>
      <c r="R32" s="34" t="s">
        <v>105</v>
      </c>
      <c r="S32" s="34" t="s">
        <v>106</v>
      </c>
    </row>
    <row r="33" spans="2:19" x14ac:dyDescent="0.25">
      <c r="B33" s="34" t="s">
        <v>323</v>
      </c>
      <c r="C33" s="34" t="s">
        <v>218</v>
      </c>
      <c r="D33" s="34" t="s">
        <v>223</v>
      </c>
      <c r="E33">
        <v>2021</v>
      </c>
      <c r="F33">
        <v>0.8</v>
      </c>
      <c r="G33">
        <v>0.1</v>
      </c>
      <c r="H33">
        <v>400</v>
      </c>
      <c r="I33">
        <v>20</v>
      </c>
      <c r="J33">
        <v>15</v>
      </c>
      <c r="K33" s="35">
        <v>1</v>
      </c>
      <c r="P33" s="34" t="s">
        <v>323</v>
      </c>
      <c r="R33" s="34" t="s">
        <v>105</v>
      </c>
      <c r="S33" s="34" t="s">
        <v>482</v>
      </c>
    </row>
    <row r="34" spans="2:19" x14ac:dyDescent="0.25">
      <c r="B34" s="34" t="s">
        <v>363</v>
      </c>
      <c r="C34" s="34" t="s">
        <v>219</v>
      </c>
      <c r="D34" s="34" t="s">
        <v>223</v>
      </c>
      <c r="E34">
        <v>2021</v>
      </c>
      <c r="F34">
        <v>0.8</v>
      </c>
      <c r="G34">
        <v>0.1</v>
      </c>
      <c r="H34">
        <v>400</v>
      </c>
      <c r="I34">
        <v>20</v>
      </c>
      <c r="J34">
        <v>15</v>
      </c>
      <c r="K34" s="35">
        <v>1</v>
      </c>
      <c r="P34" s="34" t="s">
        <v>363</v>
      </c>
      <c r="R34" s="34" t="s">
        <v>105</v>
      </c>
      <c r="S34" s="34" t="s">
        <v>482</v>
      </c>
    </row>
    <row r="35" spans="2:19" x14ac:dyDescent="0.25">
      <c r="B35" s="34" t="s">
        <v>393</v>
      </c>
      <c r="C35" s="34" t="s">
        <v>220</v>
      </c>
      <c r="D35" s="34" t="s">
        <v>223</v>
      </c>
      <c r="E35">
        <v>2021</v>
      </c>
      <c r="F35">
        <v>0.8</v>
      </c>
      <c r="G35">
        <v>0.1</v>
      </c>
      <c r="H35">
        <v>400</v>
      </c>
      <c r="I35">
        <v>20</v>
      </c>
      <c r="J35">
        <v>15</v>
      </c>
      <c r="K35" s="35">
        <v>1</v>
      </c>
      <c r="P35" s="34" t="s">
        <v>393</v>
      </c>
      <c r="R35" s="34" t="s">
        <v>105</v>
      </c>
      <c r="S35" s="34" t="s">
        <v>482</v>
      </c>
    </row>
    <row r="36" spans="2:19" x14ac:dyDescent="0.25">
      <c r="B36" s="34" t="s">
        <v>423</v>
      </c>
      <c r="C36" s="34" t="s">
        <v>221</v>
      </c>
      <c r="D36" s="34" t="s">
        <v>223</v>
      </c>
      <c r="E36">
        <v>2021</v>
      </c>
      <c r="F36">
        <v>0.8</v>
      </c>
      <c r="G36">
        <v>0.1</v>
      </c>
      <c r="H36">
        <v>400</v>
      </c>
      <c r="I36">
        <v>20</v>
      </c>
      <c r="J36">
        <v>15</v>
      </c>
      <c r="K36" s="35">
        <v>1</v>
      </c>
      <c r="P36" s="34" t="s">
        <v>423</v>
      </c>
      <c r="R36" s="34" t="s">
        <v>105</v>
      </c>
      <c r="S36" s="34" t="s">
        <v>482</v>
      </c>
    </row>
    <row r="37" spans="2:19" x14ac:dyDescent="0.25">
      <c r="B37" s="34" t="s">
        <v>453</v>
      </c>
      <c r="C37" s="34" t="s">
        <v>222</v>
      </c>
      <c r="D37" s="34" t="s">
        <v>223</v>
      </c>
      <c r="E37">
        <v>2021</v>
      </c>
      <c r="F37">
        <v>0.8</v>
      </c>
      <c r="G37">
        <v>0.1</v>
      </c>
      <c r="H37">
        <v>400</v>
      </c>
      <c r="I37">
        <v>20</v>
      </c>
      <c r="J37">
        <v>15</v>
      </c>
      <c r="K37" s="35">
        <v>1</v>
      </c>
      <c r="P37" s="34" t="s">
        <v>453</v>
      </c>
      <c r="R37" s="34" t="s">
        <v>105</v>
      </c>
      <c r="S37" s="34" t="s">
        <v>482</v>
      </c>
    </row>
    <row r="38" spans="2:19" x14ac:dyDescent="0.25">
      <c r="B38" s="34" t="s">
        <v>284</v>
      </c>
      <c r="C38" s="34" t="s">
        <v>196</v>
      </c>
      <c r="D38" s="34" t="s">
        <v>224</v>
      </c>
      <c r="E38">
        <v>2021</v>
      </c>
      <c r="F38">
        <v>0.8</v>
      </c>
      <c r="G38">
        <v>0.1</v>
      </c>
      <c r="H38">
        <v>400</v>
      </c>
      <c r="I38">
        <v>20</v>
      </c>
      <c r="J38">
        <v>15</v>
      </c>
      <c r="K38" s="35">
        <v>31.54</v>
      </c>
      <c r="P38" s="34" t="s">
        <v>284</v>
      </c>
      <c r="R38" s="34" t="s">
        <v>105</v>
      </c>
      <c r="S38" s="34" t="s">
        <v>106</v>
      </c>
    </row>
    <row r="39" spans="2:19" x14ac:dyDescent="0.25">
      <c r="B39" s="34" t="s">
        <v>324</v>
      </c>
      <c r="C39" s="34" t="s">
        <v>218</v>
      </c>
      <c r="D39" s="34" t="s">
        <v>224</v>
      </c>
      <c r="E39">
        <v>2021</v>
      </c>
      <c r="F39">
        <v>0.8</v>
      </c>
      <c r="G39">
        <v>0.1</v>
      </c>
      <c r="H39">
        <v>400</v>
      </c>
      <c r="I39">
        <v>20</v>
      </c>
      <c r="J39">
        <v>15</v>
      </c>
      <c r="K39" s="35">
        <v>1</v>
      </c>
      <c r="P39" s="34" t="s">
        <v>324</v>
      </c>
      <c r="R39" s="34" t="s">
        <v>105</v>
      </c>
      <c r="S39" s="34" t="s">
        <v>482</v>
      </c>
    </row>
    <row r="40" spans="2:19" x14ac:dyDescent="0.25">
      <c r="B40" s="34" t="s">
        <v>364</v>
      </c>
      <c r="C40" s="34" t="s">
        <v>219</v>
      </c>
      <c r="D40" s="34" t="s">
        <v>224</v>
      </c>
      <c r="E40">
        <v>2021</v>
      </c>
      <c r="F40">
        <v>0.8</v>
      </c>
      <c r="G40">
        <v>0.1</v>
      </c>
      <c r="H40">
        <v>400</v>
      </c>
      <c r="I40">
        <v>20</v>
      </c>
      <c r="J40">
        <v>15</v>
      </c>
      <c r="K40" s="35">
        <v>1</v>
      </c>
      <c r="P40" s="34" t="s">
        <v>364</v>
      </c>
      <c r="R40" s="34" t="s">
        <v>105</v>
      </c>
      <c r="S40" s="34" t="s">
        <v>482</v>
      </c>
    </row>
    <row r="41" spans="2:19" x14ac:dyDescent="0.25">
      <c r="B41" s="34" t="s">
        <v>394</v>
      </c>
      <c r="C41" s="34" t="s">
        <v>220</v>
      </c>
      <c r="D41" s="34" t="s">
        <v>224</v>
      </c>
      <c r="E41">
        <v>2021</v>
      </c>
      <c r="F41">
        <v>0.8</v>
      </c>
      <c r="G41">
        <v>0.1</v>
      </c>
      <c r="H41">
        <v>400</v>
      </c>
      <c r="I41">
        <v>20</v>
      </c>
      <c r="J41">
        <v>15</v>
      </c>
      <c r="K41" s="35">
        <v>1</v>
      </c>
      <c r="P41" s="34" t="s">
        <v>394</v>
      </c>
      <c r="R41" s="34" t="s">
        <v>105</v>
      </c>
      <c r="S41" s="34" t="s">
        <v>482</v>
      </c>
    </row>
    <row r="42" spans="2:19" x14ac:dyDescent="0.25">
      <c r="B42" s="34" t="s">
        <v>424</v>
      </c>
      <c r="C42" s="34" t="s">
        <v>221</v>
      </c>
      <c r="D42" s="34" t="s">
        <v>224</v>
      </c>
      <c r="E42">
        <v>2021</v>
      </c>
      <c r="F42">
        <v>0.8</v>
      </c>
      <c r="G42">
        <v>0.1</v>
      </c>
      <c r="H42">
        <v>400</v>
      </c>
      <c r="I42">
        <v>20</v>
      </c>
      <c r="J42">
        <v>15</v>
      </c>
      <c r="K42" s="35">
        <v>1</v>
      </c>
      <c r="P42" s="34" t="s">
        <v>424</v>
      </c>
      <c r="R42" s="34" t="s">
        <v>105</v>
      </c>
      <c r="S42" s="34" t="s">
        <v>482</v>
      </c>
    </row>
    <row r="43" spans="2:19" x14ac:dyDescent="0.25">
      <c r="B43" s="34" t="s">
        <v>454</v>
      </c>
      <c r="C43" s="34" t="s">
        <v>222</v>
      </c>
      <c r="D43" s="34" t="s">
        <v>224</v>
      </c>
      <c r="E43">
        <v>2021</v>
      </c>
      <c r="F43">
        <v>0.8</v>
      </c>
      <c r="G43">
        <v>0.1</v>
      </c>
      <c r="H43">
        <v>400</v>
      </c>
      <c r="I43">
        <v>20</v>
      </c>
      <c r="J43">
        <v>15</v>
      </c>
      <c r="K43" s="35">
        <v>1</v>
      </c>
      <c r="P43" s="34" t="s">
        <v>454</v>
      </c>
      <c r="R43" s="34" t="s">
        <v>105</v>
      </c>
      <c r="S43" s="34" t="s">
        <v>482</v>
      </c>
    </row>
    <row r="44" spans="2:19" x14ac:dyDescent="0.25">
      <c r="B44" s="34" t="s">
        <v>285</v>
      </c>
      <c r="C44" s="34" t="s">
        <v>196</v>
      </c>
      <c r="D44" s="34" t="s">
        <v>225</v>
      </c>
      <c r="E44">
        <v>2021</v>
      </c>
      <c r="F44">
        <v>0.8</v>
      </c>
      <c r="G44">
        <v>0.1</v>
      </c>
      <c r="H44">
        <v>400</v>
      </c>
      <c r="I44">
        <v>20</v>
      </c>
      <c r="J44">
        <v>15</v>
      </c>
      <c r="K44" s="35">
        <v>31.54</v>
      </c>
      <c r="P44" s="34" t="s">
        <v>285</v>
      </c>
      <c r="R44" s="34" t="s">
        <v>105</v>
      </c>
      <c r="S44" s="34" t="s">
        <v>106</v>
      </c>
    </row>
    <row r="45" spans="2:19" x14ac:dyDescent="0.25">
      <c r="B45" s="34" t="s">
        <v>325</v>
      </c>
      <c r="C45" s="34" t="s">
        <v>218</v>
      </c>
      <c r="D45" s="34" t="s">
        <v>225</v>
      </c>
      <c r="E45">
        <v>2021</v>
      </c>
      <c r="F45">
        <v>0.8</v>
      </c>
      <c r="G45">
        <v>0.1</v>
      </c>
      <c r="H45">
        <v>400</v>
      </c>
      <c r="I45">
        <v>20</v>
      </c>
      <c r="J45">
        <v>15</v>
      </c>
      <c r="K45" s="35">
        <v>1</v>
      </c>
      <c r="P45" s="34" t="s">
        <v>325</v>
      </c>
      <c r="R45" s="34" t="s">
        <v>105</v>
      </c>
      <c r="S45" s="34" t="s">
        <v>482</v>
      </c>
    </row>
    <row r="46" spans="2:19" x14ac:dyDescent="0.25">
      <c r="B46" s="34" t="s">
        <v>365</v>
      </c>
      <c r="C46" s="34" t="s">
        <v>219</v>
      </c>
      <c r="D46" s="34" t="s">
        <v>225</v>
      </c>
      <c r="E46">
        <v>2021</v>
      </c>
      <c r="F46">
        <v>0.8</v>
      </c>
      <c r="G46">
        <v>0.1</v>
      </c>
      <c r="H46">
        <v>400</v>
      </c>
      <c r="I46">
        <v>20</v>
      </c>
      <c r="J46">
        <v>15</v>
      </c>
      <c r="K46" s="35">
        <v>1</v>
      </c>
      <c r="P46" s="34" t="s">
        <v>365</v>
      </c>
      <c r="R46" s="34" t="s">
        <v>105</v>
      </c>
      <c r="S46" s="34" t="s">
        <v>482</v>
      </c>
    </row>
    <row r="47" spans="2:19" x14ac:dyDescent="0.25">
      <c r="B47" s="34" t="s">
        <v>395</v>
      </c>
      <c r="C47" s="34" t="s">
        <v>220</v>
      </c>
      <c r="D47" s="34" t="s">
        <v>225</v>
      </c>
      <c r="E47">
        <v>2021</v>
      </c>
      <c r="F47">
        <v>0.8</v>
      </c>
      <c r="G47">
        <v>0.1</v>
      </c>
      <c r="H47">
        <v>400</v>
      </c>
      <c r="I47">
        <v>20</v>
      </c>
      <c r="J47">
        <v>15</v>
      </c>
      <c r="K47" s="35">
        <v>1</v>
      </c>
      <c r="P47" s="34" t="s">
        <v>395</v>
      </c>
      <c r="R47" s="34" t="s">
        <v>105</v>
      </c>
      <c r="S47" s="34" t="s">
        <v>482</v>
      </c>
    </row>
    <row r="48" spans="2:19" x14ac:dyDescent="0.25">
      <c r="B48" s="34" t="s">
        <v>425</v>
      </c>
      <c r="C48" s="34" t="s">
        <v>221</v>
      </c>
      <c r="D48" s="34" t="s">
        <v>225</v>
      </c>
      <c r="E48">
        <v>2021</v>
      </c>
      <c r="F48">
        <v>0.8</v>
      </c>
      <c r="G48">
        <v>0.1</v>
      </c>
      <c r="H48">
        <v>400</v>
      </c>
      <c r="I48">
        <v>20</v>
      </c>
      <c r="J48">
        <v>15</v>
      </c>
      <c r="K48" s="35">
        <v>1</v>
      </c>
      <c r="P48" s="34" t="s">
        <v>425</v>
      </c>
      <c r="R48" s="34" t="s">
        <v>105</v>
      </c>
      <c r="S48" s="34" t="s">
        <v>482</v>
      </c>
    </row>
    <row r="49" spans="2:19" x14ac:dyDescent="0.25">
      <c r="B49" s="34" t="s">
        <v>455</v>
      </c>
      <c r="C49" s="34" t="s">
        <v>222</v>
      </c>
      <c r="D49" s="34" t="s">
        <v>225</v>
      </c>
      <c r="E49">
        <v>2021</v>
      </c>
      <c r="F49">
        <v>0.8</v>
      </c>
      <c r="G49">
        <v>0.1</v>
      </c>
      <c r="H49">
        <v>400</v>
      </c>
      <c r="I49">
        <v>20</v>
      </c>
      <c r="J49">
        <v>15</v>
      </c>
      <c r="K49" s="35">
        <v>1</v>
      </c>
      <c r="P49" s="34" t="s">
        <v>455</v>
      </c>
      <c r="R49" s="34" t="s">
        <v>105</v>
      </c>
      <c r="S49" s="34" t="s">
        <v>482</v>
      </c>
    </row>
    <row r="50" spans="2:19" x14ac:dyDescent="0.25">
      <c r="B50" s="34" t="s">
        <v>286</v>
      </c>
      <c r="C50" s="34" t="s">
        <v>196</v>
      </c>
      <c r="D50" s="34" t="s">
        <v>226</v>
      </c>
      <c r="E50">
        <v>2021</v>
      </c>
      <c r="F50">
        <v>0.8</v>
      </c>
      <c r="G50">
        <v>0.1</v>
      </c>
      <c r="H50">
        <v>400</v>
      </c>
      <c r="I50">
        <v>20</v>
      </c>
      <c r="J50">
        <v>15</v>
      </c>
      <c r="K50" s="35">
        <v>31.54</v>
      </c>
      <c r="P50" s="34" t="s">
        <v>286</v>
      </c>
      <c r="R50" s="34" t="s">
        <v>105</v>
      </c>
      <c r="S50" s="34" t="s">
        <v>106</v>
      </c>
    </row>
    <row r="51" spans="2:19" x14ac:dyDescent="0.25">
      <c r="B51" s="34" t="s">
        <v>326</v>
      </c>
      <c r="C51" s="34" t="s">
        <v>218</v>
      </c>
      <c r="D51" s="34" t="s">
        <v>226</v>
      </c>
      <c r="E51">
        <v>2021</v>
      </c>
      <c r="F51">
        <v>0.8</v>
      </c>
      <c r="G51">
        <v>0.1</v>
      </c>
      <c r="H51">
        <v>400</v>
      </c>
      <c r="I51">
        <v>20</v>
      </c>
      <c r="J51">
        <v>15</v>
      </c>
      <c r="K51" s="35">
        <v>1</v>
      </c>
      <c r="P51" s="34" t="s">
        <v>326</v>
      </c>
      <c r="R51" s="34" t="s">
        <v>105</v>
      </c>
      <c r="S51" s="34" t="s">
        <v>482</v>
      </c>
    </row>
    <row r="52" spans="2:19" x14ac:dyDescent="0.25">
      <c r="B52" s="34" t="s">
        <v>366</v>
      </c>
      <c r="C52" s="34" t="s">
        <v>219</v>
      </c>
      <c r="D52" s="34" t="s">
        <v>226</v>
      </c>
      <c r="E52">
        <v>2021</v>
      </c>
      <c r="F52">
        <v>0.8</v>
      </c>
      <c r="G52">
        <v>0.1</v>
      </c>
      <c r="H52">
        <v>400</v>
      </c>
      <c r="I52">
        <v>20</v>
      </c>
      <c r="J52">
        <v>15</v>
      </c>
      <c r="K52" s="35">
        <v>1</v>
      </c>
      <c r="P52" s="34" t="s">
        <v>366</v>
      </c>
      <c r="R52" s="34" t="s">
        <v>105</v>
      </c>
      <c r="S52" s="34" t="s">
        <v>482</v>
      </c>
    </row>
    <row r="53" spans="2:19" x14ac:dyDescent="0.25">
      <c r="B53" s="34" t="s">
        <v>396</v>
      </c>
      <c r="C53" s="34" t="s">
        <v>220</v>
      </c>
      <c r="D53" s="34" t="s">
        <v>226</v>
      </c>
      <c r="E53">
        <v>2021</v>
      </c>
      <c r="F53">
        <v>0.8</v>
      </c>
      <c r="G53">
        <v>0.1</v>
      </c>
      <c r="H53">
        <v>400</v>
      </c>
      <c r="I53">
        <v>20</v>
      </c>
      <c r="J53">
        <v>15</v>
      </c>
      <c r="K53" s="35">
        <v>1</v>
      </c>
      <c r="P53" s="34" t="s">
        <v>396</v>
      </c>
      <c r="R53" s="34" t="s">
        <v>105</v>
      </c>
      <c r="S53" s="34" t="s">
        <v>482</v>
      </c>
    </row>
    <row r="54" spans="2:19" x14ac:dyDescent="0.25">
      <c r="B54" s="34" t="s">
        <v>426</v>
      </c>
      <c r="C54" s="34" t="s">
        <v>221</v>
      </c>
      <c r="D54" s="34" t="s">
        <v>226</v>
      </c>
      <c r="E54">
        <v>2021</v>
      </c>
      <c r="F54">
        <v>0.8</v>
      </c>
      <c r="G54">
        <v>0.1</v>
      </c>
      <c r="H54">
        <v>400</v>
      </c>
      <c r="I54">
        <v>20</v>
      </c>
      <c r="J54">
        <v>15</v>
      </c>
      <c r="K54" s="35">
        <v>1</v>
      </c>
      <c r="P54" s="34" t="s">
        <v>426</v>
      </c>
      <c r="R54" s="34" t="s">
        <v>105</v>
      </c>
      <c r="S54" s="34" t="s">
        <v>482</v>
      </c>
    </row>
    <row r="55" spans="2:19" x14ac:dyDescent="0.25">
      <c r="B55" s="34" t="s">
        <v>456</v>
      </c>
      <c r="C55" s="34" t="s">
        <v>222</v>
      </c>
      <c r="D55" s="34" t="s">
        <v>226</v>
      </c>
      <c r="E55">
        <v>2021</v>
      </c>
      <c r="F55">
        <v>0.8</v>
      </c>
      <c r="G55">
        <v>0.1</v>
      </c>
      <c r="H55">
        <v>400</v>
      </c>
      <c r="I55">
        <v>20</v>
      </c>
      <c r="J55">
        <v>15</v>
      </c>
      <c r="K55" s="35">
        <v>1</v>
      </c>
      <c r="P55" s="34" t="s">
        <v>456</v>
      </c>
      <c r="R55" s="34" t="s">
        <v>105</v>
      </c>
      <c r="S55" s="34" t="s">
        <v>482</v>
      </c>
    </row>
    <row r="56" spans="2:19" x14ac:dyDescent="0.25">
      <c r="B56" s="34" t="s">
        <v>287</v>
      </c>
      <c r="C56" s="34" t="s">
        <v>196</v>
      </c>
      <c r="D56" s="34" t="s">
        <v>227</v>
      </c>
      <c r="E56">
        <v>2021</v>
      </c>
      <c r="F56">
        <v>0.8</v>
      </c>
      <c r="G56">
        <v>0.1</v>
      </c>
      <c r="H56">
        <v>400</v>
      </c>
      <c r="I56">
        <v>20</v>
      </c>
      <c r="J56">
        <v>15</v>
      </c>
      <c r="K56" s="35">
        <v>31.54</v>
      </c>
      <c r="P56" s="34" t="s">
        <v>287</v>
      </c>
      <c r="R56" s="34" t="s">
        <v>105</v>
      </c>
      <c r="S56" s="34" t="s">
        <v>106</v>
      </c>
    </row>
    <row r="57" spans="2:19" x14ac:dyDescent="0.25">
      <c r="B57" s="34" t="s">
        <v>327</v>
      </c>
      <c r="C57" s="34" t="s">
        <v>218</v>
      </c>
      <c r="D57" s="34" t="s">
        <v>227</v>
      </c>
      <c r="E57">
        <v>2021</v>
      </c>
      <c r="F57">
        <v>0.8</v>
      </c>
      <c r="G57">
        <v>0.1</v>
      </c>
      <c r="H57">
        <v>400</v>
      </c>
      <c r="I57">
        <v>20</v>
      </c>
      <c r="J57">
        <v>15</v>
      </c>
      <c r="K57" s="35">
        <v>1</v>
      </c>
      <c r="P57" s="34" t="s">
        <v>327</v>
      </c>
      <c r="R57" s="34" t="s">
        <v>105</v>
      </c>
      <c r="S57" s="34" t="s">
        <v>482</v>
      </c>
    </row>
    <row r="58" spans="2:19" x14ac:dyDescent="0.25">
      <c r="B58" s="34" t="s">
        <v>367</v>
      </c>
      <c r="C58" s="34" t="s">
        <v>219</v>
      </c>
      <c r="D58" s="34" t="s">
        <v>227</v>
      </c>
      <c r="E58">
        <v>2021</v>
      </c>
      <c r="F58">
        <v>0.8</v>
      </c>
      <c r="G58">
        <v>0.1</v>
      </c>
      <c r="H58">
        <v>400</v>
      </c>
      <c r="I58">
        <v>20</v>
      </c>
      <c r="J58">
        <v>15</v>
      </c>
      <c r="K58" s="35">
        <v>1</v>
      </c>
      <c r="P58" s="34" t="s">
        <v>367</v>
      </c>
      <c r="R58" s="34" t="s">
        <v>105</v>
      </c>
      <c r="S58" s="34" t="s">
        <v>482</v>
      </c>
    </row>
    <row r="59" spans="2:19" x14ac:dyDescent="0.25">
      <c r="B59" s="34" t="s">
        <v>397</v>
      </c>
      <c r="C59" s="34" t="s">
        <v>220</v>
      </c>
      <c r="D59" s="34" t="s">
        <v>227</v>
      </c>
      <c r="E59">
        <v>2021</v>
      </c>
      <c r="F59">
        <v>0.8</v>
      </c>
      <c r="G59">
        <v>0.1</v>
      </c>
      <c r="H59">
        <v>400</v>
      </c>
      <c r="I59">
        <v>20</v>
      </c>
      <c r="J59">
        <v>15</v>
      </c>
      <c r="K59" s="35">
        <v>1</v>
      </c>
      <c r="P59" s="34" t="s">
        <v>397</v>
      </c>
      <c r="R59" s="34" t="s">
        <v>105</v>
      </c>
      <c r="S59" s="34" t="s">
        <v>482</v>
      </c>
    </row>
    <row r="60" spans="2:19" x14ac:dyDescent="0.25">
      <c r="B60" s="34" t="s">
        <v>427</v>
      </c>
      <c r="C60" s="34" t="s">
        <v>221</v>
      </c>
      <c r="D60" s="34" t="s">
        <v>227</v>
      </c>
      <c r="E60">
        <v>2021</v>
      </c>
      <c r="F60">
        <v>0.8</v>
      </c>
      <c r="G60">
        <v>0.1</v>
      </c>
      <c r="H60">
        <v>400</v>
      </c>
      <c r="I60">
        <v>20</v>
      </c>
      <c r="J60">
        <v>15</v>
      </c>
      <c r="K60" s="35">
        <v>1</v>
      </c>
      <c r="P60" s="34" t="s">
        <v>427</v>
      </c>
      <c r="R60" s="34" t="s">
        <v>105</v>
      </c>
      <c r="S60" s="34" t="s">
        <v>482</v>
      </c>
    </row>
    <row r="61" spans="2:19" x14ac:dyDescent="0.25">
      <c r="B61" s="34" t="s">
        <v>457</v>
      </c>
      <c r="C61" s="34" t="s">
        <v>222</v>
      </c>
      <c r="D61" s="34" t="s">
        <v>227</v>
      </c>
      <c r="E61">
        <v>2021</v>
      </c>
      <c r="F61">
        <v>0.8</v>
      </c>
      <c r="G61">
        <v>0.1</v>
      </c>
      <c r="H61">
        <v>400</v>
      </c>
      <c r="I61">
        <v>20</v>
      </c>
      <c r="J61">
        <v>15</v>
      </c>
      <c r="K61" s="35">
        <v>1</v>
      </c>
      <c r="P61" s="34" t="s">
        <v>457</v>
      </c>
      <c r="R61" s="34" t="s">
        <v>105</v>
      </c>
      <c r="S61" s="34" t="s">
        <v>482</v>
      </c>
    </row>
    <row r="62" spans="2:19" x14ac:dyDescent="0.25">
      <c r="B62" s="34" t="s">
        <v>288</v>
      </c>
      <c r="C62" s="34" t="s">
        <v>196</v>
      </c>
      <c r="D62" s="34" t="s">
        <v>228</v>
      </c>
      <c r="E62">
        <v>2021</v>
      </c>
      <c r="F62">
        <v>0.8</v>
      </c>
      <c r="G62">
        <v>0.1</v>
      </c>
      <c r="H62">
        <v>400</v>
      </c>
      <c r="I62">
        <v>20</v>
      </c>
      <c r="J62">
        <v>15</v>
      </c>
      <c r="K62" s="35">
        <v>31.54</v>
      </c>
      <c r="P62" s="34" t="s">
        <v>288</v>
      </c>
      <c r="R62" s="34" t="s">
        <v>105</v>
      </c>
      <c r="S62" s="34" t="s">
        <v>106</v>
      </c>
    </row>
    <row r="63" spans="2:19" x14ac:dyDescent="0.25">
      <c r="B63" s="34" t="s">
        <v>328</v>
      </c>
      <c r="C63" s="34" t="s">
        <v>218</v>
      </c>
      <c r="D63" s="34" t="s">
        <v>228</v>
      </c>
      <c r="E63">
        <v>2021</v>
      </c>
      <c r="F63">
        <v>0.8</v>
      </c>
      <c r="G63">
        <v>0.1</v>
      </c>
      <c r="H63">
        <v>400</v>
      </c>
      <c r="I63">
        <v>20</v>
      </c>
      <c r="J63">
        <v>15</v>
      </c>
      <c r="K63" s="35">
        <v>1</v>
      </c>
      <c r="P63" s="34" t="s">
        <v>328</v>
      </c>
      <c r="R63" s="34" t="s">
        <v>105</v>
      </c>
      <c r="S63" s="34" t="s">
        <v>482</v>
      </c>
    </row>
    <row r="64" spans="2:19" x14ac:dyDescent="0.25">
      <c r="B64" s="34" t="s">
        <v>368</v>
      </c>
      <c r="C64" s="34" t="s">
        <v>219</v>
      </c>
      <c r="D64" s="34" t="s">
        <v>228</v>
      </c>
      <c r="E64">
        <v>2021</v>
      </c>
      <c r="F64">
        <v>0.8</v>
      </c>
      <c r="G64">
        <v>0.1</v>
      </c>
      <c r="H64">
        <v>400</v>
      </c>
      <c r="I64">
        <v>20</v>
      </c>
      <c r="J64">
        <v>15</v>
      </c>
      <c r="K64" s="35">
        <v>1</v>
      </c>
      <c r="P64" s="34" t="s">
        <v>368</v>
      </c>
      <c r="R64" s="34" t="s">
        <v>105</v>
      </c>
      <c r="S64" s="34" t="s">
        <v>482</v>
      </c>
    </row>
    <row r="65" spans="2:19" x14ac:dyDescent="0.25">
      <c r="B65" s="34" t="s">
        <v>398</v>
      </c>
      <c r="C65" s="34" t="s">
        <v>220</v>
      </c>
      <c r="D65" s="34" t="s">
        <v>228</v>
      </c>
      <c r="E65">
        <v>2021</v>
      </c>
      <c r="F65">
        <v>0.8</v>
      </c>
      <c r="G65">
        <v>0.1</v>
      </c>
      <c r="H65">
        <v>400</v>
      </c>
      <c r="I65">
        <v>20</v>
      </c>
      <c r="J65">
        <v>15</v>
      </c>
      <c r="K65" s="35">
        <v>1</v>
      </c>
      <c r="P65" s="34" t="s">
        <v>398</v>
      </c>
      <c r="R65" s="34" t="s">
        <v>105</v>
      </c>
      <c r="S65" s="34" t="s">
        <v>482</v>
      </c>
    </row>
    <row r="66" spans="2:19" x14ac:dyDescent="0.25">
      <c r="B66" s="34" t="s">
        <v>428</v>
      </c>
      <c r="C66" s="34" t="s">
        <v>221</v>
      </c>
      <c r="D66" s="34" t="s">
        <v>228</v>
      </c>
      <c r="E66">
        <v>2021</v>
      </c>
      <c r="F66">
        <v>0.8</v>
      </c>
      <c r="G66">
        <v>0.1</v>
      </c>
      <c r="H66">
        <v>400</v>
      </c>
      <c r="I66">
        <v>20</v>
      </c>
      <c r="J66">
        <v>15</v>
      </c>
      <c r="K66" s="35">
        <v>1</v>
      </c>
      <c r="P66" s="34" t="s">
        <v>428</v>
      </c>
      <c r="R66" s="34" t="s">
        <v>105</v>
      </c>
      <c r="S66" s="34" t="s">
        <v>482</v>
      </c>
    </row>
    <row r="67" spans="2:19" x14ac:dyDescent="0.25">
      <c r="B67" s="34" t="s">
        <v>458</v>
      </c>
      <c r="C67" s="34" t="s">
        <v>222</v>
      </c>
      <c r="D67" s="34" t="s">
        <v>228</v>
      </c>
      <c r="E67">
        <v>2021</v>
      </c>
      <c r="F67">
        <v>0.8</v>
      </c>
      <c r="G67">
        <v>0.1</v>
      </c>
      <c r="H67">
        <v>400</v>
      </c>
      <c r="I67">
        <v>20</v>
      </c>
      <c r="J67">
        <v>15</v>
      </c>
      <c r="K67" s="35">
        <v>1</v>
      </c>
      <c r="P67" s="34" t="s">
        <v>458</v>
      </c>
      <c r="R67" s="34" t="s">
        <v>105</v>
      </c>
      <c r="S67" s="34" t="s">
        <v>482</v>
      </c>
    </row>
    <row r="68" spans="2:19" x14ac:dyDescent="0.25">
      <c r="B68" s="34" t="s">
        <v>289</v>
      </c>
      <c r="C68" s="34" t="s">
        <v>196</v>
      </c>
      <c r="D68" s="34" t="s">
        <v>229</v>
      </c>
      <c r="E68">
        <v>2021</v>
      </c>
      <c r="F68">
        <v>0.8</v>
      </c>
      <c r="G68">
        <v>0.1</v>
      </c>
      <c r="H68">
        <v>400</v>
      </c>
      <c r="I68">
        <v>20</v>
      </c>
      <c r="J68">
        <v>15</v>
      </c>
      <c r="K68" s="35">
        <v>31.54</v>
      </c>
      <c r="P68" s="34" t="s">
        <v>289</v>
      </c>
      <c r="R68" s="34" t="s">
        <v>105</v>
      </c>
      <c r="S68" s="34" t="s">
        <v>106</v>
      </c>
    </row>
    <row r="69" spans="2:19" x14ac:dyDescent="0.25">
      <c r="B69" s="34" t="s">
        <v>329</v>
      </c>
      <c r="C69" s="34" t="s">
        <v>218</v>
      </c>
      <c r="D69" s="34" t="s">
        <v>229</v>
      </c>
      <c r="E69">
        <v>2021</v>
      </c>
      <c r="F69">
        <v>0.8</v>
      </c>
      <c r="G69">
        <v>0.1</v>
      </c>
      <c r="H69">
        <v>400</v>
      </c>
      <c r="I69">
        <v>20</v>
      </c>
      <c r="J69">
        <v>15</v>
      </c>
      <c r="K69" s="35">
        <v>1</v>
      </c>
      <c r="P69" s="34" t="s">
        <v>329</v>
      </c>
      <c r="R69" s="34" t="s">
        <v>105</v>
      </c>
      <c r="S69" s="34" t="s">
        <v>482</v>
      </c>
    </row>
    <row r="70" spans="2:19" x14ac:dyDescent="0.25">
      <c r="B70" s="34" t="s">
        <v>369</v>
      </c>
      <c r="C70" s="34" t="s">
        <v>219</v>
      </c>
      <c r="D70" s="34" t="s">
        <v>229</v>
      </c>
      <c r="E70">
        <v>2021</v>
      </c>
      <c r="F70">
        <v>0.8</v>
      </c>
      <c r="G70">
        <v>0.1</v>
      </c>
      <c r="H70">
        <v>400</v>
      </c>
      <c r="I70">
        <v>20</v>
      </c>
      <c r="J70">
        <v>15</v>
      </c>
      <c r="K70" s="35">
        <v>1</v>
      </c>
      <c r="P70" s="34" t="s">
        <v>369</v>
      </c>
      <c r="R70" s="34" t="s">
        <v>105</v>
      </c>
      <c r="S70" s="34" t="s">
        <v>482</v>
      </c>
    </row>
    <row r="71" spans="2:19" x14ac:dyDescent="0.25">
      <c r="B71" s="34" t="s">
        <v>399</v>
      </c>
      <c r="C71" s="34" t="s">
        <v>220</v>
      </c>
      <c r="D71" s="34" t="s">
        <v>229</v>
      </c>
      <c r="E71">
        <v>2021</v>
      </c>
      <c r="F71">
        <v>0.8</v>
      </c>
      <c r="G71">
        <v>0.1</v>
      </c>
      <c r="H71">
        <v>400</v>
      </c>
      <c r="I71">
        <v>20</v>
      </c>
      <c r="J71">
        <v>15</v>
      </c>
      <c r="K71" s="35">
        <v>1</v>
      </c>
      <c r="P71" s="34" t="s">
        <v>399</v>
      </c>
      <c r="R71" s="34" t="s">
        <v>105</v>
      </c>
      <c r="S71" s="34" t="s">
        <v>482</v>
      </c>
    </row>
    <row r="72" spans="2:19" x14ac:dyDescent="0.25">
      <c r="B72" s="34" t="s">
        <v>429</v>
      </c>
      <c r="C72" s="34" t="s">
        <v>221</v>
      </c>
      <c r="D72" s="34" t="s">
        <v>229</v>
      </c>
      <c r="E72">
        <v>2021</v>
      </c>
      <c r="F72">
        <v>0.8</v>
      </c>
      <c r="G72">
        <v>0.1</v>
      </c>
      <c r="H72">
        <v>400</v>
      </c>
      <c r="I72">
        <v>20</v>
      </c>
      <c r="J72">
        <v>15</v>
      </c>
      <c r="K72" s="35">
        <v>1</v>
      </c>
      <c r="P72" s="34" t="s">
        <v>429</v>
      </c>
      <c r="R72" s="34" t="s">
        <v>105</v>
      </c>
      <c r="S72" s="34" t="s">
        <v>482</v>
      </c>
    </row>
    <row r="73" spans="2:19" x14ac:dyDescent="0.25">
      <c r="B73" s="34" t="s">
        <v>459</v>
      </c>
      <c r="C73" s="34" t="s">
        <v>222</v>
      </c>
      <c r="D73" s="34" t="s">
        <v>229</v>
      </c>
      <c r="E73">
        <v>2021</v>
      </c>
      <c r="F73">
        <v>0.8</v>
      </c>
      <c r="G73">
        <v>0.1</v>
      </c>
      <c r="H73">
        <v>400</v>
      </c>
      <c r="I73">
        <v>20</v>
      </c>
      <c r="J73">
        <v>15</v>
      </c>
      <c r="K73" s="35">
        <v>1</v>
      </c>
      <c r="P73" s="34" t="s">
        <v>459</v>
      </c>
      <c r="R73" s="34" t="s">
        <v>105</v>
      </c>
      <c r="S73" s="34" t="s">
        <v>482</v>
      </c>
    </row>
    <row r="74" spans="2:19" x14ac:dyDescent="0.25">
      <c r="B74" s="34" t="s">
        <v>290</v>
      </c>
      <c r="C74" s="34" t="s">
        <v>196</v>
      </c>
      <c r="D74" s="34" t="s">
        <v>230</v>
      </c>
      <c r="E74">
        <v>2021</v>
      </c>
      <c r="F74">
        <v>0.8</v>
      </c>
      <c r="G74">
        <v>0.1</v>
      </c>
      <c r="H74">
        <v>400</v>
      </c>
      <c r="I74">
        <v>20</v>
      </c>
      <c r="J74">
        <v>15</v>
      </c>
      <c r="K74" s="35">
        <v>31.54</v>
      </c>
      <c r="P74" s="34" t="s">
        <v>290</v>
      </c>
      <c r="R74" s="34" t="s">
        <v>105</v>
      </c>
      <c r="S74" s="34" t="s">
        <v>106</v>
      </c>
    </row>
    <row r="75" spans="2:19" x14ac:dyDescent="0.25">
      <c r="B75" s="34" t="s">
        <v>330</v>
      </c>
      <c r="C75" s="34" t="s">
        <v>218</v>
      </c>
      <c r="D75" s="34" t="s">
        <v>230</v>
      </c>
      <c r="E75">
        <v>2021</v>
      </c>
      <c r="F75">
        <v>0.8</v>
      </c>
      <c r="G75">
        <v>0.1</v>
      </c>
      <c r="H75">
        <v>400</v>
      </c>
      <c r="I75">
        <v>20</v>
      </c>
      <c r="J75">
        <v>15</v>
      </c>
      <c r="K75" s="35">
        <v>1</v>
      </c>
      <c r="P75" s="34" t="s">
        <v>330</v>
      </c>
      <c r="R75" s="34" t="s">
        <v>105</v>
      </c>
      <c r="S75" s="34" t="s">
        <v>482</v>
      </c>
    </row>
    <row r="76" spans="2:19" x14ac:dyDescent="0.25">
      <c r="B76" s="34" t="s">
        <v>370</v>
      </c>
      <c r="C76" s="34" t="s">
        <v>219</v>
      </c>
      <c r="D76" s="34" t="s">
        <v>230</v>
      </c>
      <c r="E76">
        <v>2021</v>
      </c>
      <c r="F76">
        <v>0.8</v>
      </c>
      <c r="G76">
        <v>0.1</v>
      </c>
      <c r="H76">
        <v>400</v>
      </c>
      <c r="I76">
        <v>20</v>
      </c>
      <c r="J76">
        <v>15</v>
      </c>
      <c r="K76" s="35">
        <v>1</v>
      </c>
      <c r="P76" s="34" t="s">
        <v>370</v>
      </c>
      <c r="R76" s="34" t="s">
        <v>105</v>
      </c>
      <c r="S76" s="34" t="s">
        <v>482</v>
      </c>
    </row>
    <row r="77" spans="2:19" x14ac:dyDescent="0.25">
      <c r="B77" s="34" t="s">
        <v>400</v>
      </c>
      <c r="C77" s="34" t="s">
        <v>220</v>
      </c>
      <c r="D77" s="34" t="s">
        <v>230</v>
      </c>
      <c r="E77">
        <v>2021</v>
      </c>
      <c r="F77">
        <v>0.8</v>
      </c>
      <c r="G77">
        <v>0.1</v>
      </c>
      <c r="H77">
        <v>400</v>
      </c>
      <c r="I77">
        <v>20</v>
      </c>
      <c r="J77">
        <v>15</v>
      </c>
      <c r="K77" s="35">
        <v>1</v>
      </c>
      <c r="P77" s="34" t="s">
        <v>400</v>
      </c>
      <c r="R77" s="34" t="s">
        <v>105</v>
      </c>
      <c r="S77" s="34" t="s">
        <v>482</v>
      </c>
    </row>
    <row r="78" spans="2:19" x14ac:dyDescent="0.25">
      <c r="B78" s="34" t="s">
        <v>430</v>
      </c>
      <c r="C78" s="34" t="s">
        <v>221</v>
      </c>
      <c r="D78" s="34" t="s">
        <v>230</v>
      </c>
      <c r="E78">
        <v>2021</v>
      </c>
      <c r="F78">
        <v>0.8</v>
      </c>
      <c r="G78">
        <v>0.1</v>
      </c>
      <c r="H78">
        <v>400</v>
      </c>
      <c r="I78">
        <v>20</v>
      </c>
      <c r="J78">
        <v>15</v>
      </c>
      <c r="K78" s="35">
        <v>1</v>
      </c>
      <c r="P78" s="34" t="s">
        <v>430</v>
      </c>
      <c r="R78" s="34" t="s">
        <v>105</v>
      </c>
      <c r="S78" s="34" t="s">
        <v>482</v>
      </c>
    </row>
    <row r="79" spans="2:19" x14ac:dyDescent="0.25">
      <c r="B79" s="34" t="s">
        <v>460</v>
      </c>
      <c r="C79" s="34" t="s">
        <v>222</v>
      </c>
      <c r="D79" s="34" t="s">
        <v>230</v>
      </c>
      <c r="E79">
        <v>2021</v>
      </c>
      <c r="F79">
        <v>0.8</v>
      </c>
      <c r="G79">
        <v>0.1</v>
      </c>
      <c r="H79">
        <v>400</v>
      </c>
      <c r="I79">
        <v>20</v>
      </c>
      <c r="J79">
        <v>15</v>
      </c>
      <c r="K79" s="35">
        <v>1</v>
      </c>
      <c r="P79" s="34" t="s">
        <v>460</v>
      </c>
      <c r="R79" s="34" t="s">
        <v>105</v>
      </c>
      <c r="S79" s="34" t="s">
        <v>482</v>
      </c>
    </row>
    <row r="80" spans="2:19" x14ac:dyDescent="0.25">
      <c r="B80" s="34" t="s">
        <v>291</v>
      </c>
      <c r="C80" s="34" t="s">
        <v>196</v>
      </c>
      <c r="D80" s="34" t="s">
        <v>231</v>
      </c>
      <c r="E80">
        <v>2021</v>
      </c>
      <c r="F80">
        <v>0.8</v>
      </c>
      <c r="G80">
        <v>0.1</v>
      </c>
      <c r="H80">
        <v>400</v>
      </c>
      <c r="I80">
        <v>20</v>
      </c>
      <c r="J80">
        <v>15</v>
      </c>
      <c r="K80" s="35">
        <v>31.54</v>
      </c>
      <c r="P80" s="34" t="s">
        <v>291</v>
      </c>
      <c r="R80" s="34" t="s">
        <v>105</v>
      </c>
      <c r="S80" s="34" t="s">
        <v>106</v>
      </c>
    </row>
    <row r="81" spans="2:19" x14ac:dyDescent="0.25">
      <c r="B81" s="34" t="s">
        <v>331</v>
      </c>
      <c r="C81" s="34" t="s">
        <v>218</v>
      </c>
      <c r="D81" s="34" t="s">
        <v>231</v>
      </c>
      <c r="E81">
        <v>2021</v>
      </c>
      <c r="F81">
        <v>0.8</v>
      </c>
      <c r="G81">
        <v>0.1</v>
      </c>
      <c r="H81">
        <v>400</v>
      </c>
      <c r="I81">
        <v>20</v>
      </c>
      <c r="J81">
        <v>15</v>
      </c>
      <c r="K81" s="35">
        <v>1</v>
      </c>
      <c r="P81" s="34" t="s">
        <v>331</v>
      </c>
      <c r="R81" s="34" t="s">
        <v>105</v>
      </c>
      <c r="S81" s="34" t="s">
        <v>482</v>
      </c>
    </row>
    <row r="82" spans="2:19" x14ac:dyDescent="0.25">
      <c r="B82" s="34" t="s">
        <v>371</v>
      </c>
      <c r="C82" s="34" t="s">
        <v>219</v>
      </c>
      <c r="D82" s="34" t="s">
        <v>231</v>
      </c>
      <c r="E82">
        <v>2021</v>
      </c>
      <c r="F82">
        <v>0.8</v>
      </c>
      <c r="G82">
        <v>0.1</v>
      </c>
      <c r="H82">
        <v>400</v>
      </c>
      <c r="I82">
        <v>20</v>
      </c>
      <c r="J82">
        <v>15</v>
      </c>
      <c r="K82" s="35">
        <v>1</v>
      </c>
      <c r="P82" s="34" t="s">
        <v>371</v>
      </c>
      <c r="R82" s="34" t="s">
        <v>105</v>
      </c>
      <c r="S82" s="34" t="s">
        <v>482</v>
      </c>
    </row>
    <row r="83" spans="2:19" x14ac:dyDescent="0.25">
      <c r="B83" s="34" t="s">
        <v>401</v>
      </c>
      <c r="C83" s="34" t="s">
        <v>220</v>
      </c>
      <c r="D83" s="34" t="s">
        <v>231</v>
      </c>
      <c r="E83">
        <v>2021</v>
      </c>
      <c r="F83">
        <v>0.8</v>
      </c>
      <c r="G83">
        <v>0.1</v>
      </c>
      <c r="H83">
        <v>400</v>
      </c>
      <c r="I83">
        <v>20</v>
      </c>
      <c r="J83">
        <v>15</v>
      </c>
      <c r="K83" s="35">
        <v>1</v>
      </c>
      <c r="P83" s="34" t="s">
        <v>401</v>
      </c>
      <c r="R83" s="34" t="s">
        <v>105</v>
      </c>
      <c r="S83" s="34" t="s">
        <v>482</v>
      </c>
    </row>
    <row r="84" spans="2:19" x14ac:dyDescent="0.25">
      <c r="B84" s="34" t="s">
        <v>431</v>
      </c>
      <c r="C84" s="34" t="s">
        <v>221</v>
      </c>
      <c r="D84" s="34" t="s">
        <v>231</v>
      </c>
      <c r="E84">
        <v>2021</v>
      </c>
      <c r="F84">
        <v>0.8</v>
      </c>
      <c r="G84">
        <v>0.1</v>
      </c>
      <c r="H84">
        <v>400</v>
      </c>
      <c r="I84">
        <v>20</v>
      </c>
      <c r="J84">
        <v>15</v>
      </c>
      <c r="K84" s="35">
        <v>1</v>
      </c>
      <c r="P84" s="34" t="s">
        <v>431</v>
      </c>
      <c r="R84" s="34" t="s">
        <v>105</v>
      </c>
      <c r="S84" s="34" t="s">
        <v>482</v>
      </c>
    </row>
    <row r="85" spans="2:19" x14ac:dyDescent="0.25">
      <c r="B85" s="34" t="s">
        <v>461</v>
      </c>
      <c r="C85" s="34" t="s">
        <v>222</v>
      </c>
      <c r="D85" s="34" t="s">
        <v>231</v>
      </c>
      <c r="E85">
        <v>2021</v>
      </c>
      <c r="F85">
        <v>0.8</v>
      </c>
      <c r="G85">
        <v>0.1</v>
      </c>
      <c r="H85">
        <v>400</v>
      </c>
      <c r="I85">
        <v>20</v>
      </c>
      <c r="J85">
        <v>15</v>
      </c>
      <c r="K85" s="35">
        <v>1</v>
      </c>
      <c r="P85" s="34" t="s">
        <v>461</v>
      </c>
      <c r="R85" s="34" t="s">
        <v>105</v>
      </c>
      <c r="S85" s="34" t="s">
        <v>482</v>
      </c>
    </row>
    <row r="86" spans="2:19" x14ac:dyDescent="0.25">
      <c r="B86" s="34" t="s">
        <v>292</v>
      </c>
      <c r="C86" s="34" t="s">
        <v>196</v>
      </c>
      <c r="D86" s="34" t="s">
        <v>232</v>
      </c>
      <c r="E86">
        <v>2021</v>
      </c>
      <c r="F86">
        <v>0.8</v>
      </c>
      <c r="G86">
        <v>0.1</v>
      </c>
      <c r="H86">
        <v>400</v>
      </c>
      <c r="I86">
        <v>20</v>
      </c>
      <c r="J86">
        <v>15</v>
      </c>
      <c r="K86" s="35">
        <v>31.54</v>
      </c>
      <c r="P86" s="34" t="s">
        <v>292</v>
      </c>
      <c r="R86" s="34" t="s">
        <v>105</v>
      </c>
      <c r="S86" s="34" t="s">
        <v>106</v>
      </c>
    </row>
    <row r="87" spans="2:19" x14ac:dyDescent="0.25">
      <c r="B87" s="34" t="s">
        <v>332</v>
      </c>
      <c r="C87" s="34" t="s">
        <v>218</v>
      </c>
      <c r="D87" s="34" t="s">
        <v>232</v>
      </c>
      <c r="E87">
        <v>2021</v>
      </c>
      <c r="F87">
        <v>0.8</v>
      </c>
      <c r="G87">
        <v>0.1</v>
      </c>
      <c r="H87">
        <v>400</v>
      </c>
      <c r="I87">
        <v>20</v>
      </c>
      <c r="J87">
        <v>15</v>
      </c>
      <c r="K87" s="35">
        <v>1</v>
      </c>
      <c r="P87" s="34" t="s">
        <v>332</v>
      </c>
      <c r="R87" s="34" t="s">
        <v>105</v>
      </c>
      <c r="S87" s="34" t="s">
        <v>482</v>
      </c>
    </row>
    <row r="88" spans="2:19" x14ac:dyDescent="0.25">
      <c r="B88" s="34" t="s">
        <v>372</v>
      </c>
      <c r="C88" s="34" t="s">
        <v>219</v>
      </c>
      <c r="D88" s="34" t="s">
        <v>232</v>
      </c>
      <c r="E88">
        <v>2021</v>
      </c>
      <c r="F88">
        <v>0.8</v>
      </c>
      <c r="G88">
        <v>0.1</v>
      </c>
      <c r="H88">
        <v>400</v>
      </c>
      <c r="I88">
        <v>20</v>
      </c>
      <c r="J88">
        <v>15</v>
      </c>
      <c r="K88" s="35">
        <v>1</v>
      </c>
      <c r="P88" s="34" t="s">
        <v>372</v>
      </c>
      <c r="R88" s="34" t="s">
        <v>105</v>
      </c>
      <c r="S88" s="34" t="s">
        <v>482</v>
      </c>
    </row>
    <row r="89" spans="2:19" x14ac:dyDescent="0.25">
      <c r="B89" s="34" t="s">
        <v>402</v>
      </c>
      <c r="C89" s="34" t="s">
        <v>220</v>
      </c>
      <c r="D89" s="34" t="s">
        <v>232</v>
      </c>
      <c r="E89">
        <v>2021</v>
      </c>
      <c r="F89">
        <v>0.8</v>
      </c>
      <c r="G89">
        <v>0.1</v>
      </c>
      <c r="H89">
        <v>400</v>
      </c>
      <c r="I89">
        <v>20</v>
      </c>
      <c r="J89">
        <v>15</v>
      </c>
      <c r="K89" s="35">
        <v>1</v>
      </c>
      <c r="P89" s="34" t="s">
        <v>402</v>
      </c>
      <c r="R89" s="34" t="s">
        <v>105</v>
      </c>
      <c r="S89" s="34" t="s">
        <v>482</v>
      </c>
    </row>
    <row r="90" spans="2:19" x14ac:dyDescent="0.25">
      <c r="B90" s="34" t="s">
        <v>432</v>
      </c>
      <c r="C90" s="34" t="s">
        <v>221</v>
      </c>
      <c r="D90" s="34" t="s">
        <v>232</v>
      </c>
      <c r="E90">
        <v>2021</v>
      </c>
      <c r="F90">
        <v>0.8</v>
      </c>
      <c r="G90">
        <v>0.1</v>
      </c>
      <c r="H90">
        <v>400</v>
      </c>
      <c r="I90">
        <v>20</v>
      </c>
      <c r="J90">
        <v>15</v>
      </c>
      <c r="K90" s="35">
        <v>1</v>
      </c>
      <c r="P90" s="34" t="s">
        <v>432</v>
      </c>
      <c r="R90" s="34" t="s">
        <v>105</v>
      </c>
      <c r="S90" s="34" t="s">
        <v>482</v>
      </c>
    </row>
    <row r="91" spans="2:19" x14ac:dyDescent="0.25">
      <c r="B91" s="34" t="s">
        <v>462</v>
      </c>
      <c r="C91" s="34" t="s">
        <v>222</v>
      </c>
      <c r="D91" s="34" t="s">
        <v>232</v>
      </c>
      <c r="E91">
        <v>2021</v>
      </c>
      <c r="F91">
        <v>0.8</v>
      </c>
      <c r="G91">
        <v>0.1</v>
      </c>
      <c r="H91">
        <v>400</v>
      </c>
      <c r="I91">
        <v>20</v>
      </c>
      <c r="J91">
        <v>15</v>
      </c>
      <c r="K91" s="35">
        <v>1</v>
      </c>
      <c r="P91" s="34" t="s">
        <v>462</v>
      </c>
      <c r="R91" s="34" t="s">
        <v>105</v>
      </c>
      <c r="S91" s="34" t="s">
        <v>482</v>
      </c>
    </row>
    <row r="92" spans="2:19" x14ac:dyDescent="0.25">
      <c r="B92" s="34" t="s">
        <v>293</v>
      </c>
      <c r="C92" s="34" t="s">
        <v>196</v>
      </c>
      <c r="D92" s="34" t="s">
        <v>233</v>
      </c>
      <c r="E92">
        <v>2021</v>
      </c>
      <c r="F92">
        <v>0.8</v>
      </c>
      <c r="G92">
        <v>0.1</v>
      </c>
      <c r="H92">
        <v>400</v>
      </c>
      <c r="I92">
        <v>20</v>
      </c>
      <c r="J92">
        <v>15</v>
      </c>
      <c r="K92" s="35">
        <v>31.54</v>
      </c>
      <c r="P92" s="34" t="s">
        <v>293</v>
      </c>
      <c r="R92" s="34" t="s">
        <v>105</v>
      </c>
      <c r="S92" s="34" t="s">
        <v>106</v>
      </c>
    </row>
    <row r="93" spans="2:19" x14ac:dyDescent="0.25">
      <c r="B93" s="34" t="s">
        <v>333</v>
      </c>
      <c r="C93" s="34" t="s">
        <v>218</v>
      </c>
      <c r="D93" s="34" t="s">
        <v>233</v>
      </c>
      <c r="E93">
        <v>2021</v>
      </c>
      <c r="F93">
        <v>0.8</v>
      </c>
      <c r="G93">
        <v>0.1</v>
      </c>
      <c r="H93">
        <v>400</v>
      </c>
      <c r="I93">
        <v>20</v>
      </c>
      <c r="J93">
        <v>15</v>
      </c>
      <c r="K93" s="35">
        <v>1</v>
      </c>
      <c r="P93" s="34" t="s">
        <v>333</v>
      </c>
      <c r="R93" s="34" t="s">
        <v>105</v>
      </c>
      <c r="S93" s="34" t="s">
        <v>482</v>
      </c>
    </row>
    <row r="94" spans="2:19" x14ac:dyDescent="0.25">
      <c r="B94" s="34" t="s">
        <v>373</v>
      </c>
      <c r="C94" s="34" t="s">
        <v>219</v>
      </c>
      <c r="D94" s="34" t="s">
        <v>233</v>
      </c>
      <c r="E94">
        <v>2021</v>
      </c>
      <c r="F94">
        <v>0.8</v>
      </c>
      <c r="G94">
        <v>0.1</v>
      </c>
      <c r="H94">
        <v>400</v>
      </c>
      <c r="I94">
        <v>20</v>
      </c>
      <c r="J94">
        <v>15</v>
      </c>
      <c r="K94" s="35">
        <v>1</v>
      </c>
      <c r="P94" s="34" t="s">
        <v>373</v>
      </c>
      <c r="R94" s="34" t="s">
        <v>105</v>
      </c>
      <c r="S94" s="34" t="s">
        <v>482</v>
      </c>
    </row>
    <row r="95" spans="2:19" x14ac:dyDescent="0.25">
      <c r="B95" s="34" t="s">
        <v>403</v>
      </c>
      <c r="C95" s="34" t="s">
        <v>220</v>
      </c>
      <c r="D95" s="34" t="s">
        <v>233</v>
      </c>
      <c r="E95">
        <v>2021</v>
      </c>
      <c r="F95">
        <v>0.8</v>
      </c>
      <c r="G95">
        <v>0.1</v>
      </c>
      <c r="H95">
        <v>400</v>
      </c>
      <c r="I95">
        <v>20</v>
      </c>
      <c r="J95">
        <v>15</v>
      </c>
      <c r="K95" s="35">
        <v>1</v>
      </c>
      <c r="P95" s="34" t="s">
        <v>403</v>
      </c>
      <c r="R95" s="34" t="s">
        <v>105</v>
      </c>
      <c r="S95" s="34" t="s">
        <v>482</v>
      </c>
    </row>
    <row r="96" spans="2:19" x14ac:dyDescent="0.25">
      <c r="B96" s="34" t="s">
        <v>433</v>
      </c>
      <c r="C96" s="34" t="s">
        <v>221</v>
      </c>
      <c r="D96" s="34" t="s">
        <v>233</v>
      </c>
      <c r="E96">
        <v>2021</v>
      </c>
      <c r="F96">
        <v>0.8</v>
      </c>
      <c r="G96">
        <v>0.1</v>
      </c>
      <c r="H96">
        <v>400</v>
      </c>
      <c r="I96">
        <v>20</v>
      </c>
      <c r="J96">
        <v>15</v>
      </c>
      <c r="K96" s="35">
        <v>1</v>
      </c>
      <c r="P96" s="34" t="s">
        <v>433</v>
      </c>
      <c r="R96" s="34" t="s">
        <v>105</v>
      </c>
      <c r="S96" s="34" t="s">
        <v>482</v>
      </c>
    </row>
    <row r="97" spans="2:19" x14ac:dyDescent="0.25">
      <c r="B97" s="34" t="s">
        <v>463</v>
      </c>
      <c r="C97" s="34" t="s">
        <v>222</v>
      </c>
      <c r="D97" s="34" t="s">
        <v>233</v>
      </c>
      <c r="E97">
        <v>2021</v>
      </c>
      <c r="F97">
        <v>0.8</v>
      </c>
      <c r="G97">
        <v>0.1</v>
      </c>
      <c r="H97">
        <v>400</v>
      </c>
      <c r="I97">
        <v>20</v>
      </c>
      <c r="J97">
        <v>15</v>
      </c>
      <c r="K97" s="35">
        <v>1</v>
      </c>
      <c r="P97" s="34" t="s">
        <v>463</v>
      </c>
      <c r="R97" s="34" t="s">
        <v>105</v>
      </c>
      <c r="S97" s="34" t="s">
        <v>482</v>
      </c>
    </row>
    <row r="98" spans="2:19" x14ac:dyDescent="0.25">
      <c r="B98" s="34" t="s">
        <v>294</v>
      </c>
      <c r="C98" s="34" t="s">
        <v>196</v>
      </c>
      <c r="D98" s="34" t="s">
        <v>234</v>
      </c>
      <c r="E98">
        <v>2021</v>
      </c>
      <c r="F98">
        <v>0.8</v>
      </c>
      <c r="G98">
        <v>0.1</v>
      </c>
      <c r="H98">
        <v>400</v>
      </c>
      <c r="I98">
        <v>20</v>
      </c>
      <c r="J98">
        <v>15</v>
      </c>
      <c r="K98" s="35">
        <v>31.54</v>
      </c>
      <c r="P98" s="34" t="s">
        <v>294</v>
      </c>
      <c r="R98" s="34" t="s">
        <v>105</v>
      </c>
      <c r="S98" s="34" t="s">
        <v>106</v>
      </c>
    </row>
    <row r="99" spans="2:19" x14ac:dyDescent="0.25">
      <c r="B99" s="34" t="s">
        <v>334</v>
      </c>
      <c r="C99" s="34" t="s">
        <v>218</v>
      </c>
      <c r="D99" s="34" t="s">
        <v>234</v>
      </c>
      <c r="E99">
        <v>2021</v>
      </c>
      <c r="F99">
        <v>0.8</v>
      </c>
      <c r="G99">
        <v>0.1</v>
      </c>
      <c r="H99">
        <v>400</v>
      </c>
      <c r="I99">
        <v>20</v>
      </c>
      <c r="J99">
        <v>15</v>
      </c>
      <c r="K99" s="35">
        <v>1</v>
      </c>
      <c r="P99" s="34" t="s">
        <v>334</v>
      </c>
      <c r="R99" s="34" t="s">
        <v>105</v>
      </c>
      <c r="S99" s="34" t="s">
        <v>482</v>
      </c>
    </row>
    <row r="100" spans="2:19" x14ac:dyDescent="0.25">
      <c r="B100" s="34" t="s">
        <v>374</v>
      </c>
      <c r="C100" s="34" t="s">
        <v>219</v>
      </c>
      <c r="D100" s="34" t="s">
        <v>234</v>
      </c>
      <c r="E100">
        <v>2021</v>
      </c>
      <c r="F100">
        <v>0.8</v>
      </c>
      <c r="G100">
        <v>0.1</v>
      </c>
      <c r="H100">
        <v>400</v>
      </c>
      <c r="I100">
        <v>20</v>
      </c>
      <c r="J100">
        <v>15</v>
      </c>
      <c r="K100" s="35">
        <v>1</v>
      </c>
      <c r="P100" s="34" t="s">
        <v>374</v>
      </c>
      <c r="R100" s="34" t="s">
        <v>105</v>
      </c>
      <c r="S100" s="34" t="s">
        <v>482</v>
      </c>
    </row>
    <row r="101" spans="2:19" x14ac:dyDescent="0.25">
      <c r="B101" s="34" t="s">
        <v>404</v>
      </c>
      <c r="C101" s="34" t="s">
        <v>220</v>
      </c>
      <c r="D101" s="34" t="s">
        <v>234</v>
      </c>
      <c r="E101">
        <v>2021</v>
      </c>
      <c r="F101">
        <v>0.8</v>
      </c>
      <c r="G101">
        <v>0.1</v>
      </c>
      <c r="H101">
        <v>400</v>
      </c>
      <c r="I101">
        <v>20</v>
      </c>
      <c r="J101">
        <v>15</v>
      </c>
      <c r="K101" s="35">
        <v>1</v>
      </c>
      <c r="P101" s="34" t="s">
        <v>404</v>
      </c>
      <c r="R101" s="34" t="s">
        <v>105</v>
      </c>
      <c r="S101" s="34" t="s">
        <v>482</v>
      </c>
    </row>
    <row r="102" spans="2:19" x14ac:dyDescent="0.25">
      <c r="B102" s="34" t="s">
        <v>434</v>
      </c>
      <c r="C102" s="34" t="s">
        <v>221</v>
      </c>
      <c r="D102" s="34" t="s">
        <v>234</v>
      </c>
      <c r="E102">
        <v>2021</v>
      </c>
      <c r="F102">
        <v>0.8</v>
      </c>
      <c r="G102">
        <v>0.1</v>
      </c>
      <c r="H102">
        <v>400</v>
      </c>
      <c r="I102">
        <v>20</v>
      </c>
      <c r="J102">
        <v>15</v>
      </c>
      <c r="K102" s="35">
        <v>1</v>
      </c>
      <c r="P102" s="34" t="s">
        <v>434</v>
      </c>
      <c r="R102" s="34" t="s">
        <v>105</v>
      </c>
      <c r="S102" s="34" t="s">
        <v>482</v>
      </c>
    </row>
    <row r="103" spans="2:19" x14ac:dyDescent="0.25">
      <c r="B103" s="34" t="s">
        <v>464</v>
      </c>
      <c r="C103" s="34" t="s">
        <v>222</v>
      </c>
      <c r="D103" s="34" t="s">
        <v>234</v>
      </c>
      <c r="E103">
        <v>2021</v>
      </c>
      <c r="F103">
        <v>0.8</v>
      </c>
      <c r="G103">
        <v>0.1</v>
      </c>
      <c r="H103">
        <v>400</v>
      </c>
      <c r="I103">
        <v>20</v>
      </c>
      <c r="J103">
        <v>15</v>
      </c>
      <c r="K103" s="35">
        <v>1</v>
      </c>
      <c r="P103" s="34" t="s">
        <v>464</v>
      </c>
      <c r="R103" s="34" t="s">
        <v>105</v>
      </c>
      <c r="S103" s="34" t="s">
        <v>482</v>
      </c>
    </row>
    <row r="104" spans="2:19" x14ac:dyDescent="0.25">
      <c r="B104" s="34" t="s">
        <v>295</v>
      </c>
      <c r="C104" s="34" t="s">
        <v>196</v>
      </c>
      <c r="D104" s="34" t="s">
        <v>235</v>
      </c>
      <c r="E104">
        <v>2021</v>
      </c>
      <c r="F104">
        <v>0.8</v>
      </c>
      <c r="G104">
        <v>0.1</v>
      </c>
      <c r="H104">
        <v>400</v>
      </c>
      <c r="I104">
        <v>20</v>
      </c>
      <c r="J104">
        <v>15</v>
      </c>
      <c r="K104" s="35">
        <v>31.54</v>
      </c>
      <c r="P104" s="34" t="s">
        <v>295</v>
      </c>
      <c r="R104" s="34" t="s">
        <v>105</v>
      </c>
      <c r="S104" s="34" t="s">
        <v>106</v>
      </c>
    </row>
    <row r="105" spans="2:19" x14ac:dyDescent="0.25">
      <c r="B105" s="34" t="s">
        <v>335</v>
      </c>
      <c r="C105" s="34" t="s">
        <v>218</v>
      </c>
      <c r="D105" s="34" t="s">
        <v>235</v>
      </c>
      <c r="E105">
        <v>2021</v>
      </c>
      <c r="F105">
        <v>0.8</v>
      </c>
      <c r="G105">
        <v>0.1</v>
      </c>
      <c r="H105">
        <v>400</v>
      </c>
      <c r="I105">
        <v>20</v>
      </c>
      <c r="J105">
        <v>15</v>
      </c>
      <c r="K105" s="35">
        <v>1</v>
      </c>
      <c r="P105" s="34" t="s">
        <v>335</v>
      </c>
      <c r="R105" s="34" t="s">
        <v>105</v>
      </c>
      <c r="S105" s="34" t="s">
        <v>482</v>
      </c>
    </row>
    <row r="106" spans="2:19" x14ac:dyDescent="0.25">
      <c r="B106" s="34" t="s">
        <v>375</v>
      </c>
      <c r="C106" s="34" t="s">
        <v>219</v>
      </c>
      <c r="D106" s="34" t="s">
        <v>235</v>
      </c>
      <c r="E106">
        <v>2021</v>
      </c>
      <c r="F106">
        <v>0.8</v>
      </c>
      <c r="G106">
        <v>0.1</v>
      </c>
      <c r="H106">
        <v>400</v>
      </c>
      <c r="I106">
        <v>20</v>
      </c>
      <c r="J106">
        <v>15</v>
      </c>
      <c r="K106" s="35">
        <v>1</v>
      </c>
      <c r="P106" s="34" t="s">
        <v>375</v>
      </c>
      <c r="R106" s="34" t="s">
        <v>105</v>
      </c>
      <c r="S106" s="34" t="s">
        <v>482</v>
      </c>
    </row>
    <row r="107" spans="2:19" x14ac:dyDescent="0.25">
      <c r="B107" s="34" t="s">
        <v>405</v>
      </c>
      <c r="C107" s="34" t="s">
        <v>220</v>
      </c>
      <c r="D107" s="34" t="s">
        <v>235</v>
      </c>
      <c r="E107">
        <v>2021</v>
      </c>
      <c r="F107">
        <v>0.8</v>
      </c>
      <c r="G107">
        <v>0.1</v>
      </c>
      <c r="H107">
        <v>400</v>
      </c>
      <c r="I107">
        <v>20</v>
      </c>
      <c r="J107">
        <v>15</v>
      </c>
      <c r="K107" s="35">
        <v>1</v>
      </c>
      <c r="P107" s="34" t="s">
        <v>405</v>
      </c>
      <c r="R107" s="34" t="s">
        <v>105</v>
      </c>
      <c r="S107" s="34" t="s">
        <v>482</v>
      </c>
    </row>
    <row r="108" spans="2:19" x14ac:dyDescent="0.25">
      <c r="B108" s="34" t="s">
        <v>435</v>
      </c>
      <c r="C108" s="34" t="s">
        <v>221</v>
      </c>
      <c r="D108" s="34" t="s">
        <v>235</v>
      </c>
      <c r="E108">
        <v>2021</v>
      </c>
      <c r="F108">
        <v>0.8</v>
      </c>
      <c r="G108">
        <v>0.1</v>
      </c>
      <c r="H108">
        <v>400</v>
      </c>
      <c r="I108">
        <v>20</v>
      </c>
      <c r="J108">
        <v>15</v>
      </c>
      <c r="K108" s="35">
        <v>1</v>
      </c>
      <c r="P108" s="34" t="s">
        <v>435</v>
      </c>
      <c r="R108" s="34" t="s">
        <v>105</v>
      </c>
      <c r="S108" s="34" t="s">
        <v>482</v>
      </c>
    </row>
    <row r="109" spans="2:19" x14ac:dyDescent="0.25">
      <c r="B109" s="34" t="s">
        <v>465</v>
      </c>
      <c r="C109" s="34" t="s">
        <v>222</v>
      </c>
      <c r="D109" s="34" t="s">
        <v>235</v>
      </c>
      <c r="E109">
        <v>2021</v>
      </c>
      <c r="F109">
        <v>0.8</v>
      </c>
      <c r="G109">
        <v>0.1</v>
      </c>
      <c r="H109">
        <v>400</v>
      </c>
      <c r="I109">
        <v>20</v>
      </c>
      <c r="J109">
        <v>15</v>
      </c>
      <c r="K109" s="35">
        <v>1</v>
      </c>
      <c r="P109" s="34" t="s">
        <v>465</v>
      </c>
      <c r="R109" s="34" t="s">
        <v>105</v>
      </c>
      <c r="S109" s="34" t="s">
        <v>482</v>
      </c>
    </row>
    <row r="110" spans="2:19" x14ac:dyDescent="0.25">
      <c r="B110" s="34" t="s">
        <v>296</v>
      </c>
      <c r="C110" s="34" t="s">
        <v>196</v>
      </c>
      <c r="D110" s="34" t="s">
        <v>236</v>
      </c>
      <c r="E110">
        <v>2021</v>
      </c>
      <c r="F110">
        <v>0.8</v>
      </c>
      <c r="G110">
        <v>0.1</v>
      </c>
      <c r="H110">
        <v>400</v>
      </c>
      <c r="I110">
        <v>20</v>
      </c>
      <c r="J110">
        <v>15</v>
      </c>
      <c r="K110" s="35">
        <v>31.54</v>
      </c>
      <c r="P110" s="34" t="s">
        <v>296</v>
      </c>
      <c r="R110" s="34" t="s">
        <v>105</v>
      </c>
      <c r="S110" s="34" t="s">
        <v>106</v>
      </c>
    </row>
    <row r="111" spans="2:19" x14ac:dyDescent="0.25">
      <c r="B111" s="34" t="s">
        <v>336</v>
      </c>
      <c r="C111" s="34" t="s">
        <v>218</v>
      </c>
      <c r="D111" s="34" t="s">
        <v>236</v>
      </c>
      <c r="E111">
        <v>2021</v>
      </c>
      <c r="F111">
        <v>0.8</v>
      </c>
      <c r="G111">
        <v>0.1</v>
      </c>
      <c r="H111">
        <v>400</v>
      </c>
      <c r="I111">
        <v>20</v>
      </c>
      <c r="J111">
        <v>15</v>
      </c>
      <c r="K111" s="35">
        <v>1</v>
      </c>
      <c r="P111" s="34" t="s">
        <v>336</v>
      </c>
      <c r="R111" s="34" t="s">
        <v>105</v>
      </c>
      <c r="S111" s="34" t="s">
        <v>482</v>
      </c>
    </row>
    <row r="112" spans="2:19" x14ac:dyDescent="0.25">
      <c r="B112" s="34" t="s">
        <v>376</v>
      </c>
      <c r="C112" s="34" t="s">
        <v>219</v>
      </c>
      <c r="D112" s="34" t="s">
        <v>236</v>
      </c>
      <c r="E112">
        <v>2021</v>
      </c>
      <c r="F112">
        <v>0.8</v>
      </c>
      <c r="G112">
        <v>0.1</v>
      </c>
      <c r="H112">
        <v>400</v>
      </c>
      <c r="I112">
        <v>20</v>
      </c>
      <c r="J112">
        <v>15</v>
      </c>
      <c r="K112" s="35">
        <v>1</v>
      </c>
      <c r="P112" s="34" t="s">
        <v>376</v>
      </c>
      <c r="R112" s="34" t="s">
        <v>105</v>
      </c>
      <c r="S112" s="34" t="s">
        <v>482</v>
      </c>
    </row>
    <row r="113" spans="2:19" x14ac:dyDescent="0.25">
      <c r="B113" s="34" t="s">
        <v>406</v>
      </c>
      <c r="C113" s="34" t="s">
        <v>220</v>
      </c>
      <c r="D113" s="34" t="s">
        <v>236</v>
      </c>
      <c r="E113">
        <v>2021</v>
      </c>
      <c r="F113">
        <v>0.8</v>
      </c>
      <c r="G113">
        <v>0.1</v>
      </c>
      <c r="H113">
        <v>400</v>
      </c>
      <c r="I113">
        <v>20</v>
      </c>
      <c r="J113">
        <v>15</v>
      </c>
      <c r="K113" s="35">
        <v>1</v>
      </c>
      <c r="P113" s="34" t="s">
        <v>406</v>
      </c>
      <c r="R113" s="34" t="s">
        <v>105</v>
      </c>
      <c r="S113" s="34" t="s">
        <v>482</v>
      </c>
    </row>
    <row r="114" spans="2:19" x14ac:dyDescent="0.25">
      <c r="B114" s="34" t="s">
        <v>436</v>
      </c>
      <c r="C114" s="34" t="s">
        <v>221</v>
      </c>
      <c r="D114" s="34" t="s">
        <v>236</v>
      </c>
      <c r="E114">
        <v>2021</v>
      </c>
      <c r="F114">
        <v>0.8</v>
      </c>
      <c r="G114">
        <v>0.1</v>
      </c>
      <c r="H114">
        <v>400</v>
      </c>
      <c r="I114">
        <v>20</v>
      </c>
      <c r="J114">
        <v>15</v>
      </c>
      <c r="K114" s="35">
        <v>1</v>
      </c>
      <c r="P114" s="34" t="s">
        <v>436</v>
      </c>
      <c r="R114" s="34" t="s">
        <v>105</v>
      </c>
      <c r="S114" s="34" t="s">
        <v>482</v>
      </c>
    </row>
    <row r="115" spans="2:19" x14ac:dyDescent="0.25">
      <c r="B115" s="34" t="s">
        <v>466</v>
      </c>
      <c r="C115" s="34" t="s">
        <v>222</v>
      </c>
      <c r="D115" s="34" t="s">
        <v>236</v>
      </c>
      <c r="E115">
        <v>2021</v>
      </c>
      <c r="F115">
        <v>0.8</v>
      </c>
      <c r="G115">
        <v>0.1</v>
      </c>
      <c r="H115">
        <v>400</v>
      </c>
      <c r="I115">
        <v>20</v>
      </c>
      <c r="J115">
        <v>15</v>
      </c>
      <c r="K115" s="35">
        <v>1</v>
      </c>
      <c r="P115" s="34" t="s">
        <v>466</v>
      </c>
      <c r="R115" s="34" t="s">
        <v>105</v>
      </c>
      <c r="S115" s="34" t="s">
        <v>482</v>
      </c>
    </row>
    <row r="116" spans="2:19" x14ac:dyDescent="0.25">
      <c r="B116" s="34" t="s">
        <v>297</v>
      </c>
      <c r="C116" s="34" t="s">
        <v>196</v>
      </c>
      <c r="D116" s="34" t="s">
        <v>237</v>
      </c>
      <c r="E116">
        <v>2021</v>
      </c>
      <c r="F116">
        <v>0.8</v>
      </c>
      <c r="G116">
        <v>0.1</v>
      </c>
      <c r="H116">
        <v>400</v>
      </c>
      <c r="I116">
        <v>20</v>
      </c>
      <c r="J116">
        <v>15</v>
      </c>
      <c r="K116" s="35">
        <v>31.54</v>
      </c>
      <c r="P116" s="34" t="s">
        <v>297</v>
      </c>
      <c r="R116" s="34" t="s">
        <v>105</v>
      </c>
      <c r="S116" s="34" t="s">
        <v>106</v>
      </c>
    </row>
    <row r="117" spans="2:19" x14ac:dyDescent="0.25">
      <c r="B117" s="34" t="s">
        <v>337</v>
      </c>
      <c r="C117" s="34" t="s">
        <v>218</v>
      </c>
      <c r="D117" s="34" t="s">
        <v>237</v>
      </c>
      <c r="E117">
        <v>2021</v>
      </c>
      <c r="F117">
        <v>0.8</v>
      </c>
      <c r="G117">
        <v>0.1</v>
      </c>
      <c r="H117">
        <v>400</v>
      </c>
      <c r="I117">
        <v>20</v>
      </c>
      <c r="J117">
        <v>15</v>
      </c>
      <c r="K117" s="35">
        <v>1</v>
      </c>
      <c r="P117" s="34" t="s">
        <v>337</v>
      </c>
      <c r="R117" s="34" t="s">
        <v>105</v>
      </c>
      <c r="S117" s="34" t="s">
        <v>482</v>
      </c>
    </row>
    <row r="118" spans="2:19" x14ac:dyDescent="0.25">
      <c r="B118" s="34" t="s">
        <v>377</v>
      </c>
      <c r="C118" s="34" t="s">
        <v>219</v>
      </c>
      <c r="D118" s="34" t="s">
        <v>237</v>
      </c>
      <c r="E118">
        <v>2021</v>
      </c>
      <c r="F118">
        <v>0.8</v>
      </c>
      <c r="G118">
        <v>0.1</v>
      </c>
      <c r="H118">
        <v>400</v>
      </c>
      <c r="I118">
        <v>20</v>
      </c>
      <c r="J118">
        <v>15</v>
      </c>
      <c r="K118" s="35">
        <v>1</v>
      </c>
      <c r="P118" s="34" t="s">
        <v>377</v>
      </c>
      <c r="R118" s="34" t="s">
        <v>105</v>
      </c>
      <c r="S118" s="34" t="s">
        <v>482</v>
      </c>
    </row>
    <row r="119" spans="2:19" x14ac:dyDescent="0.25">
      <c r="B119" s="34" t="s">
        <v>407</v>
      </c>
      <c r="C119" s="34" t="s">
        <v>220</v>
      </c>
      <c r="D119" s="34" t="s">
        <v>237</v>
      </c>
      <c r="E119">
        <v>2021</v>
      </c>
      <c r="F119">
        <v>0.8</v>
      </c>
      <c r="G119">
        <v>0.1</v>
      </c>
      <c r="H119">
        <v>400</v>
      </c>
      <c r="I119">
        <v>20</v>
      </c>
      <c r="J119">
        <v>15</v>
      </c>
      <c r="K119" s="35">
        <v>1</v>
      </c>
      <c r="P119" s="34" t="s">
        <v>407</v>
      </c>
      <c r="R119" s="34" t="s">
        <v>105</v>
      </c>
      <c r="S119" s="34" t="s">
        <v>482</v>
      </c>
    </row>
    <row r="120" spans="2:19" x14ac:dyDescent="0.25">
      <c r="B120" s="34" t="s">
        <v>437</v>
      </c>
      <c r="C120" s="34" t="s">
        <v>221</v>
      </c>
      <c r="D120" s="34" t="s">
        <v>237</v>
      </c>
      <c r="E120">
        <v>2021</v>
      </c>
      <c r="F120">
        <v>0.8</v>
      </c>
      <c r="G120">
        <v>0.1</v>
      </c>
      <c r="H120">
        <v>400</v>
      </c>
      <c r="I120">
        <v>20</v>
      </c>
      <c r="J120">
        <v>15</v>
      </c>
      <c r="K120" s="35">
        <v>1</v>
      </c>
      <c r="P120" s="34" t="s">
        <v>437</v>
      </c>
      <c r="R120" s="34" t="s">
        <v>105</v>
      </c>
      <c r="S120" s="34" t="s">
        <v>482</v>
      </c>
    </row>
    <row r="121" spans="2:19" x14ac:dyDescent="0.25">
      <c r="B121" s="34" t="s">
        <v>467</v>
      </c>
      <c r="C121" s="34" t="s">
        <v>222</v>
      </c>
      <c r="D121" s="34" t="s">
        <v>237</v>
      </c>
      <c r="E121">
        <v>2021</v>
      </c>
      <c r="F121">
        <v>0.8</v>
      </c>
      <c r="G121">
        <v>0.1</v>
      </c>
      <c r="H121">
        <v>400</v>
      </c>
      <c r="I121">
        <v>20</v>
      </c>
      <c r="J121">
        <v>15</v>
      </c>
      <c r="K121" s="35">
        <v>1</v>
      </c>
      <c r="P121" s="34" t="s">
        <v>467</v>
      </c>
      <c r="R121" s="34" t="s">
        <v>105</v>
      </c>
      <c r="S121" s="34" t="s">
        <v>482</v>
      </c>
    </row>
    <row r="122" spans="2:19" x14ac:dyDescent="0.25">
      <c r="B122" s="34" t="s">
        <v>298</v>
      </c>
      <c r="C122" s="34" t="s">
        <v>196</v>
      </c>
      <c r="D122" s="34" t="s">
        <v>238</v>
      </c>
      <c r="E122">
        <v>2021</v>
      </c>
      <c r="F122">
        <v>0.8</v>
      </c>
      <c r="G122">
        <v>0.1</v>
      </c>
      <c r="H122">
        <v>400</v>
      </c>
      <c r="I122">
        <v>20</v>
      </c>
      <c r="J122">
        <v>15</v>
      </c>
      <c r="K122" s="35">
        <v>31.54</v>
      </c>
      <c r="P122" s="34" t="s">
        <v>298</v>
      </c>
      <c r="R122" s="34" t="s">
        <v>105</v>
      </c>
      <c r="S122" s="34" t="s">
        <v>106</v>
      </c>
    </row>
    <row r="123" spans="2:19" x14ac:dyDescent="0.25">
      <c r="B123" s="34" t="s">
        <v>338</v>
      </c>
      <c r="C123" s="34" t="s">
        <v>218</v>
      </c>
      <c r="D123" s="34" t="s">
        <v>238</v>
      </c>
      <c r="E123">
        <v>2021</v>
      </c>
      <c r="F123">
        <v>0.8</v>
      </c>
      <c r="G123">
        <v>0.1</v>
      </c>
      <c r="H123">
        <v>400</v>
      </c>
      <c r="I123">
        <v>20</v>
      </c>
      <c r="J123">
        <v>15</v>
      </c>
      <c r="K123" s="35">
        <v>1</v>
      </c>
      <c r="P123" s="34" t="s">
        <v>338</v>
      </c>
      <c r="R123" s="34" t="s">
        <v>105</v>
      </c>
      <c r="S123" s="34" t="s">
        <v>482</v>
      </c>
    </row>
    <row r="124" spans="2:19" x14ac:dyDescent="0.25">
      <c r="B124" s="34" t="s">
        <v>378</v>
      </c>
      <c r="C124" s="34" t="s">
        <v>219</v>
      </c>
      <c r="D124" s="34" t="s">
        <v>238</v>
      </c>
      <c r="E124">
        <v>2021</v>
      </c>
      <c r="F124">
        <v>0.8</v>
      </c>
      <c r="G124">
        <v>0.1</v>
      </c>
      <c r="H124">
        <v>400</v>
      </c>
      <c r="I124">
        <v>20</v>
      </c>
      <c r="J124">
        <v>15</v>
      </c>
      <c r="K124" s="35">
        <v>1</v>
      </c>
      <c r="P124" s="34" t="s">
        <v>378</v>
      </c>
      <c r="R124" s="34" t="s">
        <v>105</v>
      </c>
      <c r="S124" s="34" t="s">
        <v>482</v>
      </c>
    </row>
    <row r="125" spans="2:19" x14ac:dyDescent="0.25">
      <c r="B125" s="34" t="s">
        <v>408</v>
      </c>
      <c r="C125" s="34" t="s">
        <v>220</v>
      </c>
      <c r="D125" s="34" t="s">
        <v>238</v>
      </c>
      <c r="E125">
        <v>2021</v>
      </c>
      <c r="F125">
        <v>0.8</v>
      </c>
      <c r="G125">
        <v>0.1</v>
      </c>
      <c r="H125">
        <v>400</v>
      </c>
      <c r="I125">
        <v>20</v>
      </c>
      <c r="J125">
        <v>15</v>
      </c>
      <c r="K125" s="35">
        <v>1</v>
      </c>
      <c r="P125" s="34" t="s">
        <v>408</v>
      </c>
      <c r="R125" s="34" t="s">
        <v>105</v>
      </c>
      <c r="S125" s="34" t="s">
        <v>482</v>
      </c>
    </row>
    <row r="126" spans="2:19" x14ac:dyDescent="0.25">
      <c r="B126" s="34" t="s">
        <v>438</v>
      </c>
      <c r="C126" s="34" t="s">
        <v>221</v>
      </c>
      <c r="D126" s="34" t="s">
        <v>238</v>
      </c>
      <c r="E126">
        <v>2021</v>
      </c>
      <c r="F126">
        <v>0.8</v>
      </c>
      <c r="G126">
        <v>0.1</v>
      </c>
      <c r="H126">
        <v>400</v>
      </c>
      <c r="I126">
        <v>20</v>
      </c>
      <c r="J126">
        <v>15</v>
      </c>
      <c r="K126" s="35">
        <v>1</v>
      </c>
      <c r="P126" s="34" t="s">
        <v>438</v>
      </c>
      <c r="R126" s="34" t="s">
        <v>105</v>
      </c>
      <c r="S126" s="34" t="s">
        <v>482</v>
      </c>
    </row>
    <row r="127" spans="2:19" x14ac:dyDescent="0.25">
      <c r="B127" s="34" t="s">
        <v>468</v>
      </c>
      <c r="C127" s="34" t="s">
        <v>222</v>
      </c>
      <c r="D127" s="34" t="s">
        <v>238</v>
      </c>
      <c r="E127">
        <v>2021</v>
      </c>
      <c r="F127">
        <v>0.8</v>
      </c>
      <c r="G127">
        <v>0.1</v>
      </c>
      <c r="H127">
        <v>400</v>
      </c>
      <c r="I127">
        <v>20</v>
      </c>
      <c r="J127">
        <v>15</v>
      </c>
      <c r="K127" s="35">
        <v>1</v>
      </c>
      <c r="P127" s="34" t="s">
        <v>468</v>
      </c>
      <c r="R127" s="34" t="s">
        <v>105</v>
      </c>
      <c r="S127" s="34" t="s">
        <v>482</v>
      </c>
    </row>
    <row r="128" spans="2:19" x14ac:dyDescent="0.25">
      <c r="B128" s="34" t="s">
        <v>299</v>
      </c>
      <c r="C128" s="34" t="s">
        <v>196</v>
      </c>
      <c r="D128" s="34" t="s">
        <v>239</v>
      </c>
      <c r="E128">
        <v>2021</v>
      </c>
      <c r="F128">
        <v>0.8</v>
      </c>
      <c r="G128">
        <v>0.1</v>
      </c>
      <c r="H128">
        <v>400</v>
      </c>
      <c r="I128">
        <v>20</v>
      </c>
      <c r="J128">
        <v>15</v>
      </c>
      <c r="K128" s="35">
        <v>31.54</v>
      </c>
      <c r="P128" s="34" t="s">
        <v>299</v>
      </c>
      <c r="R128" s="34" t="s">
        <v>105</v>
      </c>
      <c r="S128" s="34" t="s">
        <v>106</v>
      </c>
    </row>
    <row r="129" spans="2:19" x14ac:dyDescent="0.25">
      <c r="B129" s="34" t="s">
        <v>339</v>
      </c>
      <c r="C129" s="34" t="s">
        <v>218</v>
      </c>
      <c r="D129" s="34" t="s">
        <v>239</v>
      </c>
      <c r="E129">
        <v>2021</v>
      </c>
      <c r="F129">
        <v>0.8</v>
      </c>
      <c r="G129">
        <v>0.1</v>
      </c>
      <c r="H129">
        <v>400</v>
      </c>
      <c r="I129">
        <v>20</v>
      </c>
      <c r="J129">
        <v>15</v>
      </c>
      <c r="K129" s="35">
        <v>1</v>
      </c>
      <c r="P129" s="34" t="s">
        <v>339</v>
      </c>
      <c r="R129" s="34" t="s">
        <v>105</v>
      </c>
      <c r="S129" s="34" t="s">
        <v>482</v>
      </c>
    </row>
    <row r="130" spans="2:19" x14ac:dyDescent="0.25">
      <c r="B130" s="34" t="s">
        <v>379</v>
      </c>
      <c r="C130" s="34" t="s">
        <v>219</v>
      </c>
      <c r="D130" s="34" t="s">
        <v>239</v>
      </c>
      <c r="E130">
        <v>2021</v>
      </c>
      <c r="F130">
        <v>0.8</v>
      </c>
      <c r="G130">
        <v>0.1</v>
      </c>
      <c r="H130">
        <v>400</v>
      </c>
      <c r="I130">
        <v>20</v>
      </c>
      <c r="J130">
        <v>15</v>
      </c>
      <c r="K130" s="35">
        <v>1</v>
      </c>
      <c r="P130" s="34" t="s">
        <v>379</v>
      </c>
      <c r="R130" s="34" t="s">
        <v>105</v>
      </c>
      <c r="S130" s="34" t="s">
        <v>482</v>
      </c>
    </row>
    <row r="131" spans="2:19" x14ac:dyDescent="0.25">
      <c r="B131" s="34" t="s">
        <v>409</v>
      </c>
      <c r="C131" s="34" t="s">
        <v>220</v>
      </c>
      <c r="D131" s="34" t="s">
        <v>239</v>
      </c>
      <c r="E131">
        <v>2021</v>
      </c>
      <c r="F131">
        <v>0.8</v>
      </c>
      <c r="G131">
        <v>0.1</v>
      </c>
      <c r="H131">
        <v>400</v>
      </c>
      <c r="I131">
        <v>20</v>
      </c>
      <c r="J131">
        <v>15</v>
      </c>
      <c r="K131" s="35">
        <v>1</v>
      </c>
      <c r="P131" s="34" t="s">
        <v>409</v>
      </c>
      <c r="R131" s="34" t="s">
        <v>105</v>
      </c>
      <c r="S131" s="34" t="s">
        <v>482</v>
      </c>
    </row>
    <row r="132" spans="2:19" x14ac:dyDescent="0.25">
      <c r="B132" s="34" t="s">
        <v>439</v>
      </c>
      <c r="C132" s="34" t="s">
        <v>221</v>
      </c>
      <c r="D132" s="34" t="s">
        <v>239</v>
      </c>
      <c r="E132">
        <v>2021</v>
      </c>
      <c r="F132">
        <v>0.8</v>
      </c>
      <c r="G132">
        <v>0.1</v>
      </c>
      <c r="H132">
        <v>400</v>
      </c>
      <c r="I132">
        <v>20</v>
      </c>
      <c r="J132">
        <v>15</v>
      </c>
      <c r="K132" s="35">
        <v>1</v>
      </c>
      <c r="P132" s="34" t="s">
        <v>439</v>
      </c>
      <c r="R132" s="34" t="s">
        <v>105</v>
      </c>
      <c r="S132" s="34" t="s">
        <v>482</v>
      </c>
    </row>
    <row r="133" spans="2:19" x14ac:dyDescent="0.25">
      <c r="B133" s="34" t="s">
        <v>469</v>
      </c>
      <c r="C133" s="34" t="s">
        <v>222</v>
      </c>
      <c r="D133" s="34" t="s">
        <v>239</v>
      </c>
      <c r="E133">
        <v>2021</v>
      </c>
      <c r="F133">
        <v>0.8</v>
      </c>
      <c r="G133">
        <v>0.1</v>
      </c>
      <c r="H133">
        <v>400</v>
      </c>
      <c r="I133">
        <v>20</v>
      </c>
      <c r="J133">
        <v>15</v>
      </c>
      <c r="K133" s="35">
        <v>1</v>
      </c>
      <c r="P133" s="34" t="s">
        <v>469</v>
      </c>
      <c r="R133" s="34" t="s">
        <v>105</v>
      </c>
      <c r="S133" s="34" t="s">
        <v>482</v>
      </c>
    </row>
    <row r="134" spans="2:19" x14ac:dyDescent="0.25">
      <c r="B134" s="34" t="s">
        <v>300</v>
      </c>
      <c r="C134" s="34" t="s">
        <v>196</v>
      </c>
      <c r="D134" s="34" t="s">
        <v>240</v>
      </c>
      <c r="E134">
        <v>2021</v>
      </c>
      <c r="F134">
        <v>0.8</v>
      </c>
      <c r="G134">
        <v>0.1</v>
      </c>
      <c r="H134">
        <v>400</v>
      </c>
      <c r="I134">
        <v>20</v>
      </c>
      <c r="J134">
        <v>15</v>
      </c>
      <c r="K134" s="35">
        <v>31.54</v>
      </c>
      <c r="P134" s="34" t="s">
        <v>300</v>
      </c>
      <c r="R134" s="34" t="s">
        <v>105</v>
      </c>
      <c r="S134" s="34" t="s">
        <v>106</v>
      </c>
    </row>
    <row r="135" spans="2:19" x14ac:dyDescent="0.25">
      <c r="B135" s="34" t="s">
        <v>340</v>
      </c>
      <c r="C135" s="34" t="s">
        <v>218</v>
      </c>
      <c r="D135" s="34" t="s">
        <v>240</v>
      </c>
      <c r="E135">
        <v>2021</v>
      </c>
      <c r="F135">
        <v>0.8</v>
      </c>
      <c r="G135">
        <v>0.1</v>
      </c>
      <c r="H135">
        <v>400</v>
      </c>
      <c r="I135">
        <v>20</v>
      </c>
      <c r="J135">
        <v>15</v>
      </c>
      <c r="K135" s="35">
        <v>1</v>
      </c>
      <c r="P135" s="34" t="s">
        <v>340</v>
      </c>
      <c r="R135" s="34" t="s">
        <v>105</v>
      </c>
      <c r="S135" s="34" t="s">
        <v>482</v>
      </c>
    </row>
    <row r="136" spans="2:19" x14ac:dyDescent="0.25">
      <c r="B136" s="34" t="s">
        <v>380</v>
      </c>
      <c r="C136" s="34" t="s">
        <v>219</v>
      </c>
      <c r="D136" s="34" t="s">
        <v>240</v>
      </c>
      <c r="E136">
        <v>2021</v>
      </c>
      <c r="F136">
        <v>0.8</v>
      </c>
      <c r="G136">
        <v>0.1</v>
      </c>
      <c r="H136">
        <v>400</v>
      </c>
      <c r="I136">
        <v>20</v>
      </c>
      <c r="J136">
        <v>15</v>
      </c>
      <c r="K136" s="35">
        <v>1</v>
      </c>
      <c r="P136" s="34" t="s">
        <v>380</v>
      </c>
      <c r="R136" s="34" t="s">
        <v>105</v>
      </c>
      <c r="S136" s="34" t="s">
        <v>482</v>
      </c>
    </row>
    <row r="137" spans="2:19" x14ac:dyDescent="0.25">
      <c r="B137" s="34" t="s">
        <v>410</v>
      </c>
      <c r="C137" s="34" t="s">
        <v>220</v>
      </c>
      <c r="D137" s="34" t="s">
        <v>240</v>
      </c>
      <c r="E137">
        <v>2021</v>
      </c>
      <c r="F137">
        <v>0.8</v>
      </c>
      <c r="G137">
        <v>0.1</v>
      </c>
      <c r="H137">
        <v>400</v>
      </c>
      <c r="I137">
        <v>20</v>
      </c>
      <c r="J137">
        <v>15</v>
      </c>
      <c r="K137" s="35">
        <v>1</v>
      </c>
      <c r="P137" s="34" t="s">
        <v>410</v>
      </c>
      <c r="R137" s="34" t="s">
        <v>105</v>
      </c>
      <c r="S137" s="34" t="s">
        <v>482</v>
      </c>
    </row>
    <row r="138" spans="2:19" x14ac:dyDescent="0.25">
      <c r="B138" s="34" t="s">
        <v>440</v>
      </c>
      <c r="C138" s="34" t="s">
        <v>221</v>
      </c>
      <c r="D138" s="34" t="s">
        <v>240</v>
      </c>
      <c r="E138">
        <v>2021</v>
      </c>
      <c r="F138">
        <v>0.8</v>
      </c>
      <c r="G138">
        <v>0.1</v>
      </c>
      <c r="H138">
        <v>400</v>
      </c>
      <c r="I138">
        <v>20</v>
      </c>
      <c r="J138">
        <v>15</v>
      </c>
      <c r="K138" s="35">
        <v>1</v>
      </c>
      <c r="P138" s="34" t="s">
        <v>440</v>
      </c>
      <c r="R138" s="34" t="s">
        <v>105</v>
      </c>
      <c r="S138" s="34" t="s">
        <v>482</v>
      </c>
    </row>
    <row r="139" spans="2:19" x14ac:dyDescent="0.25">
      <c r="B139" s="34" t="s">
        <v>470</v>
      </c>
      <c r="C139" s="34" t="s">
        <v>222</v>
      </c>
      <c r="D139" s="34" t="s">
        <v>240</v>
      </c>
      <c r="E139">
        <v>2021</v>
      </c>
      <c r="F139">
        <v>0.8</v>
      </c>
      <c r="G139">
        <v>0.1</v>
      </c>
      <c r="H139">
        <v>400</v>
      </c>
      <c r="I139">
        <v>20</v>
      </c>
      <c r="J139">
        <v>15</v>
      </c>
      <c r="K139" s="35">
        <v>1</v>
      </c>
      <c r="P139" s="34" t="s">
        <v>470</v>
      </c>
      <c r="R139" s="34" t="s">
        <v>105</v>
      </c>
      <c r="S139" s="34" t="s">
        <v>482</v>
      </c>
    </row>
    <row r="140" spans="2:19" x14ac:dyDescent="0.25">
      <c r="B140" s="34" t="s">
        <v>301</v>
      </c>
      <c r="C140" s="34" t="s">
        <v>196</v>
      </c>
      <c r="D140" s="34" t="s">
        <v>241</v>
      </c>
      <c r="E140">
        <v>2021</v>
      </c>
      <c r="F140">
        <v>0.8</v>
      </c>
      <c r="G140">
        <v>0.1</v>
      </c>
      <c r="H140">
        <v>400</v>
      </c>
      <c r="I140">
        <v>20</v>
      </c>
      <c r="J140">
        <v>15</v>
      </c>
      <c r="K140" s="35">
        <v>31.54</v>
      </c>
      <c r="P140" s="34" t="s">
        <v>301</v>
      </c>
      <c r="R140" s="34" t="s">
        <v>105</v>
      </c>
      <c r="S140" s="34" t="s">
        <v>106</v>
      </c>
    </row>
    <row r="141" spans="2:19" x14ac:dyDescent="0.25">
      <c r="B141" s="34" t="s">
        <v>341</v>
      </c>
      <c r="C141" s="34" t="s">
        <v>218</v>
      </c>
      <c r="D141" s="34" t="s">
        <v>241</v>
      </c>
      <c r="E141">
        <v>2021</v>
      </c>
      <c r="F141">
        <v>0.8</v>
      </c>
      <c r="G141">
        <v>0.1</v>
      </c>
      <c r="H141">
        <v>400</v>
      </c>
      <c r="I141">
        <v>20</v>
      </c>
      <c r="J141">
        <v>15</v>
      </c>
      <c r="K141" s="35">
        <v>1</v>
      </c>
      <c r="P141" s="34" t="s">
        <v>341</v>
      </c>
      <c r="R141" s="34" t="s">
        <v>105</v>
      </c>
      <c r="S141" s="34" t="s">
        <v>482</v>
      </c>
    </row>
    <row r="142" spans="2:19" x14ac:dyDescent="0.25">
      <c r="B142" s="34" t="s">
        <v>381</v>
      </c>
      <c r="C142" s="34" t="s">
        <v>219</v>
      </c>
      <c r="D142" s="34" t="s">
        <v>241</v>
      </c>
      <c r="E142">
        <v>2021</v>
      </c>
      <c r="F142">
        <v>0.8</v>
      </c>
      <c r="G142">
        <v>0.1</v>
      </c>
      <c r="H142">
        <v>400</v>
      </c>
      <c r="I142">
        <v>20</v>
      </c>
      <c r="J142">
        <v>15</v>
      </c>
      <c r="K142" s="35">
        <v>1</v>
      </c>
      <c r="P142" s="34" t="s">
        <v>381</v>
      </c>
      <c r="R142" s="34" t="s">
        <v>105</v>
      </c>
      <c r="S142" s="34" t="s">
        <v>482</v>
      </c>
    </row>
    <row r="143" spans="2:19" x14ac:dyDescent="0.25">
      <c r="B143" s="34" t="s">
        <v>411</v>
      </c>
      <c r="C143" s="34" t="s">
        <v>220</v>
      </c>
      <c r="D143" s="34" t="s">
        <v>241</v>
      </c>
      <c r="E143">
        <v>2021</v>
      </c>
      <c r="F143">
        <v>0.8</v>
      </c>
      <c r="G143">
        <v>0.1</v>
      </c>
      <c r="H143">
        <v>400</v>
      </c>
      <c r="I143">
        <v>20</v>
      </c>
      <c r="J143">
        <v>15</v>
      </c>
      <c r="K143" s="35">
        <v>1</v>
      </c>
      <c r="P143" s="34" t="s">
        <v>411</v>
      </c>
      <c r="R143" s="34" t="s">
        <v>105</v>
      </c>
      <c r="S143" s="34" t="s">
        <v>482</v>
      </c>
    </row>
    <row r="144" spans="2:19" x14ac:dyDescent="0.25">
      <c r="B144" s="34" t="s">
        <v>441</v>
      </c>
      <c r="C144" s="34" t="s">
        <v>221</v>
      </c>
      <c r="D144" s="34" t="s">
        <v>241</v>
      </c>
      <c r="E144">
        <v>2021</v>
      </c>
      <c r="F144">
        <v>0.8</v>
      </c>
      <c r="G144">
        <v>0.1</v>
      </c>
      <c r="H144">
        <v>400</v>
      </c>
      <c r="I144">
        <v>20</v>
      </c>
      <c r="J144">
        <v>15</v>
      </c>
      <c r="K144" s="35">
        <v>1</v>
      </c>
      <c r="P144" s="34" t="s">
        <v>441</v>
      </c>
      <c r="R144" s="34" t="s">
        <v>105</v>
      </c>
      <c r="S144" s="34" t="s">
        <v>482</v>
      </c>
    </row>
    <row r="145" spans="2:19" x14ac:dyDescent="0.25">
      <c r="B145" s="34" t="s">
        <v>471</v>
      </c>
      <c r="C145" s="34" t="s">
        <v>222</v>
      </c>
      <c r="D145" s="34" t="s">
        <v>241</v>
      </c>
      <c r="E145">
        <v>2021</v>
      </c>
      <c r="F145">
        <v>0.8</v>
      </c>
      <c r="G145">
        <v>0.1</v>
      </c>
      <c r="H145">
        <v>400</v>
      </c>
      <c r="I145">
        <v>20</v>
      </c>
      <c r="J145">
        <v>15</v>
      </c>
      <c r="K145" s="35">
        <v>1</v>
      </c>
      <c r="P145" s="34" t="s">
        <v>471</v>
      </c>
      <c r="R145" s="34" t="s">
        <v>105</v>
      </c>
      <c r="S145" s="34" t="s">
        <v>482</v>
      </c>
    </row>
    <row r="146" spans="2:19" x14ac:dyDescent="0.25">
      <c r="B146" s="34" t="s">
        <v>302</v>
      </c>
      <c r="C146" s="34" t="s">
        <v>196</v>
      </c>
      <c r="D146" s="34" t="s">
        <v>242</v>
      </c>
      <c r="E146">
        <v>2021</v>
      </c>
      <c r="F146">
        <v>0.8</v>
      </c>
      <c r="G146">
        <v>0.15</v>
      </c>
      <c r="H146">
        <v>400</v>
      </c>
      <c r="I146">
        <v>20</v>
      </c>
      <c r="J146">
        <v>15</v>
      </c>
      <c r="K146" s="35">
        <v>31.54</v>
      </c>
      <c r="P146" s="34" t="s">
        <v>302</v>
      </c>
      <c r="R146" s="34" t="s">
        <v>105</v>
      </c>
      <c r="S146" s="34" t="s">
        <v>106</v>
      </c>
    </row>
    <row r="147" spans="2:19" x14ac:dyDescent="0.25">
      <c r="B147" s="34" t="s">
        <v>342</v>
      </c>
      <c r="C147" s="34" t="s">
        <v>218</v>
      </c>
      <c r="D147" s="34" t="s">
        <v>242</v>
      </c>
      <c r="E147">
        <v>2021</v>
      </c>
      <c r="F147">
        <v>0.8</v>
      </c>
      <c r="G147">
        <v>0.15</v>
      </c>
      <c r="H147">
        <v>400</v>
      </c>
      <c r="I147">
        <v>20</v>
      </c>
      <c r="J147">
        <v>15</v>
      </c>
      <c r="K147" s="35">
        <v>1</v>
      </c>
      <c r="P147" s="34" t="s">
        <v>342</v>
      </c>
      <c r="R147" s="34" t="s">
        <v>105</v>
      </c>
      <c r="S147" s="34" t="s">
        <v>482</v>
      </c>
    </row>
    <row r="148" spans="2:19" x14ac:dyDescent="0.25">
      <c r="B148" s="34" t="s">
        <v>382</v>
      </c>
      <c r="C148" s="34" t="s">
        <v>219</v>
      </c>
      <c r="D148" s="34" t="s">
        <v>242</v>
      </c>
      <c r="E148">
        <v>2021</v>
      </c>
      <c r="F148">
        <v>0.8</v>
      </c>
      <c r="G148">
        <v>0.15</v>
      </c>
      <c r="H148">
        <v>400</v>
      </c>
      <c r="I148">
        <v>20</v>
      </c>
      <c r="J148">
        <v>15</v>
      </c>
      <c r="K148" s="35">
        <v>1</v>
      </c>
      <c r="P148" s="34" t="s">
        <v>382</v>
      </c>
      <c r="R148" s="34" t="s">
        <v>105</v>
      </c>
      <c r="S148" s="34" t="s">
        <v>482</v>
      </c>
    </row>
    <row r="149" spans="2:19" x14ac:dyDescent="0.25">
      <c r="B149" s="34" t="s">
        <v>412</v>
      </c>
      <c r="C149" s="34" t="s">
        <v>220</v>
      </c>
      <c r="D149" s="34" t="s">
        <v>242</v>
      </c>
      <c r="E149">
        <v>2021</v>
      </c>
      <c r="F149">
        <v>0.8</v>
      </c>
      <c r="G149">
        <v>0.15</v>
      </c>
      <c r="H149">
        <v>400</v>
      </c>
      <c r="I149">
        <v>20</v>
      </c>
      <c r="J149">
        <v>15</v>
      </c>
      <c r="K149" s="35">
        <v>1</v>
      </c>
      <c r="P149" s="34" t="s">
        <v>412</v>
      </c>
      <c r="R149" s="34" t="s">
        <v>105</v>
      </c>
      <c r="S149" s="34" t="s">
        <v>482</v>
      </c>
    </row>
    <row r="150" spans="2:19" x14ac:dyDescent="0.25">
      <c r="B150" s="34" t="s">
        <v>442</v>
      </c>
      <c r="C150" s="34" t="s">
        <v>221</v>
      </c>
      <c r="D150" s="34" t="s">
        <v>242</v>
      </c>
      <c r="E150">
        <v>2021</v>
      </c>
      <c r="F150">
        <v>0.8</v>
      </c>
      <c r="G150">
        <v>0.15</v>
      </c>
      <c r="H150">
        <v>400</v>
      </c>
      <c r="I150">
        <v>20</v>
      </c>
      <c r="J150">
        <v>15</v>
      </c>
      <c r="K150" s="35">
        <v>1</v>
      </c>
      <c r="P150" s="34" t="s">
        <v>442</v>
      </c>
      <c r="R150" s="34" t="s">
        <v>105</v>
      </c>
      <c r="S150" s="34" t="s">
        <v>482</v>
      </c>
    </row>
    <row r="151" spans="2:19" x14ac:dyDescent="0.25">
      <c r="B151" s="34" t="s">
        <v>472</v>
      </c>
      <c r="C151" s="34" t="s">
        <v>222</v>
      </c>
      <c r="D151" s="34" t="s">
        <v>242</v>
      </c>
      <c r="E151">
        <v>2021</v>
      </c>
      <c r="F151">
        <v>0.8</v>
      </c>
      <c r="G151">
        <v>0.15</v>
      </c>
      <c r="H151">
        <v>400</v>
      </c>
      <c r="I151">
        <v>20</v>
      </c>
      <c r="J151">
        <v>15</v>
      </c>
      <c r="K151" s="35">
        <v>1</v>
      </c>
      <c r="P151" s="34" t="s">
        <v>472</v>
      </c>
      <c r="R151" s="34" t="s">
        <v>105</v>
      </c>
      <c r="S151" s="34" t="s">
        <v>482</v>
      </c>
    </row>
    <row r="152" spans="2:19" x14ac:dyDescent="0.25">
      <c r="B152" s="34" t="s">
        <v>303</v>
      </c>
      <c r="C152" s="34" t="s">
        <v>196</v>
      </c>
      <c r="D152" s="34" t="s">
        <v>243</v>
      </c>
      <c r="E152">
        <v>2021</v>
      </c>
      <c r="F152">
        <v>0.8</v>
      </c>
      <c r="G152">
        <v>0.15</v>
      </c>
      <c r="H152">
        <v>400</v>
      </c>
      <c r="I152">
        <v>20</v>
      </c>
      <c r="J152">
        <v>15</v>
      </c>
      <c r="K152" s="35">
        <v>31.54</v>
      </c>
      <c r="P152" s="34" t="s">
        <v>303</v>
      </c>
      <c r="R152" s="34" t="s">
        <v>105</v>
      </c>
      <c r="S152" s="34" t="s">
        <v>106</v>
      </c>
    </row>
    <row r="153" spans="2:19" x14ac:dyDescent="0.25">
      <c r="B153" s="34" t="s">
        <v>343</v>
      </c>
      <c r="C153" s="34" t="s">
        <v>218</v>
      </c>
      <c r="D153" s="34" t="s">
        <v>243</v>
      </c>
      <c r="E153">
        <v>2021</v>
      </c>
      <c r="F153">
        <v>0.8</v>
      </c>
      <c r="G153">
        <v>0.15</v>
      </c>
      <c r="H153">
        <v>400</v>
      </c>
      <c r="I153">
        <v>20</v>
      </c>
      <c r="J153">
        <v>15</v>
      </c>
      <c r="K153" s="35">
        <v>1</v>
      </c>
      <c r="P153" s="34" t="s">
        <v>343</v>
      </c>
      <c r="R153" s="34" t="s">
        <v>105</v>
      </c>
      <c r="S153" s="34" t="s">
        <v>482</v>
      </c>
    </row>
    <row r="154" spans="2:19" x14ac:dyDescent="0.25">
      <c r="B154" s="34" t="s">
        <v>383</v>
      </c>
      <c r="C154" s="34" t="s">
        <v>219</v>
      </c>
      <c r="D154" s="34" t="s">
        <v>243</v>
      </c>
      <c r="E154">
        <v>2021</v>
      </c>
      <c r="F154">
        <v>0.8</v>
      </c>
      <c r="G154">
        <v>0.15</v>
      </c>
      <c r="H154">
        <v>400</v>
      </c>
      <c r="I154">
        <v>20</v>
      </c>
      <c r="J154">
        <v>15</v>
      </c>
      <c r="K154" s="35">
        <v>1</v>
      </c>
      <c r="P154" s="34" t="s">
        <v>383</v>
      </c>
      <c r="R154" s="34" t="s">
        <v>105</v>
      </c>
      <c r="S154" s="34" t="s">
        <v>482</v>
      </c>
    </row>
    <row r="155" spans="2:19" x14ac:dyDescent="0.25">
      <c r="B155" s="34" t="s">
        <v>413</v>
      </c>
      <c r="C155" s="34" t="s">
        <v>220</v>
      </c>
      <c r="D155" s="34" t="s">
        <v>243</v>
      </c>
      <c r="E155">
        <v>2021</v>
      </c>
      <c r="F155">
        <v>0.8</v>
      </c>
      <c r="G155">
        <v>0.15</v>
      </c>
      <c r="H155">
        <v>400</v>
      </c>
      <c r="I155">
        <v>20</v>
      </c>
      <c r="J155">
        <v>15</v>
      </c>
      <c r="K155" s="35">
        <v>1</v>
      </c>
      <c r="P155" s="34" t="s">
        <v>413</v>
      </c>
      <c r="R155" s="34" t="s">
        <v>105</v>
      </c>
      <c r="S155" s="34" t="s">
        <v>482</v>
      </c>
    </row>
    <row r="156" spans="2:19" x14ac:dyDescent="0.25">
      <c r="B156" s="34" t="s">
        <v>443</v>
      </c>
      <c r="C156" s="34" t="s">
        <v>221</v>
      </c>
      <c r="D156" s="34" t="s">
        <v>243</v>
      </c>
      <c r="E156">
        <v>2021</v>
      </c>
      <c r="F156">
        <v>0.8</v>
      </c>
      <c r="G156">
        <v>0.15</v>
      </c>
      <c r="H156">
        <v>400</v>
      </c>
      <c r="I156">
        <v>20</v>
      </c>
      <c r="J156">
        <v>15</v>
      </c>
      <c r="K156" s="35">
        <v>1</v>
      </c>
      <c r="P156" s="34" t="s">
        <v>443</v>
      </c>
      <c r="R156" s="34" t="s">
        <v>105</v>
      </c>
      <c r="S156" s="34" t="s">
        <v>482</v>
      </c>
    </row>
    <row r="157" spans="2:19" x14ac:dyDescent="0.25">
      <c r="B157" s="34" t="s">
        <v>473</v>
      </c>
      <c r="C157" s="34" t="s">
        <v>222</v>
      </c>
      <c r="D157" s="34" t="s">
        <v>243</v>
      </c>
      <c r="E157">
        <v>2021</v>
      </c>
      <c r="F157">
        <v>0.8</v>
      </c>
      <c r="G157">
        <v>0.15</v>
      </c>
      <c r="H157">
        <v>400</v>
      </c>
      <c r="I157">
        <v>20</v>
      </c>
      <c r="J157">
        <v>15</v>
      </c>
      <c r="K157" s="35">
        <v>1</v>
      </c>
      <c r="P157" s="34" t="s">
        <v>473</v>
      </c>
      <c r="R157" s="34" t="s">
        <v>105</v>
      </c>
      <c r="S157" s="34" t="s">
        <v>482</v>
      </c>
    </row>
    <row r="158" spans="2:19" x14ac:dyDescent="0.25">
      <c r="B158" s="34" t="s">
        <v>304</v>
      </c>
      <c r="C158" s="34" t="s">
        <v>196</v>
      </c>
      <c r="D158" s="34" t="s">
        <v>244</v>
      </c>
      <c r="E158">
        <v>2021</v>
      </c>
      <c r="F158">
        <v>0.8</v>
      </c>
      <c r="G158">
        <v>0.15</v>
      </c>
      <c r="H158">
        <v>400</v>
      </c>
      <c r="I158">
        <v>20</v>
      </c>
      <c r="J158">
        <v>15</v>
      </c>
      <c r="K158" s="35">
        <v>31.54</v>
      </c>
      <c r="P158" s="34" t="s">
        <v>304</v>
      </c>
      <c r="R158" s="34" t="s">
        <v>105</v>
      </c>
      <c r="S158" s="34" t="s">
        <v>106</v>
      </c>
    </row>
    <row r="159" spans="2:19" x14ac:dyDescent="0.25">
      <c r="B159" s="34" t="s">
        <v>344</v>
      </c>
      <c r="C159" s="34" t="s">
        <v>218</v>
      </c>
      <c r="D159" s="34" t="s">
        <v>244</v>
      </c>
      <c r="E159">
        <v>2021</v>
      </c>
      <c r="F159">
        <v>0.8</v>
      </c>
      <c r="G159">
        <v>0.15</v>
      </c>
      <c r="H159">
        <v>400</v>
      </c>
      <c r="I159">
        <v>20</v>
      </c>
      <c r="J159">
        <v>15</v>
      </c>
      <c r="K159" s="35">
        <v>1</v>
      </c>
      <c r="P159" s="34" t="s">
        <v>344</v>
      </c>
      <c r="R159" s="34" t="s">
        <v>105</v>
      </c>
      <c r="S159" s="34" t="s">
        <v>482</v>
      </c>
    </row>
    <row r="160" spans="2:19" x14ac:dyDescent="0.25">
      <c r="B160" s="34" t="s">
        <v>384</v>
      </c>
      <c r="C160" s="34" t="s">
        <v>219</v>
      </c>
      <c r="D160" s="34" t="s">
        <v>244</v>
      </c>
      <c r="E160">
        <v>2021</v>
      </c>
      <c r="F160">
        <v>0.8</v>
      </c>
      <c r="G160">
        <v>0.15</v>
      </c>
      <c r="H160">
        <v>400</v>
      </c>
      <c r="I160">
        <v>20</v>
      </c>
      <c r="J160">
        <v>15</v>
      </c>
      <c r="K160" s="35">
        <v>1</v>
      </c>
      <c r="P160" s="34" t="s">
        <v>384</v>
      </c>
      <c r="R160" s="34" t="s">
        <v>105</v>
      </c>
      <c r="S160" s="34" t="s">
        <v>482</v>
      </c>
    </row>
    <row r="161" spans="2:19" x14ac:dyDescent="0.25">
      <c r="B161" s="34" t="s">
        <v>414</v>
      </c>
      <c r="C161" s="34" t="s">
        <v>220</v>
      </c>
      <c r="D161" s="34" t="s">
        <v>244</v>
      </c>
      <c r="E161">
        <v>2021</v>
      </c>
      <c r="F161">
        <v>0.8</v>
      </c>
      <c r="G161">
        <v>0.15</v>
      </c>
      <c r="H161">
        <v>400</v>
      </c>
      <c r="I161">
        <v>20</v>
      </c>
      <c r="J161">
        <v>15</v>
      </c>
      <c r="K161" s="35">
        <v>1</v>
      </c>
      <c r="P161" s="34" t="s">
        <v>414</v>
      </c>
      <c r="R161" s="34" t="s">
        <v>105</v>
      </c>
      <c r="S161" s="34" t="s">
        <v>482</v>
      </c>
    </row>
    <row r="162" spans="2:19" x14ac:dyDescent="0.25">
      <c r="B162" s="34" t="s">
        <v>444</v>
      </c>
      <c r="C162" s="34" t="s">
        <v>221</v>
      </c>
      <c r="D162" s="34" t="s">
        <v>244</v>
      </c>
      <c r="E162">
        <v>2021</v>
      </c>
      <c r="F162">
        <v>0.8</v>
      </c>
      <c r="G162">
        <v>0.15</v>
      </c>
      <c r="H162">
        <v>400</v>
      </c>
      <c r="I162">
        <v>20</v>
      </c>
      <c r="J162">
        <v>15</v>
      </c>
      <c r="K162" s="35">
        <v>1</v>
      </c>
      <c r="P162" s="34" t="s">
        <v>444</v>
      </c>
      <c r="R162" s="34" t="s">
        <v>105</v>
      </c>
      <c r="S162" s="34" t="s">
        <v>482</v>
      </c>
    </row>
    <row r="163" spans="2:19" x14ac:dyDescent="0.25">
      <c r="B163" s="34" t="s">
        <v>474</v>
      </c>
      <c r="C163" s="34" t="s">
        <v>222</v>
      </c>
      <c r="D163" s="34" t="s">
        <v>244</v>
      </c>
      <c r="E163">
        <v>2021</v>
      </c>
      <c r="F163">
        <v>0.8</v>
      </c>
      <c r="G163">
        <v>0.15</v>
      </c>
      <c r="H163">
        <v>400</v>
      </c>
      <c r="I163">
        <v>20</v>
      </c>
      <c r="J163">
        <v>15</v>
      </c>
      <c r="K163" s="35">
        <v>1</v>
      </c>
      <c r="P163" s="34" t="s">
        <v>474</v>
      </c>
      <c r="R163" s="34" t="s">
        <v>105</v>
      </c>
      <c r="S163" s="34" t="s">
        <v>482</v>
      </c>
    </row>
    <row r="164" spans="2:19" x14ac:dyDescent="0.25">
      <c r="B164" s="34" t="s">
        <v>305</v>
      </c>
      <c r="C164" s="34" t="s">
        <v>196</v>
      </c>
      <c r="D164" s="34" t="s">
        <v>245</v>
      </c>
      <c r="E164">
        <v>2021</v>
      </c>
      <c r="F164">
        <v>0.8</v>
      </c>
      <c r="G164">
        <v>0.15</v>
      </c>
      <c r="H164">
        <v>400</v>
      </c>
      <c r="I164">
        <v>20</v>
      </c>
      <c r="J164">
        <v>15</v>
      </c>
      <c r="K164" s="35">
        <v>31.54</v>
      </c>
      <c r="P164" s="34" t="s">
        <v>305</v>
      </c>
      <c r="R164" s="34" t="s">
        <v>105</v>
      </c>
      <c r="S164" s="34" t="s">
        <v>106</v>
      </c>
    </row>
    <row r="165" spans="2:19" x14ac:dyDescent="0.25">
      <c r="B165" s="34" t="s">
        <v>345</v>
      </c>
      <c r="C165" s="34" t="s">
        <v>218</v>
      </c>
      <c r="D165" s="34" t="s">
        <v>245</v>
      </c>
      <c r="E165">
        <v>2021</v>
      </c>
      <c r="F165">
        <v>0.8</v>
      </c>
      <c r="G165">
        <v>0.15</v>
      </c>
      <c r="H165">
        <v>400</v>
      </c>
      <c r="I165">
        <v>20</v>
      </c>
      <c r="J165">
        <v>15</v>
      </c>
      <c r="K165" s="35">
        <v>1</v>
      </c>
      <c r="P165" s="34" t="s">
        <v>345</v>
      </c>
      <c r="R165" s="34" t="s">
        <v>105</v>
      </c>
      <c r="S165" s="34" t="s">
        <v>482</v>
      </c>
    </row>
    <row r="166" spans="2:19" x14ac:dyDescent="0.25">
      <c r="B166" s="34" t="s">
        <v>385</v>
      </c>
      <c r="C166" s="34" t="s">
        <v>219</v>
      </c>
      <c r="D166" s="34" t="s">
        <v>245</v>
      </c>
      <c r="E166">
        <v>2021</v>
      </c>
      <c r="F166">
        <v>0.8</v>
      </c>
      <c r="G166">
        <v>0.15</v>
      </c>
      <c r="H166">
        <v>400</v>
      </c>
      <c r="I166">
        <v>20</v>
      </c>
      <c r="J166">
        <v>15</v>
      </c>
      <c r="K166" s="35">
        <v>1</v>
      </c>
      <c r="P166" s="34" t="s">
        <v>385</v>
      </c>
      <c r="R166" s="34" t="s">
        <v>105</v>
      </c>
      <c r="S166" s="34" t="s">
        <v>482</v>
      </c>
    </row>
    <row r="167" spans="2:19" x14ac:dyDescent="0.25">
      <c r="B167" s="34" t="s">
        <v>415</v>
      </c>
      <c r="C167" s="34" t="s">
        <v>220</v>
      </c>
      <c r="D167" s="34" t="s">
        <v>245</v>
      </c>
      <c r="E167">
        <v>2021</v>
      </c>
      <c r="F167">
        <v>0.8</v>
      </c>
      <c r="G167">
        <v>0.15</v>
      </c>
      <c r="H167">
        <v>400</v>
      </c>
      <c r="I167">
        <v>20</v>
      </c>
      <c r="J167">
        <v>15</v>
      </c>
      <c r="K167" s="35">
        <v>1</v>
      </c>
      <c r="P167" s="34" t="s">
        <v>415</v>
      </c>
      <c r="R167" s="34" t="s">
        <v>105</v>
      </c>
      <c r="S167" s="34" t="s">
        <v>482</v>
      </c>
    </row>
    <row r="168" spans="2:19" x14ac:dyDescent="0.25">
      <c r="B168" s="34" t="s">
        <v>445</v>
      </c>
      <c r="C168" s="34" t="s">
        <v>221</v>
      </c>
      <c r="D168" s="34" t="s">
        <v>245</v>
      </c>
      <c r="E168">
        <v>2021</v>
      </c>
      <c r="F168">
        <v>0.8</v>
      </c>
      <c r="G168">
        <v>0.15</v>
      </c>
      <c r="H168">
        <v>400</v>
      </c>
      <c r="I168">
        <v>20</v>
      </c>
      <c r="J168">
        <v>15</v>
      </c>
      <c r="K168" s="35">
        <v>1</v>
      </c>
      <c r="P168" s="34" t="s">
        <v>445</v>
      </c>
      <c r="R168" s="34" t="s">
        <v>105</v>
      </c>
      <c r="S168" s="34" t="s">
        <v>482</v>
      </c>
    </row>
    <row r="169" spans="2:19" x14ac:dyDescent="0.25">
      <c r="B169" s="34" t="s">
        <v>475</v>
      </c>
      <c r="C169" s="34" t="s">
        <v>222</v>
      </c>
      <c r="D169" s="34" t="s">
        <v>245</v>
      </c>
      <c r="E169">
        <v>2021</v>
      </c>
      <c r="F169">
        <v>0.8</v>
      </c>
      <c r="G169">
        <v>0.15</v>
      </c>
      <c r="H169">
        <v>400</v>
      </c>
      <c r="I169">
        <v>20</v>
      </c>
      <c r="J169">
        <v>15</v>
      </c>
      <c r="K169" s="35">
        <v>1</v>
      </c>
      <c r="P169" s="34" t="s">
        <v>475</v>
      </c>
      <c r="R169" s="34" t="s">
        <v>105</v>
      </c>
      <c r="S169" s="34" t="s">
        <v>482</v>
      </c>
    </row>
    <row r="170" spans="2:19" x14ac:dyDescent="0.25">
      <c r="B170" s="34" t="s">
        <v>306</v>
      </c>
      <c r="C170" s="34" t="s">
        <v>196</v>
      </c>
      <c r="D170" s="34" t="s">
        <v>246</v>
      </c>
      <c r="E170">
        <v>2021</v>
      </c>
      <c r="F170">
        <v>0.8</v>
      </c>
      <c r="G170">
        <v>0.15</v>
      </c>
      <c r="H170">
        <v>400</v>
      </c>
      <c r="I170">
        <v>20</v>
      </c>
      <c r="J170">
        <v>15</v>
      </c>
      <c r="K170" s="35">
        <v>31.54</v>
      </c>
      <c r="P170" s="34" t="s">
        <v>306</v>
      </c>
      <c r="R170" s="34" t="s">
        <v>105</v>
      </c>
      <c r="S170" s="34" t="s">
        <v>106</v>
      </c>
    </row>
    <row r="171" spans="2:19" x14ac:dyDescent="0.25">
      <c r="B171" s="34" t="s">
        <v>346</v>
      </c>
      <c r="C171" s="34" t="s">
        <v>218</v>
      </c>
      <c r="D171" s="34" t="s">
        <v>246</v>
      </c>
      <c r="E171">
        <v>2021</v>
      </c>
      <c r="F171">
        <v>0.8</v>
      </c>
      <c r="G171">
        <v>0.15</v>
      </c>
      <c r="H171">
        <v>400</v>
      </c>
      <c r="I171">
        <v>20</v>
      </c>
      <c r="J171">
        <v>15</v>
      </c>
      <c r="K171" s="35">
        <v>1</v>
      </c>
      <c r="P171" s="34" t="s">
        <v>346</v>
      </c>
      <c r="R171" s="34" t="s">
        <v>105</v>
      </c>
      <c r="S171" s="34" t="s">
        <v>482</v>
      </c>
    </row>
    <row r="172" spans="2:19" x14ac:dyDescent="0.25">
      <c r="B172" s="34" t="s">
        <v>386</v>
      </c>
      <c r="C172" s="34" t="s">
        <v>219</v>
      </c>
      <c r="D172" s="34" t="s">
        <v>246</v>
      </c>
      <c r="E172">
        <v>2021</v>
      </c>
      <c r="F172">
        <v>0.8</v>
      </c>
      <c r="G172">
        <v>0.15</v>
      </c>
      <c r="H172">
        <v>400</v>
      </c>
      <c r="I172">
        <v>20</v>
      </c>
      <c r="J172">
        <v>15</v>
      </c>
      <c r="K172" s="35">
        <v>1</v>
      </c>
      <c r="P172" s="34" t="s">
        <v>386</v>
      </c>
      <c r="R172" s="34" t="s">
        <v>105</v>
      </c>
      <c r="S172" s="34" t="s">
        <v>482</v>
      </c>
    </row>
    <row r="173" spans="2:19" x14ac:dyDescent="0.25">
      <c r="B173" s="34" t="s">
        <v>416</v>
      </c>
      <c r="C173" s="34" t="s">
        <v>220</v>
      </c>
      <c r="D173" s="34" t="s">
        <v>246</v>
      </c>
      <c r="E173">
        <v>2021</v>
      </c>
      <c r="F173">
        <v>0.8</v>
      </c>
      <c r="G173">
        <v>0.15</v>
      </c>
      <c r="H173">
        <v>400</v>
      </c>
      <c r="I173">
        <v>20</v>
      </c>
      <c r="J173">
        <v>15</v>
      </c>
      <c r="K173" s="35">
        <v>1</v>
      </c>
      <c r="P173" s="34" t="s">
        <v>416</v>
      </c>
      <c r="R173" s="34" t="s">
        <v>105</v>
      </c>
      <c r="S173" s="34" t="s">
        <v>482</v>
      </c>
    </row>
    <row r="174" spans="2:19" x14ac:dyDescent="0.25">
      <c r="B174" s="34" t="s">
        <v>446</v>
      </c>
      <c r="C174" s="34" t="s">
        <v>221</v>
      </c>
      <c r="D174" s="34" t="s">
        <v>246</v>
      </c>
      <c r="E174">
        <v>2021</v>
      </c>
      <c r="F174">
        <v>0.8</v>
      </c>
      <c r="G174">
        <v>0.15</v>
      </c>
      <c r="H174">
        <v>400</v>
      </c>
      <c r="I174">
        <v>20</v>
      </c>
      <c r="J174">
        <v>15</v>
      </c>
      <c r="K174" s="35">
        <v>1</v>
      </c>
      <c r="P174" s="34" t="s">
        <v>446</v>
      </c>
      <c r="R174" s="34" t="s">
        <v>105</v>
      </c>
      <c r="S174" s="34" t="s">
        <v>482</v>
      </c>
    </row>
    <row r="175" spans="2:19" x14ac:dyDescent="0.25">
      <c r="B175" s="34" t="s">
        <v>476</v>
      </c>
      <c r="C175" s="34" t="s">
        <v>222</v>
      </c>
      <c r="D175" s="34" t="s">
        <v>246</v>
      </c>
      <c r="E175">
        <v>2021</v>
      </c>
      <c r="F175">
        <v>0.8</v>
      </c>
      <c r="G175">
        <v>0.15</v>
      </c>
      <c r="H175">
        <v>400</v>
      </c>
      <c r="I175">
        <v>20</v>
      </c>
      <c r="J175">
        <v>15</v>
      </c>
      <c r="K175" s="35">
        <v>1</v>
      </c>
      <c r="P175" s="34" t="s">
        <v>476</v>
      </c>
      <c r="R175" s="34" t="s">
        <v>105</v>
      </c>
      <c r="S175" s="34" t="s">
        <v>482</v>
      </c>
    </row>
    <row r="176" spans="2:19" x14ac:dyDescent="0.25">
      <c r="B176" s="34" t="s">
        <v>307</v>
      </c>
      <c r="C176" s="34" t="s">
        <v>196</v>
      </c>
      <c r="D176" s="34" t="s">
        <v>247</v>
      </c>
      <c r="E176">
        <v>2021</v>
      </c>
      <c r="F176">
        <v>0.8</v>
      </c>
      <c r="G176">
        <v>0.15</v>
      </c>
      <c r="H176">
        <v>400</v>
      </c>
      <c r="I176">
        <v>20</v>
      </c>
      <c r="J176">
        <v>15</v>
      </c>
      <c r="K176" s="35">
        <v>31.54</v>
      </c>
      <c r="P176" s="34" t="s">
        <v>307</v>
      </c>
      <c r="R176" s="34" t="s">
        <v>105</v>
      </c>
      <c r="S176" s="34" t="s">
        <v>106</v>
      </c>
    </row>
    <row r="177" spans="2:19" x14ac:dyDescent="0.25">
      <c r="B177" s="34" t="s">
        <v>347</v>
      </c>
      <c r="C177" s="34" t="s">
        <v>218</v>
      </c>
      <c r="D177" s="34" t="s">
        <v>247</v>
      </c>
      <c r="E177">
        <v>2021</v>
      </c>
      <c r="F177">
        <v>0.8</v>
      </c>
      <c r="G177">
        <v>0.15</v>
      </c>
      <c r="H177">
        <v>400</v>
      </c>
      <c r="I177">
        <v>20</v>
      </c>
      <c r="J177">
        <v>15</v>
      </c>
      <c r="K177" s="35">
        <v>1</v>
      </c>
      <c r="P177" s="34" t="s">
        <v>347</v>
      </c>
      <c r="R177" s="34" t="s">
        <v>105</v>
      </c>
      <c r="S177" s="34" t="s">
        <v>482</v>
      </c>
    </row>
    <row r="178" spans="2:19" x14ac:dyDescent="0.25">
      <c r="B178" s="34" t="s">
        <v>387</v>
      </c>
      <c r="C178" s="34" t="s">
        <v>219</v>
      </c>
      <c r="D178" s="34" t="s">
        <v>247</v>
      </c>
      <c r="E178">
        <v>2021</v>
      </c>
      <c r="F178">
        <v>0.8</v>
      </c>
      <c r="G178">
        <v>0.15</v>
      </c>
      <c r="H178">
        <v>400</v>
      </c>
      <c r="I178">
        <v>20</v>
      </c>
      <c r="J178">
        <v>15</v>
      </c>
      <c r="K178" s="35">
        <v>1</v>
      </c>
      <c r="P178" s="34" t="s">
        <v>387</v>
      </c>
      <c r="R178" s="34" t="s">
        <v>105</v>
      </c>
      <c r="S178" s="34" t="s">
        <v>482</v>
      </c>
    </row>
    <row r="179" spans="2:19" x14ac:dyDescent="0.25">
      <c r="B179" s="34" t="s">
        <v>417</v>
      </c>
      <c r="C179" s="34" t="s">
        <v>220</v>
      </c>
      <c r="D179" s="34" t="s">
        <v>247</v>
      </c>
      <c r="E179">
        <v>2021</v>
      </c>
      <c r="F179">
        <v>0.8</v>
      </c>
      <c r="G179">
        <v>0.15</v>
      </c>
      <c r="H179">
        <v>400</v>
      </c>
      <c r="I179">
        <v>20</v>
      </c>
      <c r="J179">
        <v>15</v>
      </c>
      <c r="K179" s="35">
        <v>1</v>
      </c>
      <c r="P179" s="34" t="s">
        <v>417</v>
      </c>
      <c r="R179" s="34" t="s">
        <v>105</v>
      </c>
      <c r="S179" s="34" t="s">
        <v>482</v>
      </c>
    </row>
    <row r="180" spans="2:19" x14ac:dyDescent="0.25">
      <c r="B180" s="34" t="s">
        <v>447</v>
      </c>
      <c r="C180" s="34" t="s">
        <v>221</v>
      </c>
      <c r="D180" s="34" t="s">
        <v>247</v>
      </c>
      <c r="E180">
        <v>2021</v>
      </c>
      <c r="F180">
        <v>0.8</v>
      </c>
      <c r="G180">
        <v>0.15</v>
      </c>
      <c r="H180">
        <v>400</v>
      </c>
      <c r="I180">
        <v>20</v>
      </c>
      <c r="J180">
        <v>15</v>
      </c>
      <c r="K180" s="35">
        <v>1</v>
      </c>
      <c r="P180" s="34" t="s">
        <v>447</v>
      </c>
      <c r="R180" s="34" t="s">
        <v>105</v>
      </c>
      <c r="S180" s="34" t="s">
        <v>482</v>
      </c>
    </row>
    <row r="181" spans="2:19" x14ac:dyDescent="0.25">
      <c r="B181" s="34" t="s">
        <v>477</v>
      </c>
      <c r="C181" s="34" t="s">
        <v>222</v>
      </c>
      <c r="D181" s="34" t="s">
        <v>247</v>
      </c>
      <c r="E181">
        <v>2021</v>
      </c>
      <c r="F181">
        <v>0.8</v>
      </c>
      <c r="G181">
        <v>0.15</v>
      </c>
      <c r="H181">
        <v>400</v>
      </c>
      <c r="I181">
        <v>20</v>
      </c>
      <c r="J181">
        <v>15</v>
      </c>
      <c r="K181" s="35">
        <v>1</v>
      </c>
      <c r="P181" s="34" t="s">
        <v>477</v>
      </c>
      <c r="R181" s="34" t="s">
        <v>105</v>
      </c>
      <c r="S181" s="34" t="s">
        <v>482</v>
      </c>
    </row>
    <row r="182" spans="2:19" x14ac:dyDescent="0.25">
      <c r="B182" s="34" t="s">
        <v>308</v>
      </c>
      <c r="C182" s="34" t="s">
        <v>196</v>
      </c>
      <c r="D182" s="34" t="s">
        <v>248</v>
      </c>
      <c r="E182">
        <v>2021</v>
      </c>
      <c r="F182">
        <v>0.8</v>
      </c>
      <c r="G182">
        <v>0.15</v>
      </c>
      <c r="H182">
        <v>400</v>
      </c>
      <c r="I182">
        <v>20</v>
      </c>
      <c r="J182">
        <v>15</v>
      </c>
      <c r="K182" s="35">
        <v>31.54</v>
      </c>
      <c r="P182" s="34" t="s">
        <v>308</v>
      </c>
      <c r="R182" s="34" t="s">
        <v>105</v>
      </c>
      <c r="S182" s="34" t="s">
        <v>106</v>
      </c>
    </row>
    <row r="183" spans="2:19" x14ac:dyDescent="0.25">
      <c r="B183" s="34" t="s">
        <v>348</v>
      </c>
      <c r="C183" s="34" t="s">
        <v>218</v>
      </c>
      <c r="D183" s="34" t="s">
        <v>248</v>
      </c>
      <c r="E183">
        <v>2021</v>
      </c>
      <c r="F183">
        <v>0.8</v>
      </c>
      <c r="G183">
        <v>0.15</v>
      </c>
      <c r="H183">
        <v>400</v>
      </c>
      <c r="I183">
        <v>20</v>
      </c>
      <c r="J183">
        <v>15</v>
      </c>
      <c r="K183" s="35">
        <v>1</v>
      </c>
      <c r="P183" s="34" t="s">
        <v>348</v>
      </c>
      <c r="R183" s="34" t="s">
        <v>105</v>
      </c>
      <c r="S183" s="34" t="s">
        <v>482</v>
      </c>
    </row>
    <row r="184" spans="2:19" x14ac:dyDescent="0.25">
      <c r="B184" s="34" t="s">
        <v>388</v>
      </c>
      <c r="C184" s="34" t="s">
        <v>219</v>
      </c>
      <c r="D184" s="34" t="s">
        <v>248</v>
      </c>
      <c r="E184">
        <v>2021</v>
      </c>
      <c r="F184">
        <v>0.8</v>
      </c>
      <c r="G184">
        <v>0.15</v>
      </c>
      <c r="H184">
        <v>400</v>
      </c>
      <c r="I184">
        <v>20</v>
      </c>
      <c r="J184">
        <v>15</v>
      </c>
      <c r="K184" s="35">
        <v>1</v>
      </c>
      <c r="P184" s="34" t="s">
        <v>388</v>
      </c>
      <c r="R184" s="34" t="s">
        <v>105</v>
      </c>
      <c r="S184" s="34" t="s">
        <v>482</v>
      </c>
    </row>
    <row r="185" spans="2:19" x14ac:dyDescent="0.25">
      <c r="B185" s="34" t="s">
        <v>418</v>
      </c>
      <c r="C185" s="34" t="s">
        <v>220</v>
      </c>
      <c r="D185" s="34" t="s">
        <v>248</v>
      </c>
      <c r="E185">
        <v>2021</v>
      </c>
      <c r="F185">
        <v>0.8</v>
      </c>
      <c r="G185">
        <v>0.15</v>
      </c>
      <c r="H185">
        <v>400</v>
      </c>
      <c r="I185">
        <v>20</v>
      </c>
      <c r="J185">
        <v>15</v>
      </c>
      <c r="K185" s="35">
        <v>1</v>
      </c>
      <c r="P185" s="34" t="s">
        <v>418</v>
      </c>
      <c r="R185" s="34" t="s">
        <v>105</v>
      </c>
      <c r="S185" s="34" t="s">
        <v>482</v>
      </c>
    </row>
    <row r="186" spans="2:19" x14ac:dyDescent="0.25">
      <c r="B186" s="34" t="s">
        <v>448</v>
      </c>
      <c r="C186" s="34" t="s">
        <v>221</v>
      </c>
      <c r="D186" s="34" t="s">
        <v>248</v>
      </c>
      <c r="E186">
        <v>2021</v>
      </c>
      <c r="F186">
        <v>0.8</v>
      </c>
      <c r="G186">
        <v>0.15</v>
      </c>
      <c r="H186">
        <v>400</v>
      </c>
      <c r="I186">
        <v>20</v>
      </c>
      <c r="J186">
        <v>15</v>
      </c>
      <c r="K186" s="35">
        <v>1</v>
      </c>
      <c r="P186" s="34" t="s">
        <v>448</v>
      </c>
      <c r="R186" s="34" t="s">
        <v>105</v>
      </c>
      <c r="S186" s="34" t="s">
        <v>482</v>
      </c>
    </row>
    <row r="187" spans="2:19" x14ac:dyDescent="0.25">
      <c r="B187" s="34" t="s">
        <v>478</v>
      </c>
      <c r="C187" s="34" t="s">
        <v>222</v>
      </c>
      <c r="D187" s="34" t="s">
        <v>248</v>
      </c>
      <c r="E187">
        <v>2021</v>
      </c>
      <c r="F187">
        <v>0.8</v>
      </c>
      <c r="G187">
        <v>0.15</v>
      </c>
      <c r="H187">
        <v>400</v>
      </c>
      <c r="I187">
        <v>20</v>
      </c>
      <c r="J187">
        <v>15</v>
      </c>
      <c r="K187" s="35">
        <v>1</v>
      </c>
      <c r="P187" s="34" t="s">
        <v>478</v>
      </c>
      <c r="R187" s="34" t="s">
        <v>105</v>
      </c>
      <c r="S187" s="34" t="s">
        <v>482</v>
      </c>
    </row>
    <row r="188" spans="2:19" x14ac:dyDescent="0.25">
      <c r="B188" s="34" t="s">
        <v>309</v>
      </c>
      <c r="C188" s="34" t="s">
        <v>196</v>
      </c>
      <c r="D188" s="34" t="s">
        <v>249</v>
      </c>
      <c r="E188">
        <v>2021</v>
      </c>
      <c r="F188">
        <v>0.8</v>
      </c>
      <c r="G188">
        <v>0.15</v>
      </c>
      <c r="H188">
        <v>400</v>
      </c>
      <c r="I188">
        <v>20</v>
      </c>
      <c r="J188">
        <v>15</v>
      </c>
      <c r="K188" s="35">
        <v>31.54</v>
      </c>
      <c r="P188" s="34" t="s">
        <v>309</v>
      </c>
      <c r="R188" s="34" t="s">
        <v>105</v>
      </c>
      <c r="S188" s="34" t="s">
        <v>106</v>
      </c>
    </row>
    <row r="189" spans="2:19" x14ac:dyDescent="0.25">
      <c r="B189" s="34" t="s">
        <v>349</v>
      </c>
      <c r="C189" s="34" t="s">
        <v>218</v>
      </c>
      <c r="D189" s="34" t="s">
        <v>249</v>
      </c>
      <c r="E189">
        <v>2021</v>
      </c>
      <c r="F189">
        <v>0.8</v>
      </c>
      <c r="G189">
        <v>0.15</v>
      </c>
      <c r="H189">
        <v>400</v>
      </c>
      <c r="I189">
        <v>20</v>
      </c>
      <c r="J189">
        <v>15</v>
      </c>
      <c r="K189" s="35">
        <v>1</v>
      </c>
      <c r="P189" s="34" t="s">
        <v>349</v>
      </c>
      <c r="R189" s="34" t="s">
        <v>105</v>
      </c>
      <c r="S189" s="34" t="s">
        <v>482</v>
      </c>
    </row>
    <row r="190" spans="2:19" x14ac:dyDescent="0.25">
      <c r="B190" s="34" t="s">
        <v>389</v>
      </c>
      <c r="C190" s="34" t="s">
        <v>219</v>
      </c>
      <c r="D190" s="34" t="s">
        <v>249</v>
      </c>
      <c r="E190">
        <v>2021</v>
      </c>
      <c r="F190">
        <v>0.8</v>
      </c>
      <c r="G190">
        <v>0.15</v>
      </c>
      <c r="H190">
        <v>400</v>
      </c>
      <c r="I190">
        <v>20</v>
      </c>
      <c r="J190">
        <v>15</v>
      </c>
      <c r="K190" s="35">
        <v>1</v>
      </c>
      <c r="P190" s="34" t="s">
        <v>389</v>
      </c>
      <c r="R190" s="34" t="s">
        <v>105</v>
      </c>
      <c r="S190" s="34" t="s">
        <v>482</v>
      </c>
    </row>
    <row r="191" spans="2:19" x14ac:dyDescent="0.25">
      <c r="B191" s="34" t="s">
        <v>419</v>
      </c>
      <c r="C191" s="34" t="s">
        <v>220</v>
      </c>
      <c r="D191" s="34" t="s">
        <v>249</v>
      </c>
      <c r="E191">
        <v>2021</v>
      </c>
      <c r="F191">
        <v>0.8</v>
      </c>
      <c r="G191">
        <v>0.15</v>
      </c>
      <c r="H191">
        <v>400</v>
      </c>
      <c r="I191">
        <v>20</v>
      </c>
      <c r="J191">
        <v>15</v>
      </c>
      <c r="K191" s="35">
        <v>1</v>
      </c>
      <c r="P191" s="34" t="s">
        <v>419</v>
      </c>
      <c r="R191" s="34" t="s">
        <v>105</v>
      </c>
      <c r="S191" s="34" t="s">
        <v>482</v>
      </c>
    </row>
    <row r="192" spans="2:19" x14ac:dyDescent="0.25">
      <c r="B192" s="34" t="s">
        <v>449</v>
      </c>
      <c r="C192" s="34" t="s">
        <v>221</v>
      </c>
      <c r="D192" s="34" t="s">
        <v>249</v>
      </c>
      <c r="E192">
        <v>2021</v>
      </c>
      <c r="F192">
        <v>0.8</v>
      </c>
      <c r="G192">
        <v>0.15</v>
      </c>
      <c r="H192">
        <v>400</v>
      </c>
      <c r="I192">
        <v>20</v>
      </c>
      <c r="J192">
        <v>15</v>
      </c>
      <c r="K192" s="35">
        <v>1</v>
      </c>
      <c r="P192" s="34" t="s">
        <v>449</v>
      </c>
      <c r="R192" s="34" t="s">
        <v>105</v>
      </c>
      <c r="S192" s="34" t="s">
        <v>482</v>
      </c>
    </row>
    <row r="193" spans="2:19" x14ac:dyDescent="0.25">
      <c r="B193" s="34" t="s">
        <v>479</v>
      </c>
      <c r="C193" s="34" t="s">
        <v>222</v>
      </c>
      <c r="D193" s="34" t="s">
        <v>249</v>
      </c>
      <c r="E193">
        <v>2021</v>
      </c>
      <c r="F193">
        <v>0.8</v>
      </c>
      <c r="G193">
        <v>0.15</v>
      </c>
      <c r="H193">
        <v>400</v>
      </c>
      <c r="I193">
        <v>20</v>
      </c>
      <c r="J193">
        <v>15</v>
      </c>
      <c r="K193" s="35">
        <v>1</v>
      </c>
      <c r="P193" s="34" t="s">
        <v>479</v>
      </c>
      <c r="R193" s="34" t="s">
        <v>105</v>
      </c>
      <c r="S193" s="34" t="s">
        <v>482</v>
      </c>
    </row>
    <row r="194" spans="2:19" x14ac:dyDescent="0.25">
      <c r="B194" s="34" t="s">
        <v>310</v>
      </c>
      <c r="C194" s="34" t="s">
        <v>196</v>
      </c>
      <c r="D194" s="34" t="s">
        <v>250</v>
      </c>
      <c r="E194">
        <v>2021</v>
      </c>
      <c r="F194">
        <v>0.8</v>
      </c>
      <c r="G194">
        <v>0.15</v>
      </c>
      <c r="H194">
        <v>400</v>
      </c>
      <c r="I194">
        <v>20</v>
      </c>
      <c r="J194">
        <v>15</v>
      </c>
      <c r="K194" s="35">
        <v>31.54</v>
      </c>
      <c r="P194" s="34" t="s">
        <v>310</v>
      </c>
      <c r="R194" s="34" t="s">
        <v>105</v>
      </c>
      <c r="S194" s="34" t="s">
        <v>106</v>
      </c>
    </row>
    <row r="195" spans="2:19" x14ac:dyDescent="0.25">
      <c r="B195" s="34" t="s">
        <v>350</v>
      </c>
      <c r="C195" s="34" t="s">
        <v>218</v>
      </c>
      <c r="D195" s="34" t="s">
        <v>250</v>
      </c>
      <c r="E195">
        <v>2021</v>
      </c>
      <c r="F195">
        <v>0.8</v>
      </c>
      <c r="G195">
        <v>0.15</v>
      </c>
      <c r="H195">
        <v>400</v>
      </c>
      <c r="I195">
        <v>20</v>
      </c>
      <c r="J195">
        <v>15</v>
      </c>
      <c r="K195" s="35">
        <v>1</v>
      </c>
      <c r="P195" s="34" t="s">
        <v>350</v>
      </c>
      <c r="R195" s="34" t="s">
        <v>105</v>
      </c>
      <c r="S195" s="34" t="s">
        <v>482</v>
      </c>
    </row>
    <row r="196" spans="2:19" x14ac:dyDescent="0.25">
      <c r="B196" s="34" t="s">
        <v>390</v>
      </c>
      <c r="C196" s="34" t="s">
        <v>219</v>
      </c>
      <c r="D196" s="34" t="s">
        <v>250</v>
      </c>
      <c r="E196">
        <v>2021</v>
      </c>
      <c r="F196">
        <v>0.8</v>
      </c>
      <c r="G196">
        <v>0.15</v>
      </c>
      <c r="H196">
        <v>400</v>
      </c>
      <c r="I196">
        <v>20</v>
      </c>
      <c r="J196">
        <v>15</v>
      </c>
      <c r="K196" s="35">
        <v>1</v>
      </c>
      <c r="P196" s="34" t="s">
        <v>390</v>
      </c>
      <c r="R196" s="34" t="s">
        <v>105</v>
      </c>
      <c r="S196" s="34" t="s">
        <v>482</v>
      </c>
    </row>
    <row r="197" spans="2:19" x14ac:dyDescent="0.25">
      <c r="B197" s="34" t="s">
        <v>420</v>
      </c>
      <c r="C197" s="34" t="s">
        <v>220</v>
      </c>
      <c r="D197" s="34" t="s">
        <v>250</v>
      </c>
      <c r="E197">
        <v>2021</v>
      </c>
      <c r="F197">
        <v>0.8</v>
      </c>
      <c r="G197">
        <v>0.15</v>
      </c>
      <c r="H197">
        <v>400</v>
      </c>
      <c r="I197">
        <v>20</v>
      </c>
      <c r="J197">
        <v>15</v>
      </c>
      <c r="K197" s="35">
        <v>1</v>
      </c>
      <c r="P197" s="34" t="s">
        <v>420</v>
      </c>
      <c r="R197" s="34" t="s">
        <v>105</v>
      </c>
      <c r="S197" s="34" t="s">
        <v>482</v>
      </c>
    </row>
    <row r="198" spans="2:19" x14ac:dyDescent="0.25">
      <c r="B198" s="34" t="s">
        <v>450</v>
      </c>
      <c r="C198" s="34" t="s">
        <v>221</v>
      </c>
      <c r="D198" s="34" t="s">
        <v>250</v>
      </c>
      <c r="E198">
        <v>2021</v>
      </c>
      <c r="F198">
        <v>0.8</v>
      </c>
      <c r="G198">
        <v>0.15</v>
      </c>
      <c r="H198">
        <v>400</v>
      </c>
      <c r="I198">
        <v>20</v>
      </c>
      <c r="J198">
        <v>15</v>
      </c>
      <c r="K198" s="35">
        <v>1</v>
      </c>
      <c r="P198" s="34" t="s">
        <v>450</v>
      </c>
      <c r="R198" s="34" t="s">
        <v>105</v>
      </c>
      <c r="S198" s="34" t="s">
        <v>482</v>
      </c>
    </row>
    <row r="199" spans="2:19" x14ac:dyDescent="0.25">
      <c r="B199" s="34" t="s">
        <v>480</v>
      </c>
      <c r="C199" s="34" t="s">
        <v>222</v>
      </c>
      <c r="D199" s="34" t="s">
        <v>250</v>
      </c>
      <c r="E199">
        <v>2021</v>
      </c>
      <c r="F199">
        <v>0.8</v>
      </c>
      <c r="G199">
        <v>0.15</v>
      </c>
      <c r="H199">
        <v>400</v>
      </c>
      <c r="I199">
        <v>20</v>
      </c>
      <c r="J199">
        <v>15</v>
      </c>
      <c r="K199" s="35">
        <v>1</v>
      </c>
      <c r="P199" s="34" t="s">
        <v>480</v>
      </c>
      <c r="R199" s="34" t="s">
        <v>105</v>
      </c>
      <c r="S199" s="34" t="s">
        <v>482</v>
      </c>
    </row>
    <row r="200" spans="2:19" x14ac:dyDescent="0.25">
      <c r="B200" s="34" t="s">
        <v>311</v>
      </c>
      <c r="C200" s="34" t="s">
        <v>196</v>
      </c>
      <c r="D200" s="34" t="s">
        <v>251</v>
      </c>
      <c r="E200">
        <v>2021</v>
      </c>
      <c r="F200">
        <v>0.8</v>
      </c>
      <c r="G200">
        <v>0.15</v>
      </c>
      <c r="H200">
        <v>400</v>
      </c>
      <c r="I200">
        <v>20</v>
      </c>
      <c r="J200">
        <v>15</v>
      </c>
      <c r="K200" s="35">
        <v>31.54</v>
      </c>
      <c r="P200" s="34" t="s">
        <v>311</v>
      </c>
      <c r="R200" s="34" t="s">
        <v>105</v>
      </c>
      <c r="S200" s="34" t="s">
        <v>106</v>
      </c>
    </row>
    <row r="201" spans="2:19" x14ac:dyDescent="0.25">
      <c r="B201" s="34" t="s">
        <v>351</v>
      </c>
      <c r="C201" s="34" t="s">
        <v>218</v>
      </c>
      <c r="D201" s="34" t="s">
        <v>251</v>
      </c>
      <c r="E201">
        <v>2021</v>
      </c>
      <c r="F201">
        <v>0.8</v>
      </c>
      <c r="G201">
        <v>0.15</v>
      </c>
      <c r="H201">
        <v>400</v>
      </c>
      <c r="I201">
        <v>20</v>
      </c>
      <c r="J201">
        <v>15</v>
      </c>
      <c r="K201" s="35">
        <v>1</v>
      </c>
      <c r="P201" s="34" t="s">
        <v>351</v>
      </c>
      <c r="R201" s="34" t="s">
        <v>105</v>
      </c>
      <c r="S201" s="34" t="s">
        <v>482</v>
      </c>
    </row>
    <row r="202" spans="2:19" x14ac:dyDescent="0.25">
      <c r="B202" s="34" t="s">
        <v>391</v>
      </c>
      <c r="C202" s="34" t="s">
        <v>219</v>
      </c>
      <c r="D202" s="34" t="s">
        <v>251</v>
      </c>
      <c r="E202">
        <v>2021</v>
      </c>
      <c r="F202">
        <v>0.8</v>
      </c>
      <c r="G202">
        <v>0.15</v>
      </c>
      <c r="H202">
        <v>400</v>
      </c>
      <c r="I202">
        <v>20</v>
      </c>
      <c r="J202">
        <v>15</v>
      </c>
      <c r="K202" s="35">
        <v>1</v>
      </c>
      <c r="P202" s="34" t="s">
        <v>391</v>
      </c>
      <c r="R202" s="34" t="s">
        <v>105</v>
      </c>
      <c r="S202" s="34" t="s">
        <v>482</v>
      </c>
    </row>
    <row r="203" spans="2:19" x14ac:dyDescent="0.25">
      <c r="B203" s="34" t="s">
        <v>421</v>
      </c>
      <c r="C203" s="34" t="s">
        <v>220</v>
      </c>
      <c r="D203" s="34" t="s">
        <v>251</v>
      </c>
      <c r="E203">
        <v>2021</v>
      </c>
      <c r="F203">
        <v>0.8</v>
      </c>
      <c r="G203">
        <v>0.15</v>
      </c>
      <c r="H203">
        <v>400</v>
      </c>
      <c r="I203">
        <v>20</v>
      </c>
      <c r="J203">
        <v>15</v>
      </c>
      <c r="K203" s="35">
        <v>1</v>
      </c>
      <c r="P203" s="34" t="s">
        <v>421</v>
      </c>
      <c r="R203" s="34" t="s">
        <v>105</v>
      </c>
      <c r="S203" s="34" t="s">
        <v>482</v>
      </c>
    </row>
    <row r="204" spans="2:19" x14ac:dyDescent="0.25">
      <c r="B204" s="34" t="s">
        <v>451</v>
      </c>
      <c r="C204" s="34" t="s">
        <v>221</v>
      </c>
      <c r="D204" s="34" t="s">
        <v>251</v>
      </c>
      <c r="E204">
        <v>2021</v>
      </c>
      <c r="F204">
        <v>0.8</v>
      </c>
      <c r="G204">
        <v>0.15</v>
      </c>
      <c r="H204">
        <v>400</v>
      </c>
      <c r="I204">
        <v>20</v>
      </c>
      <c r="J204">
        <v>15</v>
      </c>
      <c r="K204" s="35">
        <v>1</v>
      </c>
      <c r="P204" s="34" t="s">
        <v>451</v>
      </c>
      <c r="R204" s="34" t="s">
        <v>105</v>
      </c>
      <c r="S204" s="34" t="s">
        <v>482</v>
      </c>
    </row>
    <row r="205" spans="2:19" x14ac:dyDescent="0.25">
      <c r="B205" s="34" t="s">
        <v>481</v>
      </c>
      <c r="C205" s="34" t="s">
        <v>222</v>
      </c>
      <c r="D205" s="34" t="s">
        <v>251</v>
      </c>
      <c r="E205">
        <v>2021</v>
      </c>
      <c r="F205">
        <v>0.8</v>
      </c>
      <c r="G205">
        <v>0.15</v>
      </c>
      <c r="H205">
        <v>400</v>
      </c>
      <c r="I205">
        <v>20</v>
      </c>
      <c r="J205">
        <v>15</v>
      </c>
      <c r="K205" s="35">
        <v>1</v>
      </c>
      <c r="P205" s="34" t="s">
        <v>481</v>
      </c>
      <c r="R205" s="34" t="s">
        <v>105</v>
      </c>
      <c r="S205" s="34" t="s">
        <v>482</v>
      </c>
    </row>
    <row r="206" spans="2:19" x14ac:dyDescent="0.25">
      <c r="B206" s="34" t="s">
        <v>312</v>
      </c>
      <c r="C206" s="34" t="s">
        <v>196</v>
      </c>
      <c r="D206" s="34" t="s">
        <v>252</v>
      </c>
      <c r="E206">
        <v>2021</v>
      </c>
      <c r="F206">
        <v>0.8</v>
      </c>
      <c r="G206">
        <v>0.1</v>
      </c>
      <c r="H206">
        <v>400</v>
      </c>
      <c r="I206">
        <v>20</v>
      </c>
      <c r="J206">
        <v>10</v>
      </c>
      <c r="K206" s="35">
        <v>31.54</v>
      </c>
      <c r="P206" s="34" t="s">
        <v>312</v>
      </c>
      <c r="R206" s="34" t="s">
        <v>105</v>
      </c>
      <c r="S206" s="34" t="s">
        <v>106</v>
      </c>
    </row>
    <row r="207" spans="2:19" x14ac:dyDescent="0.25">
      <c r="B207" s="34" t="s">
        <v>352</v>
      </c>
      <c r="C207" s="34" t="s">
        <v>218</v>
      </c>
      <c r="D207" s="34" t="s">
        <v>252</v>
      </c>
      <c r="E207">
        <v>2021</v>
      </c>
      <c r="F207">
        <v>0.8</v>
      </c>
      <c r="G207">
        <v>0.1</v>
      </c>
      <c r="H207">
        <v>400</v>
      </c>
      <c r="I207">
        <v>20</v>
      </c>
      <c r="J207">
        <v>10</v>
      </c>
      <c r="K207" s="35">
        <v>1</v>
      </c>
      <c r="P207" s="34" t="s">
        <v>352</v>
      </c>
      <c r="R207" s="34" t="s">
        <v>105</v>
      </c>
      <c r="S207" s="34" t="s">
        <v>482</v>
      </c>
    </row>
    <row r="208" spans="2:19" x14ac:dyDescent="0.25">
      <c r="B208" s="34" t="s">
        <v>313</v>
      </c>
      <c r="C208" s="34" t="s">
        <v>196</v>
      </c>
      <c r="D208" s="34" t="s">
        <v>253</v>
      </c>
      <c r="E208">
        <v>2021</v>
      </c>
      <c r="F208">
        <v>0.8</v>
      </c>
      <c r="G208">
        <v>0.1</v>
      </c>
      <c r="H208">
        <v>400</v>
      </c>
      <c r="I208">
        <v>20</v>
      </c>
      <c r="J208">
        <v>10</v>
      </c>
      <c r="K208" s="35">
        <v>31.54</v>
      </c>
      <c r="P208" s="34" t="s">
        <v>313</v>
      </c>
      <c r="R208" s="34" t="s">
        <v>105</v>
      </c>
      <c r="S208" s="34" t="s">
        <v>106</v>
      </c>
    </row>
    <row r="209" spans="2:19" x14ac:dyDescent="0.25">
      <c r="B209" s="34" t="s">
        <v>353</v>
      </c>
      <c r="C209" s="34" t="s">
        <v>218</v>
      </c>
      <c r="D209" s="34" t="s">
        <v>253</v>
      </c>
      <c r="E209">
        <v>2021</v>
      </c>
      <c r="F209">
        <v>0.8</v>
      </c>
      <c r="G209">
        <v>0.1</v>
      </c>
      <c r="H209">
        <v>400</v>
      </c>
      <c r="I209">
        <v>20</v>
      </c>
      <c r="J209">
        <v>10</v>
      </c>
      <c r="K209" s="35">
        <v>1</v>
      </c>
      <c r="P209" s="34" t="s">
        <v>353</v>
      </c>
      <c r="R209" s="34" t="s">
        <v>105</v>
      </c>
      <c r="S209" s="34" t="s">
        <v>482</v>
      </c>
    </row>
    <row r="210" spans="2:19" x14ac:dyDescent="0.25">
      <c r="B210" s="34" t="s">
        <v>314</v>
      </c>
      <c r="C210" s="34" t="s">
        <v>196</v>
      </c>
      <c r="D210" s="34" t="s">
        <v>254</v>
      </c>
      <c r="E210">
        <v>2021</v>
      </c>
      <c r="F210">
        <v>0.8</v>
      </c>
      <c r="G210">
        <v>0.1</v>
      </c>
      <c r="H210">
        <v>400</v>
      </c>
      <c r="I210">
        <v>20</v>
      </c>
      <c r="J210">
        <v>10</v>
      </c>
      <c r="K210" s="35">
        <v>31.54</v>
      </c>
      <c r="P210" s="34" t="s">
        <v>314</v>
      </c>
      <c r="R210" s="34" t="s">
        <v>105</v>
      </c>
      <c r="S210" s="34" t="s">
        <v>106</v>
      </c>
    </row>
    <row r="211" spans="2:19" x14ac:dyDescent="0.25">
      <c r="B211" s="34" t="s">
        <v>354</v>
      </c>
      <c r="C211" s="34" t="s">
        <v>218</v>
      </c>
      <c r="D211" s="34" t="s">
        <v>254</v>
      </c>
      <c r="E211">
        <v>2021</v>
      </c>
      <c r="F211">
        <v>0.8</v>
      </c>
      <c r="G211">
        <v>0.1</v>
      </c>
      <c r="H211">
        <v>400</v>
      </c>
      <c r="I211">
        <v>20</v>
      </c>
      <c r="J211">
        <v>10</v>
      </c>
      <c r="K211" s="35">
        <v>1</v>
      </c>
      <c r="P211" s="34" t="s">
        <v>354</v>
      </c>
      <c r="R211" s="34" t="s">
        <v>105</v>
      </c>
      <c r="S211" s="34" t="s">
        <v>482</v>
      </c>
    </row>
    <row r="212" spans="2:19" x14ac:dyDescent="0.25">
      <c r="B212" s="34" t="s">
        <v>315</v>
      </c>
      <c r="C212" s="34" t="s">
        <v>196</v>
      </c>
      <c r="D212" s="34" t="s">
        <v>255</v>
      </c>
      <c r="E212">
        <v>2021</v>
      </c>
      <c r="F212">
        <v>0.8</v>
      </c>
      <c r="G212">
        <v>0.1</v>
      </c>
      <c r="H212">
        <v>400</v>
      </c>
      <c r="I212">
        <v>20</v>
      </c>
      <c r="J212">
        <v>10</v>
      </c>
      <c r="K212" s="35">
        <v>31.54</v>
      </c>
      <c r="P212" s="34" t="s">
        <v>315</v>
      </c>
      <c r="R212" s="34" t="s">
        <v>105</v>
      </c>
      <c r="S212" s="34" t="s">
        <v>106</v>
      </c>
    </row>
    <row r="213" spans="2:19" x14ac:dyDescent="0.25">
      <c r="B213" s="34" t="s">
        <v>355</v>
      </c>
      <c r="C213" s="34" t="s">
        <v>218</v>
      </c>
      <c r="D213" s="34" t="s">
        <v>255</v>
      </c>
      <c r="E213">
        <v>2021</v>
      </c>
      <c r="F213">
        <v>0.8</v>
      </c>
      <c r="G213">
        <v>0.1</v>
      </c>
      <c r="H213">
        <v>400</v>
      </c>
      <c r="I213">
        <v>20</v>
      </c>
      <c r="J213">
        <v>10</v>
      </c>
      <c r="K213" s="35">
        <v>1</v>
      </c>
      <c r="P213" s="34" t="s">
        <v>355</v>
      </c>
      <c r="R213" s="34" t="s">
        <v>105</v>
      </c>
      <c r="S213" s="34" t="s">
        <v>482</v>
      </c>
    </row>
    <row r="214" spans="2:19" x14ac:dyDescent="0.25">
      <c r="B214" s="34" t="s">
        <v>316</v>
      </c>
      <c r="C214" s="34" t="s">
        <v>196</v>
      </c>
      <c r="D214" s="34" t="s">
        <v>256</v>
      </c>
      <c r="E214">
        <v>2021</v>
      </c>
      <c r="F214">
        <v>0.8</v>
      </c>
      <c r="G214">
        <v>0.1</v>
      </c>
      <c r="H214">
        <v>400</v>
      </c>
      <c r="I214">
        <v>20</v>
      </c>
      <c r="J214">
        <v>10</v>
      </c>
      <c r="K214" s="35">
        <v>31.54</v>
      </c>
      <c r="P214" s="34" t="s">
        <v>316</v>
      </c>
      <c r="R214" s="34" t="s">
        <v>105</v>
      </c>
      <c r="S214" s="34" t="s">
        <v>106</v>
      </c>
    </row>
    <row r="215" spans="2:19" x14ac:dyDescent="0.25">
      <c r="B215" s="34" t="s">
        <v>356</v>
      </c>
      <c r="C215" s="34" t="s">
        <v>218</v>
      </c>
      <c r="D215" s="34" t="s">
        <v>256</v>
      </c>
      <c r="E215">
        <v>2021</v>
      </c>
      <c r="F215">
        <v>0.8</v>
      </c>
      <c r="G215">
        <v>0.1</v>
      </c>
      <c r="H215">
        <v>400</v>
      </c>
      <c r="I215">
        <v>20</v>
      </c>
      <c r="J215">
        <v>10</v>
      </c>
      <c r="K215" s="35">
        <v>1</v>
      </c>
      <c r="P215" s="34" t="s">
        <v>356</v>
      </c>
      <c r="R215" s="34" t="s">
        <v>105</v>
      </c>
      <c r="S215" s="34" t="s">
        <v>482</v>
      </c>
    </row>
    <row r="216" spans="2:19" x14ac:dyDescent="0.25">
      <c r="B216" s="34" t="s">
        <v>317</v>
      </c>
      <c r="C216" s="34" t="s">
        <v>196</v>
      </c>
      <c r="D216" s="34" t="s">
        <v>257</v>
      </c>
      <c r="E216">
        <v>2021</v>
      </c>
      <c r="F216">
        <v>0.8</v>
      </c>
      <c r="G216">
        <v>0.1</v>
      </c>
      <c r="H216">
        <v>400</v>
      </c>
      <c r="I216">
        <v>20</v>
      </c>
      <c r="J216">
        <v>10</v>
      </c>
      <c r="K216" s="35">
        <v>31.54</v>
      </c>
      <c r="P216" s="34" t="s">
        <v>317</v>
      </c>
      <c r="R216" s="34" t="s">
        <v>105</v>
      </c>
      <c r="S216" s="34" t="s">
        <v>106</v>
      </c>
    </row>
    <row r="217" spans="2:19" x14ac:dyDescent="0.25">
      <c r="B217" s="34" t="s">
        <v>357</v>
      </c>
      <c r="C217" s="34" t="s">
        <v>218</v>
      </c>
      <c r="D217" s="34" t="s">
        <v>257</v>
      </c>
      <c r="E217">
        <v>2021</v>
      </c>
      <c r="F217">
        <v>0.8</v>
      </c>
      <c r="G217">
        <v>0.1</v>
      </c>
      <c r="H217">
        <v>400</v>
      </c>
      <c r="I217">
        <v>20</v>
      </c>
      <c r="J217">
        <v>10</v>
      </c>
      <c r="K217" s="35">
        <v>1</v>
      </c>
      <c r="P217" s="34" t="s">
        <v>357</v>
      </c>
      <c r="R217" s="34" t="s">
        <v>105</v>
      </c>
      <c r="S217" s="34" t="s">
        <v>482</v>
      </c>
    </row>
    <row r="218" spans="2:19" x14ac:dyDescent="0.25">
      <c r="B218" s="34" t="s">
        <v>318</v>
      </c>
      <c r="C218" s="34" t="s">
        <v>196</v>
      </c>
      <c r="D218" s="34" t="s">
        <v>258</v>
      </c>
      <c r="E218">
        <v>2021</v>
      </c>
      <c r="F218">
        <v>0.8</v>
      </c>
      <c r="G218">
        <v>0.1</v>
      </c>
      <c r="H218">
        <v>400</v>
      </c>
      <c r="I218">
        <v>20</v>
      </c>
      <c r="J218">
        <v>10</v>
      </c>
      <c r="K218" s="35">
        <v>31.54</v>
      </c>
      <c r="P218" s="34" t="s">
        <v>318</v>
      </c>
      <c r="R218" s="34" t="s">
        <v>105</v>
      </c>
      <c r="S218" s="34" t="s">
        <v>106</v>
      </c>
    </row>
    <row r="219" spans="2:19" x14ac:dyDescent="0.25">
      <c r="B219" s="34" t="s">
        <v>358</v>
      </c>
      <c r="C219" s="34" t="s">
        <v>218</v>
      </c>
      <c r="D219" s="34" t="s">
        <v>258</v>
      </c>
      <c r="E219">
        <v>2021</v>
      </c>
      <c r="F219">
        <v>0.8</v>
      </c>
      <c r="G219">
        <v>0.1</v>
      </c>
      <c r="H219">
        <v>400</v>
      </c>
      <c r="I219">
        <v>20</v>
      </c>
      <c r="J219">
        <v>10</v>
      </c>
      <c r="K219" s="35">
        <v>1</v>
      </c>
      <c r="P219" s="34" t="s">
        <v>358</v>
      </c>
      <c r="R219" s="34" t="s">
        <v>105</v>
      </c>
      <c r="S219" s="34" t="s">
        <v>482</v>
      </c>
    </row>
    <row r="220" spans="2:19" x14ac:dyDescent="0.25">
      <c r="B220" s="34" t="s">
        <v>319</v>
      </c>
      <c r="C220" s="34" t="s">
        <v>196</v>
      </c>
      <c r="D220" s="34" t="s">
        <v>259</v>
      </c>
      <c r="E220">
        <v>2021</v>
      </c>
      <c r="F220">
        <v>0.8</v>
      </c>
      <c r="G220">
        <v>0.1</v>
      </c>
      <c r="H220">
        <v>400</v>
      </c>
      <c r="I220">
        <v>20</v>
      </c>
      <c r="J220">
        <v>10</v>
      </c>
      <c r="K220" s="35">
        <v>31.54</v>
      </c>
      <c r="P220" s="34" t="s">
        <v>319</v>
      </c>
      <c r="R220" s="34" t="s">
        <v>105</v>
      </c>
      <c r="S220" s="34" t="s">
        <v>106</v>
      </c>
    </row>
    <row r="221" spans="2:19" x14ac:dyDescent="0.25">
      <c r="B221" s="34" t="s">
        <v>359</v>
      </c>
      <c r="C221" s="34" t="s">
        <v>218</v>
      </c>
      <c r="D221" s="34" t="s">
        <v>259</v>
      </c>
      <c r="E221">
        <v>2021</v>
      </c>
      <c r="F221">
        <v>0.8</v>
      </c>
      <c r="G221">
        <v>0.1</v>
      </c>
      <c r="H221">
        <v>400</v>
      </c>
      <c r="I221">
        <v>20</v>
      </c>
      <c r="J221">
        <v>10</v>
      </c>
      <c r="K221" s="35">
        <v>1</v>
      </c>
      <c r="P221" s="34" t="s">
        <v>359</v>
      </c>
      <c r="R221" s="34" t="s">
        <v>105</v>
      </c>
      <c r="S221" s="34" t="s">
        <v>482</v>
      </c>
    </row>
    <row r="222" spans="2:19" x14ac:dyDescent="0.25">
      <c r="B222" s="34" t="s">
        <v>320</v>
      </c>
      <c r="C222" s="34" t="s">
        <v>196</v>
      </c>
      <c r="D222" s="34" t="s">
        <v>260</v>
      </c>
      <c r="E222">
        <v>2021</v>
      </c>
      <c r="F222">
        <v>0.8</v>
      </c>
      <c r="G222">
        <v>0.1</v>
      </c>
      <c r="H222">
        <v>400</v>
      </c>
      <c r="I222">
        <v>20</v>
      </c>
      <c r="J222">
        <v>10</v>
      </c>
      <c r="K222" s="35">
        <v>31.54</v>
      </c>
      <c r="P222" s="34" t="s">
        <v>320</v>
      </c>
      <c r="R222" s="34" t="s">
        <v>105</v>
      </c>
      <c r="S222" s="34" t="s">
        <v>106</v>
      </c>
    </row>
    <row r="223" spans="2:19" x14ac:dyDescent="0.25">
      <c r="B223" s="34" t="s">
        <v>360</v>
      </c>
      <c r="C223" s="34" t="s">
        <v>218</v>
      </c>
      <c r="D223" s="34" t="s">
        <v>260</v>
      </c>
      <c r="E223">
        <v>2021</v>
      </c>
      <c r="F223">
        <v>0.8</v>
      </c>
      <c r="G223">
        <v>0.1</v>
      </c>
      <c r="H223">
        <v>400</v>
      </c>
      <c r="I223">
        <v>20</v>
      </c>
      <c r="J223">
        <v>10</v>
      </c>
      <c r="K223" s="35">
        <v>1</v>
      </c>
      <c r="P223" s="34" t="s">
        <v>360</v>
      </c>
      <c r="R223" s="34" t="s">
        <v>105</v>
      </c>
      <c r="S223" s="34" t="s">
        <v>482</v>
      </c>
    </row>
    <row r="224" spans="2:19" x14ac:dyDescent="0.25">
      <c r="B224" s="34" t="s">
        <v>321</v>
      </c>
      <c r="C224" s="34" t="s">
        <v>196</v>
      </c>
      <c r="D224" s="34" t="s">
        <v>261</v>
      </c>
      <c r="E224">
        <v>2021</v>
      </c>
      <c r="F224">
        <v>0.8</v>
      </c>
      <c r="G224">
        <v>0.1</v>
      </c>
      <c r="H224">
        <v>400</v>
      </c>
      <c r="I224">
        <v>20</v>
      </c>
      <c r="J224">
        <v>10</v>
      </c>
      <c r="K224" s="35">
        <v>31.54</v>
      </c>
      <c r="P224" s="34" t="s">
        <v>321</v>
      </c>
      <c r="R224" s="34" t="s">
        <v>105</v>
      </c>
      <c r="S224" s="34" t="s">
        <v>106</v>
      </c>
    </row>
    <row r="225" spans="2:19" x14ac:dyDescent="0.25">
      <c r="B225" s="34" t="s">
        <v>361</v>
      </c>
      <c r="C225" s="34" t="s">
        <v>218</v>
      </c>
      <c r="D225" s="34" t="s">
        <v>261</v>
      </c>
      <c r="E225">
        <v>2021</v>
      </c>
      <c r="F225">
        <v>0.8</v>
      </c>
      <c r="G225">
        <v>0.1</v>
      </c>
      <c r="H225">
        <v>400</v>
      </c>
      <c r="I225">
        <v>20</v>
      </c>
      <c r="J225">
        <v>10</v>
      </c>
      <c r="K225" s="35">
        <v>1</v>
      </c>
      <c r="P225" s="34" t="s">
        <v>361</v>
      </c>
      <c r="R225" s="34" t="s">
        <v>105</v>
      </c>
      <c r="S225" s="34" t="s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9CB9-15D0-4C93-AE7F-554E6D4DEE97}">
  <dimension ref="C1:W19"/>
  <sheetViews>
    <sheetView tabSelected="1" zoomScale="70" zoomScaleNormal="70" workbookViewId="0">
      <selection activeCell="I23" sqref="I23"/>
    </sheetView>
  </sheetViews>
  <sheetFormatPr defaultRowHeight="15" x14ac:dyDescent="0.25"/>
  <cols>
    <col min="3" max="3" width="21.140625" bestFit="1" customWidth="1"/>
    <col min="4" max="5" width="15.28515625" bestFit="1" customWidth="1"/>
    <col min="7" max="7" width="12" bestFit="1" customWidth="1"/>
    <col min="12" max="12" width="8.42578125" bestFit="1" customWidth="1"/>
    <col min="17" max="17" width="18" bestFit="1" customWidth="1"/>
  </cols>
  <sheetData>
    <row r="1" spans="3:23" x14ac:dyDescent="0.25">
      <c r="M1" s="8" t="s">
        <v>495</v>
      </c>
    </row>
    <row r="3" spans="3:23" x14ac:dyDescent="0.25">
      <c r="E3" s="10" t="s">
        <v>31</v>
      </c>
      <c r="O3" s="11" t="s">
        <v>32</v>
      </c>
      <c r="P3" s="11"/>
      <c r="Q3" s="12"/>
      <c r="R3" s="12"/>
      <c r="S3" s="12"/>
      <c r="T3" s="12"/>
      <c r="U3" s="12"/>
      <c r="V3" s="12"/>
      <c r="W3" s="12"/>
    </row>
    <row r="4" spans="3:23" ht="26.25" thickBot="1" x14ac:dyDescent="0.3">
      <c r="C4" s="3" t="s">
        <v>20</v>
      </c>
      <c r="D4" s="3" t="s">
        <v>21</v>
      </c>
      <c r="E4" s="3" t="s">
        <v>22</v>
      </c>
      <c r="F4" s="4" t="s">
        <v>23</v>
      </c>
      <c r="G4" s="5" t="s">
        <v>24</v>
      </c>
      <c r="H4" s="5" t="s">
        <v>25</v>
      </c>
      <c r="I4" s="5" t="s">
        <v>27</v>
      </c>
      <c r="J4" s="5" t="s">
        <v>28</v>
      </c>
      <c r="K4" s="6" t="s">
        <v>29</v>
      </c>
      <c r="L4" s="6" t="s">
        <v>30</v>
      </c>
      <c r="M4" s="26" t="s">
        <v>494</v>
      </c>
      <c r="O4" s="13" t="s">
        <v>33</v>
      </c>
      <c r="P4" s="14" t="s">
        <v>34</v>
      </c>
      <c r="Q4" s="13" t="s">
        <v>20</v>
      </c>
      <c r="R4" s="13" t="s">
        <v>35</v>
      </c>
      <c r="S4" s="13" t="s">
        <v>36</v>
      </c>
      <c r="T4" s="13" t="s">
        <v>37</v>
      </c>
      <c r="U4" s="13" t="s">
        <v>38</v>
      </c>
      <c r="V4" s="13" t="s">
        <v>39</v>
      </c>
      <c r="W4" s="13" t="s">
        <v>40</v>
      </c>
    </row>
    <row r="5" spans="3:23" ht="46.5" thickBot="1" x14ac:dyDescent="0.3">
      <c r="C5" s="41" t="s">
        <v>496</v>
      </c>
      <c r="D5" s="41"/>
      <c r="E5" s="42" t="s">
        <v>483</v>
      </c>
      <c r="F5">
        <v>2021</v>
      </c>
      <c r="G5" s="21">
        <v>1</v>
      </c>
      <c r="H5">
        <v>1</v>
      </c>
      <c r="I5" s="9">
        <v>10</v>
      </c>
      <c r="J5" s="9">
        <v>0.1</v>
      </c>
      <c r="K5" s="9">
        <v>20</v>
      </c>
      <c r="L5" s="9">
        <v>1</v>
      </c>
      <c r="O5" s="15" t="s">
        <v>41</v>
      </c>
      <c r="P5" s="15" t="s">
        <v>42</v>
      </c>
      <c r="Q5" s="15" t="s">
        <v>43</v>
      </c>
      <c r="R5" s="15" t="s">
        <v>44</v>
      </c>
      <c r="S5" s="15" t="s">
        <v>45</v>
      </c>
      <c r="T5" s="15" t="s">
        <v>46</v>
      </c>
      <c r="U5" s="15" t="s">
        <v>47</v>
      </c>
      <c r="V5" s="15" t="s">
        <v>48</v>
      </c>
      <c r="W5" s="15" t="s">
        <v>49</v>
      </c>
    </row>
    <row r="6" spans="3:23" x14ac:dyDescent="0.25">
      <c r="C6" s="43"/>
      <c r="D6" s="44" t="s">
        <v>485</v>
      </c>
      <c r="E6" s="43"/>
      <c r="I6" s="9"/>
      <c r="J6" s="9"/>
      <c r="K6" s="9"/>
      <c r="M6">
        <v>0.51429618044217673</v>
      </c>
      <c r="O6" s="16" t="s">
        <v>50</v>
      </c>
      <c r="P6" s="17"/>
      <c r="Q6" s="17"/>
      <c r="R6" s="17"/>
      <c r="S6" s="17"/>
      <c r="T6" s="17"/>
      <c r="U6" s="17"/>
      <c r="V6" s="17"/>
      <c r="W6" s="17"/>
    </row>
    <row r="7" spans="3:23" x14ac:dyDescent="0.25">
      <c r="C7" s="39"/>
      <c r="D7" s="45" t="s">
        <v>486</v>
      </c>
      <c r="E7" s="39"/>
      <c r="I7" s="9"/>
      <c r="J7" s="9"/>
      <c r="K7" s="9"/>
      <c r="M7">
        <v>0.28386280991156465</v>
      </c>
      <c r="O7" s="38" t="s">
        <v>51</v>
      </c>
      <c r="Q7" s="38" t="s">
        <v>496</v>
      </c>
      <c r="R7" s="18"/>
      <c r="S7" s="12"/>
      <c r="T7" s="38" t="s">
        <v>105</v>
      </c>
      <c r="U7" s="38" t="s">
        <v>482</v>
      </c>
      <c r="V7" s="12"/>
      <c r="W7" s="12"/>
    </row>
    <row r="8" spans="3:23" x14ac:dyDescent="0.25">
      <c r="C8" s="39"/>
      <c r="D8" s="40" t="s">
        <v>487</v>
      </c>
      <c r="E8" s="39"/>
      <c r="G8" s="22"/>
      <c r="I8" s="9"/>
      <c r="J8" s="9"/>
      <c r="K8" s="9"/>
      <c r="M8">
        <v>7.8503322020408176E-2</v>
      </c>
      <c r="O8" s="38"/>
      <c r="Q8" s="38" t="s">
        <v>497</v>
      </c>
      <c r="R8" s="18"/>
      <c r="S8" s="12"/>
      <c r="T8" s="38" t="s">
        <v>105</v>
      </c>
      <c r="U8" s="38" t="s">
        <v>482</v>
      </c>
      <c r="V8" s="12"/>
      <c r="W8" s="12"/>
    </row>
    <row r="9" spans="3:23" x14ac:dyDescent="0.25">
      <c r="C9" s="39"/>
      <c r="D9" s="46" t="s">
        <v>488</v>
      </c>
      <c r="E9" s="39"/>
      <c r="G9" s="22"/>
      <c r="I9" s="9"/>
      <c r="J9" s="9"/>
      <c r="K9" s="9"/>
      <c r="M9">
        <v>3.7295189387755098E-3</v>
      </c>
      <c r="O9" s="12"/>
      <c r="P9" s="12"/>
      <c r="Q9" s="1"/>
      <c r="R9" s="18"/>
      <c r="S9" s="12"/>
      <c r="T9" s="12"/>
      <c r="U9" s="12"/>
      <c r="V9" s="12"/>
      <c r="W9" s="12"/>
    </row>
    <row r="10" spans="3:23" x14ac:dyDescent="0.25">
      <c r="C10" s="39"/>
      <c r="D10" s="40" t="s">
        <v>489</v>
      </c>
      <c r="E10" s="39"/>
      <c r="H10" s="7"/>
      <c r="I10" s="9"/>
      <c r="J10" s="9"/>
      <c r="K10" s="9"/>
      <c r="M10">
        <v>2.6838456571428575E-2</v>
      </c>
      <c r="O10" s="12"/>
      <c r="P10" s="12"/>
      <c r="Q10" s="1"/>
      <c r="R10" s="18"/>
      <c r="S10" s="12"/>
      <c r="T10" s="12"/>
      <c r="U10" s="12"/>
      <c r="V10" s="12"/>
      <c r="W10" s="12"/>
    </row>
    <row r="11" spans="3:23" x14ac:dyDescent="0.25">
      <c r="C11" s="39"/>
      <c r="D11" s="40" t="s">
        <v>490</v>
      </c>
      <c r="E11" s="39"/>
      <c r="H11" s="7"/>
      <c r="I11" s="9"/>
      <c r="J11" s="9"/>
      <c r="K11" s="9"/>
      <c r="M11">
        <v>9.2671133122448998E-2</v>
      </c>
      <c r="O11" s="19"/>
      <c r="P11" s="19"/>
      <c r="Q11" s="1"/>
      <c r="R11" s="20"/>
      <c r="S11" s="12"/>
      <c r="T11" s="12"/>
      <c r="U11" s="12"/>
      <c r="V11" s="12"/>
      <c r="W11" s="19"/>
    </row>
    <row r="12" spans="3:23" x14ac:dyDescent="0.25">
      <c r="C12" s="43"/>
      <c r="D12" s="47" t="s">
        <v>491</v>
      </c>
      <c r="E12" s="43"/>
      <c r="H12" s="7"/>
      <c r="I12" s="9"/>
      <c r="J12" s="9"/>
      <c r="K12" s="9"/>
      <c r="M12">
        <v>9.85789931972789E-5</v>
      </c>
      <c r="P12" s="1"/>
      <c r="Q12" s="1"/>
      <c r="R12" s="18"/>
      <c r="S12" s="12"/>
      <c r="T12" s="12"/>
      <c r="U12" s="12"/>
      <c r="V12" s="12"/>
      <c r="W12" s="12"/>
    </row>
    <row r="13" spans="3:23" x14ac:dyDescent="0.25">
      <c r="C13" s="39" t="s">
        <v>497</v>
      </c>
      <c r="D13" s="39"/>
      <c r="E13" s="40" t="s">
        <v>484</v>
      </c>
      <c r="F13">
        <v>2021</v>
      </c>
      <c r="G13">
        <v>1</v>
      </c>
      <c r="H13" s="7">
        <v>1</v>
      </c>
      <c r="I13" s="9">
        <v>10</v>
      </c>
      <c r="J13" s="9">
        <v>0.1</v>
      </c>
      <c r="K13" s="9">
        <v>20</v>
      </c>
      <c r="L13" s="9">
        <v>1</v>
      </c>
      <c r="P13" s="1"/>
      <c r="Q13" s="1"/>
      <c r="R13" s="18"/>
      <c r="S13" s="12"/>
      <c r="T13" s="12"/>
      <c r="U13" s="12"/>
      <c r="V13" s="12"/>
      <c r="W13" s="12"/>
    </row>
    <row r="14" spans="3:23" x14ac:dyDescent="0.25">
      <c r="C14" s="43"/>
      <c r="D14" s="43" t="s">
        <v>492</v>
      </c>
      <c r="E14" s="43"/>
      <c r="I14" s="9"/>
      <c r="J14" s="9"/>
      <c r="K14" s="9"/>
      <c r="M14">
        <v>0.31204439053415484</v>
      </c>
      <c r="P14" s="1"/>
      <c r="Q14" s="1"/>
      <c r="R14" s="18"/>
      <c r="S14" s="12"/>
      <c r="T14" s="12"/>
      <c r="U14" s="12"/>
      <c r="V14" s="12"/>
      <c r="W14" s="12"/>
    </row>
    <row r="15" spans="3:23" x14ac:dyDescent="0.25">
      <c r="C15" s="48"/>
      <c r="D15" s="49" t="s">
        <v>493</v>
      </c>
      <c r="E15" s="48"/>
      <c r="I15" s="9"/>
      <c r="J15" s="9"/>
      <c r="K15" s="9"/>
      <c r="M15">
        <v>0.68795560946584522</v>
      </c>
      <c r="P15" s="1"/>
      <c r="Q15" s="1"/>
      <c r="R15" s="18"/>
      <c r="S15" s="12"/>
      <c r="T15" s="12"/>
      <c r="U15" s="12"/>
      <c r="V15" s="12"/>
      <c r="W15" s="12"/>
    </row>
    <row r="16" spans="3:23" x14ac:dyDescent="0.25">
      <c r="O16" s="12"/>
      <c r="P16" s="12"/>
      <c r="Q16" s="1"/>
      <c r="R16" s="18"/>
      <c r="S16" s="12"/>
      <c r="T16" s="12"/>
      <c r="U16" s="12"/>
      <c r="V16" s="12"/>
      <c r="W16" s="12"/>
    </row>
    <row r="17" spans="15:23" x14ac:dyDescent="0.25">
      <c r="O17" s="12"/>
      <c r="P17" s="12"/>
      <c r="Q17" s="1"/>
      <c r="R17" s="18"/>
      <c r="S17" s="12"/>
      <c r="T17" s="12"/>
      <c r="U17" s="12"/>
      <c r="V17" s="12"/>
      <c r="W17" s="12"/>
    </row>
    <row r="18" spans="15:23" x14ac:dyDescent="0.25">
      <c r="Q18" s="1"/>
      <c r="S18" s="12"/>
      <c r="T18" s="12"/>
      <c r="V18" s="12"/>
    </row>
    <row r="19" spans="15:23" x14ac:dyDescent="0.25">
      <c r="Q19" s="1"/>
      <c r="S19" s="12"/>
      <c r="T19" s="12"/>
      <c r="V19" s="12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EC04-ABC6-423E-8B11-75A460EDBCA4}">
  <dimension ref="A1:AK253"/>
  <sheetViews>
    <sheetView topLeftCell="S1" workbookViewId="0">
      <selection activeCell="X17" sqref="X17"/>
    </sheetView>
  </sheetViews>
  <sheetFormatPr defaultRowHeight="15" x14ac:dyDescent="0.25"/>
  <cols>
    <col min="1" max="1" width="44.85546875" bestFit="1" customWidth="1"/>
    <col min="2" max="2" width="11.42578125" bestFit="1" customWidth="1"/>
    <col min="3" max="3" width="12" bestFit="1" customWidth="1"/>
    <col min="4" max="10" width="12.42578125" bestFit="1" customWidth="1"/>
    <col min="13" max="13" width="10.42578125" bestFit="1" customWidth="1"/>
    <col min="14" max="14" width="11.140625" bestFit="1" customWidth="1"/>
    <col min="15" max="15" width="13.140625" bestFit="1" customWidth="1"/>
    <col min="16" max="16" width="10.85546875" bestFit="1" customWidth="1"/>
    <col min="17" max="17" width="11.140625" bestFit="1" customWidth="1"/>
  </cols>
  <sheetData>
    <row r="1" spans="21:37" x14ac:dyDescent="0.25">
      <c r="U1" s="28"/>
      <c r="V1" s="28"/>
      <c r="W1" s="28"/>
      <c r="X1" s="50"/>
      <c r="Y1" s="50"/>
      <c r="Z1" s="50"/>
      <c r="AA1" s="50"/>
      <c r="AB1" s="50"/>
      <c r="AH1" s="10"/>
    </row>
    <row r="2" spans="21:37" ht="15.75" thickBot="1" x14ac:dyDescent="0.3">
      <c r="U2" s="3" t="s">
        <v>33</v>
      </c>
      <c r="V2" s="3" t="s">
        <v>34</v>
      </c>
      <c r="W2" s="3" t="s">
        <v>20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F2" s="3" t="s">
        <v>20</v>
      </c>
      <c r="AG2" s="3" t="s">
        <v>21</v>
      </c>
      <c r="AH2" s="3" t="s">
        <v>22</v>
      </c>
      <c r="AI2" s="4" t="s">
        <v>23</v>
      </c>
      <c r="AJ2" s="5" t="s">
        <v>27</v>
      </c>
      <c r="AK2" s="5" t="s">
        <v>28</v>
      </c>
    </row>
    <row r="3" spans="21:37" x14ac:dyDescent="0.25">
      <c r="U3" t="s">
        <v>51</v>
      </c>
      <c r="W3" s="50" t="s">
        <v>498</v>
      </c>
      <c r="Y3" s="1" t="s">
        <v>105</v>
      </c>
      <c r="Z3" s="1" t="s">
        <v>482</v>
      </c>
      <c r="AF3" s="50" t="s">
        <v>498</v>
      </c>
      <c r="AG3" s="34"/>
      <c r="AH3" s="34"/>
      <c r="AI3">
        <v>2021</v>
      </c>
      <c r="AJ3">
        <v>400</v>
      </c>
      <c r="AK3">
        <v>20</v>
      </c>
    </row>
    <row r="4" spans="21:37" x14ac:dyDescent="0.25">
      <c r="W4" s="1" t="s">
        <v>499</v>
      </c>
      <c r="Y4" s="1" t="s">
        <v>105</v>
      </c>
      <c r="Z4" s="1" t="s">
        <v>482</v>
      </c>
      <c r="AF4" s="1" t="s">
        <v>499</v>
      </c>
      <c r="AI4">
        <v>2021</v>
      </c>
    </row>
    <row r="5" spans="21:37" x14ac:dyDescent="0.25">
      <c r="U5" s="1"/>
      <c r="V5" s="1"/>
      <c r="W5" s="1" t="s">
        <v>500</v>
      </c>
      <c r="Y5" s="1" t="s">
        <v>105</v>
      </c>
      <c r="Z5" s="1" t="s">
        <v>482</v>
      </c>
      <c r="AF5" s="1" t="s">
        <v>500</v>
      </c>
      <c r="AI5">
        <v>2021</v>
      </c>
    </row>
    <row r="6" spans="21:37" x14ac:dyDescent="0.25">
      <c r="U6" s="52"/>
      <c r="V6" s="51"/>
      <c r="W6" s="1" t="s">
        <v>501</v>
      </c>
      <c r="Y6" s="1" t="s">
        <v>105</v>
      </c>
      <c r="Z6" s="1" t="s">
        <v>482</v>
      </c>
      <c r="AF6" s="1" t="s">
        <v>501</v>
      </c>
      <c r="AI6">
        <v>2021</v>
      </c>
    </row>
    <row r="7" spans="21:37" x14ac:dyDescent="0.25">
      <c r="U7" s="52"/>
      <c r="V7" s="51"/>
      <c r="W7" s="1" t="s">
        <v>502</v>
      </c>
      <c r="Y7" s="1" t="s">
        <v>105</v>
      </c>
      <c r="Z7" s="1" t="s">
        <v>482</v>
      </c>
      <c r="AF7" s="1" t="s">
        <v>502</v>
      </c>
      <c r="AI7">
        <v>2021</v>
      </c>
    </row>
    <row r="8" spans="21:37" x14ac:dyDescent="0.25">
      <c r="U8" s="52"/>
      <c r="V8" s="51"/>
      <c r="W8" s="1" t="s">
        <v>503</v>
      </c>
      <c r="Y8" s="1" t="s">
        <v>105</v>
      </c>
      <c r="Z8" s="1" t="s">
        <v>482</v>
      </c>
      <c r="AF8" s="1" t="s">
        <v>503</v>
      </c>
      <c r="AI8">
        <v>2021</v>
      </c>
    </row>
    <row r="9" spans="21:37" x14ac:dyDescent="0.25">
      <c r="U9" s="52"/>
      <c r="V9" s="51"/>
      <c r="W9" s="1" t="s">
        <v>504</v>
      </c>
      <c r="Y9" s="1" t="s">
        <v>105</v>
      </c>
      <c r="Z9" s="1" t="s">
        <v>482</v>
      </c>
      <c r="AF9" s="1" t="s">
        <v>504</v>
      </c>
      <c r="AI9">
        <v>2021</v>
      </c>
    </row>
    <row r="10" spans="21:37" x14ac:dyDescent="0.25">
      <c r="U10" s="52"/>
      <c r="V10" s="51"/>
      <c r="W10" s="1" t="s">
        <v>505</v>
      </c>
      <c r="Y10" s="1" t="s">
        <v>105</v>
      </c>
      <c r="Z10" s="1" t="s">
        <v>482</v>
      </c>
      <c r="AF10" s="1" t="s">
        <v>505</v>
      </c>
      <c r="AI10">
        <v>2021</v>
      </c>
    </row>
    <row r="11" spans="21:37" x14ac:dyDescent="0.25">
      <c r="U11" s="51"/>
      <c r="V11" s="51"/>
      <c r="W11" s="1" t="s">
        <v>506</v>
      </c>
      <c r="Y11" s="1" t="s">
        <v>105</v>
      </c>
      <c r="Z11" s="1" t="s">
        <v>482</v>
      </c>
      <c r="AF11" s="1" t="s">
        <v>506</v>
      </c>
      <c r="AI11">
        <v>2021</v>
      </c>
    </row>
    <row r="253" spans="1:1" x14ac:dyDescent="0.25">
      <c r="A253" t="s">
        <v>50</v>
      </c>
    </row>
  </sheetData>
  <mergeCells count="2">
    <mergeCell ref="U6:U7"/>
    <mergeCell ref="U8:U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66ED-E968-4708-ACA4-2E4DFBD0D961}">
  <dimension ref="E7"/>
  <sheetViews>
    <sheetView workbookViewId="0">
      <selection activeCell="G26" sqref="G26"/>
    </sheetView>
  </sheetViews>
  <sheetFormatPr defaultRowHeight="15" x14ac:dyDescent="0.25"/>
  <sheetData>
    <row r="7" spans="5:5" x14ac:dyDescent="0.25">
      <c r="E7" t="s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6FD1-91F9-4017-99DD-698ED988E670}">
  <dimension ref="E9"/>
  <sheetViews>
    <sheetView workbookViewId="0">
      <selection activeCell="I24" sqref="I24"/>
    </sheetView>
  </sheetViews>
  <sheetFormatPr defaultRowHeight="15" x14ac:dyDescent="0.25"/>
  <sheetData>
    <row r="9" spans="5:5" x14ac:dyDescent="0.25">
      <c r="E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TRA1</vt:lpstr>
      <vt:lpstr>TRA2</vt:lpstr>
      <vt:lpstr>RSD</vt:lpstr>
      <vt:lpstr>COM</vt:lpstr>
      <vt:lpstr>AGR</vt:lpstr>
      <vt:lpstr>IND_VACANT_</vt:lpstr>
      <vt:lpstr>PRIorSUP_VACANT</vt:lpstr>
      <vt:lpstr>ELC_DEFINED_IN_OTHERS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2024-02-28T14:23:00Z</dcterms:created>
  <dcterms:modified xsi:type="dcterms:W3CDTF">2024-02-28T19:01:52Z</dcterms:modified>
</cp:coreProperties>
</file>