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60" documentId="13_ncr:1_{814252F9-8272-4D48-8589-BC83E91D2AB0}" xr6:coauthVersionLast="47" xr6:coauthVersionMax="47" xr10:uidLastSave="{6A00C533-C181-40ED-B5C5-6FC745C7BE6F}"/>
  <bookViews>
    <workbookView xWindow="-110" yWindow="-110" windowWidth="19420" windowHeight="12220"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21" l="1"/>
  <c r="L21" i="21"/>
  <c r="M21" i="21"/>
  <c r="N21" i="21"/>
  <c r="J5" i="25"/>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F54" i="25"/>
  <c r="H54" i="25" s="1"/>
  <c r="L53" i="25"/>
  <c r="K53" i="25"/>
  <c r="J53" i="25"/>
  <c r="I53" i="25"/>
  <c r="F53" i="25"/>
  <c r="H53" i="25" s="1"/>
  <c r="L52" i="25"/>
  <c r="K52" i="25"/>
  <c r="J52" i="25"/>
  <c r="I52" i="25"/>
  <c r="F52" i="25"/>
  <c r="H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1" i="21" s="1"/>
  <c r="F35" i="21"/>
  <c r="F34" i="21"/>
  <c r="E21" i="21" s="1"/>
  <c r="C30" i="21"/>
  <c r="D28" i="21" s="1"/>
  <c r="D29" i="21"/>
  <c r="D26" i="21"/>
  <c r="C21" i="21" s="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J21" i="21"/>
  <c r="L11" i="25"/>
  <c r="J11" i="25"/>
  <c r="K11" i="25"/>
  <c r="D21" i="21"/>
  <c r="D27" i="21"/>
  <c r="J16" i="25" l="1"/>
  <c r="J12" i="25"/>
  <c r="R13" i="25" s="1"/>
  <c r="J13" i="25"/>
  <c r="R14" i="25" s="1"/>
  <c r="R12" i="25"/>
  <c r="J17" i="25"/>
  <c r="J14" i="25"/>
  <c r="R15" i="25" s="1"/>
  <c r="J15" i="25"/>
  <c r="L13" i="25"/>
  <c r="L12" i="25"/>
  <c r="L14" i="25"/>
  <c r="L17" i="25"/>
  <c r="L16" i="25"/>
  <c r="L15" i="25"/>
  <c r="K12" i="25"/>
  <c r="K14" i="25"/>
  <c r="K16" i="25"/>
  <c r="K17" i="25"/>
  <c r="K15" i="25"/>
  <c r="K13" i="25"/>
  <c r="H21" i="21"/>
  <c r="G21" i="21"/>
  <c r="F21"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A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<sst xmlns="http://schemas.openxmlformats.org/spreadsheetml/2006/main" count="2069" uniqueCount="321">
  <si>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</si>
  <si>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</si>
  <si>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</si>
  <si>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</si>
  <si>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</si>
  <si>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</si>
  <si>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</si>
  <si>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</si>
  <si>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</si>
  <si>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</si>
  <si>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</si>
  <si>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</si>
  <si>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</si>
  <si>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</si>
  <si>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</si>
  <si>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</si>
  <si>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</si>
  <si>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</si>
  <si>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</si>
  <si>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</si>
  <si>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</si>
  <si>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</si>
  <si>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</si>
  <si>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</si>
  <si>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</si>
  <si>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</si>
  <si>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</si>
  <si>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</si>
  <si>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</si>
  <si>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</si>
  <si>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</si>
  <si>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</si>
  <si>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</si>
  <si>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</si>
  <si>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</si>
  <si>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</si>
  <si>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</si>
  <si>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</si>
  <si>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</si>
  <si>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</si>
  <si>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</si>
  <si>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</si>
  <si>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</si>
  <si>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</si>
  <si>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</si>
  <si>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</si>
  <si>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</si>
  <si>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</si>
  <si>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</si>
  <si>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</si>
  <si>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</si>
  <si>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</si>
  <si>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</si>
  <si>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</si>
  <si>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</si>
  <si>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</si>
  <si>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</si>
  <si>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</si>
  <si>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</si>
  <si>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</si>
  <si>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</si>
  <si>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</si>
  <si>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</si>
  <si>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</si>
  <si>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</si>
  <si>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</si>
  <si>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</si>
  <si>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</si>
  <si>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</si>
  <si>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</si>
  <si>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</si>
  <si>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</si>
  <si>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</si>
  <si>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</si>
  <si>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</si>
  <si>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</si>
  <si>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</si>
  <si>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</si>
  <si>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</si>
  <si>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</si>
  <si>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</si>
  <si>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</si>
  <si>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</si>
  <si>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</si>
  <si>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</si>
  <si>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</si>
  <si>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</si>
  <si>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</si>
  <si>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</si>
  <si>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</si>
  <si>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</si>
  <si>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</si>
  <si>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</si>
  <si>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</si>
  <si>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</si>
  <si>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</si>
  <si>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</si>
  <si>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</si>
  <si>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</si>
  <si>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</si>
  <si>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</si>
  <si>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</si>
  <si>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</si>
  <si>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</si>
  <si>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</si>
  <si>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</si>
  <si>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</si>
  <si>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</si>
  <si>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</si>
  <si>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</si>
  <si>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</si>
  <si>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</si>
  <si>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</si>
  <si>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</si>
  <si>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</si>
  <si>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</si>
  <si>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</si>
  <si>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</si>
  <si>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</si>
  <si>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</si>
  <si>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</si>
  <si>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</si>
  <si>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</si>
  <si>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</si>
  <si>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</si>
  <si>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</si>
  <si>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</si>
  <si>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</si>
  <si>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</si>
  <si>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</si>
  <si>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</si>
  <si>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</si>
  <si>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</si>
  <si>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</si>
  <si>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</si>
  <si>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</si>
  <si>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</si>
  <si>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</si>
  <si>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</si>
  <si>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</si>
  <si>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</si>
  <si>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</si>
  <si>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</si>
  <si>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</si>
  <si>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</si>
  <si>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</si>
  <si>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</si>
  <si>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</si>
  <si>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</si>
  <si>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</si>
  <si>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</si>
  <si>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</si>
  <si>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</si>
  <si>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</si>
  <si>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</si>
  <si>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</si>
  <si>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</si>
  <si>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</si>
  <si>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</si>
  <si>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</si>
  <si>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</si>
  <si>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</si>
  <si>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</si>
  <si>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</si>
  <si>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</si>
  <si>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</si>
  <si>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</si>
  <si>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</si>
  <si>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</si>
  <si>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</si>
  <si>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</si>
  <si>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</si>
  <si>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</si>
  <si>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</si>
  <si>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</si>
  <si>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</si>
  <si>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</si>
  <si>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</si>
  <si>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</si>
  <si>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</si>
  <si>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</si>
  <si>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</si>
  <si>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</si>
  <si>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</si>
  <si>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</si>
  <si>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</si>
  <si>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</si>
  <si>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</si>
  <si>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</si>
  <si>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</si>
  <si>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</si>
  <si>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</si>
  <si>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</si>
  <si>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</si>
  <si>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</si>
  <si>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</si>
  <si>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</si>
  <si>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</si>
  <si>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</si>
  <si>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</si>
  <si>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</si>
  <si>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</si>
  <si>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</si>
  <si>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</si>
  <si>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</si>
  <si>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</si>
  <si>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</si>
  <si>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</si>
  <si>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</si>
  <si>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</si>
  <si>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</si>
  <si>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</si>
  <si>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</si>
  <si>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</si>
  <si>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</si>
  <si>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</si>
  <si>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</si>
  <si>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</si>
  <si>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</si>
  <si>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</si>
  <si>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</si>
  <si>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</si>
  <si>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</si>
  <si>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</si>
  <si>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</si>
  <si>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</si>
  <si>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</si>
  <si>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</si>
  <si>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</si>
  <si>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</si>
  <si>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</si>
  <si>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</si>
  <si>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</si>
  <si>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</si>
  <si>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</si>
  <si>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</si>
  <si>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</si>
  <si>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</si>
  <si>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</si>
  <si>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</si>
  <si>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</si>
  <si>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</si>
  <si>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</si>
  <si>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</si>
  <si>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</si>
  <si>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</si>
  <si>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</si>
  <si>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</si>
  <si>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</si>
  <si>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</si>
  <si>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</si>
  <si>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</si>
  <si>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</si>
  <si>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</si>
  <si>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</si>
  <si>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</si>
  <si>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</si>
  <si>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</si>
  <si>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</si>
  <si>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</si>
  <si>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</si>
  <si>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</si>
  <si>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</si>
  <si>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</si>
  <si>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</si>
  <si>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</si>
  <si>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</si>
  <si>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</si>
  <si>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</si>
  <si>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</si>
  <si>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</si>
  <si>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</si>
  <si>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</si>
  <si>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</si>
  <si>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</si>
  <si>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</si>
  <si>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</si>
  <si>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</si>
  <si>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</si>
  <si>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</si>
  <si>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</si>
  <si>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</si>
  <si>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</si>
  <si>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</si>
  <si>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</si>
  <si>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</si>
  <si>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</si>
  <si>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</si>
  <si>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</si>
  <si>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</si>
  <si>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</si>
  <si>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</si>
  <si>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</si>
  <si>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</si>
  <si>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</si>
  <si>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</si>
  <si>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</si>
  <si>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</si>
  <si>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</si>
  <si>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</si>
  <si>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</si>
  <si>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</si>
  <si>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</si>
  <si>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</si>
  <si>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</si>
  <si>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</si>
  <si>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</si>
  <si>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</si>
  <si>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</si>
  <si>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</si>
  <si>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</si>
  <si>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</si>
  <si>
    <t>G_YRFR</t>
  </si>
  <si>
    <t>~FI_T</t>
  </si>
  <si>
    <t>CommName</t>
  </si>
  <si>
    <t>Timeslices</t>
  </si>
  <si>
    <t>Demand Commodity Name</t>
  </si>
  <si>
    <t>*Units</t>
  </si>
  <si>
    <t>COM_FR</t>
  </si>
  <si>
    <t>Csets</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</si>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</sst>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8">
    <font>
      <sz val="10"/>
      <name val="Arial"/>
      <charset val="134"/>
    </font>
    <font>
      <sz val="11"/>
      <color theme="1"/>
      <name val="Calibri"/>
      <family val="2"/>
      <scheme val="minor"/>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
      <b/>
      <sz val="10"/>
      <color indexed="12"/>
      <name val="Arial"/>
      <family val="2"/>
    </font>
    <font>
      <sz val="8"/>
      <color theme="1"/>
      <name val="Arial"/>
      <family val="2"/>
    </font>
  </fonts>
  <fills count="11">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
      <patternFill patternType="solid">
        <fgColor theme="8" tint="0.79998168889431442"/>
        <bgColor indexed="65"/>
      </patternFill>
    </fill>
    <fill>
      <patternFill patternType="solid">
        <fgColor indexed="43"/>
        <bgColor indexed="64"/>
      </patternFill>
    </fill>
    <fill>
      <patternFill patternType="solid">
        <fgColor theme="3" tint="0.79998168889431442"/>
        <bgColor indexed="64"/>
      </patternFill>
    </fill>
  </fills>
  <borders count="8">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s>
  <cellStyleXfs count="30">
    <xf numFmtId="0" fontId="0" fillId="0" borderId="0"/>
    <xf numFmtId="0" fontId="5" fillId="0" borderId="0" applyNumberFormat="0" applyFill="0" applyBorder="0" applyAlignment="0" applyProtection="0"/>
    <xf numFmtId="43" fontId="2" fillId="0" borderId="0" applyFont="0" applyFill="0" applyBorder="0" applyAlignment="0" applyProtection="0"/>
    <xf numFmtId="0" fontId="10" fillId="0" borderId="0"/>
    <xf numFmtId="0" fontId="2" fillId="0" borderId="0"/>
    <xf numFmtId="0" fontId="2" fillId="0" borderId="0"/>
    <xf numFmtId="0" fontId="10" fillId="0" borderId="0"/>
    <xf numFmtId="0" fontId="2" fillId="0" borderId="0"/>
    <xf numFmtId="0" fontId="10" fillId="0" borderId="0"/>
    <xf numFmtId="0" fontId="10" fillId="0" borderId="0"/>
    <xf numFmtId="0" fontId="2" fillId="0" borderId="0"/>
    <xf numFmtId="0" fontId="2" fillId="0" borderId="0"/>
    <xf numFmtId="0" fontId="10" fillId="0" borderId="0"/>
    <xf numFmtId="0" fontId="18" fillId="0" borderId="0"/>
    <xf numFmtId="0" fontId="2"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 fillId="8" borderId="0" applyNumberFormat="0" applyBorder="0" applyAlignment="0" applyProtection="0"/>
  </cellStyleXfs>
  <cellXfs count="56">
    <xf numFmtId="0" fontId="0" fillId="0" borderId="0" xfId="0"/>
    <xf numFmtId="0" fontId="2" fillId="0" borderId="0" xfId="7"/>
    <xf numFmtId="0" fontId="3" fillId="0" borderId="0" xfId="7" applyFont="1"/>
    <xf numFmtId="10" fontId="2" fillId="0" borderId="0" xfId="7" applyNumberFormat="1"/>
    <xf numFmtId="10" fontId="3" fillId="0" borderId="0" xfId="7" applyNumberFormat="1" applyFont="1"/>
    <xf numFmtId="0" fontId="4" fillId="2" borderId="0" xfId="0" applyFont="1" applyFill="1" applyAlignment="1">
      <alignment horizontal="left" vertical="top" wrapText="1"/>
    </xf>
    <xf numFmtId="0" fontId="4" fillId="2" borderId="0" xfId="0" applyFont="1" applyFill="1" applyAlignment="1">
      <alignment horizontal="right" vertical="top" wrapText="1"/>
    </xf>
    <xf numFmtId="0" fontId="5" fillId="3" borderId="1" xfId="1" applyFill="1" applyBorder="1" applyAlignment="1">
      <alignment horizontal="left" vertical="top" wrapText="1"/>
    </xf>
    <xf numFmtId="0" fontId="5" fillId="3" borderId="1" xfId="1" applyFill="1" applyBorder="1" applyAlignment="1">
      <alignment horizontal="right" vertical="top" wrapText="1"/>
    </xf>
    <xf numFmtId="0" fontId="6" fillId="3" borderId="1" xfId="0" applyFont="1" applyFill="1" applyBorder="1" applyAlignment="1">
      <alignment horizontal="right" vertical="top" wrapText="1"/>
    </xf>
    <xf numFmtId="3" fontId="6" fillId="3" borderId="1" xfId="0" applyNumberFormat="1" applyFont="1" applyFill="1" applyBorder="1" applyAlignment="1">
      <alignment horizontal="right" vertical="top" wrapText="1"/>
    </xf>
    <xf numFmtId="0" fontId="6" fillId="3" borderId="1" xfId="0" applyFont="1" applyFill="1" applyBorder="1" applyAlignment="1">
      <alignment horizontal="left" vertical="top" wrapText="1"/>
    </xf>
    <xf numFmtId="0" fontId="5" fillId="3" borderId="0" xfId="1" applyFill="1" applyAlignment="1">
      <alignment horizontal="left" vertical="top" wrapText="1"/>
    </xf>
    <xf numFmtId="0" fontId="5" fillId="3" borderId="0" xfId="1" applyFill="1" applyAlignment="1">
      <alignment horizontal="right" vertical="top" wrapText="1"/>
    </xf>
    <xf numFmtId="0" fontId="6" fillId="3" borderId="0" xfId="0" applyFont="1" applyFill="1" applyAlignment="1">
      <alignment horizontal="right" vertical="top" wrapText="1"/>
    </xf>
    <xf numFmtId="3" fontId="0" fillId="0" borderId="0" xfId="0" applyNumberFormat="1"/>
    <xf numFmtId="0" fontId="0" fillId="4" borderId="0" xfId="0" applyFill="1"/>
    <xf numFmtId="0" fontId="7" fillId="0" borderId="0" xfId="0" applyFont="1"/>
    <xf numFmtId="0" fontId="0" fillId="0" borderId="2" xfId="0" applyBorder="1"/>
    <xf numFmtId="0" fontId="8" fillId="0" borderId="2" xfId="0" applyFont="1" applyBorder="1"/>
    <xf numFmtId="0" fontId="9" fillId="0" borderId="2" xfId="0" applyFont="1" applyBorder="1"/>
    <xf numFmtId="49" fontId="10" fillId="0" borderId="2" xfId="0" applyNumberFormat="1" applyFont="1" applyBorder="1"/>
    <xf numFmtId="0" fontId="9" fillId="4" borderId="0" xfId="0" applyFont="1" applyFill="1"/>
    <xf numFmtId="0" fontId="8" fillId="0" borderId="0" xfId="0" applyFont="1"/>
    <xf numFmtId="0" fontId="11" fillId="0" borderId="0" xfId="0" applyFont="1"/>
    <xf numFmtId="0" fontId="12" fillId="0" borderId="0" xfId="0" applyFont="1"/>
    <xf numFmtId="0" fontId="9" fillId="0" borderId="0" xfId="0" applyFont="1"/>
    <xf numFmtId="0" fontId="13" fillId="0" borderId="2" xfId="0" applyFont="1" applyBorder="1"/>
    <xf numFmtId="0" fontId="14" fillId="0" borderId="2" xfId="0" applyFont="1" applyBorder="1"/>
    <xf numFmtId="0" fontId="10" fillId="0" borderId="2" xfId="0" applyFont="1" applyBorder="1"/>
    <xf numFmtId="0" fontId="0" fillId="5" borderId="0" xfId="0" applyFill="1"/>
    <xf numFmtId="0" fontId="15" fillId="0" borderId="2" xfId="0" applyFont="1" applyBorder="1"/>
    <xf numFmtId="0" fontId="16" fillId="0" borderId="0" xfId="0" applyFont="1"/>
    <xf numFmtId="0" fontId="15" fillId="0" borderId="3" xfId="0" applyFont="1" applyBorder="1"/>
    <xf numFmtId="0" fontId="16" fillId="0" borderId="2" xfId="0" applyFont="1" applyBorder="1"/>
    <xf numFmtId="0" fontId="17" fillId="0" borderId="2" xfId="4" applyFont="1" applyBorder="1"/>
    <xf numFmtId="0" fontId="0" fillId="0" borderId="0" xfId="0" applyFill="1"/>
    <xf numFmtId="0" fontId="10" fillId="0" borderId="0" xfId="0" applyFont="1"/>
    <xf numFmtId="0" fontId="0" fillId="7" borderId="2" xfId="0" applyFill="1" applyBorder="1"/>
    <xf numFmtId="0" fontId="0" fillId="7" borderId="0" xfId="0" applyFill="1"/>
    <xf numFmtId="0" fontId="8" fillId="7" borderId="2" xfId="0" applyFont="1" applyFill="1" applyBorder="1"/>
    <xf numFmtId="49" fontId="10" fillId="7" borderId="2" xfId="0" applyNumberFormat="1" applyFont="1" applyFill="1" applyBorder="1"/>
    <xf numFmtId="49" fontId="10" fillId="7" borderId="0" xfId="0" applyNumberFormat="1" applyFont="1" applyFill="1" applyBorder="1"/>
    <xf numFmtId="0" fontId="15" fillId="7" borderId="0" xfId="0" applyFont="1" applyFill="1"/>
    <xf numFmtId="0" fontId="10" fillId="7" borderId="2" xfId="0" applyFont="1" applyFill="1" applyBorder="1"/>
    <xf numFmtId="0" fontId="10" fillId="7" borderId="0" xfId="0" applyFont="1" applyFill="1"/>
    <xf numFmtId="0" fontId="26" fillId="0" borderId="0" xfId="0" applyFont="1"/>
    <xf numFmtId="0" fontId="8" fillId="9" borderId="5" xfId="0" applyFont="1" applyFill="1" applyBorder="1" applyAlignment="1">
      <alignment vertical="center"/>
    </xf>
    <xf numFmtId="0" fontId="27" fillId="8" borderId="5" xfId="29" applyFont="1" applyBorder="1" applyAlignment="1">
      <alignment horizontal="left" wrapText="1"/>
    </xf>
    <xf numFmtId="0" fontId="27" fillId="8" borderId="6" xfId="29" applyFont="1" applyBorder="1" applyAlignment="1">
      <alignment horizontal="left" wrapText="1"/>
    </xf>
    <xf numFmtId="0" fontId="10" fillId="0" borderId="0" xfId="3"/>
    <xf numFmtId="2" fontId="0" fillId="10" borderId="0" xfId="0" applyNumberFormat="1" applyFill="1"/>
    <xf numFmtId="0" fontId="10" fillId="0" borderId="7" xfId="0" applyFont="1" applyBorder="1"/>
    <xf numFmtId="0" fontId="10" fillId="0" borderId="7" xfId="3" applyBorder="1"/>
    <xf numFmtId="2" fontId="0" fillId="10" borderId="7" xfId="0" applyNumberFormat="1" applyFill="1" applyBorder="1"/>
    <xf numFmtId="0" fontId="8" fillId="9" borderId="0" xfId="0" applyFont="1" applyFill="1" applyBorder="1" applyAlignment="1">
      <alignment vertical="center"/>
    </xf>
  </cellXfs>
  <cellStyles count="30">
    <cellStyle name="20% - Accent5" xfId="29" builtinId="46"/>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
  <sheetViews>
    <sheetView tabSelected="1" topLeftCell="H1" workbookViewId="0">
      <selection activeCell="U9" sqref="U9"/>
    </sheetView>
  </sheetViews>
  <sheetFormatPr defaultColWidth="9" defaultRowHeight="12.5"/>
  <cols>
    <col min="6" max="6" width="12" customWidth="1"/>
    <col min="18" max="18" width="11.08984375" bestFit="1" customWidth="1"/>
  </cols>
  <sheetData>
    <row r="1" spans="1:21" ht="13">
      <c r="S1" s="46" t="s">
        <v>313</v>
      </c>
      <c r="T1" s="37"/>
    </row>
    <row r="2" spans="1:21" ht="13">
      <c r="A2" s="26"/>
      <c r="B2" s="26" t="s">
        <v>0</v>
      </c>
      <c r="C2" s="26"/>
      <c r="D2" s="26"/>
      <c r="E2" s="26"/>
      <c r="F2" s="26"/>
      <c r="Q2" s="47" t="s">
        <v>3</v>
      </c>
      <c r="R2" s="47" t="s">
        <v>314</v>
      </c>
      <c r="S2" s="47" t="s">
        <v>315</v>
      </c>
      <c r="T2" s="47">
        <v>2020</v>
      </c>
      <c r="U2" s="55" t="s">
        <v>319</v>
      </c>
    </row>
    <row r="3" spans="1:21" ht="30.5">
      <c r="A3" s="26"/>
      <c r="B3" s="26" t="s">
        <v>1</v>
      </c>
      <c r="C3" s="26" t="s">
        <v>2</v>
      </c>
      <c r="D3" s="26" t="s">
        <v>3</v>
      </c>
      <c r="E3" s="26" t="s">
        <v>4</v>
      </c>
      <c r="F3" s="26" t="s">
        <v>5</v>
      </c>
      <c r="Q3" s="48" t="s">
        <v>55</v>
      </c>
      <c r="R3" s="48" t="s">
        <v>316</v>
      </c>
      <c r="S3" s="48"/>
      <c r="T3" s="48"/>
    </row>
    <row r="4" spans="1:21" ht="13" thickBot="1">
      <c r="A4" s="26"/>
      <c r="B4" s="26" t="s">
        <v>6</v>
      </c>
      <c r="C4" s="26"/>
      <c r="D4" s="26" t="s">
        <v>312</v>
      </c>
      <c r="E4" s="26"/>
      <c r="F4" s="26">
        <f>[1]TimeSlices!C22</f>
        <v>9.4178082191780796E-2</v>
      </c>
      <c r="Q4" s="49" t="s">
        <v>317</v>
      </c>
      <c r="R4" s="49"/>
      <c r="S4" s="49"/>
      <c r="T4" s="49"/>
    </row>
    <row r="5" spans="1:21">
      <c r="A5" s="26"/>
      <c r="B5" s="26" t="s">
        <v>8</v>
      </c>
      <c r="C5" s="26"/>
      <c r="D5" s="26" t="s">
        <v>312</v>
      </c>
      <c r="E5" s="26"/>
      <c r="F5" s="26">
        <f>[1]TimeSlices!D22</f>
        <v>0.102739726027397</v>
      </c>
      <c r="Q5" s="37" t="s">
        <v>318</v>
      </c>
      <c r="R5" s="37" t="s">
        <v>55</v>
      </c>
      <c r="S5" s="26" t="s">
        <v>6</v>
      </c>
      <c r="T5" s="26">
        <v>9.4178082191780796E-2</v>
      </c>
      <c r="U5" t="s">
        <v>320</v>
      </c>
    </row>
    <row r="6" spans="1:21">
      <c r="A6" s="26"/>
      <c r="B6" s="26" t="s">
        <v>9</v>
      </c>
      <c r="C6" s="26"/>
      <c r="D6" s="26" t="s">
        <v>312</v>
      </c>
      <c r="E6" s="26"/>
      <c r="F6" s="26">
        <f>[1]TimeSlices!E22</f>
        <v>8.5616438356164396E-3</v>
      </c>
      <c r="Q6" s="37" t="s">
        <v>318</v>
      </c>
      <c r="R6" s="37" t="s">
        <v>55</v>
      </c>
      <c r="S6" s="26" t="s">
        <v>8</v>
      </c>
      <c r="T6" s="26">
        <v>0.102739726027397</v>
      </c>
      <c r="U6" t="s">
        <v>320</v>
      </c>
    </row>
    <row r="7" spans="1:21">
      <c r="A7" s="26"/>
      <c r="B7" s="26" t="s">
        <v>10</v>
      </c>
      <c r="C7" s="26"/>
      <c r="D7" s="26" t="s">
        <v>312</v>
      </c>
      <c r="E7" s="26"/>
      <c r="F7" s="26">
        <f>[1]TimeSlices!F22</f>
        <v>0.12682648401826499</v>
      </c>
      <c r="Q7" s="37" t="s">
        <v>318</v>
      </c>
      <c r="R7" s="37" t="s">
        <v>55</v>
      </c>
      <c r="S7" s="26" t="s">
        <v>9</v>
      </c>
      <c r="T7" s="26">
        <v>8.5616438356164396E-3</v>
      </c>
      <c r="U7" t="s">
        <v>320</v>
      </c>
    </row>
    <row r="8" spans="1:21">
      <c r="A8" s="26"/>
      <c r="B8" s="26" t="s">
        <v>11</v>
      </c>
      <c r="C8" s="26"/>
      <c r="D8" s="26" t="s">
        <v>312</v>
      </c>
      <c r="E8" s="26"/>
      <c r="F8" s="26">
        <f>[1]TimeSlices!G22</f>
        <v>0.13835616438356199</v>
      </c>
      <c r="Q8" s="52" t="s">
        <v>318</v>
      </c>
      <c r="R8" s="37" t="s">
        <v>55</v>
      </c>
      <c r="S8" s="26" t="s">
        <v>10</v>
      </c>
      <c r="T8" s="26">
        <v>0.12682648401826499</v>
      </c>
      <c r="U8" t="s">
        <v>320</v>
      </c>
    </row>
    <row r="9" spans="1:21">
      <c r="A9" s="26"/>
      <c r="B9" s="26" t="s">
        <v>12</v>
      </c>
      <c r="C9" s="26"/>
      <c r="D9" s="26" t="s">
        <v>312</v>
      </c>
      <c r="E9" s="26"/>
      <c r="F9" s="26">
        <f>[1]TimeSlices!H22</f>
        <v>1.15296803652968E-2</v>
      </c>
      <c r="Q9" s="37" t="s">
        <v>318</v>
      </c>
      <c r="R9" s="37" t="s">
        <v>55</v>
      </c>
      <c r="S9" s="26" t="s">
        <v>11</v>
      </c>
      <c r="T9" s="26">
        <v>0.13835616438356199</v>
      </c>
      <c r="U9" t="s">
        <v>320</v>
      </c>
    </row>
    <row r="10" spans="1:21">
      <c r="A10" s="26"/>
      <c r="B10" s="26" t="s">
        <v>13</v>
      </c>
      <c r="C10" s="26"/>
      <c r="D10" s="26" t="s">
        <v>312</v>
      </c>
      <c r="E10" s="26"/>
      <c r="F10" s="26">
        <f>[1]TimeSlices!I22</f>
        <v>9.9200913242009095E-2</v>
      </c>
      <c r="Q10" s="37" t="s">
        <v>318</v>
      </c>
      <c r="R10" s="37" t="s">
        <v>55</v>
      </c>
      <c r="S10" s="26" t="s">
        <v>12</v>
      </c>
      <c r="T10" s="26">
        <v>1.15296803652968E-2</v>
      </c>
      <c r="U10" t="s">
        <v>320</v>
      </c>
    </row>
    <row r="11" spans="1:21">
      <c r="A11" s="26"/>
      <c r="B11" s="26" t="s">
        <v>14</v>
      </c>
      <c r="C11" s="26"/>
      <c r="D11" s="26" t="s">
        <v>312</v>
      </c>
      <c r="E11" s="26"/>
      <c r="F11" s="26">
        <f>[1]TimeSlices!J22</f>
        <v>0.108219178082192</v>
      </c>
      <c r="Q11" s="37" t="s">
        <v>318</v>
      </c>
      <c r="R11" s="37" t="s">
        <v>55</v>
      </c>
      <c r="S11" s="26" t="s">
        <v>13</v>
      </c>
      <c r="T11" s="26">
        <v>9.9200913242009095E-2</v>
      </c>
      <c r="U11" t="s">
        <v>320</v>
      </c>
    </row>
    <row r="12" spans="1:21">
      <c r="A12" s="26"/>
      <c r="B12" s="26" t="s">
        <v>15</v>
      </c>
      <c r="C12" s="26"/>
      <c r="D12" s="26" t="s">
        <v>312</v>
      </c>
      <c r="E12" s="26"/>
      <c r="F12" s="26">
        <f>[1]TimeSlices!K22</f>
        <v>9.0182648401826507E-3</v>
      </c>
      <c r="Q12" s="52" t="s">
        <v>318</v>
      </c>
      <c r="R12" s="37" t="s">
        <v>55</v>
      </c>
      <c r="S12" s="26" t="s">
        <v>14</v>
      </c>
      <c r="T12" s="26">
        <v>0.108219178082192</v>
      </c>
      <c r="U12" t="s">
        <v>320</v>
      </c>
    </row>
    <row r="13" spans="1:21">
      <c r="A13" s="26"/>
      <c r="B13" s="26" t="s">
        <v>16</v>
      </c>
      <c r="C13" s="26"/>
      <c r="D13" s="26" t="s">
        <v>312</v>
      </c>
      <c r="E13" s="26"/>
      <c r="F13" s="26">
        <f>[1]TimeSlices!L22</f>
        <v>0.13812785388127899</v>
      </c>
      <c r="Q13" s="37" t="s">
        <v>318</v>
      </c>
      <c r="R13" s="37" t="s">
        <v>55</v>
      </c>
      <c r="S13" s="26" t="s">
        <v>15</v>
      </c>
      <c r="T13" s="26">
        <v>9.0182648401826507E-3</v>
      </c>
      <c r="U13" t="s">
        <v>320</v>
      </c>
    </row>
    <row r="14" spans="1:21">
      <c r="A14" s="26"/>
      <c r="B14" s="26" t="s">
        <v>17</v>
      </c>
      <c r="C14" s="26"/>
      <c r="D14" s="26" t="s">
        <v>312</v>
      </c>
      <c r="E14" s="26"/>
      <c r="F14" s="26">
        <f>[1]TimeSlices!M22</f>
        <v>0.150684931506849</v>
      </c>
      <c r="Q14" s="37" t="s">
        <v>318</v>
      </c>
      <c r="R14" s="37" t="s">
        <v>55</v>
      </c>
      <c r="S14" s="26" t="s">
        <v>16</v>
      </c>
      <c r="T14" s="26">
        <v>0.13812785388127899</v>
      </c>
      <c r="U14" t="s">
        <v>320</v>
      </c>
    </row>
    <row r="15" spans="1:21">
      <c r="A15" s="26"/>
      <c r="B15" s="26" t="s">
        <v>18</v>
      </c>
      <c r="C15" s="26"/>
      <c r="D15" s="26" t="s">
        <v>312</v>
      </c>
      <c r="E15" s="26"/>
      <c r="F15" s="26">
        <f>[1]TimeSlices!N22</f>
        <v>1.25570776255708E-2</v>
      </c>
      <c r="Q15" s="37" t="s">
        <v>318</v>
      </c>
      <c r="R15" s="37" t="s">
        <v>55</v>
      </c>
      <c r="S15" s="26" t="s">
        <v>17</v>
      </c>
      <c r="T15" s="26">
        <v>0.150684931506849</v>
      </c>
      <c r="U15" t="s">
        <v>320</v>
      </c>
    </row>
    <row r="16" spans="1:21">
      <c r="Q16" s="52" t="s">
        <v>318</v>
      </c>
      <c r="R16" s="37" t="s">
        <v>55</v>
      </c>
      <c r="S16" s="26" t="s">
        <v>18</v>
      </c>
      <c r="T16" s="26">
        <v>1.25570776255708E-2</v>
      </c>
      <c r="U16" t="s">
        <v>320</v>
      </c>
    </row>
    <row r="17" spans="2:20">
      <c r="Q17" s="37"/>
      <c r="R17" s="37"/>
      <c r="S17" s="50"/>
      <c r="T17" s="51"/>
    </row>
    <row r="18" spans="2:20">
      <c r="B18" t="s">
        <v>19</v>
      </c>
      <c r="Q18" s="37"/>
      <c r="R18" s="37"/>
      <c r="S18" s="50"/>
      <c r="T18" s="51"/>
    </row>
    <row r="19" spans="2:20">
      <c r="Q19" s="37"/>
      <c r="R19" s="37"/>
      <c r="S19" s="50"/>
      <c r="T19" s="51"/>
    </row>
    <row r="20" spans="2:20">
      <c r="B20" t="s">
        <v>3</v>
      </c>
      <c r="C20" t="s">
        <v>6</v>
      </c>
      <c r="D20" t="s">
        <v>8</v>
      </c>
      <c r="E20" t="s">
        <v>9</v>
      </c>
      <c r="F20" t="s">
        <v>10</v>
      </c>
      <c r="G20" t="s">
        <v>11</v>
      </c>
      <c r="H20" t="s">
        <v>12</v>
      </c>
      <c r="I20" t="s">
        <v>13</v>
      </c>
      <c r="J20" t="s">
        <v>14</v>
      </c>
      <c r="K20" t="s">
        <v>15</v>
      </c>
      <c r="L20" t="s">
        <v>16</v>
      </c>
      <c r="M20" t="s">
        <v>17</v>
      </c>
      <c r="N20" t="s">
        <v>18</v>
      </c>
      <c r="Q20" s="52"/>
      <c r="R20" s="52"/>
      <c r="S20" s="53"/>
      <c r="T20" s="54"/>
    </row>
    <row r="21" spans="2:20">
      <c r="B21" t="s">
        <v>7</v>
      </c>
      <c r="C21">
        <f>C34/$F34*$D26</f>
        <v>9.417808219178081E-2</v>
      </c>
      <c r="D21">
        <f>D34/$F34*$D26</f>
        <v>0.10273972602739725</v>
      </c>
      <c r="E21">
        <f>E34/$F34*$D26</f>
        <v>8.5616438356164379E-3</v>
      </c>
      <c r="F21">
        <f>C35/$F35*$D27</f>
        <v>0.12682648401826482</v>
      </c>
      <c r="G21">
        <f>D35/$F35*$D27</f>
        <v>0.13835616438356163</v>
      </c>
      <c r="H21">
        <f>E35/$F35*$D27</f>
        <v>1.1529680365296802E-2</v>
      </c>
      <c r="I21">
        <f>C36/$F36*$D28</f>
        <v>9.9200913242009123E-2</v>
      </c>
      <c r="J21">
        <f>D36/$F36*$D28</f>
        <v>0.10821917808219178</v>
      </c>
      <c r="K21">
        <f>E36/$F36*$D28</f>
        <v>9.0182648401826472E-3</v>
      </c>
      <c r="L21">
        <f>C37/$F37*$D29</f>
        <v>0.13812785388127852</v>
      </c>
      <c r="M21">
        <f>D37/$F37*$D29</f>
        <v>0.15068493150684931</v>
      </c>
      <c r="N21">
        <f>E37/$F37*$D29</f>
        <v>1.2557077625570776E-2</v>
      </c>
      <c r="Q21" s="37"/>
      <c r="R21" s="37"/>
      <c r="S21" s="50"/>
      <c r="T21" s="51"/>
    </row>
    <row r="22" spans="2:20">
      <c r="Q22" s="37"/>
      <c r="R22" s="37"/>
      <c r="S22" s="50"/>
      <c r="T22" s="51"/>
    </row>
    <row r="23" spans="2:20">
      <c r="Q23" s="37"/>
      <c r="R23" s="37"/>
      <c r="S23" s="50"/>
      <c r="T23" s="51"/>
    </row>
    <row r="24" spans="2:20">
      <c r="Q24" s="52"/>
      <c r="R24" s="52"/>
      <c r="S24" s="53"/>
      <c r="T24" s="54"/>
    </row>
    <row r="25" spans="2:20">
      <c r="B25" t="s">
        <v>32</v>
      </c>
      <c r="C25" t="s">
        <v>33</v>
      </c>
      <c r="D25" t="s">
        <v>34</v>
      </c>
      <c r="E25" t="s">
        <v>35</v>
      </c>
      <c r="Q25" s="37"/>
      <c r="R25" s="37"/>
      <c r="S25" s="50"/>
      <c r="T25" s="51"/>
    </row>
    <row r="26" spans="2:20">
      <c r="B26" t="s">
        <v>36</v>
      </c>
      <c r="C26">
        <v>75</v>
      </c>
      <c r="D26">
        <f>C26/C30</f>
        <v>0.20547945205479451</v>
      </c>
      <c r="E26" t="s">
        <v>37</v>
      </c>
      <c r="Q26" s="37"/>
      <c r="R26" s="37"/>
      <c r="S26" s="50"/>
      <c r="T26" s="51"/>
    </row>
    <row r="27" spans="2:20">
      <c r="B27" t="s">
        <v>38</v>
      </c>
      <c r="C27">
        <v>101</v>
      </c>
      <c r="D27">
        <f>C27/C30</f>
        <v>0.27671232876712326</v>
      </c>
      <c r="E27" t="s">
        <v>39</v>
      </c>
      <c r="Q27" s="37"/>
      <c r="R27" s="37"/>
      <c r="S27" s="50"/>
      <c r="T27" s="51"/>
    </row>
    <row r="28" spans="2:20">
      <c r="B28" t="s">
        <v>40</v>
      </c>
      <c r="C28">
        <v>79</v>
      </c>
      <c r="D28">
        <f>C28/C30</f>
        <v>0.21643835616438356</v>
      </c>
      <c r="E28" t="s">
        <v>41</v>
      </c>
      <c r="Q28" s="37"/>
      <c r="R28" s="37"/>
      <c r="S28" s="50"/>
      <c r="T28" s="51"/>
    </row>
    <row r="29" spans="2:20">
      <c r="B29" t="s">
        <v>42</v>
      </c>
      <c r="C29">
        <v>110</v>
      </c>
      <c r="D29">
        <f>C29/C30</f>
        <v>0.30136986301369861</v>
      </c>
      <c r="E29" t="s">
        <v>43</v>
      </c>
    </row>
    <row r="30" spans="2:20">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topLeftCell="A50" zoomScale="48" workbookViewId="0">
      <selection activeCell="AX78" sqref="AX78"/>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s="18"/>
      <c r="E63" s="18"/>
      <c r="F63" s="18"/>
      <c r="G63" s="18"/>
      <c r="H63" s="18"/>
      <c r="I63" s="18"/>
      <c r="J63" s="18"/>
      <c r="K63" s="18"/>
      <c r="L63" s="18"/>
      <c r="M63" s="18"/>
      <c r="AT63" t="s">
        <v>0</v>
      </c>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2020</v>
      </c>
      <c r="AU66" t="s">
        <v>107</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106</v>
      </c>
      <c r="AW67">
        <v>1.1919999999999999</v>
      </c>
      <c r="AX67">
        <v>3.9</v>
      </c>
      <c r="AY67">
        <v>5.17</v>
      </c>
      <c r="AZ67">
        <v>0.26</v>
      </c>
      <c r="BA67">
        <v>0.42799999999999999</v>
      </c>
      <c r="BB67">
        <v>2.27</v>
      </c>
      <c r="BC67">
        <v>0.74299999999999999</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55" ht="13">
      <c r="A73" s="18"/>
      <c r="B73" s="18"/>
      <c r="C73" s="19" t="s">
        <v>116</v>
      </c>
      <c r="D73" s="18">
        <v>2020</v>
      </c>
      <c r="E73" t="s">
        <v>107</v>
      </c>
      <c r="F73" s="18"/>
      <c r="G73" s="20">
        <v>0</v>
      </c>
      <c r="H73" s="20">
        <v>0</v>
      </c>
      <c r="I73" s="20">
        <v>0</v>
      </c>
      <c r="J73" s="20">
        <v>0</v>
      </c>
      <c r="K73" s="20">
        <v>0</v>
      </c>
      <c r="L73" s="20">
        <v>0</v>
      </c>
      <c r="M73" s="20">
        <v>0</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5"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opLeftCell="A39" zoomScale="58" workbookViewId="0">
      <selection activeCell="AJ20" sqref="AJ20"/>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C2" s="18"/>
      <c r="D2" s="18"/>
      <c r="E2" s="18"/>
      <c r="F2" s="18"/>
      <c r="G2" s="18"/>
      <c r="H2" s="18"/>
      <c r="I2" s="18"/>
      <c r="J2" s="18"/>
      <c r="K2" s="18"/>
      <c r="L2" s="18"/>
      <c r="M2" s="18"/>
      <c r="N2" s="18"/>
      <c r="P2" s="25" t="s">
        <v>120</v>
      </c>
      <c r="AD2" s="18" t="s">
        <v>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2020</v>
      </c>
      <c r="AH5" s="18" t="s">
        <v>127</v>
      </c>
      <c r="AI5" s="18"/>
      <c r="AJ5" s="20">
        <v>3.3310601464208238</v>
      </c>
      <c r="AK5" s="18">
        <v>13.663</v>
      </c>
      <c r="AL5" s="20">
        <v>3.4083405639913229</v>
      </c>
      <c r="AM5" s="20">
        <v>2.2598779826464206</v>
      </c>
      <c r="AN5" s="20">
        <v>0.32971990238611715</v>
      </c>
      <c r="AO5" s="18">
        <v>0.183</v>
      </c>
      <c r="AP5" s="20">
        <v>5.990529013015184</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c r="AG7" s="18"/>
      <c r="AH7" s="18"/>
      <c r="AI7" s="18"/>
      <c r="AJ7" s="20"/>
      <c r="AK7" s="20"/>
      <c r="AL7" s="20"/>
      <c r="AM7" s="20"/>
      <c r="AN7" s="20"/>
      <c r="AO7" s="20"/>
      <c r="AP7" s="20"/>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c r="AG8" s="18"/>
      <c r="AH8" s="34"/>
      <c r="AI8" s="34"/>
      <c r="AJ8" s="34"/>
      <c r="AK8" s="34"/>
      <c r="AL8" s="34"/>
      <c r="AM8" s="34"/>
      <c r="AN8" s="34"/>
      <c r="AO8" s="34"/>
      <c r="AP8" s="34"/>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c r="AG9" s="18"/>
      <c r="AH9" s="34"/>
      <c r="AI9" s="34"/>
      <c r="AJ9" s="34"/>
      <c r="AK9" s="34"/>
      <c r="AL9" s="34"/>
      <c r="AM9" s="34"/>
      <c r="AN9" s="34"/>
      <c r="AO9" s="34"/>
      <c r="AP9" s="34"/>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c r="D35" s="37" t="s">
        <v>111</v>
      </c>
      <c r="E35" s="21" t="s">
        <v>132</v>
      </c>
      <c r="F35" s="22">
        <v>0.53</v>
      </c>
      <c r="G35" s="22">
        <v>0.53</v>
      </c>
      <c r="H35" s="22">
        <v>0.53</v>
      </c>
      <c r="I35" s="22">
        <v>0.53</v>
      </c>
      <c r="J35" s="22">
        <v>0.53</v>
      </c>
      <c r="K35" s="22">
        <v>0.53</v>
      </c>
      <c r="L35" s="22">
        <v>0.53</v>
      </c>
      <c r="M35" s="18" t="s">
        <v>121</v>
      </c>
    </row>
    <row r="36" spans="1:16">
      <c r="B36" s="18" t="s">
        <v>14</v>
      </c>
      <c r="C36" s="18"/>
      <c r="D36" s="37" t="s">
        <v>111</v>
      </c>
      <c r="E36" s="21" t="s">
        <v>132</v>
      </c>
      <c r="F36" s="22">
        <v>0.53</v>
      </c>
      <c r="G36" s="22">
        <v>0.53</v>
      </c>
      <c r="H36" s="22">
        <v>0.53</v>
      </c>
      <c r="I36" s="22">
        <v>0.53</v>
      </c>
      <c r="J36" s="22">
        <v>0.53</v>
      </c>
      <c r="K36" s="22">
        <v>0.53</v>
      </c>
      <c r="L36" s="22">
        <v>0.53</v>
      </c>
      <c r="M36" s="18" t="s">
        <v>121</v>
      </c>
    </row>
    <row r="37" spans="1:16">
      <c r="B37" s="18" t="s">
        <v>15</v>
      </c>
      <c r="C37" s="18"/>
      <c r="D37" s="37" t="s">
        <v>111</v>
      </c>
      <c r="E37" s="21" t="s">
        <v>132</v>
      </c>
      <c r="F37" s="22">
        <v>0.53</v>
      </c>
      <c r="G37" s="22">
        <v>0.53</v>
      </c>
      <c r="H37" s="22">
        <v>0.53</v>
      </c>
      <c r="I37" s="22">
        <v>0.53</v>
      </c>
      <c r="J37" s="22">
        <v>0.53</v>
      </c>
      <c r="K37" s="22">
        <v>0.53</v>
      </c>
      <c r="L37" s="22">
        <v>0.53</v>
      </c>
      <c r="M37" s="18" t="s">
        <v>121</v>
      </c>
    </row>
    <row r="38" spans="1:16">
      <c r="B38" s="18" t="s">
        <v>6</v>
      </c>
      <c r="C38" s="18"/>
      <c r="D38" s="37" t="s">
        <v>111</v>
      </c>
      <c r="E38" s="21" t="s">
        <v>132</v>
      </c>
      <c r="F38" s="22">
        <v>0.53</v>
      </c>
      <c r="G38" s="22">
        <v>0.53</v>
      </c>
      <c r="H38" s="22">
        <v>0.53</v>
      </c>
      <c r="I38" s="22">
        <v>0.53</v>
      </c>
      <c r="J38" s="22">
        <v>0.53</v>
      </c>
      <c r="K38" s="22">
        <v>0.53</v>
      </c>
      <c r="L38" s="22">
        <v>0.53</v>
      </c>
      <c r="M38" s="18" t="s">
        <v>121</v>
      </c>
      <c r="P38" s="26" t="s">
        <v>133</v>
      </c>
    </row>
    <row r="39" spans="1:16">
      <c r="B39" s="18" t="s">
        <v>8</v>
      </c>
      <c r="C39" s="18"/>
      <c r="D39" s="37" t="s">
        <v>111</v>
      </c>
      <c r="E39" s="21" t="s">
        <v>132</v>
      </c>
      <c r="F39" s="22">
        <v>0.53</v>
      </c>
      <c r="G39" s="22">
        <v>0.53</v>
      </c>
      <c r="H39" s="22">
        <v>0.53</v>
      </c>
      <c r="I39" s="22">
        <v>0.53</v>
      </c>
      <c r="J39" s="22">
        <v>0.53</v>
      </c>
      <c r="K39" s="22">
        <v>0.53</v>
      </c>
      <c r="L39" s="22">
        <v>0.53</v>
      </c>
      <c r="M39" s="18" t="s">
        <v>121</v>
      </c>
    </row>
    <row r="40" spans="1:16">
      <c r="B40" s="18" t="s">
        <v>9</v>
      </c>
      <c r="C40" s="18"/>
      <c r="D40" s="37" t="s">
        <v>111</v>
      </c>
      <c r="E40" s="21" t="s">
        <v>132</v>
      </c>
      <c r="F40" s="22">
        <v>0.53</v>
      </c>
      <c r="G40" s="22">
        <v>0.53</v>
      </c>
      <c r="H40" s="22">
        <v>0.53</v>
      </c>
      <c r="I40" s="22">
        <v>0.53</v>
      </c>
      <c r="J40" s="22">
        <v>0.53</v>
      </c>
      <c r="K40" s="22">
        <v>0.53</v>
      </c>
      <c r="L40" s="22">
        <v>0.53</v>
      </c>
      <c r="M40" s="18" t="s">
        <v>121</v>
      </c>
    </row>
    <row r="41" spans="1:16">
      <c r="B41" s="18" t="s">
        <v>10</v>
      </c>
      <c r="C41" s="18"/>
      <c r="D41" s="37" t="s">
        <v>111</v>
      </c>
      <c r="E41" s="21" t="s">
        <v>132</v>
      </c>
      <c r="F41" s="22">
        <v>0.53</v>
      </c>
      <c r="G41" s="22">
        <v>0.53</v>
      </c>
      <c r="H41" s="22">
        <v>0.53</v>
      </c>
      <c r="I41" s="22">
        <v>0.53</v>
      </c>
      <c r="J41" s="22">
        <v>0.53</v>
      </c>
      <c r="K41" s="22">
        <v>0.53</v>
      </c>
      <c r="L41" s="22">
        <v>0.53</v>
      </c>
      <c r="M41" s="18" t="s">
        <v>121</v>
      </c>
    </row>
    <row r="42" spans="1:16">
      <c r="B42" s="18" t="s">
        <v>11</v>
      </c>
      <c r="C42" s="18"/>
      <c r="D42" s="37" t="s">
        <v>111</v>
      </c>
      <c r="E42" s="21" t="s">
        <v>132</v>
      </c>
      <c r="F42" s="22">
        <v>0.53</v>
      </c>
      <c r="G42" s="22">
        <v>0.53</v>
      </c>
      <c r="H42" s="22">
        <v>0.53</v>
      </c>
      <c r="I42" s="22">
        <v>0.53</v>
      </c>
      <c r="J42" s="22">
        <v>0.53</v>
      </c>
      <c r="K42" s="22">
        <v>0.53</v>
      </c>
      <c r="L42" s="22">
        <v>0.53</v>
      </c>
      <c r="M42" s="18" t="s">
        <v>121</v>
      </c>
    </row>
    <row r="43" spans="1:16">
      <c r="B43" s="18" t="s">
        <v>12</v>
      </c>
      <c r="C43" s="18"/>
      <c r="D43" s="37" t="s">
        <v>111</v>
      </c>
      <c r="E43" s="21" t="s">
        <v>132</v>
      </c>
      <c r="F43" s="22">
        <v>0.53</v>
      </c>
      <c r="G43" s="22">
        <v>0.53</v>
      </c>
      <c r="H43" s="22">
        <v>0.53</v>
      </c>
      <c r="I43" s="22">
        <v>0.53</v>
      </c>
      <c r="J43" s="22">
        <v>0.53</v>
      </c>
      <c r="K43" s="22">
        <v>0.53</v>
      </c>
      <c r="L43" s="22">
        <v>0.53</v>
      </c>
      <c r="M43" s="18" t="s">
        <v>121</v>
      </c>
    </row>
    <row r="44" spans="1:16">
      <c r="B44" s="18" t="s">
        <v>16</v>
      </c>
      <c r="C44" s="18"/>
      <c r="D44" s="37" t="s">
        <v>111</v>
      </c>
      <c r="E44" s="21" t="s">
        <v>132</v>
      </c>
      <c r="F44" s="22">
        <v>0.53</v>
      </c>
      <c r="G44" s="22">
        <v>0.53</v>
      </c>
      <c r="H44" s="22">
        <v>0.53</v>
      </c>
      <c r="I44" s="22">
        <v>0.53</v>
      </c>
      <c r="J44" s="22">
        <v>0.53</v>
      </c>
      <c r="K44" s="22">
        <v>0.53</v>
      </c>
      <c r="L44" s="22">
        <v>0.53</v>
      </c>
      <c r="M44" s="18" t="s">
        <v>121</v>
      </c>
    </row>
    <row r="45" spans="1:16">
      <c r="B45" s="18" t="s">
        <v>17</v>
      </c>
      <c r="C45" s="18"/>
      <c r="D45" s="37" t="s">
        <v>111</v>
      </c>
      <c r="E45" s="21" t="s">
        <v>132</v>
      </c>
      <c r="F45" s="22">
        <v>0.53</v>
      </c>
      <c r="G45" s="22">
        <v>0.53</v>
      </c>
      <c r="H45" s="22">
        <v>0.53</v>
      </c>
      <c r="I45" s="22">
        <v>0.53</v>
      </c>
      <c r="J45" s="22">
        <v>0.53</v>
      </c>
      <c r="K45" s="22">
        <v>0.53</v>
      </c>
      <c r="L45" s="22">
        <v>0.53</v>
      </c>
      <c r="M45" s="18" t="s">
        <v>121</v>
      </c>
    </row>
    <row r="46" spans="1:16">
      <c r="B46" s="18" t="s">
        <v>18</v>
      </c>
      <c r="C46" s="18"/>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3</v>
      </c>
      <c r="D51" s="18" t="s">
        <v>4</v>
      </c>
      <c r="E51" s="18" t="s">
        <v>85</v>
      </c>
      <c r="F51" s="18" t="s">
        <v>99</v>
      </c>
      <c r="G51" s="18" t="s">
        <v>100</v>
      </c>
      <c r="H51" s="18" t="s">
        <v>101</v>
      </c>
      <c r="I51" s="18" t="s">
        <v>102</v>
      </c>
      <c r="J51" s="18" t="s">
        <v>103</v>
      </c>
      <c r="K51" s="18" t="s">
        <v>104</v>
      </c>
      <c r="L51" s="18" t="s">
        <v>105</v>
      </c>
    </row>
    <row r="52" spans="2:42">
      <c r="B52" s="18" t="s">
        <v>17</v>
      </c>
      <c r="C52" s="37" t="s">
        <v>111</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42">
      <c r="B53" s="18" t="s">
        <v>16</v>
      </c>
      <c r="C53" s="37" t="s">
        <v>111</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42">
      <c r="B54" s="18" t="s">
        <v>18</v>
      </c>
      <c r="C54" s="37" t="s">
        <v>111</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42">
      <c r="B55" s="18" t="s">
        <v>8</v>
      </c>
      <c r="C55" s="37" t="s">
        <v>111</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42">
      <c r="B56" s="18" t="s">
        <v>6</v>
      </c>
      <c r="C56" s="37" t="s">
        <v>111</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42">
      <c r="B57" s="18" t="s">
        <v>9</v>
      </c>
      <c r="C57" s="37" t="s">
        <v>111</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42">
      <c r="B58" s="18" t="s">
        <v>11</v>
      </c>
      <c r="C58" s="37" t="s">
        <v>111</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42">
      <c r="B59" s="18" t="s">
        <v>10</v>
      </c>
      <c r="C59" s="37" t="s">
        <v>111</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42">
      <c r="B60" s="18" t="s">
        <v>12</v>
      </c>
      <c r="C60" s="37" t="s">
        <v>111</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c r="AF60" s="16"/>
      <c r="AG60" s="16"/>
      <c r="AH60" s="16"/>
      <c r="AI60" s="16"/>
      <c r="AJ60" s="16"/>
      <c r="AK60" s="16"/>
      <c r="AL60" s="16"/>
      <c r="AM60" s="16"/>
      <c r="AN60" s="16"/>
      <c r="AO60" s="16"/>
      <c r="AP60" s="16"/>
    </row>
    <row r="61" spans="2:42">
      <c r="B61" s="18" t="s">
        <v>14</v>
      </c>
      <c r="C61" s="37" t="s">
        <v>111</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c r="AF61" s="16"/>
      <c r="AG61" s="16"/>
      <c r="AH61" s="16"/>
      <c r="AI61" s="16"/>
      <c r="AJ61" s="16"/>
      <c r="AK61" s="16"/>
      <c r="AL61" s="16"/>
      <c r="AM61" s="16"/>
      <c r="AN61" s="16"/>
      <c r="AO61" s="16"/>
      <c r="AP61" s="16"/>
    </row>
    <row r="62" spans="2:42">
      <c r="B62" s="18" t="s">
        <v>13</v>
      </c>
      <c r="C62" s="37" t="s">
        <v>111</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c r="AF62" s="16"/>
      <c r="AG62" s="16"/>
      <c r="AH62" s="16"/>
      <c r="AI62" s="16"/>
      <c r="AJ62" s="16"/>
      <c r="AK62" s="16"/>
      <c r="AL62" s="16"/>
      <c r="AM62" s="16"/>
      <c r="AN62" s="16"/>
      <c r="AO62" s="16"/>
      <c r="AP62" s="16"/>
    </row>
    <row r="63" spans="2:42">
      <c r="B63" s="18" t="s">
        <v>15</v>
      </c>
      <c r="C63" s="37" t="s">
        <v>111</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5"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2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25">
      <c r="A36" s="7" t="s">
        <v>242</v>
      </c>
      <c r="B36" s="8" t="s">
        <v>243</v>
      </c>
      <c r="C36" s="9" t="s">
        <v>243</v>
      </c>
      <c r="D36" s="9" t="s">
        <v>167</v>
      </c>
      <c r="E36" s="9">
        <v>523</v>
      </c>
      <c r="F36" s="9">
        <v>3</v>
      </c>
      <c r="G36" s="9">
        <v>82.3</v>
      </c>
      <c r="H36" s="9">
        <v>1978</v>
      </c>
    </row>
    <row r="37" spans="1:8" ht="25">
      <c r="A37" s="7" t="s">
        <v>244</v>
      </c>
      <c r="B37" s="8" t="s">
        <v>243</v>
      </c>
      <c r="C37" s="9" t="s">
        <v>243</v>
      </c>
      <c r="D37" s="9" t="s">
        <v>167</v>
      </c>
      <c r="E37" s="10">
        <v>1026</v>
      </c>
      <c r="F37" s="9">
        <v>4</v>
      </c>
      <c r="G37" s="9">
        <v>143.57</v>
      </c>
      <c r="H37" s="9">
        <v>1969</v>
      </c>
    </row>
    <row r="38" spans="1:8" ht="2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37.5">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2024-04-17T01:59:00Z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