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36" documentId="13_ncr:1_{696138B3-C5C3-416E-9D95-32B0F162F627}" xr6:coauthVersionLast="47" xr6:coauthVersionMax="47" xr10:uidLastSave="{D0EF5D59-7F3B-4086-9CA9-21B720AF890B}"/>
  <bookViews>
    <workbookView xWindow="-110" yWindow="-110" windowWidth="19420" windowHeight="12220" tabRatio="901" firstSheet="1" activeTab="3" xr2:uid="{00000000-000D-0000-FFFF-FFFF00000000}"/>
  </bookViews>
  <sheets>
    <sheet name="SEC_Comm" sheetId="112" r:id="rId1"/>
    <sheet name="SEC_Processes" sheetId="127" r:id="rId2"/>
    <sheet name="Tech_Dem_Sum" sheetId="149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_xlnm._FilterDatabase" localSheetId="2" hidden="1">Tech_Dem_Sum!$A$2:$K$234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49" l="1"/>
  <c r="R5" i="149"/>
  <c r="R6" i="149"/>
  <c r="R7" i="149"/>
  <c r="R8" i="149"/>
  <c r="R9" i="149"/>
  <c r="R10" i="149"/>
  <c r="R11" i="149"/>
  <c r="R12" i="149"/>
  <c r="R13" i="149"/>
  <c r="R14" i="149"/>
  <c r="R15" i="149"/>
  <c r="R16" i="149"/>
  <c r="R17" i="149"/>
  <c r="R18" i="149"/>
  <c r="R19" i="149"/>
  <c r="R20" i="149"/>
  <c r="R21" i="149"/>
  <c r="R22" i="149"/>
  <c r="R23" i="149"/>
  <c r="R24" i="149"/>
  <c r="R25" i="149"/>
  <c r="R26" i="149"/>
  <c r="R27" i="149"/>
  <c r="R28" i="149"/>
  <c r="R29" i="149"/>
  <c r="R30" i="149"/>
  <c r="R31" i="149"/>
  <c r="R32" i="149"/>
  <c r="R33" i="149"/>
  <c r="R34" i="149"/>
  <c r="R35" i="149"/>
  <c r="R36" i="149"/>
  <c r="R37" i="149"/>
  <c r="R38" i="149"/>
  <c r="R39" i="149"/>
  <c r="R40" i="149"/>
  <c r="R41" i="149"/>
  <c r="R42" i="149"/>
  <c r="R43" i="149"/>
  <c r="R44" i="149"/>
  <c r="R45" i="149"/>
  <c r="R46" i="149"/>
  <c r="R47" i="149"/>
  <c r="R48" i="149"/>
  <c r="R49" i="149"/>
  <c r="R50" i="149"/>
  <c r="R51" i="149"/>
  <c r="R52" i="149"/>
  <c r="R53" i="149"/>
  <c r="R54" i="149"/>
  <c r="R55" i="149"/>
  <c r="R56" i="149"/>
  <c r="R57" i="149"/>
  <c r="R58" i="149"/>
  <c r="R59" i="149"/>
  <c r="R60" i="149"/>
  <c r="R61" i="149"/>
  <c r="R62" i="149"/>
  <c r="R63" i="149"/>
  <c r="R64" i="149"/>
  <c r="R65" i="149"/>
  <c r="R66" i="149"/>
  <c r="R67" i="149"/>
  <c r="R68" i="149"/>
  <c r="R69" i="149"/>
  <c r="R70" i="149"/>
  <c r="R71" i="149"/>
  <c r="R72" i="149"/>
  <c r="R73" i="149"/>
  <c r="R74" i="149"/>
  <c r="R75" i="149"/>
  <c r="R76" i="149"/>
  <c r="R77" i="149"/>
  <c r="R78" i="149"/>
  <c r="R79" i="149"/>
  <c r="R80" i="149"/>
  <c r="R81" i="149"/>
  <c r="R82" i="149"/>
  <c r="R83" i="149"/>
  <c r="R84" i="149"/>
  <c r="R85" i="149"/>
  <c r="R86" i="149"/>
  <c r="R87" i="149"/>
  <c r="R88" i="149"/>
  <c r="R89" i="149"/>
  <c r="R90" i="149"/>
  <c r="R91" i="149"/>
  <c r="R92" i="149"/>
  <c r="R93" i="149"/>
  <c r="R94" i="149"/>
  <c r="R95" i="149"/>
  <c r="R96" i="149"/>
  <c r="R3" i="149"/>
  <c r="Q3" i="149"/>
  <c r="Q4" i="149"/>
  <c r="Q5" i="149"/>
  <c r="Q6" i="149"/>
  <c r="Q7" i="149"/>
  <c r="Q8" i="149"/>
  <c r="Q9" i="149"/>
  <c r="Q10" i="149"/>
  <c r="Q11" i="149"/>
  <c r="Q12" i="149"/>
  <c r="Q13" i="149"/>
  <c r="Q14" i="149"/>
  <c r="Q15" i="149"/>
  <c r="Q16" i="149"/>
  <c r="Q17" i="149"/>
  <c r="Q18" i="149"/>
  <c r="Q19" i="149"/>
  <c r="Q20" i="149"/>
  <c r="Q21" i="149"/>
  <c r="Q22" i="149"/>
  <c r="Q23" i="149"/>
  <c r="Q24" i="149"/>
  <c r="Q25" i="149"/>
  <c r="Q26" i="149"/>
  <c r="Q27" i="149"/>
  <c r="Q28" i="149"/>
  <c r="Q29" i="149"/>
  <c r="Q30" i="149"/>
  <c r="Q31" i="149"/>
  <c r="Q32" i="149"/>
  <c r="Q33" i="149"/>
  <c r="Q34" i="149"/>
  <c r="Q35" i="149"/>
  <c r="Q36" i="149"/>
  <c r="Q37" i="149"/>
  <c r="Q38" i="149"/>
  <c r="Q39" i="149"/>
  <c r="Q40" i="149"/>
  <c r="Q41" i="149"/>
  <c r="Q42" i="149"/>
  <c r="Q43" i="149"/>
  <c r="Q44" i="149"/>
  <c r="Q45" i="149"/>
  <c r="Q46" i="149"/>
  <c r="Q47" i="149"/>
  <c r="Q48" i="149"/>
  <c r="Q49" i="149"/>
  <c r="Q50" i="149"/>
  <c r="Q51" i="149"/>
  <c r="Q52" i="149"/>
  <c r="Q53" i="149"/>
  <c r="Q54" i="149"/>
  <c r="Q55" i="149"/>
  <c r="Q56" i="149"/>
  <c r="Q57" i="149"/>
  <c r="Q58" i="149"/>
  <c r="Q59" i="149"/>
  <c r="Q60" i="149"/>
  <c r="Q61" i="149"/>
  <c r="Q62" i="149"/>
  <c r="Q63" i="149"/>
  <c r="Q64" i="149"/>
  <c r="Q65" i="149"/>
  <c r="Q66" i="149"/>
  <c r="Q67" i="149"/>
  <c r="Q68" i="149"/>
  <c r="Q69" i="149"/>
  <c r="Q70" i="149"/>
  <c r="Q71" i="149"/>
  <c r="Q72" i="149"/>
  <c r="Q73" i="149"/>
  <c r="Q74" i="149"/>
  <c r="Q75" i="149"/>
  <c r="Q76" i="149"/>
  <c r="Q77" i="149"/>
  <c r="Q78" i="149"/>
  <c r="Q79" i="149"/>
  <c r="Q80" i="149"/>
  <c r="Q81" i="149"/>
  <c r="Q82" i="149"/>
  <c r="Q83" i="149"/>
  <c r="Q84" i="149"/>
  <c r="Q85" i="149"/>
  <c r="Q86" i="149"/>
  <c r="Q87" i="149"/>
  <c r="Q88" i="149"/>
  <c r="Q89" i="149"/>
  <c r="Q90" i="149"/>
  <c r="Q91" i="149"/>
  <c r="Q92" i="149"/>
  <c r="Q93" i="149"/>
  <c r="Q94" i="149"/>
  <c r="Q95" i="149"/>
  <c r="Q96" i="149"/>
  <c r="AK249" i="149"/>
  <c r="AJ249" i="149"/>
  <c r="AI249" i="149"/>
  <c r="AH249" i="149"/>
  <c r="AG249" i="149"/>
  <c r="AF249" i="149"/>
  <c r="AE249" i="149"/>
  <c r="AK248" i="149"/>
  <c r="AJ248" i="149"/>
  <c r="AI248" i="149"/>
  <c r="AH248" i="149"/>
  <c r="AG248" i="149"/>
  <c r="AF248" i="149"/>
  <c r="AE248" i="149"/>
  <c r="AK247" i="149"/>
  <c r="AJ247" i="149"/>
  <c r="AI247" i="149"/>
  <c r="AH247" i="149"/>
  <c r="AG247" i="149"/>
  <c r="AF247" i="149"/>
  <c r="AE247" i="149"/>
  <c r="AK246" i="149"/>
  <c r="AJ246" i="149"/>
  <c r="AI246" i="149"/>
  <c r="AH246" i="149"/>
  <c r="AG246" i="149"/>
  <c r="AF246" i="149"/>
  <c r="AE246" i="149"/>
  <c r="AK245" i="149"/>
  <c r="AJ245" i="149"/>
  <c r="AI245" i="149"/>
  <c r="AH245" i="149"/>
  <c r="AG245" i="149"/>
  <c r="AF245" i="149"/>
  <c r="AE245" i="149"/>
  <c r="AK244" i="149"/>
  <c r="AJ244" i="149"/>
  <c r="AI244" i="149"/>
  <c r="AH244" i="149"/>
  <c r="AG244" i="149"/>
  <c r="AF244" i="149"/>
  <c r="AE244" i="149"/>
  <c r="AK243" i="149"/>
  <c r="AJ243" i="149"/>
  <c r="AI243" i="149"/>
  <c r="AH243" i="149"/>
  <c r="AG243" i="149"/>
  <c r="AF243" i="149"/>
  <c r="AE243" i="149"/>
  <c r="AK242" i="149"/>
  <c r="AJ242" i="149"/>
  <c r="AI242" i="149"/>
  <c r="AH242" i="149"/>
  <c r="AG242" i="149"/>
  <c r="AF242" i="149"/>
  <c r="AE242" i="149"/>
  <c r="AK241" i="149"/>
  <c r="AJ241" i="149"/>
  <c r="AI241" i="149"/>
  <c r="AH241" i="149"/>
  <c r="AG241" i="149"/>
  <c r="AF241" i="149"/>
  <c r="AE241" i="149"/>
  <c r="AK240" i="149"/>
  <c r="AJ240" i="149"/>
  <c r="AI240" i="149"/>
  <c r="AH240" i="149"/>
  <c r="AG240" i="149"/>
  <c r="AF240" i="149"/>
  <c r="AE240" i="149"/>
  <c r="AK233" i="149"/>
  <c r="AJ233" i="149"/>
  <c r="AI233" i="149"/>
  <c r="AH233" i="149"/>
  <c r="AG233" i="149"/>
  <c r="AF233" i="149"/>
  <c r="AE233" i="149"/>
  <c r="AK232" i="149"/>
  <c r="AJ232" i="149"/>
  <c r="AI232" i="149"/>
  <c r="AH232" i="149"/>
  <c r="AG232" i="149"/>
  <c r="AF232" i="149"/>
  <c r="AE232" i="149"/>
  <c r="AK231" i="149"/>
  <c r="AJ231" i="149"/>
  <c r="AI231" i="149"/>
  <c r="AH231" i="149"/>
  <c r="AG231" i="149"/>
  <c r="AF231" i="149"/>
  <c r="AE231" i="149"/>
  <c r="AK230" i="149"/>
  <c r="AI230" i="149"/>
  <c r="AH230" i="149"/>
  <c r="AG230" i="149"/>
  <c r="AE230" i="149"/>
  <c r="AI229" i="149"/>
  <c r="AH229" i="149"/>
  <c r="AG229" i="149"/>
  <c r="AF229" i="149"/>
  <c r="AK228" i="149"/>
  <c r="AJ228" i="149"/>
  <c r="AI228" i="149"/>
  <c r="AH228" i="149"/>
  <c r="AG228" i="149"/>
  <c r="AF228" i="149"/>
  <c r="AE228" i="149"/>
  <c r="AK227" i="149"/>
  <c r="AJ227" i="149"/>
  <c r="AI227" i="149"/>
  <c r="AH227" i="149"/>
  <c r="AG227" i="149"/>
  <c r="AF227" i="149"/>
  <c r="AI226" i="149"/>
  <c r="AG226" i="149"/>
  <c r="AE226" i="149"/>
  <c r="AK225" i="149"/>
  <c r="AJ225" i="149"/>
  <c r="AI225" i="149"/>
  <c r="AH225" i="149"/>
  <c r="AG225" i="149"/>
  <c r="AF225" i="149"/>
  <c r="AE225" i="149"/>
  <c r="AJ224" i="149"/>
  <c r="AI224" i="149"/>
  <c r="AH224" i="149"/>
  <c r="AG224" i="149"/>
  <c r="AF224" i="149"/>
  <c r="E220" i="149"/>
  <c r="F220" i="149" s="1"/>
  <c r="G220" i="149" s="1"/>
  <c r="H220" i="149" s="1"/>
  <c r="I220" i="149" s="1"/>
  <c r="J220" i="149" s="1"/>
  <c r="K220" i="149" s="1"/>
  <c r="AK218" i="149"/>
  <c r="AJ218" i="149"/>
  <c r="AI218" i="149"/>
  <c r="AH218" i="149"/>
  <c r="AG218" i="149"/>
  <c r="AF218" i="149"/>
  <c r="AE218" i="149"/>
  <c r="E218" i="149"/>
  <c r="F218" i="149" s="1"/>
  <c r="G218" i="149" s="1"/>
  <c r="H218" i="149" s="1"/>
  <c r="I218" i="149" s="1"/>
  <c r="J218" i="149" s="1"/>
  <c r="K218" i="149" s="1"/>
  <c r="AK217" i="149"/>
  <c r="AJ217" i="149"/>
  <c r="AI217" i="149"/>
  <c r="AH217" i="149"/>
  <c r="AG217" i="149"/>
  <c r="G232" i="149" s="1"/>
  <c r="AF217" i="149"/>
  <c r="AE217" i="149"/>
  <c r="E217" i="149"/>
  <c r="F217" i="149" s="1"/>
  <c r="G217" i="149" s="1"/>
  <c r="H217" i="149" s="1"/>
  <c r="I217" i="149" s="1"/>
  <c r="J217" i="149" s="1"/>
  <c r="K217" i="149" s="1"/>
  <c r="AK216" i="149"/>
  <c r="AJ216" i="149"/>
  <c r="AI216" i="149"/>
  <c r="AH216" i="149"/>
  <c r="AG216" i="149"/>
  <c r="AF216" i="149"/>
  <c r="AE216" i="149"/>
  <c r="E216" i="149"/>
  <c r="F216" i="149" s="1"/>
  <c r="G216" i="149" s="1"/>
  <c r="H216" i="149" s="1"/>
  <c r="I216" i="149" s="1"/>
  <c r="J216" i="149" s="1"/>
  <c r="K216" i="149" s="1"/>
  <c r="AK215" i="149"/>
  <c r="AJ215" i="149"/>
  <c r="AI215" i="149"/>
  <c r="AH215" i="149"/>
  <c r="AG215" i="149"/>
  <c r="AF215" i="149"/>
  <c r="AE215" i="149"/>
  <c r="E215" i="149"/>
  <c r="F215" i="149" s="1"/>
  <c r="G215" i="149" s="1"/>
  <c r="H215" i="149" s="1"/>
  <c r="I215" i="149" s="1"/>
  <c r="J215" i="149" s="1"/>
  <c r="K215" i="149" s="1"/>
  <c r="AK214" i="149"/>
  <c r="K229" i="149" s="1"/>
  <c r="AJ214" i="149"/>
  <c r="J229" i="149" s="1"/>
  <c r="AI214" i="149"/>
  <c r="AH214" i="149"/>
  <c r="AG214" i="149"/>
  <c r="AF214" i="149"/>
  <c r="AE214" i="149"/>
  <c r="E214" i="149"/>
  <c r="F214" i="149" s="1"/>
  <c r="G214" i="149" s="1"/>
  <c r="H214" i="149" s="1"/>
  <c r="I214" i="149" s="1"/>
  <c r="J214" i="149" s="1"/>
  <c r="K214" i="149" s="1"/>
  <c r="AK213" i="149"/>
  <c r="AJ213" i="149"/>
  <c r="AI213" i="149"/>
  <c r="AH213" i="149"/>
  <c r="AG213" i="149"/>
  <c r="AF213" i="149"/>
  <c r="AE213" i="149"/>
  <c r="E213" i="149"/>
  <c r="F213" i="149" s="1"/>
  <c r="G213" i="149" s="1"/>
  <c r="H213" i="149" s="1"/>
  <c r="I213" i="149" s="1"/>
  <c r="J213" i="149" s="1"/>
  <c r="K213" i="149" s="1"/>
  <c r="AK212" i="149"/>
  <c r="AJ212" i="149"/>
  <c r="AI212" i="149"/>
  <c r="I227" i="149" s="1"/>
  <c r="AH212" i="149"/>
  <c r="AG212" i="149"/>
  <c r="AF212" i="149"/>
  <c r="F227" i="149" s="1"/>
  <c r="AE212" i="149"/>
  <c r="E212" i="149"/>
  <c r="F212" i="149" s="1"/>
  <c r="G212" i="149" s="1"/>
  <c r="H212" i="149" s="1"/>
  <c r="I212" i="149" s="1"/>
  <c r="J212" i="149" s="1"/>
  <c r="K212" i="149" s="1"/>
  <c r="AK211" i="149"/>
  <c r="AJ211" i="149"/>
  <c r="AI211" i="149"/>
  <c r="AH211" i="149"/>
  <c r="H226" i="149" s="1"/>
  <c r="AG211" i="149"/>
  <c r="AF211" i="149"/>
  <c r="AE211" i="149"/>
  <c r="E211" i="149"/>
  <c r="F211" i="149" s="1"/>
  <c r="G211" i="149" s="1"/>
  <c r="H211" i="149" s="1"/>
  <c r="I211" i="149" s="1"/>
  <c r="J211" i="149" s="1"/>
  <c r="K211" i="149" s="1"/>
  <c r="AK210" i="149"/>
  <c r="AJ210" i="149"/>
  <c r="AI210" i="149"/>
  <c r="AH210" i="149"/>
  <c r="AG210" i="149"/>
  <c r="AF210" i="149"/>
  <c r="AE210" i="149"/>
  <c r="E225" i="149" s="1"/>
  <c r="E210" i="149"/>
  <c r="F210" i="149" s="1"/>
  <c r="G210" i="149" s="1"/>
  <c r="H210" i="149" s="1"/>
  <c r="I210" i="149" s="1"/>
  <c r="J210" i="149" s="1"/>
  <c r="K210" i="149" s="1"/>
  <c r="E209" i="149"/>
  <c r="F209" i="149" s="1"/>
  <c r="G209" i="149" s="1"/>
  <c r="H209" i="149" s="1"/>
  <c r="I209" i="149" s="1"/>
  <c r="J209" i="149" s="1"/>
  <c r="K209" i="149" s="1"/>
  <c r="AK206" i="149"/>
  <c r="AJ206" i="149"/>
  <c r="AI206" i="149"/>
  <c r="AH206" i="149"/>
  <c r="AG206" i="149"/>
  <c r="AF206" i="149"/>
  <c r="AE206" i="149"/>
  <c r="AK205" i="149"/>
  <c r="AJ205" i="149"/>
  <c r="AI205" i="149"/>
  <c r="AH205" i="149"/>
  <c r="AG205" i="149"/>
  <c r="AF205" i="149"/>
  <c r="AE205" i="149"/>
  <c r="AK204" i="149"/>
  <c r="AJ204" i="149"/>
  <c r="AI204" i="149"/>
  <c r="AH204" i="149"/>
  <c r="AG204" i="149"/>
  <c r="AF204" i="149"/>
  <c r="AE204" i="149"/>
  <c r="AK203" i="149"/>
  <c r="AI203" i="149"/>
  <c r="AH203" i="149"/>
  <c r="AG203" i="149"/>
  <c r="AE203" i="149"/>
  <c r="AI202" i="149"/>
  <c r="AH202" i="149"/>
  <c r="AG202" i="149"/>
  <c r="AF202" i="149"/>
  <c r="AK201" i="149"/>
  <c r="AJ201" i="149"/>
  <c r="AI201" i="149"/>
  <c r="AH201" i="149"/>
  <c r="AG201" i="149"/>
  <c r="AF201" i="149"/>
  <c r="AE201" i="149"/>
  <c r="AK200" i="149"/>
  <c r="AJ200" i="149"/>
  <c r="AI200" i="149"/>
  <c r="AH200" i="149"/>
  <c r="AG200" i="149"/>
  <c r="AF200" i="149"/>
  <c r="AI199" i="149"/>
  <c r="AG199" i="149"/>
  <c r="AE199" i="149"/>
  <c r="AK198" i="149"/>
  <c r="AJ198" i="149"/>
  <c r="AI198" i="149"/>
  <c r="AH198" i="149"/>
  <c r="AG198" i="149"/>
  <c r="AF198" i="149"/>
  <c r="AE198" i="149"/>
  <c r="AJ197" i="149"/>
  <c r="AI197" i="149"/>
  <c r="AH197" i="149"/>
  <c r="AG197" i="149"/>
  <c r="AF197" i="149"/>
  <c r="E193" i="149"/>
  <c r="F193" i="149" s="1"/>
  <c r="G193" i="149" s="1"/>
  <c r="H193" i="149" s="1"/>
  <c r="I193" i="149" s="1"/>
  <c r="J193" i="149" s="1"/>
  <c r="K193" i="149" s="1"/>
  <c r="AK191" i="149"/>
  <c r="K206" i="149" s="1"/>
  <c r="AJ191" i="149"/>
  <c r="J206" i="149" s="1"/>
  <c r="AI191" i="149"/>
  <c r="AH191" i="149"/>
  <c r="AG191" i="149"/>
  <c r="AF191" i="149"/>
  <c r="AE191" i="149"/>
  <c r="E191" i="149"/>
  <c r="F191" i="149" s="1"/>
  <c r="G191" i="149" s="1"/>
  <c r="H191" i="149" s="1"/>
  <c r="I191" i="149" s="1"/>
  <c r="J191" i="149" s="1"/>
  <c r="K191" i="149" s="1"/>
  <c r="AK190" i="149"/>
  <c r="AJ190" i="149"/>
  <c r="AI190" i="149"/>
  <c r="AH190" i="149"/>
  <c r="AG190" i="149"/>
  <c r="AF190" i="149"/>
  <c r="AE190" i="149"/>
  <c r="E190" i="149"/>
  <c r="F190" i="149" s="1"/>
  <c r="G190" i="149" s="1"/>
  <c r="H190" i="149" s="1"/>
  <c r="I190" i="149" s="1"/>
  <c r="J190" i="149" s="1"/>
  <c r="K190" i="149" s="1"/>
  <c r="AK189" i="149"/>
  <c r="AJ189" i="149"/>
  <c r="AI189" i="149"/>
  <c r="AH189" i="149"/>
  <c r="AG189" i="149"/>
  <c r="AF189" i="149"/>
  <c r="AE189" i="149"/>
  <c r="E189" i="149"/>
  <c r="F189" i="149" s="1"/>
  <c r="G189" i="149" s="1"/>
  <c r="H189" i="149" s="1"/>
  <c r="I189" i="149" s="1"/>
  <c r="J189" i="149" s="1"/>
  <c r="K189" i="149" s="1"/>
  <c r="AK188" i="149"/>
  <c r="AI188" i="149"/>
  <c r="AH188" i="149"/>
  <c r="AG188" i="149"/>
  <c r="AE188" i="149"/>
  <c r="E203" i="149" s="1"/>
  <c r="E188" i="149"/>
  <c r="F188" i="149" s="1"/>
  <c r="G188" i="149" s="1"/>
  <c r="H188" i="149" s="1"/>
  <c r="I188" i="149" s="1"/>
  <c r="J188" i="149" s="1"/>
  <c r="K188" i="149" s="1"/>
  <c r="AI187" i="149"/>
  <c r="AH187" i="149"/>
  <c r="AG187" i="149"/>
  <c r="AF187" i="149"/>
  <c r="E187" i="149"/>
  <c r="F187" i="149" s="1"/>
  <c r="G187" i="149" s="1"/>
  <c r="H187" i="149" s="1"/>
  <c r="I187" i="149" s="1"/>
  <c r="J187" i="149" s="1"/>
  <c r="K187" i="149" s="1"/>
  <c r="AK186" i="149"/>
  <c r="AJ186" i="149"/>
  <c r="AI186" i="149"/>
  <c r="AH186" i="149"/>
  <c r="AG186" i="149"/>
  <c r="AF186" i="149"/>
  <c r="F201" i="149" s="1"/>
  <c r="AE186" i="149"/>
  <c r="E186" i="149"/>
  <c r="F186" i="149" s="1"/>
  <c r="G186" i="149" s="1"/>
  <c r="H186" i="149" s="1"/>
  <c r="I186" i="149" s="1"/>
  <c r="J186" i="149" s="1"/>
  <c r="K186" i="149" s="1"/>
  <c r="AK185" i="149"/>
  <c r="AJ185" i="149"/>
  <c r="AI185" i="149"/>
  <c r="I200" i="149" s="1"/>
  <c r="AH185" i="149"/>
  <c r="H200" i="149" s="1"/>
  <c r="AG185" i="149"/>
  <c r="G200" i="149" s="1"/>
  <c r="AF185" i="149"/>
  <c r="E185" i="149"/>
  <c r="F185" i="149" s="1"/>
  <c r="G185" i="149" s="1"/>
  <c r="H185" i="149" s="1"/>
  <c r="I185" i="149" s="1"/>
  <c r="J185" i="149" s="1"/>
  <c r="K185" i="149" s="1"/>
  <c r="AI184" i="149"/>
  <c r="AG184" i="149"/>
  <c r="AE184" i="149"/>
  <c r="E184" i="149"/>
  <c r="F184" i="149" s="1"/>
  <c r="G184" i="149" s="1"/>
  <c r="H184" i="149" s="1"/>
  <c r="I184" i="149" s="1"/>
  <c r="J184" i="149" s="1"/>
  <c r="K184" i="149" s="1"/>
  <c r="AK183" i="149"/>
  <c r="AJ183" i="149"/>
  <c r="AI183" i="149"/>
  <c r="AH183" i="149"/>
  <c r="AG183" i="149"/>
  <c r="AF183" i="149"/>
  <c r="F198" i="149" s="1"/>
  <c r="AE183" i="149"/>
  <c r="E183" i="149"/>
  <c r="F183" i="149" s="1"/>
  <c r="G183" i="149" s="1"/>
  <c r="H183" i="149" s="1"/>
  <c r="I183" i="149" s="1"/>
  <c r="J183" i="149" s="1"/>
  <c r="K183" i="149" s="1"/>
  <c r="AJ182" i="149"/>
  <c r="AI182" i="149"/>
  <c r="AH182" i="149"/>
  <c r="AG182" i="149"/>
  <c r="AF182" i="149"/>
  <c r="E182" i="149"/>
  <c r="F182" i="149" s="1"/>
  <c r="G182" i="149" s="1"/>
  <c r="H182" i="149" s="1"/>
  <c r="I182" i="149" s="1"/>
  <c r="J182" i="149" s="1"/>
  <c r="K182" i="149" s="1"/>
  <c r="AK179" i="149"/>
  <c r="AJ179" i="149"/>
  <c r="AI179" i="149"/>
  <c r="AH179" i="149"/>
  <c r="AG179" i="149"/>
  <c r="AF179" i="149"/>
  <c r="AE179" i="149"/>
  <c r="AK178" i="149"/>
  <c r="AJ178" i="149"/>
  <c r="AI178" i="149"/>
  <c r="AH178" i="149"/>
  <c r="AG178" i="149"/>
  <c r="AF178" i="149"/>
  <c r="AE178" i="149"/>
  <c r="AK177" i="149"/>
  <c r="AJ177" i="149"/>
  <c r="AI177" i="149"/>
  <c r="AH177" i="149"/>
  <c r="AG177" i="149"/>
  <c r="AF177" i="149"/>
  <c r="AE177" i="149"/>
  <c r="AK176" i="149"/>
  <c r="AJ176" i="149"/>
  <c r="AI176" i="149"/>
  <c r="AH176" i="149"/>
  <c r="AG176" i="149"/>
  <c r="AF176" i="149"/>
  <c r="AE176" i="149"/>
  <c r="AK175" i="149"/>
  <c r="AJ175" i="149"/>
  <c r="AI175" i="149"/>
  <c r="AH175" i="149"/>
  <c r="AG175" i="149"/>
  <c r="AF175" i="149"/>
  <c r="AE175" i="149"/>
  <c r="AK174" i="149"/>
  <c r="AJ174" i="149"/>
  <c r="AI174" i="149"/>
  <c r="AH174" i="149"/>
  <c r="AG174" i="149"/>
  <c r="AF174" i="149"/>
  <c r="AE174" i="149"/>
  <c r="AK173" i="149"/>
  <c r="AJ173" i="149"/>
  <c r="AI173" i="149"/>
  <c r="AH173" i="149"/>
  <c r="AG173" i="149"/>
  <c r="AF173" i="149"/>
  <c r="AE173" i="149"/>
  <c r="AK172" i="149"/>
  <c r="AJ172" i="149"/>
  <c r="AH172" i="149"/>
  <c r="AG172" i="149"/>
  <c r="AE172" i="149"/>
  <c r="AK171" i="149"/>
  <c r="AJ171" i="149"/>
  <c r="AH171" i="149"/>
  <c r="AG171" i="149"/>
  <c r="AE171" i="149"/>
  <c r="AK170" i="149"/>
  <c r="AJ170" i="149"/>
  <c r="AH170" i="149"/>
  <c r="AG170" i="149"/>
  <c r="E166" i="149"/>
  <c r="F166" i="149" s="1"/>
  <c r="G166" i="149" s="1"/>
  <c r="H166" i="149" s="1"/>
  <c r="I166" i="149" s="1"/>
  <c r="J166" i="149" s="1"/>
  <c r="K166" i="149" s="1"/>
  <c r="AK164" i="149"/>
  <c r="AJ164" i="149"/>
  <c r="AI164" i="149"/>
  <c r="AH164" i="149"/>
  <c r="AG164" i="149"/>
  <c r="AF164" i="149"/>
  <c r="AE164" i="149"/>
  <c r="E164" i="149"/>
  <c r="F164" i="149" s="1"/>
  <c r="G164" i="149" s="1"/>
  <c r="H164" i="149" s="1"/>
  <c r="I164" i="149" s="1"/>
  <c r="J164" i="149" s="1"/>
  <c r="K164" i="149" s="1"/>
  <c r="AK163" i="149"/>
  <c r="AJ163" i="149"/>
  <c r="AI163" i="149"/>
  <c r="AH163" i="149"/>
  <c r="AG163" i="149"/>
  <c r="AF163" i="149"/>
  <c r="AE163" i="149"/>
  <c r="E163" i="149"/>
  <c r="F163" i="149" s="1"/>
  <c r="G163" i="149" s="1"/>
  <c r="H163" i="149" s="1"/>
  <c r="I163" i="149" s="1"/>
  <c r="J163" i="149" s="1"/>
  <c r="K163" i="149" s="1"/>
  <c r="AK162" i="149"/>
  <c r="AJ162" i="149"/>
  <c r="AI162" i="149"/>
  <c r="AH162" i="149"/>
  <c r="AG162" i="149"/>
  <c r="AF162" i="149"/>
  <c r="AE162" i="149"/>
  <c r="E162" i="149"/>
  <c r="F162" i="149" s="1"/>
  <c r="G162" i="149" s="1"/>
  <c r="H162" i="149" s="1"/>
  <c r="I162" i="149" s="1"/>
  <c r="J162" i="149" s="1"/>
  <c r="K162" i="149" s="1"/>
  <c r="AK161" i="149"/>
  <c r="K176" i="149" s="1"/>
  <c r="AJ161" i="149"/>
  <c r="J176" i="149" s="1"/>
  <c r="AI161" i="149"/>
  <c r="AH161" i="149"/>
  <c r="H176" i="149" s="1"/>
  <c r="AG161" i="149"/>
  <c r="AF161" i="149"/>
  <c r="AE161" i="149"/>
  <c r="E161" i="149"/>
  <c r="F161" i="149" s="1"/>
  <c r="G161" i="149" s="1"/>
  <c r="H161" i="149" s="1"/>
  <c r="I161" i="149" s="1"/>
  <c r="J161" i="149" s="1"/>
  <c r="K161" i="149" s="1"/>
  <c r="AK160" i="149"/>
  <c r="AJ160" i="149"/>
  <c r="AI160" i="149"/>
  <c r="AH160" i="149"/>
  <c r="AG160" i="149"/>
  <c r="AF160" i="149"/>
  <c r="AE160" i="149"/>
  <c r="E160" i="149"/>
  <c r="F160" i="149" s="1"/>
  <c r="G160" i="149" s="1"/>
  <c r="H160" i="149" s="1"/>
  <c r="I160" i="149" s="1"/>
  <c r="J160" i="149" s="1"/>
  <c r="K160" i="149" s="1"/>
  <c r="AK159" i="149"/>
  <c r="AJ159" i="149"/>
  <c r="AI159" i="149"/>
  <c r="AH159" i="149"/>
  <c r="AG159" i="149"/>
  <c r="AF159" i="149"/>
  <c r="F174" i="149" s="1"/>
  <c r="AE159" i="149"/>
  <c r="E159" i="149"/>
  <c r="F159" i="149" s="1"/>
  <c r="G159" i="149" s="1"/>
  <c r="H159" i="149" s="1"/>
  <c r="I159" i="149" s="1"/>
  <c r="J159" i="149" s="1"/>
  <c r="K159" i="149" s="1"/>
  <c r="AK158" i="149"/>
  <c r="AJ158" i="149"/>
  <c r="AI158" i="149"/>
  <c r="AH158" i="149"/>
  <c r="AG158" i="149"/>
  <c r="AF158" i="149"/>
  <c r="AE158" i="149"/>
  <c r="E158" i="149"/>
  <c r="F158" i="149" s="1"/>
  <c r="G158" i="149" s="1"/>
  <c r="H158" i="149" s="1"/>
  <c r="I158" i="149" s="1"/>
  <c r="J158" i="149" s="1"/>
  <c r="K158" i="149" s="1"/>
  <c r="AK157" i="149"/>
  <c r="AJ157" i="149"/>
  <c r="AH157" i="149"/>
  <c r="AG157" i="149"/>
  <c r="AE157" i="149"/>
  <c r="E157" i="149"/>
  <c r="F157" i="149" s="1"/>
  <c r="G157" i="149" s="1"/>
  <c r="H157" i="149" s="1"/>
  <c r="I157" i="149" s="1"/>
  <c r="J157" i="149" s="1"/>
  <c r="K157" i="149" s="1"/>
  <c r="AK156" i="149"/>
  <c r="AJ156" i="149"/>
  <c r="AH156" i="149"/>
  <c r="AG156" i="149"/>
  <c r="G171" i="149" s="1"/>
  <c r="AE156" i="149"/>
  <c r="E156" i="149"/>
  <c r="F156" i="149" s="1"/>
  <c r="G156" i="149" s="1"/>
  <c r="H156" i="149" s="1"/>
  <c r="I156" i="149" s="1"/>
  <c r="J156" i="149" s="1"/>
  <c r="K156" i="149" s="1"/>
  <c r="AK155" i="149"/>
  <c r="AJ155" i="149"/>
  <c r="AH155" i="149"/>
  <c r="AG155" i="149"/>
  <c r="E155" i="149"/>
  <c r="F155" i="149" s="1"/>
  <c r="G155" i="149" s="1"/>
  <c r="H155" i="149" s="1"/>
  <c r="I155" i="149" s="1"/>
  <c r="J155" i="149" s="1"/>
  <c r="K155" i="149" s="1"/>
  <c r="AK152" i="149"/>
  <c r="AJ152" i="149"/>
  <c r="AI152" i="149"/>
  <c r="AH152" i="149"/>
  <c r="AG152" i="149"/>
  <c r="AF152" i="149"/>
  <c r="AE152" i="149"/>
  <c r="AK151" i="149"/>
  <c r="AJ151" i="149"/>
  <c r="AI151" i="149"/>
  <c r="AH151" i="149"/>
  <c r="AG151" i="149"/>
  <c r="AF151" i="149"/>
  <c r="AE151" i="149"/>
  <c r="AK150" i="149"/>
  <c r="AJ150" i="149"/>
  <c r="AI150" i="149"/>
  <c r="AH150" i="149"/>
  <c r="AG150" i="149"/>
  <c r="AF150" i="149"/>
  <c r="AE150" i="149"/>
  <c r="AK149" i="149"/>
  <c r="AJ149" i="149"/>
  <c r="AI149" i="149"/>
  <c r="AH149" i="149"/>
  <c r="AG149" i="149"/>
  <c r="AF149" i="149"/>
  <c r="AE149" i="149"/>
  <c r="AK148" i="149"/>
  <c r="AJ148" i="149"/>
  <c r="AI148" i="149"/>
  <c r="AH148" i="149"/>
  <c r="AG148" i="149"/>
  <c r="AF148" i="149"/>
  <c r="AE148" i="149"/>
  <c r="AK147" i="149"/>
  <c r="AJ147" i="149"/>
  <c r="AI147" i="149"/>
  <c r="AH147" i="149"/>
  <c r="AG147" i="149"/>
  <c r="AF147" i="149"/>
  <c r="AE147" i="149"/>
  <c r="AK146" i="149"/>
  <c r="AJ146" i="149"/>
  <c r="AI146" i="149"/>
  <c r="AH146" i="149"/>
  <c r="AG146" i="149"/>
  <c r="AF146" i="149"/>
  <c r="AE146" i="149"/>
  <c r="AJ145" i="149"/>
  <c r="AI145" i="149"/>
  <c r="AH145" i="149"/>
  <c r="AG145" i="149"/>
  <c r="AF145" i="149"/>
  <c r="AK144" i="149"/>
  <c r="AJ144" i="149"/>
  <c r="AI144" i="149"/>
  <c r="AH144" i="149"/>
  <c r="AG144" i="149"/>
  <c r="AF144" i="149"/>
  <c r="AE144" i="149"/>
  <c r="AK143" i="149"/>
  <c r="AJ143" i="149"/>
  <c r="AI143" i="149"/>
  <c r="AH143" i="149"/>
  <c r="AG143" i="149"/>
  <c r="AF143" i="149"/>
  <c r="E139" i="149"/>
  <c r="F139" i="149" s="1"/>
  <c r="G139" i="149" s="1"/>
  <c r="H139" i="149" s="1"/>
  <c r="I139" i="149" s="1"/>
  <c r="J139" i="149" s="1"/>
  <c r="K139" i="149" s="1"/>
  <c r="AK137" i="149"/>
  <c r="AJ137" i="149"/>
  <c r="AI137" i="149"/>
  <c r="AH137" i="149"/>
  <c r="AG137" i="149"/>
  <c r="AF137" i="149"/>
  <c r="AE137" i="149"/>
  <c r="E152" i="149" s="1"/>
  <c r="E137" i="149"/>
  <c r="F137" i="149" s="1"/>
  <c r="G137" i="149" s="1"/>
  <c r="H137" i="149" s="1"/>
  <c r="I137" i="149" s="1"/>
  <c r="J137" i="149" s="1"/>
  <c r="K137" i="149" s="1"/>
  <c r="AK136" i="149"/>
  <c r="AJ136" i="149"/>
  <c r="AI136" i="149"/>
  <c r="AH136" i="149"/>
  <c r="AG136" i="149"/>
  <c r="AF136" i="149"/>
  <c r="AE136" i="149"/>
  <c r="E136" i="149"/>
  <c r="F136" i="149" s="1"/>
  <c r="G136" i="149" s="1"/>
  <c r="H136" i="149" s="1"/>
  <c r="I136" i="149" s="1"/>
  <c r="J136" i="149" s="1"/>
  <c r="K136" i="149" s="1"/>
  <c r="AK135" i="149"/>
  <c r="AJ135" i="149"/>
  <c r="AI135" i="149"/>
  <c r="AH135" i="149"/>
  <c r="AG135" i="149"/>
  <c r="AF135" i="149"/>
  <c r="AE135" i="149"/>
  <c r="E135" i="149"/>
  <c r="F135" i="149" s="1"/>
  <c r="G135" i="149" s="1"/>
  <c r="H135" i="149" s="1"/>
  <c r="I135" i="149" s="1"/>
  <c r="J135" i="149" s="1"/>
  <c r="K135" i="149" s="1"/>
  <c r="AK134" i="149"/>
  <c r="K149" i="149" s="1"/>
  <c r="AJ134" i="149"/>
  <c r="J149" i="149" s="1"/>
  <c r="AI134" i="149"/>
  <c r="I149" i="149" s="1"/>
  <c r="AH134" i="149"/>
  <c r="AG134" i="149"/>
  <c r="AF134" i="149"/>
  <c r="AE134" i="149"/>
  <c r="E134" i="149"/>
  <c r="F134" i="149" s="1"/>
  <c r="G134" i="149" s="1"/>
  <c r="H134" i="149" s="1"/>
  <c r="I134" i="149" s="1"/>
  <c r="J134" i="149" s="1"/>
  <c r="K134" i="149" s="1"/>
  <c r="AK133" i="149"/>
  <c r="AJ133" i="149"/>
  <c r="AI133" i="149"/>
  <c r="AH133" i="149"/>
  <c r="AG133" i="149"/>
  <c r="AF133" i="149"/>
  <c r="AE133" i="149"/>
  <c r="E133" i="149"/>
  <c r="F133" i="149" s="1"/>
  <c r="G133" i="149" s="1"/>
  <c r="H133" i="149" s="1"/>
  <c r="I133" i="149" s="1"/>
  <c r="J133" i="149" s="1"/>
  <c r="K133" i="149" s="1"/>
  <c r="AK132" i="149"/>
  <c r="AJ132" i="149"/>
  <c r="AI132" i="149"/>
  <c r="AH132" i="149"/>
  <c r="AG132" i="149"/>
  <c r="AF132" i="149"/>
  <c r="F147" i="149" s="1"/>
  <c r="AE132" i="149"/>
  <c r="E147" i="149" s="1"/>
  <c r="E132" i="149"/>
  <c r="F132" i="149" s="1"/>
  <c r="G132" i="149" s="1"/>
  <c r="H132" i="149" s="1"/>
  <c r="I132" i="149" s="1"/>
  <c r="J132" i="149" s="1"/>
  <c r="K132" i="149" s="1"/>
  <c r="AK131" i="149"/>
  <c r="AJ131" i="149"/>
  <c r="AI131" i="149"/>
  <c r="AH131" i="149"/>
  <c r="AG131" i="149"/>
  <c r="AF131" i="149"/>
  <c r="AE131" i="149"/>
  <c r="E131" i="149"/>
  <c r="F131" i="149" s="1"/>
  <c r="G131" i="149" s="1"/>
  <c r="H131" i="149" s="1"/>
  <c r="I131" i="149" s="1"/>
  <c r="J131" i="149" s="1"/>
  <c r="K131" i="149" s="1"/>
  <c r="AJ130" i="149"/>
  <c r="AI130" i="149"/>
  <c r="AH130" i="149"/>
  <c r="AG130" i="149"/>
  <c r="AF130" i="149"/>
  <c r="E130" i="149"/>
  <c r="F130" i="149" s="1"/>
  <c r="G130" i="149" s="1"/>
  <c r="H130" i="149" s="1"/>
  <c r="I130" i="149" s="1"/>
  <c r="J130" i="149" s="1"/>
  <c r="K130" i="149" s="1"/>
  <c r="AK129" i="149"/>
  <c r="AJ129" i="149"/>
  <c r="AI129" i="149"/>
  <c r="AH129" i="149"/>
  <c r="AG129" i="149"/>
  <c r="G144" i="149" s="1"/>
  <c r="AF129" i="149"/>
  <c r="AE129" i="149"/>
  <c r="F129" i="149"/>
  <c r="G129" i="149" s="1"/>
  <c r="H129" i="149" s="1"/>
  <c r="I129" i="149" s="1"/>
  <c r="J129" i="149" s="1"/>
  <c r="K129" i="149" s="1"/>
  <c r="E129" i="149"/>
  <c r="AK128" i="149"/>
  <c r="AJ128" i="149"/>
  <c r="AI128" i="149"/>
  <c r="AH128" i="149"/>
  <c r="H143" i="149" s="1"/>
  <c r="AG128" i="149"/>
  <c r="AF128" i="149"/>
  <c r="E128" i="149"/>
  <c r="F128" i="149" s="1"/>
  <c r="G128" i="149" s="1"/>
  <c r="H128" i="149" s="1"/>
  <c r="I128" i="149" s="1"/>
  <c r="J128" i="149" s="1"/>
  <c r="K128" i="149" s="1"/>
  <c r="AK125" i="149"/>
  <c r="AJ125" i="149"/>
  <c r="AI125" i="149"/>
  <c r="AH125" i="149"/>
  <c r="AG125" i="149"/>
  <c r="AF125" i="149"/>
  <c r="AE125" i="149"/>
  <c r="AK124" i="149"/>
  <c r="AJ124" i="149"/>
  <c r="AI124" i="149"/>
  <c r="AH124" i="149"/>
  <c r="AG124" i="149"/>
  <c r="AF124" i="149"/>
  <c r="AE124" i="149"/>
  <c r="AK123" i="149"/>
  <c r="AJ123" i="149"/>
  <c r="AI123" i="149"/>
  <c r="AH123" i="149"/>
  <c r="AG123" i="149"/>
  <c r="AF123" i="149"/>
  <c r="AE123" i="149"/>
  <c r="AI122" i="149"/>
  <c r="AH122" i="149"/>
  <c r="AG122" i="149"/>
  <c r="AF122" i="149"/>
  <c r="AI121" i="149"/>
  <c r="AH121" i="149"/>
  <c r="AG121" i="149"/>
  <c r="AF121" i="149"/>
  <c r="AJ120" i="149"/>
  <c r="AI120" i="149"/>
  <c r="AH120" i="149"/>
  <c r="AG120" i="149"/>
  <c r="AF120" i="149"/>
  <c r="AK119" i="149"/>
  <c r="AJ119" i="149"/>
  <c r="AI119" i="149"/>
  <c r="AH119" i="149"/>
  <c r="AG119" i="149"/>
  <c r="AF119" i="149"/>
  <c r="AI118" i="149"/>
  <c r="AH118" i="149"/>
  <c r="AG118" i="149"/>
  <c r="AF118" i="149"/>
  <c r="AI117" i="149"/>
  <c r="AG117" i="149"/>
  <c r="AF117" i="149"/>
  <c r="AI116" i="149"/>
  <c r="AH116" i="149"/>
  <c r="AG116" i="149"/>
  <c r="AF116" i="149"/>
  <c r="E112" i="149"/>
  <c r="F112" i="149" s="1"/>
  <c r="G112" i="149" s="1"/>
  <c r="H112" i="149" s="1"/>
  <c r="I112" i="149" s="1"/>
  <c r="J112" i="149" s="1"/>
  <c r="K112" i="149" s="1"/>
  <c r="AK110" i="149"/>
  <c r="AJ110" i="149"/>
  <c r="AI110" i="149"/>
  <c r="AH110" i="149"/>
  <c r="AG110" i="149"/>
  <c r="AF110" i="149"/>
  <c r="AE110" i="149"/>
  <c r="E110" i="149"/>
  <c r="F110" i="149" s="1"/>
  <c r="G110" i="149" s="1"/>
  <c r="H110" i="149" s="1"/>
  <c r="I110" i="149" s="1"/>
  <c r="J110" i="149" s="1"/>
  <c r="K110" i="149" s="1"/>
  <c r="AK109" i="149"/>
  <c r="AJ109" i="149"/>
  <c r="AI109" i="149"/>
  <c r="AH109" i="149"/>
  <c r="AG109" i="149"/>
  <c r="AF109" i="149"/>
  <c r="AE109" i="149"/>
  <c r="E109" i="149"/>
  <c r="F109" i="149" s="1"/>
  <c r="G109" i="149" s="1"/>
  <c r="H109" i="149" s="1"/>
  <c r="I109" i="149" s="1"/>
  <c r="J109" i="149" s="1"/>
  <c r="K109" i="149" s="1"/>
  <c r="AK108" i="149"/>
  <c r="AJ108" i="149"/>
  <c r="AI108" i="149"/>
  <c r="AH108" i="149"/>
  <c r="AG108" i="149"/>
  <c r="AF108" i="149"/>
  <c r="AE108" i="149"/>
  <c r="E108" i="149"/>
  <c r="F108" i="149" s="1"/>
  <c r="G108" i="149" s="1"/>
  <c r="H108" i="149" s="1"/>
  <c r="I108" i="149" s="1"/>
  <c r="J108" i="149" s="1"/>
  <c r="K108" i="149" s="1"/>
  <c r="AI107" i="149"/>
  <c r="AH107" i="149"/>
  <c r="AG107" i="149"/>
  <c r="AF107" i="149"/>
  <c r="E107" i="149"/>
  <c r="F107" i="149" s="1"/>
  <c r="G107" i="149" s="1"/>
  <c r="H107" i="149" s="1"/>
  <c r="I107" i="149" s="1"/>
  <c r="J107" i="149" s="1"/>
  <c r="K107" i="149" s="1"/>
  <c r="AI106" i="149"/>
  <c r="AH106" i="149"/>
  <c r="AG106" i="149"/>
  <c r="AF106" i="149"/>
  <c r="E106" i="149"/>
  <c r="F106" i="149" s="1"/>
  <c r="G106" i="149" s="1"/>
  <c r="H106" i="149" s="1"/>
  <c r="I106" i="149" s="1"/>
  <c r="J106" i="149" s="1"/>
  <c r="K106" i="149" s="1"/>
  <c r="AJ105" i="149"/>
  <c r="AI105" i="149"/>
  <c r="AH105" i="149"/>
  <c r="AG105" i="149"/>
  <c r="AF105" i="149"/>
  <c r="E105" i="149"/>
  <c r="F105" i="149" s="1"/>
  <c r="G105" i="149" s="1"/>
  <c r="H105" i="149" s="1"/>
  <c r="I105" i="149" s="1"/>
  <c r="J105" i="149" s="1"/>
  <c r="K105" i="149" s="1"/>
  <c r="AK104" i="149"/>
  <c r="AJ104" i="149"/>
  <c r="AI104" i="149"/>
  <c r="AH104" i="149"/>
  <c r="AG104" i="149"/>
  <c r="AF104" i="149"/>
  <c r="E104" i="149"/>
  <c r="F104" i="149" s="1"/>
  <c r="G104" i="149" s="1"/>
  <c r="H104" i="149" s="1"/>
  <c r="I104" i="149" s="1"/>
  <c r="J104" i="149" s="1"/>
  <c r="K104" i="149" s="1"/>
  <c r="AI103" i="149"/>
  <c r="AH103" i="149"/>
  <c r="AG103" i="149"/>
  <c r="AF103" i="149"/>
  <c r="E103" i="149"/>
  <c r="F103" i="149" s="1"/>
  <c r="G103" i="149" s="1"/>
  <c r="H103" i="149" s="1"/>
  <c r="I103" i="149" s="1"/>
  <c r="J103" i="149" s="1"/>
  <c r="K103" i="149" s="1"/>
  <c r="AI102" i="149"/>
  <c r="AG102" i="149"/>
  <c r="AF102" i="149"/>
  <c r="E102" i="149"/>
  <c r="F102" i="149" s="1"/>
  <c r="G102" i="149" s="1"/>
  <c r="H102" i="149" s="1"/>
  <c r="I102" i="149" s="1"/>
  <c r="J102" i="149" s="1"/>
  <c r="K102" i="149" s="1"/>
  <c r="AI101" i="149"/>
  <c r="AH101" i="149"/>
  <c r="AG101" i="149"/>
  <c r="AF101" i="149"/>
  <c r="E101" i="149"/>
  <c r="F101" i="149" s="1"/>
  <c r="G101" i="149" s="1"/>
  <c r="H101" i="149" s="1"/>
  <c r="I101" i="149" s="1"/>
  <c r="J101" i="149" s="1"/>
  <c r="K101" i="149" s="1"/>
  <c r="AK98" i="149"/>
  <c r="AJ98" i="149"/>
  <c r="AI98" i="149"/>
  <c r="AH98" i="149"/>
  <c r="AG98" i="149"/>
  <c r="AF98" i="149"/>
  <c r="AE98" i="149"/>
  <c r="AK97" i="149"/>
  <c r="AJ97" i="149"/>
  <c r="AI97" i="149"/>
  <c r="AH97" i="149"/>
  <c r="AG97" i="149"/>
  <c r="AF97" i="149"/>
  <c r="AE97" i="149"/>
  <c r="AK96" i="149"/>
  <c r="AJ96" i="149"/>
  <c r="AI96" i="149"/>
  <c r="AH96" i="149"/>
  <c r="AG96" i="149"/>
  <c r="AF96" i="149"/>
  <c r="AE96" i="149"/>
  <c r="AK95" i="149"/>
  <c r="AJ95" i="149"/>
  <c r="AI95" i="149"/>
  <c r="AH95" i="149"/>
  <c r="AG95" i="149"/>
  <c r="AF95" i="149"/>
  <c r="AE95" i="149"/>
  <c r="AK94" i="149"/>
  <c r="AJ94" i="149"/>
  <c r="AI94" i="149"/>
  <c r="AH94" i="149"/>
  <c r="AG94" i="149"/>
  <c r="AF94" i="149"/>
  <c r="AJ93" i="149"/>
  <c r="AI93" i="149"/>
  <c r="AH93" i="149"/>
  <c r="AG93" i="149"/>
  <c r="AF93" i="149"/>
  <c r="AK92" i="149"/>
  <c r="AJ92" i="149"/>
  <c r="AI92" i="149"/>
  <c r="AH92" i="149"/>
  <c r="AG92" i="149"/>
  <c r="AF92" i="149"/>
  <c r="AE92" i="149"/>
  <c r="AK91" i="149"/>
  <c r="AJ91" i="149"/>
  <c r="AI91" i="149"/>
  <c r="AH91" i="149"/>
  <c r="AG91" i="149"/>
  <c r="AF91" i="149"/>
  <c r="AJ90" i="149"/>
  <c r="AH90" i="149"/>
  <c r="AG90" i="149"/>
  <c r="AJ89" i="149"/>
  <c r="AH89" i="149"/>
  <c r="AG89" i="149"/>
  <c r="E85" i="149"/>
  <c r="F85" i="149" s="1"/>
  <c r="G85" i="149" s="1"/>
  <c r="H85" i="149" s="1"/>
  <c r="I85" i="149" s="1"/>
  <c r="J85" i="149" s="1"/>
  <c r="K85" i="149" s="1"/>
  <c r="AK83" i="149"/>
  <c r="AJ83" i="149"/>
  <c r="AI83" i="149"/>
  <c r="I98" i="149" s="1"/>
  <c r="AH83" i="149"/>
  <c r="AG83" i="149"/>
  <c r="AF83" i="149"/>
  <c r="AE83" i="149"/>
  <c r="E83" i="149"/>
  <c r="F83" i="149" s="1"/>
  <c r="G83" i="149" s="1"/>
  <c r="H83" i="149" s="1"/>
  <c r="I83" i="149" s="1"/>
  <c r="J83" i="149" s="1"/>
  <c r="K83" i="149" s="1"/>
  <c r="AK82" i="149"/>
  <c r="AJ82" i="149"/>
  <c r="AI82" i="149"/>
  <c r="AH82" i="149"/>
  <c r="AG82" i="149"/>
  <c r="G97" i="149" s="1"/>
  <c r="AF82" i="149"/>
  <c r="F97" i="149" s="1"/>
  <c r="AE82" i="149"/>
  <c r="E97" i="149" s="1"/>
  <c r="E82" i="149"/>
  <c r="F82" i="149" s="1"/>
  <c r="G82" i="149" s="1"/>
  <c r="H82" i="149" s="1"/>
  <c r="I82" i="149" s="1"/>
  <c r="J82" i="149" s="1"/>
  <c r="K82" i="149" s="1"/>
  <c r="AK81" i="149"/>
  <c r="AJ81" i="149"/>
  <c r="AI81" i="149"/>
  <c r="AH81" i="149"/>
  <c r="AG81" i="149"/>
  <c r="AF81" i="149"/>
  <c r="AE81" i="149"/>
  <c r="E81" i="149"/>
  <c r="F81" i="149" s="1"/>
  <c r="G81" i="149" s="1"/>
  <c r="H81" i="149" s="1"/>
  <c r="I81" i="149" s="1"/>
  <c r="J81" i="149" s="1"/>
  <c r="K81" i="149" s="1"/>
  <c r="AK80" i="149"/>
  <c r="AJ80" i="149"/>
  <c r="AI80" i="149"/>
  <c r="AH80" i="149"/>
  <c r="AG80" i="149"/>
  <c r="AF80" i="149"/>
  <c r="AE80" i="149"/>
  <c r="E80" i="149"/>
  <c r="F80" i="149" s="1"/>
  <c r="G80" i="149" s="1"/>
  <c r="H80" i="149" s="1"/>
  <c r="I80" i="149" s="1"/>
  <c r="J80" i="149" s="1"/>
  <c r="K80" i="149" s="1"/>
  <c r="AK79" i="149"/>
  <c r="AJ79" i="149"/>
  <c r="J94" i="149" s="1"/>
  <c r="AI79" i="149"/>
  <c r="AH79" i="149"/>
  <c r="AG79" i="149"/>
  <c r="AF79" i="149"/>
  <c r="E79" i="149"/>
  <c r="F79" i="149" s="1"/>
  <c r="G79" i="149" s="1"/>
  <c r="H79" i="149" s="1"/>
  <c r="I79" i="149" s="1"/>
  <c r="J79" i="149" s="1"/>
  <c r="K79" i="149" s="1"/>
  <c r="AJ78" i="149"/>
  <c r="AI78" i="149"/>
  <c r="I93" i="149" s="1"/>
  <c r="AH78" i="149"/>
  <c r="AG78" i="149"/>
  <c r="AF78" i="149"/>
  <c r="E78" i="149"/>
  <c r="F78" i="149" s="1"/>
  <c r="G78" i="149" s="1"/>
  <c r="H78" i="149" s="1"/>
  <c r="I78" i="149" s="1"/>
  <c r="J78" i="149" s="1"/>
  <c r="K78" i="149" s="1"/>
  <c r="AK77" i="149"/>
  <c r="AJ77" i="149"/>
  <c r="AI77" i="149"/>
  <c r="AH77" i="149"/>
  <c r="AG77" i="149"/>
  <c r="AF77" i="149"/>
  <c r="AE77" i="149"/>
  <c r="E77" i="149"/>
  <c r="F77" i="149" s="1"/>
  <c r="G77" i="149" s="1"/>
  <c r="H77" i="149" s="1"/>
  <c r="I77" i="149" s="1"/>
  <c r="J77" i="149" s="1"/>
  <c r="K77" i="149" s="1"/>
  <c r="AK76" i="149"/>
  <c r="AJ76" i="149"/>
  <c r="AI76" i="149"/>
  <c r="AH76" i="149"/>
  <c r="AG76" i="149"/>
  <c r="AF76" i="149"/>
  <c r="E76" i="149"/>
  <c r="F76" i="149" s="1"/>
  <c r="G76" i="149" s="1"/>
  <c r="H76" i="149" s="1"/>
  <c r="I76" i="149" s="1"/>
  <c r="J76" i="149" s="1"/>
  <c r="K76" i="149" s="1"/>
  <c r="AJ75" i="149"/>
  <c r="AH75" i="149"/>
  <c r="AG75" i="149"/>
  <c r="E75" i="149"/>
  <c r="F75" i="149" s="1"/>
  <c r="G75" i="149" s="1"/>
  <c r="H75" i="149" s="1"/>
  <c r="I75" i="149" s="1"/>
  <c r="J75" i="149" s="1"/>
  <c r="K75" i="149" s="1"/>
  <c r="AJ74" i="149"/>
  <c r="AH74" i="149"/>
  <c r="AG74" i="149"/>
  <c r="E74" i="149"/>
  <c r="F74" i="149" s="1"/>
  <c r="G74" i="149" s="1"/>
  <c r="H74" i="149" s="1"/>
  <c r="I74" i="149" s="1"/>
  <c r="J74" i="149" s="1"/>
  <c r="K74" i="149" s="1"/>
  <c r="AK71" i="149"/>
  <c r="AJ71" i="149"/>
  <c r="AI71" i="149"/>
  <c r="AH71" i="149"/>
  <c r="AG71" i="149"/>
  <c r="AF71" i="149"/>
  <c r="AE71" i="149"/>
  <c r="AK70" i="149"/>
  <c r="AJ70" i="149"/>
  <c r="AI70" i="149"/>
  <c r="AH70" i="149"/>
  <c r="AG70" i="149"/>
  <c r="AF70" i="149"/>
  <c r="AE70" i="149"/>
  <c r="AJ69" i="149"/>
  <c r="AI69" i="149"/>
  <c r="AH69" i="149"/>
  <c r="AG69" i="149"/>
  <c r="AF69" i="149"/>
  <c r="AE69" i="149"/>
  <c r="AJ68" i="149"/>
  <c r="AI68" i="149"/>
  <c r="AH68" i="149"/>
  <c r="AG68" i="149"/>
  <c r="AE68" i="149"/>
  <c r="AI67" i="149"/>
  <c r="AG67" i="149"/>
  <c r="AF67" i="149"/>
  <c r="AE67" i="149"/>
  <c r="AK66" i="149"/>
  <c r="AJ66" i="149"/>
  <c r="AI66" i="149"/>
  <c r="AH66" i="149"/>
  <c r="AG66" i="149"/>
  <c r="AF66" i="149"/>
  <c r="AE66" i="149"/>
  <c r="AK65" i="149"/>
  <c r="AJ65" i="149"/>
  <c r="AI65" i="149"/>
  <c r="AH65" i="149"/>
  <c r="AG65" i="149"/>
  <c r="AF65" i="149"/>
  <c r="AE65" i="149"/>
  <c r="AI64" i="149"/>
  <c r="AG64" i="149"/>
  <c r="AI63" i="149"/>
  <c r="AG63" i="149"/>
  <c r="AF63" i="149"/>
  <c r="F63" i="149"/>
  <c r="AI62" i="149"/>
  <c r="AG62" i="149"/>
  <c r="AF62" i="149"/>
  <c r="E58" i="149"/>
  <c r="F58" i="149" s="1"/>
  <c r="G58" i="149" s="1"/>
  <c r="H58" i="149" s="1"/>
  <c r="I58" i="149" s="1"/>
  <c r="J58" i="149" s="1"/>
  <c r="K58" i="149" s="1"/>
  <c r="AK56" i="149"/>
  <c r="AJ56" i="149"/>
  <c r="AI56" i="149"/>
  <c r="AH56" i="149"/>
  <c r="AG56" i="149"/>
  <c r="AF56" i="149"/>
  <c r="F71" i="149" s="1"/>
  <c r="AE56" i="149"/>
  <c r="E56" i="149"/>
  <c r="F56" i="149" s="1"/>
  <c r="G56" i="149" s="1"/>
  <c r="H56" i="149" s="1"/>
  <c r="I56" i="149" s="1"/>
  <c r="J56" i="149" s="1"/>
  <c r="K56" i="149" s="1"/>
  <c r="AK55" i="149"/>
  <c r="K70" i="149" s="1"/>
  <c r="AJ55" i="149"/>
  <c r="AI55" i="149"/>
  <c r="AH55" i="149"/>
  <c r="AG55" i="149"/>
  <c r="AF55" i="149"/>
  <c r="AE55" i="149"/>
  <c r="E55" i="149"/>
  <c r="F55" i="149" s="1"/>
  <c r="G55" i="149" s="1"/>
  <c r="H55" i="149" s="1"/>
  <c r="I55" i="149" s="1"/>
  <c r="J55" i="149" s="1"/>
  <c r="K55" i="149" s="1"/>
  <c r="AJ54" i="149"/>
  <c r="AI54" i="149"/>
  <c r="AH54" i="149"/>
  <c r="AG54" i="149"/>
  <c r="AF54" i="149"/>
  <c r="AE54" i="149"/>
  <c r="E54" i="149"/>
  <c r="F54" i="149" s="1"/>
  <c r="G54" i="149" s="1"/>
  <c r="H54" i="149" s="1"/>
  <c r="I54" i="149" s="1"/>
  <c r="J54" i="149" s="1"/>
  <c r="K54" i="149" s="1"/>
  <c r="AJ53" i="149"/>
  <c r="AI53" i="149"/>
  <c r="AH53" i="149"/>
  <c r="AG53" i="149"/>
  <c r="AE53" i="149"/>
  <c r="E68" i="149" s="1"/>
  <c r="F53" i="149"/>
  <c r="G53" i="149" s="1"/>
  <c r="H53" i="149" s="1"/>
  <c r="I53" i="149" s="1"/>
  <c r="J53" i="149" s="1"/>
  <c r="K53" i="149" s="1"/>
  <c r="E53" i="149"/>
  <c r="AI52" i="149"/>
  <c r="AG52" i="149"/>
  <c r="AF52" i="149"/>
  <c r="AE52" i="149"/>
  <c r="E52" i="149"/>
  <c r="F52" i="149" s="1"/>
  <c r="G52" i="149" s="1"/>
  <c r="H52" i="149" s="1"/>
  <c r="I52" i="149" s="1"/>
  <c r="J52" i="149" s="1"/>
  <c r="K52" i="149" s="1"/>
  <c r="AK51" i="149"/>
  <c r="K66" i="149" s="1"/>
  <c r="AJ51" i="149"/>
  <c r="AI51" i="149"/>
  <c r="AH51" i="149"/>
  <c r="AG51" i="149"/>
  <c r="AF51" i="149"/>
  <c r="AE51" i="149"/>
  <c r="E51" i="149"/>
  <c r="F51" i="149" s="1"/>
  <c r="G51" i="149" s="1"/>
  <c r="H51" i="149" s="1"/>
  <c r="I51" i="149" s="1"/>
  <c r="J51" i="149" s="1"/>
  <c r="K51" i="149" s="1"/>
  <c r="AK50" i="149"/>
  <c r="K65" i="149" s="1"/>
  <c r="AJ50" i="149"/>
  <c r="J65" i="149" s="1"/>
  <c r="AI50" i="149"/>
  <c r="AH50" i="149"/>
  <c r="AG50" i="149"/>
  <c r="AF50" i="149"/>
  <c r="AE50" i="149"/>
  <c r="E50" i="149"/>
  <c r="F50" i="149" s="1"/>
  <c r="G50" i="149" s="1"/>
  <c r="H50" i="149" s="1"/>
  <c r="I50" i="149" s="1"/>
  <c r="J50" i="149" s="1"/>
  <c r="K50" i="149" s="1"/>
  <c r="AI49" i="149"/>
  <c r="AG49" i="149"/>
  <c r="E49" i="149"/>
  <c r="F49" i="149" s="1"/>
  <c r="G49" i="149" s="1"/>
  <c r="H49" i="149" s="1"/>
  <c r="I49" i="149" s="1"/>
  <c r="J49" i="149" s="1"/>
  <c r="K49" i="149" s="1"/>
  <c r="AI48" i="149"/>
  <c r="AG48" i="149"/>
  <c r="G63" i="149" s="1"/>
  <c r="AF48" i="149"/>
  <c r="E48" i="149"/>
  <c r="F48" i="149" s="1"/>
  <c r="G48" i="149" s="1"/>
  <c r="H48" i="149" s="1"/>
  <c r="I48" i="149" s="1"/>
  <c r="J48" i="149" s="1"/>
  <c r="K48" i="149" s="1"/>
  <c r="AI47" i="149"/>
  <c r="AG47" i="149"/>
  <c r="AF47" i="149"/>
  <c r="E47" i="149"/>
  <c r="F47" i="149" s="1"/>
  <c r="G47" i="149" s="1"/>
  <c r="H47" i="149" s="1"/>
  <c r="I47" i="149" s="1"/>
  <c r="J47" i="149" s="1"/>
  <c r="K47" i="149" s="1"/>
  <c r="AK44" i="149"/>
  <c r="AJ44" i="149"/>
  <c r="AI44" i="149"/>
  <c r="AH44" i="149"/>
  <c r="AG44" i="149"/>
  <c r="AF44" i="149"/>
  <c r="AE44" i="149"/>
  <c r="AK43" i="149"/>
  <c r="AJ43" i="149"/>
  <c r="AI43" i="149"/>
  <c r="AG43" i="149"/>
  <c r="AF43" i="149"/>
  <c r="AE43" i="149"/>
  <c r="AK42" i="149"/>
  <c r="AJ42" i="149"/>
  <c r="AI42" i="149"/>
  <c r="AH42" i="149"/>
  <c r="AG42" i="149"/>
  <c r="AF42" i="149"/>
  <c r="AE42" i="149"/>
  <c r="AK41" i="149"/>
  <c r="AJ41" i="149"/>
  <c r="AI41" i="149"/>
  <c r="AH41" i="149"/>
  <c r="AG41" i="149"/>
  <c r="AF41" i="149"/>
  <c r="AE41" i="149"/>
  <c r="AK40" i="149"/>
  <c r="AJ40" i="149"/>
  <c r="AI40" i="149"/>
  <c r="AG40" i="149"/>
  <c r="AF40" i="149"/>
  <c r="AK39" i="149"/>
  <c r="AJ39" i="149"/>
  <c r="AI39" i="149"/>
  <c r="AH39" i="149"/>
  <c r="AG39" i="149"/>
  <c r="AF39" i="149"/>
  <c r="AE39" i="149"/>
  <c r="AK38" i="149"/>
  <c r="AJ38" i="149"/>
  <c r="AI38" i="149"/>
  <c r="AG38" i="149"/>
  <c r="AF38" i="149"/>
  <c r="AK37" i="149"/>
  <c r="AJ37" i="149"/>
  <c r="AH37" i="149"/>
  <c r="AG37" i="149"/>
  <c r="AF37" i="149"/>
  <c r="AK36" i="149"/>
  <c r="AJ36" i="149"/>
  <c r="AH36" i="149"/>
  <c r="AG36" i="149"/>
  <c r="AF36" i="149"/>
  <c r="AK35" i="149"/>
  <c r="AJ35" i="149"/>
  <c r="AG35" i="149"/>
  <c r="AF35" i="149"/>
  <c r="AE35" i="149"/>
  <c r="E31" i="149"/>
  <c r="F31" i="149" s="1"/>
  <c r="G31" i="149" s="1"/>
  <c r="H31" i="149" s="1"/>
  <c r="I31" i="149" s="1"/>
  <c r="J31" i="149" s="1"/>
  <c r="K31" i="149" s="1"/>
  <c r="AK29" i="149"/>
  <c r="AJ29" i="149"/>
  <c r="AI29" i="149"/>
  <c r="I44" i="149" s="1"/>
  <c r="AH29" i="149"/>
  <c r="AG29" i="149"/>
  <c r="AF29" i="149"/>
  <c r="AE29" i="149"/>
  <c r="E29" i="149"/>
  <c r="F29" i="149" s="1"/>
  <c r="G29" i="149" s="1"/>
  <c r="H29" i="149" s="1"/>
  <c r="I29" i="149" s="1"/>
  <c r="J29" i="149" s="1"/>
  <c r="K29" i="149" s="1"/>
  <c r="AK28" i="149"/>
  <c r="K43" i="149" s="1"/>
  <c r="AJ28" i="149"/>
  <c r="AI28" i="149"/>
  <c r="AG28" i="149"/>
  <c r="AF28" i="149"/>
  <c r="AE28" i="149"/>
  <c r="E28" i="149"/>
  <c r="F28" i="149" s="1"/>
  <c r="G28" i="149" s="1"/>
  <c r="H28" i="149" s="1"/>
  <c r="I28" i="149" s="1"/>
  <c r="J28" i="149" s="1"/>
  <c r="K28" i="149" s="1"/>
  <c r="AK27" i="149"/>
  <c r="AJ27" i="149"/>
  <c r="AI27" i="149"/>
  <c r="AH27" i="149"/>
  <c r="AG27" i="149"/>
  <c r="AF27" i="149"/>
  <c r="AE27" i="149"/>
  <c r="E27" i="149"/>
  <c r="F27" i="149" s="1"/>
  <c r="G27" i="149" s="1"/>
  <c r="H27" i="149" s="1"/>
  <c r="I27" i="149" s="1"/>
  <c r="J27" i="149" s="1"/>
  <c r="K27" i="149" s="1"/>
  <c r="AK26" i="149"/>
  <c r="AJ26" i="149"/>
  <c r="AI26" i="149"/>
  <c r="AH26" i="149"/>
  <c r="AG26" i="149"/>
  <c r="AF26" i="149"/>
  <c r="AE26" i="149"/>
  <c r="E26" i="149"/>
  <c r="F26" i="149" s="1"/>
  <c r="G26" i="149" s="1"/>
  <c r="H26" i="149" s="1"/>
  <c r="I26" i="149" s="1"/>
  <c r="J26" i="149" s="1"/>
  <c r="K26" i="149" s="1"/>
  <c r="AK25" i="149"/>
  <c r="AJ25" i="149"/>
  <c r="AI25" i="149"/>
  <c r="I42" i="149" s="1"/>
  <c r="AG25" i="149"/>
  <c r="AF25" i="149"/>
  <c r="F40" i="149" s="1"/>
  <c r="E25" i="149"/>
  <c r="F25" i="149" s="1"/>
  <c r="G25" i="149" s="1"/>
  <c r="H25" i="149" s="1"/>
  <c r="I25" i="149" s="1"/>
  <c r="J25" i="149" s="1"/>
  <c r="K25" i="149" s="1"/>
  <c r="AK24" i="149"/>
  <c r="AJ24" i="149"/>
  <c r="AI24" i="149"/>
  <c r="AH24" i="149"/>
  <c r="AG24" i="149"/>
  <c r="AF24" i="149"/>
  <c r="AE24" i="149"/>
  <c r="E36" i="149" s="1"/>
  <c r="E24" i="149"/>
  <c r="F24" i="149" s="1"/>
  <c r="G24" i="149" s="1"/>
  <c r="H24" i="149" s="1"/>
  <c r="I24" i="149" s="1"/>
  <c r="J24" i="149" s="1"/>
  <c r="K24" i="149" s="1"/>
  <c r="AK23" i="149"/>
  <c r="AJ23" i="149"/>
  <c r="AI23" i="149"/>
  <c r="I37" i="149" s="1"/>
  <c r="AG23" i="149"/>
  <c r="AF23" i="149"/>
  <c r="E23" i="149"/>
  <c r="F23" i="149" s="1"/>
  <c r="G23" i="149" s="1"/>
  <c r="H23" i="149" s="1"/>
  <c r="I23" i="149" s="1"/>
  <c r="J23" i="149" s="1"/>
  <c r="K23" i="149" s="1"/>
  <c r="AK22" i="149"/>
  <c r="AJ22" i="149"/>
  <c r="J37" i="149" s="1"/>
  <c r="AH22" i="149"/>
  <c r="AG22" i="149"/>
  <c r="G37" i="149" s="1"/>
  <c r="AF22" i="149"/>
  <c r="E22" i="149"/>
  <c r="F22" i="149" s="1"/>
  <c r="G22" i="149" s="1"/>
  <c r="H22" i="149" s="1"/>
  <c r="I22" i="149" s="1"/>
  <c r="J22" i="149" s="1"/>
  <c r="K22" i="149" s="1"/>
  <c r="AK21" i="149"/>
  <c r="AJ21" i="149"/>
  <c r="AH21" i="149"/>
  <c r="AG21" i="149"/>
  <c r="AF21" i="149"/>
  <c r="E21" i="149"/>
  <c r="F21" i="149" s="1"/>
  <c r="G21" i="149" s="1"/>
  <c r="H21" i="149" s="1"/>
  <c r="I21" i="149" s="1"/>
  <c r="J21" i="149" s="1"/>
  <c r="K21" i="149" s="1"/>
  <c r="AK20" i="149"/>
  <c r="AJ20" i="149"/>
  <c r="AG20" i="149"/>
  <c r="AF20" i="149"/>
  <c r="F44" i="149" s="1"/>
  <c r="AE20" i="149"/>
  <c r="E38" i="149" s="1"/>
  <c r="E20" i="149"/>
  <c r="F20" i="149" s="1"/>
  <c r="G20" i="149" s="1"/>
  <c r="H20" i="149" s="1"/>
  <c r="I20" i="149" s="1"/>
  <c r="J20" i="149" s="1"/>
  <c r="K20" i="149" s="1"/>
  <c r="K17" i="149"/>
  <c r="J17" i="149"/>
  <c r="I17" i="149"/>
  <c r="H17" i="149"/>
  <c r="G17" i="149"/>
  <c r="F17" i="149"/>
  <c r="K16" i="149"/>
  <c r="J16" i="149"/>
  <c r="I16" i="149"/>
  <c r="H16" i="149"/>
  <c r="G16" i="149"/>
  <c r="F16" i="149"/>
  <c r="AE15" i="149"/>
  <c r="K15" i="149"/>
  <c r="J15" i="149"/>
  <c r="I15" i="149"/>
  <c r="H15" i="149"/>
  <c r="G15" i="149"/>
  <c r="F15" i="149"/>
  <c r="AE14" i="149"/>
  <c r="K14" i="149"/>
  <c r="J14" i="149"/>
  <c r="J13" i="149" s="1"/>
  <c r="I14" i="149"/>
  <c r="H14" i="149"/>
  <c r="G14" i="149"/>
  <c r="F14" i="149"/>
  <c r="E9" i="149"/>
  <c r="G9" i="149" s="1"/>
  <c r="I9" i="149" s="1"/>
  <c r="K9" i="149" s="1"/>
  <c r="E7" i="149"/>
  <c r="F7" i="149" s="1"/>
  <c r="G7" i="149" s="1"/>
  <c r="H7" i="149" s="1"/>
  <c r="I7" i="149" s="1"/>
  <c r="J7" i="149" s="1"/>
  <c r="K7" i="149" s="1"/>
  <c r="E6" i="149"/>
  <c r="F6" i="149" s="1"/>
  <c r="G6" i="149" s="1"/>
  <c r="H6" i="149" s="1"/>
  <c r="I6" i="149" s="1"/>
  <c r="J6" i="149" s="1"/>
  <c r="K6" i="149" s="1"/>
  <c r="AE5" i="149"/>
  <c r="E15" i="149" s="1"/>
  <c r="E5" i="149"/>
  <c r="F5" i="149" s="1"/>
  <c r="G5" i="149" s="1"/>
  <c r="H5" i="149" s="1"/>
  <c r="I5" i="149" s="1"/>
  <c r="J5" i="149" s="1"/>
  <c r="K5" i="149" s="1"/>
  <c r="AE4" i="149"/>
  <c r="E4" i="149"/>
  <c r="F4" i="149" s="1"/>
  <c r="G4" i="149" s="1"/>
  <c r="H4" i="149" s="1"/>
  <c r="I4" i="149" s="1"/>
  <c r="J4" i="149" s="1"/>
  <c r="K4" i="149" s="1"/>
  <c r="E3" i="149"/>
  <c r="F3" i="149" s="1"/>
  <c r="G3" i="149" s="1"/>
  <c r="H3" i="149" s="1"/>
  <c r="I3" i="149" s="1"/>
  <c r="J3" i="149" s="1"/>
  <c r="K3" i="149" s="1"/>
  <c r="L17" i="148"/>
  <c r="L33" i="148" s="1"/>
  <c r="K17" i="148"/>
  <c r="K33" i="148" s="1"/>
  <c r="J17" i="148"/>
  <c r="J33" i="148" s="1"/>
  <c r="I17" i="148"/>
  <c r="I33" i="148" s="1"/>
  <c r="H17" i="148"/>
  <c r="H33" i="148" s="1"/>
  <c r="G17" i="148"/>
  <c r="G33" i="148" s="1"/>
  <c r="F17" i="148"/>
  <c r="F33" i="148" s="1"/>
  <c r="L16" i="148"/>
  <c r="L32" i="148" s="1"/>
  <c r="K16" i="148"/>
  <c r="K32" i="148" s="1"/>
  <c r="J16" i="148"/>
  <c r="J32" i="148" s="1"/>
  <c r="I16" i="148"/>
  <c r="I32" i="148" s="1"/>
  <c r="H16" i="148"/>
  <c r="H32" i="148" s="1"/>
  <c r="G16" i="148"/>
  <c r="G32" i="148" s="1"/>
  <c r="F16" i="148"/>
  <c r="F32" i="148" s="1"/>
  <c r="L15" i="148"/>
  <c r="L31" i="148" s="1"/>
  <c r="K15" i="148"/>
  <c r="K31" i="148" s="1"/>
  <c r="J15" i="148"/>
  <c r="J31" i="148" s="1"/>
  <c r="I15" i="148"/>
  <c r="I31" i="148" s="1"/>
  <c r="H15" i="148"/>
  <c r="H31" i="148" s="1"/>
  <c r="G15" i="148"/>
  <c r="G31" i="148" s="1"/>
  <c r="F15" i="148"/>
  <c r="F31" i="148" s="1"/>
  <c r="L14" i="148"/>
  <c r="L30" i="148" s="1"/>
  <c r="K14" i="148"/>
  <c r="K30" i="148" s="1"/>
  <c r="J14" i="148"/>
  <c r="J30" i="148" s="1"/>
  <c r="I14" i="148"/>
  <c r="I30" i="148" s="1"/>
  <c r="H14" i="148"/>
  <c r="H30" i="148" s="1"/>
  <c r="G14" i="148"/>
  <c r="G30" i="148" s="1"/>
  <c r="F14" i="148"/>
  <c r="F30" i="148" s="1"/>
  <c r="L13" i="148"/>
  <c r="L29" i="148" s="1"/>
  <c r="K13" i="148"/>
  <c r="K29" i="148" s="1"/>
  <c r="J13" i="148"/>
  <c r="J29" i="148" s="1"/>
  <c r="I13" i="148"/>
  <c r="I29" i="148" s="1"/>
  <c r="H13" i="148"/>
  <c r="H29" i="148" s="1"/>
  <c r="G13" i="148"/>
  <c r="G29" i="148" s="1"/>
  <c r="F13" i="148"/>
  <c r="F29" i="148" s="1"/>
  <c r="L12" i="148"/>
  <c r="L28" i="148" s="1"/>
  <c r="K12" i="148"/>
  <c r="K28" i="148" s="1"/>
  <c r="J12" i="148"/>
  <c r="J28" i="148" s="1"/>
  <c r="I12" i="148"/>
  <c r="I28" i="148" s="1"/>
  <c r="H12" i="148"/>
  <c r="H28" i="148" s="1"/>
  <c r="G12" i="148"/>
  <c r="G28" i="148" s="1"/>
  <c r="F12" i="148"/>
  <c r="F28" i="148" s="1"/>
  <c r="L11" i="148"/>
  <c r="L27" i="148" s="1"/>
  <c r="K11" i="148"/>
  <c r="K27" i="148" s="1"/>
  <c r="J11" i="148"/>
  <c r="J27" i="148" s="1"/>
  <c r="I11" i="148"/>
  <c r="I27" i="148" s="1"/>
  <c r="H11" i="148"/>
  <c r="H27" i="148" s="1"/>
  <c r="G11" i="148"/>
  <c r="G27" i="148" s="1"/>
  <c r="F11" i="148"/>
  <c r="F27" i="148" s="1"/>
  <c r="L10" i="148"/>
  <c r="L26" i="148" s="1"/>
  <c r="K10" i="148"/>
  <c r="K26" i="148" s="1"/>
  <c r="J10" i="148"/>
  <c r="J26" i="148" s="1"/>
  <c r="I10" i="148"/>
  <c r="I26" i="148" s="1"/>
  <c r="H10" i="148"/>
  <c r="H26" i="148" s="1"/>
  <c r="G10" i="148"/>
  <c r="G26" i="148" s="1"/>
  <c r="F10" i="148"/>
  <c r="F26" i="148" s="1"/>
  <c r="L9" i="148"/>
  <c r="L25" i="148" s="1"/>
  <c r="K9" i="148"/>
  <c r="K25" i="148" s="1"/>
  <c r="J9" i="148"/>
  <c r="J25" i="148" s="1"/>
  <c r="I9" i="148"/>
  <c r="I25" i="148" s="1"/>
  <c r="H9" i="148"/>
  <c r="H25" i="148" s="1"/>
  <c r="G9" i="148"/>
  <c r="G25" i="148" s="1"/>
  <c r="F9" i="148"/>
  <c r="F25" i="148" s="1"/>
  <c r="C10" i="148"/>
  <c r="C11" i="148"/>
  <c r="C12" i="148"/>
  <c r="C13" i="148"/>
  <c r="C14" i="148"/>
  <c r="C15" i="148"/>
  <c r="C16" i="148"/>
  <c r="C17" i="148"/>
  <c r="C9" i="148"/>
  <c r="E8" i="148"/>
  <c r="C28" i="112"/>
  <c r="H37" i="149" l="1"/>
  <c r="H144" i="149"/>
  <c r="G204" i="149"/>
  <c r="G227" i="149"/>
  <c r="I39" i="149"/>
  <c r="K38" i="149"/>
  <c r="E41" i="149"/>
  <c r="J43" i="149"/>
  <c r="F145" i="149"/>
  <c r="G150" i="149"/>
  <c r="F177" i="149"/>
  <c r="E177" i="149" s="1"/>
  <c r="I177" i="149" s="1"/>
  <c r="F41" i="149"/>
  <c r="E98" i="149"/>
  <c r="G43" i="149"/>
  <c r="E44" i="149"/>
  <c r="F93" i="149"/>
  <c r="F122" i="149"/>
  <c r="J41" i="149"/>
  <c r="G44" i="149"/>
  <c r="J63" i="149"/>
  <c r="G143" i="149"/>
  <c r="H148" i="149"/>
  <c r="K172" i="149"/>
  <c r="G175" i="149"/>
  <c r="K177" i="149"/>
  <c r="F200" i="149"/>
  <c r="I202" i="149"/>
  <c r="I205" i="149"/>
  <c r="E226" i="149"/>
  <c r="I228" i="149"/>
  <c r="E231" i="149"/>
  <c r="I233" i="149"/>
  <c r="I148" i="149"/>
  <c r="J228" i="149"/>
  <c r="F231" i="149"/>
  <c r="F96" i="149"/>
  <c r="J148" i="149"/>
  <c r="K228" i="149"/>
  <c r="G39" i="149"/>
  <c r="F70" i="149"/>
  <c r="G96" i="149"/>
  <c r="G146" i="149"/>
  <c r="G151" i="149"/>
  <c r="J175" i="149"/>
  <c r="H38" i="149"/>
  <c r="G67" i="149"/>
  <c r="G91" i="149"/>
  <c r="K145" i="149"/>
  <c r="H146" i="149"/>
  <c r="H151" i="149"/>
  <c r="G173" i="149"/>
  <c r="K175" i="149"/>
  <c r="E175" i="149" s="1"/>
  <c r="I175" i="149" s="1"/>
  <c r="G178" i="149"/>
  <c r="H199" i="149"/>
  <c r="J200" i="149"/>
  <c r="H203" i="149"/>
  <c r="E206" i="149"/>
  <c r="I226" i="149"/>
  <c r="E229" i="149"/>
  <c r="I231" i="149"/>
  <c r="E16" i="149"/>
  <c r="J205" i="149"/>
  <c r="F36" i="149"/>
  <c r="J93" i="149"/>
  <c r="F151" i="149"/>
  <c r="G36" i="149"/>
  <c r="E67" i="149"/>
  <c r="J143" i="149"/>
  <c r="K148" i="149"/>
  <c r="F173" i="149"/>
  <c r="F178" i="149"/>
  <c r="E178" i="149" s="1"/>
  <c r="I178" i="149" s="1"/>
  <c r="G197" i="149"/>
  <c r="G203" i="149"/>
  <c r="H231" i="149"/>
  <c r="H39" i="149"/>
  <c r="F67" i="149"/>
  <c r="E14" i="149"/>
  <c r="G42" i="149"/>
  <c r="F94" i="149"/>
  <c r="I96" i="149"/>
  <c r="I146" i="149"/>
  <c r="E149" i="149"/>
  <c r="I151" i="149"/>
  <c r="G170" i="149"/>
  <c r="H173" i="149"/>
  <c r="H178" i="149"/>
  <c r="I197" i="149"/>
  <c r="K200" i="149"/>
  <c r="I203" i="149"/>
  <c r="F206" i="149"/>
  <c r="J226" i="149"/>
  <c r="F229" i="149"/>
  <c r="J231" i="149"/>
  <c r="E96" i="149"/>
  <c r="E146" i="149"/>
  <c r="J233" i="149"/>
  <c r="F146" i="149"/>
  <c r="K205" i="149"/>
  <c r="G226" i="149"/>
  <c r="K233" i="149"/>
  <c r="J71" i="149"/>
  <c r="I91" i="149"/>
  <c r="J96" i="149"/>
  <c r="F116" i="149"/>
  <c r="J146" i="149"/>
  <c r="J151" i="149"/>
  <c r="J203" i="149"/>
  <c r="K203" i="149"/>
  <c r="G206" i="149"/>
  <c r="K226" i="149"/>
  <c r="G229" i="149"/>
  <c r="K231" i="149"/>
  <c r="E63" i="149"/>
  <c r="J70" i="149"/>
  <c r="J91" i="149"/>
  <c r="E143" i="149"/>
  <c r="K146" i="149"/>
  <c r="G149" i="149"/>
  <c r="K151" i="149"/>
  <c r="J170" i="149"/>
  <c r="J173" i="149"/>
  <c r="F176" i="149"/>
  <c r="J178" i="149"/>
  <c r="H206" i="149"/>
  <c r="H229" i="149"/>
  <c r="E151" i="149"/>
  <c r="H175" i="149"/>
  <c r="F226" i="149"/>
  <c r="J98" i="149"/>
  <c r="I143" i="149"/>
  <c r="F197" i="149"/>
  <c r="G231" i="149"/>
  <c r="J38" i="149"/>
  <c r="H42" i="149"/>
  <c r="F149" i="149"/>
  <c r="H170" i="149"/>
  <c r="E17" i="149"/>
  <c r="J42" i="149"/>
  <c r="F65" i="149"/>
  <c r="F144" i="149"/>
  <c r="H149" i="149"/>
  <c r="K170" i="149"/>
  <c r="K173" i="149"/>
  <c r="G176" i="149"/>
  <c r="K178" i="149"/>
  <c r="E197" i="149"/>
  <c r="E201" i="149"/>
  <c r="E204" i="149"/>
  <c r="I206" i="149"/>
  <c r="E227" i="149"/>
  <c r="I229" i="149"/>
  <c r="E232" i="149"/>
  <c r="F204" i="149"/>
  <c r="E90" i="149"/>
  <c r="I144" i="149"/>
  <c r="G147" i="149"/>
  <c r="G152" i="149"/>
  <c r="F179" i="149"/>
  <c r="E179" i="149" s="1"/>
  <c r="I179" i="149" s="1"/>
  <c r="H198" i="149"/>
  <c r="H201" i="149"/>
  <c r="H204" i="149"/>
  <c r="H227" i="149"/>
  <c r="H232" i="149"/>
  <c r="E94" i="149"/>
  <c r="F43" i="149"/>
  <c r="G92" i="149"/>
  <c r="E95" i="149"/>
  <c r="G117" i="149"/>
  <c r="J144" i="149"/>
  <c r="H147" i="149"/>
  <c r="H152" i="149"/>
  <c r="H171" i="149"/>
  <c r="G174" i="149"/>
  <c r="G179" i="149"/>
  <c r="I198" i="149"/>
  <c r="I201" i="149"/>
  <c r="I204" i="149"/>
  <c r="E230" i="149"/>
  <c r="I232" i="149"/>
  <c r="K68" i="149"/>
  <c r="F95" i="149"/>
  <c r="I97" i="149"/>
  <c r="K144" i="149"/>
  <c r="I147" i="149"/>
  <c r="E150" i="149"/>
  <c r="I152" i="149"/>
  <c r="J171" i="149"/>
  <c r="H174" i="149"/>
  <c r="H179" i="149"/>
  <c r="J198" i="149"/>
  <c r="J201" i="149"/>
  <c r="J204" i="149"/>
  <c r="F225" i="149"/>
  <c r="J227" i="149"/>
  <c r="F230" i="149"/>
  <c r="J232" i="149"/>
  <c r="G198" i="149"/>
  <c r="F92" i="149"/>
  <c r="J68" i="149"/>
  <c r="H68" i="149" s="1"/>
  <c r="I68" i="149" s="1"/>
  <c r="K13" i="149"/>
  <c r="F38" i="149"/>
  <c r="I43" i="149"/>
  <c r="I92" i="149"/>
  <c r="G95" i="149"/>
  <c r="J97" i="149"/>
  <c r="J147" i="149"/>
  <c r="F150" i="149"/>
  <c r="J152" i="149"/>
  <c r="K171" i="149"/>
  <c r="K199" i="149"/>
  <c r="K201" i="149"/>
  <c r="K204" i="149"/>
  <c r="G224" i="149"/>
  <c r="K227" i="149"/>
  <c r="G230" i="149"/>
  <c r="K232" i="149"/>
  <c r="K147" i="149"/>
  <c r="J174" i="149"/>
  <c r="E174" i="149" s="1"/>
  <c r="I174" i="149" s="1"/>
  <c r="H224" i="149"/>
  <c r="H230" i="149"/>
  <c r="F232" i="149"/>
  <c r="J40" i="149"/>
  <c r="G38" i="149"/>
  <c r="K152" i="149"/>
  <c r="F68" i="149"/>
  <c r="F66" i="149"/>
  <c r="F69" i="149"/>
  <c r="K71" i="149"/>
  <c r="I95" i="149"/>
  <c r="G145" i="149"/>
  <c r="H150" i="149"/>
  <c r="K174" i="149"/>
  <c r="G177" i="149"/>
  <c r="K179" i="149"/>
  <c r="E199" i="149"/>
  <c r="E205" i="149"/>
  <c r="I224" i="149"/>
  <c r="E228" i="149"/>
  <c r="I230" i="149"/>
  <c r="E233" i="149"/>
  <c r="F39" i="149"/>
  <c r="G94" i="149"/>
  <c r="J95" i="149"/>
  <c r="H145" i="149"/>
  <c r="E148" i="149"/>
  <c r="I150" i="149"/>
  <c r="G172" i="149"/>
  <c r="H177" i="149"/>
  <c r="G199" i="149"/>
  <c r="F202" i="149"/>
  <c r="F205" i="149"/>
  <c r="J224" i="149"/>
  <c r="F228" i="149"/>
  <c r="J230" i="149"/>
  <c r="F233" i="149"/>
  <c r="G201" i="149"/>
  <c r="H41" i="149"/>
  <c r="I145" i="149"/>
  <c r="F148" i="149"/>
  <c r="J150" i="149"/>
  <c r="H172" i="149"/>
  <c r="I199" i="149"/>
  <c r="G202" i="149"/>
  <c r="G205" i="149"/>
  <c r="K225" i="149"/>
  <c r="G228" i="149"/>
  <c r="K230" i="149"/>
  <c r="G233" i="149"/>
  <c r="G68" i="149"/>
  <c r="F152" i="149"/>
  <c r="J66" i="149"/>
  <c r="J92" i="149"/>
  <c r="J179" i="149"/>
  <c r="F42" i="149"/>
  <c r="F37" i="149"/>
  <c r="F35" i="149" s="1"/>
  <c r="G70" i="149"/>
  <c r="G69" i="149"/>
  <c r="F98" i="149"/>
  <c r="H98" i="149" s="1"/>
  <c r="K98" i="149" s="1"/>
  <c r="J44" i="149"/>
  <c r="K40" i="149"/>
  <c r="G90" i="149"/>
  <c r="G93" i="149"/>
  <c r="G89" i="149" s="1"/>
  <c r="G98" i="149"/>
  <c r="F143" i="149"/>
  <c r="J145" i="149"/>
  <c r="G148" i="149"/>
  <c r="K150" i="149"/>
  <c r="J172" i="149"/>
  <c r="F175" i="149"/>
  <c r="J177" i="149"/>
  <c r="H202" i="149"/>
  <c r="H205" i="149"/>
  <c r="H228" i="149"/>
  <c r="H233" i="149"/>
  <c r="F13" i="149"/>
  <c r="H96" i="149"/>
  <c r="K96" i="149" s="1"/>
  <c r="H97" i="149"/>
  <c r="K97" i="149" s="1"/>
  <c r="E13" i="149"/>
  <c r="G13" i="149"/>
  <c r="H13" i="149"/>
  <c r="I13" i="149"/>
  <c r="H95" i="149"/>
  <c r="K95" i="149" s="1"/>
  <c r="G41" i="149"/>
  <c r="E66" i="149"/>
  <c r="E71" i="149"/>
  <c r="F90" i="149"/>
  <c r="J118" i="149"/>
  <c r="J122" i="149"/>
  <c r="J117" i="149"/>
  <c r="J121" i="149"/>
  <c r="J119" i="149"/>
  <c r="J116" i="149"/>
  <c r="J120" i="149"/>
  <c r="F9" i="149"/>
  <c r="H9" i="149" s="1"/>
  <c r="J9" i="149" s="1"/>
  <c r="J39" i="149"/>
  <c r="E64" i="149"/>
  <c r="E91" i="149"/>
  <c r="F118" i="149"/>
  <c r="G122" i="149"/>
  <c r="K37" i="149"/>
  <c r="K39" i="149"/>
  <c r="E40" i="149"/>
  <c r="I41" i="149"/>
  <c r="K42" i="149"/>
  <c r="E43" i="149"/>
  <c r="H44" i="149"/>
  <c r="F64" i="149"/>
  <c r="E65" i="149"/>
  <c r="G66" i="149"/>
  <c r="J69" i="149"/>
  <c r="E70" i="149"/>
  <c r="G71" i="149"/>
  <c r="F91" i="149"/>
  <c r="G118" i="149"/>
  <c r="J123" i="149"/>
  <c r="J124" i="149"/>
  <c r="J125" i="149"/>
  <c r="H36" i="149"/>
  <c r="G64" i="149"/>
  <c r="J67" i="149"/>
  <c r="K69" i="149"/>
  <c r="I90" i="149"/>
  <c r="F121" i="149"/>
  <c r="I36" i="149"/>
  <c r="E37" i="149"/>
  <c r="I38" i="149"/>
  <c r="E39" i="149"/>
  <c r="G40" i="149"/>
  <c r="K41" i="149"/>
  <c r="E42" i="149"/>
  <c r="G65" i="149"/>
  <c r="K67" i="149"/>
  <c r="J90" i="149"/>
  <c r="E93" i="149"/>
  <c r="H93" i="149" s="1"/>
  <c r="K93" i="149" s="1"/>
  <c r="I94" i="149"/>
  <c r="H94" i="149" s="1"/>
  <c r="K94" i="149" s="1"/>
  <c r="F119" i="149"/>
  <c r="F120" i="149"/>
  <c r="G121" i="149"/>
  <c r="J36" i="149"/>
  <c r="H40" i="149"/>
  <c r="H43" i="149"/>
  <c r="K44" i="149"/>
  <c r="K63" i="149"/>
  <c r="E69" i="149"/>
  <c r="G116" i="149"/>
  <c r="G119" i="149"/>
  <c r="G120" i="149"/>
  <c r="K36" i="149"/>
  <c r="I40" i="149"/>
  <c r="J64" i="149"/>
  <c r="E92" i="149"/>
  <c r="F123" i="149"/>
  <c r="F124" i="149"/>
  <c r="F125" i="149"/>
  <c r="E173" i="149"/>
  <c r="I173" i="149" s="1"/>
  <c r="E176" i="149"/>
  <c r="I176" i="149" s="1"/>
  <c r="K64" i="149"/>
  <c r="F117" i="149"/>
  <c r="G123" i="149"/>
  <c r="G124" i="149"/>
  <c r="G125" i="149"/>
  <c r="E145" i="149"/>
  <c r="K198" i="149"/>
  <c r="K224" i="149"/>
  <c r="G225" i="149"/>
  <c r="H197" i="149"/>
  <c r="F199" i="149"/>
  <c r="F203" i="149"/>
  <c r="H225" i="149"/>
  <c r="E144" i="149"/>
  <c r="F172" i="149"/>
  <c r="E172" i="149" s="1"/>
  <c r="I172" i="149" s="1"/>
  <c r="E198" i="149"/>
  <c r="E200" i="149"/>
  <c r="J202" i="149"/>
  <c r="E224" i="149"/>
  <c r="I225" i="149"/>
  <c r="K143" i="149"/>
  <c r="F170" i="149"/>
  <c r="J197" i="149"/>
  <c r="K202" i="149"/>
  <c r="F224" i="149"/>
  <c r="J225" i="149"/>
  <c r="K197" i="149"/>
  <c r="J199" i="149"/>
  <c r="E202" i="149"/>
  <c r="F171" i="149"/>
  <c r="E171" i="149" s="1"/>
  <c r="I171" i="149" s="1"/>
  <c r="D10" i="146"/>
  <c r="H92" i="149" l="1"/>
  <c r="K92" i="149" s="1"/>
  <c r="J89" i="149"/>
  <c r="H70" i="149"/>
  <c r="I70" i="149" s="1"/>
  <c r="J62" i="149"/>
  <c r="F62" i="149"/>
  <c r="K62" i="149"/>
  <c r="E170" i="149"/>
  <c r="I170" i="149" s="1"/>
  <c r="G35" i="149"/>
  <c r="E35" i="149"/>
  <c r="G62" i="149"/>
  <c r="K118" i="149"/>
  <c r="H118" i="149" s="1"/>
  <c r="H35" i="149"/>
  <c r="F89" i="149"/>
  <c r="H67" i="149"/>
  <c r="I67" i="149" s="1"/>
  <c r="H71" i="149"/>
  <c r="I71" i="149" s="1"/>
  <c r="H65" i="149"/>
  <c r="I65" i="149" s="1"/>
  <c r="K116" i="149"/>
  <c r="H116" i="149" s="1"/>
  <c r="H66" i="149"/>
  <c r="I66" i="149" s="1"/>
  <c r="K119" i="149"/>
  <c r="H119" i="149" s="1"/>
  <c r="I118" i="149"/>
  <c r="K125" i="149"/>
  <c r="K120" i="149"/>
  <c r="K124" i="149"/>
  <c r="I35" i="149"/>
  <c r="K123" i="149"/>
  <c r="I89" i="149"/>
  <c r="K121" i="149"/>
  <c r="E62" i="149"/>
  <c r="K35" i="149"/>
  <c r="H91" i="149"/>
  <c r="K91" i="149" s="1"/>
  <c r="K117" i="149"/>
  <c r="H90" i="149"/>
  <c r="J35" i="149"/>
  <c r="H69" i="149"/>
  <c r="I69" i="149" s="1"/>
  <c r="H64" i="149"/>
  <c r="I64" i="149" s="1"/>
  <c r="K122" i="149"/>
  <c r="H63" i="149"/>
  <c r="E89" i="149"/>
  <c r="E118" i="149" l="1"/>
  <c r="I116" i="149"/>
  <c r="E116" i="149"/>
  <c r="I119" i="149"/>
  <c r="E119" i="149"/>
  <c r="I124" i="149"/>
  <c r="H124" i="149"/>
  <c r="E124" i="149"/>
  <c r="E121" i="149"/>
  <c r="I121" i="149"/>
  <c r="H121" i="149"/>
  <c r="I120" i="149"/>
  <c r="H120" i="149"/>
  <c r="E120" i="149"/>
  <c r="K90" i="149"/>
  <c r="K89" i="149" s="1"/>
  <c r="H89" i="149"/>
  <c r="E117" i="149"/>
  <c r="I117" i="149"/>
  <c r="H117" i="149"/>
  <c r="E125" i="149"/>
  <c r="I125" i="149"/>
  <c r="H125" i="149"/>
  <c r="I123" i="149"/>
  <c r="H123" i="149"/>
  <c r="E123" i="149"/>
  <c r="H62" i="149"/>
  <c r="I63" i="149"/>
  <c r="I62" i="149" s="1"/>
  <c r="I122" i="149"/>
  <c r="H122" i="149"/>
  <c r="E122" i="149"/>
</calcChain>
</file>

<file path=xl/sharedStrings.xml><?xml version="1.0" encoding="utf-8"?>
<sst xmlns="http://schemas.openxmlformats.org/spreadsheetml/2006/main" count="16147" uniqueCount="206">
  <si>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</si>
  <si>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</si>
  <si>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</si>
  <si>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</si>
  <si>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</si>
  <si>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</si>
  <si>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</si>
  <si>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</si>
  <si>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</si>
  <si>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</si>
  <si>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</si>
  <si>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</si>
  <si>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</si>
  <si>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</si>
  <si>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</si>
  <si>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</si>
  <si>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</si>
  <si>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</si>
  <si>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</si>
  <si>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</si>
  <si>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</si>
  <si>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</si>
  <si>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</si>
  <si>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</si>
  <si>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</si>
  <si>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</si>
  <si>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</si>
  <si>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</si>
  <si>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</si>
  <si>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</si>
  <si>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</si>
  <si>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</si>
  <si>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</si>
  <si>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</si>
  <si>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</si>
  <si>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</si>
  <si>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</si>
  <si>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</si>
  <si>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</si>
  <si>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</si>
  <si>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</si>
  <si>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</si>
  <si>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</si>
  <si>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</si>
  <si>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</si>
  <si>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</si>
  <si>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</si>
  <si>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</si>
  <si>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</si>
  <si>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</si>
  <si>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</si>
  <si>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</si>
  <si>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</si>
  <si>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</si>
  <si>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</si>
  <si>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</si>
  <si>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</si>
  <si>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</si>
  <si>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</si>
  <si>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</si>
  <si>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</si>
  <si>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</si>
  <si>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</si>
  <si>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</si>
  <si>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</si>
  <si>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</si>
  <si>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</si>
  <si>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</si>
  <si>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</si>
  <si>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</si>
  <si>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</si>
  <si>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</si>
  <si>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</si>
  <si>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</si>
  <si>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</si>
  <si>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</si>
  <si>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</si>
  <si>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</si>
  <si>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</si>
  <si>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</si>
  <si>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</si>
  <si>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</si>
  <si>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</si>
  <si>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</si>
  <si>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</si>
  <si>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</si>
  <si>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</si>
  <si>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</si>
  <si>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</si>
  <si>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</si>
  <si>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</si>
  <si>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</si>
  <si>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</si>
  <si>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</si>
  <si>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</si>
  <si>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</si>
  <si>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</si>
  <si>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</si>
  <si>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</si>
  <si>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</si>
  <si>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</si>
  <si>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</si>
  <si>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</si>
  <si>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</si>
  <si>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</si>
  <si>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</si>
  <si>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</si>
  <si>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</si>
  <si>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</si>
  <si>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</si>
  <si>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</si>
  <si>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</si>
  <si>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</si>
  <si>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</si>
  <si>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</si>
  <si>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</si>
  <si>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</si>
  <si>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</si>
  <si>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</si>
  <si>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</si>
  <si>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</si>
  <si>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</si>
  <si>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</si>
  <si>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</si>
  <si>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</si>
  <si>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</si>
  <si>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</si>
  <si>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</si>
  <si>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</si>
  <si>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</si>
  <si>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</si>
  <si>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</si>
  <si>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</si>
  <si>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</si>
  <si>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</si>
  <si>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</si>
  <si>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</si>
  <si>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</si>
  <si>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</si>
  <si>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</si>
  <si>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</si>
  <si>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</si>
  <si>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</si>
  <si>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</si>
  <si>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</si>
  <si>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</si>
  <si>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</si>
  <si>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</si>
  <si>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</si>
  <si>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</si>
  <si>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</si>
  <si>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</si>
  <si>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</si>
  <si>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</si>
  <si>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</si>
  <si>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</si>
  <si>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</si>
  <si>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</si>
  <si>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</si>
  <si>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</si>
  <si>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</si>
  <si>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</si>
  <si>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</si>
  <si>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</si>
  <si>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</si>
  <si>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</si>
  <si>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</si>
  <si>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</si>
  <si>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</si>
  <si>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</si>
  <si>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</si>
  <si>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</si>
  <si>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</si>
  <si>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</si>
  <si>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</si>
  <si>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</si>
  <si>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</si>
  <si>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</si>
  <si>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</si>
  <si>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</si>
  <si>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</si>
  <si>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</si>
  <si>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</si>
  <si>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</si>
  <si>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</si>
  <si>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</si>
  <si>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</si>
  <si>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</si>
  <si>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</si>
  <si>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</si>
  <si>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</si>
  <si>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</si>
  <si>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</si>
  <si>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</si>
  <si>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</si>
  <si>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</si>
  <si>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</si>
  <si>
    <t>*Comm-out</t>
  </si>
  <si>
    <t>*Comm-in</t>
  </si>
  <si>
    <t>*CommName</t>
  </si>
  <si>
    <t>*Attribute</t>
  </si>
  <si>
    <t>SHARE-O-LO</t>
  </si>
  <si>
    <t>INDELCSTM00</t>
  </si>
  <si>
    <t>*assuming all steam energy for industry is from electricity, while EU-TIMES and DEMOS either has no steam energy</t>
  </si>
  <si>
    <t>~FI_T:STOCK</t>
  </si>
  <si>
    <t>~FI_T:CAP2ACT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</si>
</sst>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0.0%"/>
    <numFmt numFmtId="169" formatCode="#,##0.0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General_)"/>
    <numFmt numFmtId="173" formatCode="_-&quot;£&quot;* #,##0.00_-;\-&quot;£&quot;* #,##0.00_-;_-&quot;£&quot;* &quot;-&quot;??_-;_-@_-"/>
    <numFmt numFmtId="174" formatCode="_-[$€-2]\ * #,##0.00_-;\-[$€-2]\ * #,##0.00_-;_-[$€-2]\ * &quot;-&quot;??_-"/>
    <numFmt numFmtId="175" formatCode="#,##0;\-\ #,##0;_-\ &quot;- &quot;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  <numFmt numFmtId="185" formatCode="&quot;$&quot;#,##0;\-&quot;$&quot;#,##0"/>
    <numFmt numFmtId="187" formatCode="_-* #,##0_-;\-* #,##0_-;_-* &quot;-&quot;_-;_-@_-"/>
    <numFmt numFmtId="188" formatCode="_-&quot;$&quot;* #,##0.00_-;\-&quot;$&quot;* #,##0.00_-;_-&quot;$&quot;* &quot;-&quot;??_-;_-@_-"/>
    <numFmt numFmtId="189" formatCode="_-* #,##0.00_-;\-* #,##0.00_-;_-* &quot;-&quot;??_-;_-@_-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641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5" borderId="7" applyNumberFormat="0" applyAlignment="0" applyProtection="0"/>
    <xf numFmtId="0" fontId="22" fillId="6" borderId="8" applyNumberFormat="0" applyAlignment="0" applyProtection="0"/>
    <xf numFmtId="0" fontId="23" fillId="6" borderId="7" applyNumberFormat="0" applyAlignment="0" applyProtection="0"/>
    <xf numFmtId="0" fontId="24" fillId="0" borderId="9" applyNumberFormat="0" applyFill="0" applyAlignment="0" applyProtection="0"/>
    <xf numFmtId="0" fontId="25" fillId="7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  <xf numFmtId="0" fontId="12" fillId="0" borderId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5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9" fillId="0" borderId="0"/>
    <xf numFmtId="168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2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4" fillId="0" borderId="0"/>
    <xf numFmtId="0" fontId="54" fillId="0" borderId="0"/>
    <xf numFmtId="0" fontId="12" fillId="0" borderId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29" fillId="12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29" fillId="16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29" fillId="2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29" fillId="24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29" fillId="2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29" fillId="32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9" fontId="12" fillId="63" borderId="26">
      <alignment vertical="top" wrapText="1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35" fillId="0" borderId="0" applyFont="0" applyFill="0" applyBorder="0" applyAlignment="0" applyProtection="0"/>
    <xf numFmtId="0" fontId="60" fillId="0" borderId="27">
      <alignment horizontal="left" vertical="center" wrapText="1" indent="2"/>
    </xf>
    <xf numFmtId="3" fontId="69" fillId="0" borderId="26">
      <alignment horizontal="right" vertical="top"/>
    </xf>
    <xf numFmtId="0" fontId="11" fillId="64" borderId="14">
      <alignment horizontal="centerContinuous" vertical="top" wrapText="1"/>
    </xf>
    <xf numFmtId="0" fontId="70" fillId="0" borderId="0">
      <alignment vertical="top" wrapText="1"/>
    </xf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9" fillId="2" borderId="0" applyNumberFormat="0" applyBorder="0" applyAlignment="0" applyProtection="0"/>
    <xf numFmtId="0" fontId="42" fillId="54" borderId="0" applyNumberFormat="0" applyBorder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6" fillId="40" borderId="17" applyNumberFormat="0" applyAlignment="0" applyProtection="0"/>
    <xf numFmtId="0" fontId="21" fillId="5" borderId="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4" fontId="60" fillId="0" borderId="0" applyBorder="0">
      <alignment horizontal="right" vertical="center"/>
    </xf>
    <xf numFmtId="0" fontId="71" fillId="0" borderId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77" fillId="4" borderId="0" applyNumberFormat="0" applyBorder="0" applyAlignment="0" applyProtection="0"/>
    <xf numFmtId="0" fontId="57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9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9" fillId="0" borderId="0"/>
    <xf numFmtId="4" fontId="60" fillId="0" borderId="14" applyFill="0" applyBorder="0" applyProtection="0">
      <alignment horizontal="right" vertical="center"/>
    </xf>
    <xf numFmtId="0" fontId="61" fillId="0" borderId="0" applyNumberFormat="0" applyFill="0" applyBorder="0" applyProtection="0">
      <alignment horizontal="left" vertical="center"/>
    </xf>
    <xf numFmtId="0" fontId="12" fillId="65" borderId="0" applyNumberFormat="0" applyFont="0" applyBorder="0" applyAlignment="0" applyProtection="0"/>
    <xf numFmtId="0" fontId="9" fillId="8" borderId="11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9" fillId="8" borderId="11" applyNumberFormat="0" applyFont="0" applyAlignment="0" applyProtection="0"/>
    <xf numFmtId="178" fontId="72" fillId="0" borderId="0">
      <alignment horizontal="right"/>
    </xf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76" fontId="67" fillId="0" borderId="0" applyFont="0" applyFill="0" applyBorder="0" applyAlignment="0" applyProtection="0"/>
    <xf numFmtId="0" fontId="70" fillId="0" borderId="0">
      <alignment vertical="top" wrapText="1"/>
    </xf>
    <xf numFmtId="0" fontId="70" fillId="0" borderId="0">
      <alignment vertical="top" wrapText="1"/>
    </xf>
    <xf numFmtId="0" fontId="70" fillId="0" borderId="0">
      <alignment vertical="top" wrapText="1"/>
    </xf>
    <xf numFmtId="0" fontId="12" fillId="0" borderId="14" applyNumberFormat="0" applyFill="0" applyProtection="0">
      <alignment horizontal="right"/>
    </xf>
    <xf numFmtId="0" fontId="12" fillId="0" borderId="14" applyNumberFormat="0" applyFill="0" applyProtection="0">
      <alignment horizontal="right"/>
    </xf>
    <xf numFmtId="0" fontId="11" fillId="66" borderId="14" applyNumberFormat="0" applyProtection="0">
      <alignment horizontal="right"/>
    </xf>
    <xf numFmtId="0" fontId="58" fillId="66" borderId="0" applyNumberFormat="0" applyBorder="0" applyProtection="0">
      <alignment horizontal="left"/>
    </xf>
    <xf numFmtId="0" fontId="11" fillId="66" borderId="14" applyNumberFormat="0" applyProtection="0">
      <alignment horizontal="left"/>
    </xf>
    <xf numFmtId="0" fontId="12" fillId="0" borderId="14" applyNumberFormat="0" applyFill="0" applyProtection="0">
      <alignment horizontal="right"/>
    </xf>
    <xf numFmtId="0" fontId="12" fillId="0" borderId="14" applyNumberFormat="0" applyFill="0" applyProtection="0">
      <alignment horizontal="right"/>
    </xf>
    <xf numFmtId="0" fontId="68" fillId="67" borderId="0" applyNumberFormat="0" applyBorder="0" applyProtection="0">
      <alignment horizontal="left"/>
    </xf>
    <xf numFmtId="169" fontId="73" fillId="68" borderId="32">
      <alignment vertical="center"/>
    </xf>
    <xf numFmtId="168" fontId="74" fillId="68" borderId="32">
      <alignment vertical="center"/>
    </xf>
    <xf numFmtId="169" fontId="75" fillId="69" borderId="32">
      <alignment vertical="center"/>
    </xf>
    <xf numFmtId="0" fontId="12" fillId="70" borderId="15" applyBorder="0">
      <alignment horizontal="left" vertical="center"/>
    </xf>
    <xf numFmtId="49" fontId="12" fillId="71" borderId="14">
      <alignment vertical="center" wrapText="1"/>
    </xf>
    <xf numFmtId="0" fontId="12" fillId="72" borderId="16">
      <alignment horizontal="left" vertical="center" wrapText="1"/>
    </xf>
    <xf numFmtId="0" fontId="76" fillId="73" borderId="14">
      <alignment horizontal="left" vertical="center" wrapText="1"/>
    </xf>
    <xf numFmtId="0" fontId="12" fillId="74" borderId="14">
      <alignment horizontal="left" vertical="center" wrapText="1"/>
    </xf>
    <xf numFmtId="0" fontId="12" fillId="75" borderId="14">
      <alignment horizontal="left" vertical="center" wrapText="1"/>
    </xf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177" fontId="6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77" fillId="4" borderId="0" applyNumberFormat="0" applyBorder="0" applyAlignment="0" applyProtection="0"/>
    <xf numFmtId="0" fontId="29" fillId="32" borderId="0" applyNumberFormat="0" applyBorder="0" applyAlignment="0" applyProtection="0"/>
    <xf numFmtId="0" fontId="29" fillId="28" borderId="0" applyNumberFormat="0" applyBorder="0" applyAlignment="0" applyProtection="0"/>
    <xf numFmtId="0" fontId="29" fillId="24" borderId="0" applyNumberFormat="0" applyBorder="0" applyAlignment="0" applyProtection="0"/>
    <xf numFmtId="0" fontId="29" fillId="20" borderId="0" applyNumberFormat="0" applyBorder="0" applyAlignment="0" applyProtection="0"/>
    <xf numFmtId="0" fontId="29" fillId="16" borderId="0" applyNumberFormat="0" applyBorder="0" applyAlignment="0" applyProtection="0"/>
    <xf numFmtId="0" fontId="29" fillId="12" borderId="0" applyNumberFormat="0" applyBorder="0" applyAlignment="0" applyProtection="0"/>
    <xf numFmtId="0" fontId="84" fillId="0" borderId="0">
      <alignment vertical="center"/>
    </xf>
    <xf numFmtId="0" fontId="1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6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7" fillId="0" borderId="0"/>
    <xf numFmtId="0" fontId="7" fillId="8" borderId="11" applyNumberFormat="0" applyFont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49" fontId="60" fillId="0" borderId="14" applyNumberFormat="0" applyFont="0" applyFill="0" applyBorder="0" applyProtection="0">
      <alignment horizontal="left" vertical="center" indent="2"/>
    </xf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1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4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5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3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38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7" borderId="0" applyNumberFormat="0" applyBorder="0" applyAlignment="0" applyProtection="0"/>
    <xf numFmtId="0" fontId="36" fillId="38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60" borderId="0" applyNumberFormat="0" applyBorder="0" applyAlignment="0" applyProtection="0"/>
    <xf numFmtId="0" fontId="36" fillId="58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6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4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45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61" fillId="63" borderId="0" applyBorder="0" applyAlignment="0"/>
    <xf numFmtId="0" fontId="60" fillId="63" borderId="0" applyBorder="0">
      <alignment horizontal="right" vertical="center"/>
    </xf>
    <xf numFmtId="0" fontId="60" fillId="81" borderId="0" applyBorder="0">
      <alignment horizontal="right" vertical="center"/>
    </xf>
    <xf numFmtId="0" fontId="60" fillId="81" borderId="0" applyBorder="0">
      <alignment horizontal="right" vertical="center"/>
    </xf>
    <xf numFmtId="0" fontId="59" fillId="81" borderId="14">
      <alignment horizontal="right" vertical="center"/>
    </xf>
    <xf numFmtId="0" fontId="95" fillId="81" borderId="14">
      <alignment horizontal="right" vertical="center"/>
    </xf>
    <xf numFmtId="0" fontId="59" fillId="62" borderId="14">
      <alignment horizontal="right" vertical="center"/>
    </xf>
    <xf numFmtId="0" fontId="59" fillId="62" borderId="14">
      <alignment horizontal="right" vertical="center"/>
    </xf>
    <xf numFmtId="0" fontId="59" fillId="62" borderId="36">
      <alignment horizontal="right" vertical="center"/>
    </xf>
    <xf numFmtId="0" fontId="59" fillId="62" borderId="37">
      <alignment horizontal="right" vertical="center"/>
    </xf>
    <xf numFmtId="0" fontId="59" fillId="62" borderId="38">
      <alignment horizontal="right" vertical="center"/>
    </xf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50" fillId="55" borderId="24" applyNumberFormat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50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20" fillId="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55" fillId="55" borderId="17" applyNumberFormat="0" applyAlignment="0" applyProtection="0"/>
    <xf numFmtId="4" fontId="61" fillId="0" borderId="35" applyFill="0" applyBorder="0" applyProtection="0">
      <alignment horizontal="right" vertical="center"/>
    </xf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8" fillId="51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59" fillId="0" borderId="0" applyNumberFormat="0">
      <alignment horizontal="right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0" fillId="62" borderId="27">
      <alignment horizontal="left" vertical="center" wrapText="1" indent="2"/>
    </xf>
    <xf numFmtId="0" fontId="60" fillId="81" borderId="37">
      <alignment horizontal="left" vertical="center"/>
    </xf>
    <xf numFmtId="0" fontId="59" fillId="0" borderId="39">
      <alignment horizontal="left" vertical="top" wrapText="1"/>
    </xf>
    <xf numFmtId="0" fontId="46" fillId="40" borderId="17" applyNumberFormat="0" applyAlignment="0" applyProtection="0"/>
    <xf numFmtId="0" fontId="96" fillId="0" borderId="3"/>
    <xf numFmtId="0" fontId="52" fillId="0" borderId="33" applyNumberFormat="0" applyFill="0" applyAlignment="0" applyProtection="0"/>
    <xf numFmtId="0" fontId="41" fillId="0" borderId="0" applyNumberFormat="0" applyFill="0" applyBorder="0" applyAlignment="0" applyProtection="0"/>
    <xf numFmtId="0" fontId="93" fillId="0" borderId="0">
      <alignment vertical="top"/>
    </xf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94" fillId="0" borderId="0" applyFont="0" applyFill="0" applyBorder="0" applyAlignment="0" applyProtection="0"/>
    <xf numFmtId="11" fontId="94" fillId="0" borderId="0" applyFont="0" applyFill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102" fillId="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9" fillId="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43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44" fillId="0" borderId="20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45" fillId="0" borderId="21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103" fillId="5" borderId="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60" fillId="0" borderId="14">
      <alignment horizontal="right" vertical="center"/>
    </xf>
    <xf numFmtId="1" fontId="97" fillId="81" borderId="0" applyBorder="0">
      <alignment horizontal="right" vertical="center"/>
    </xf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47" fillId="0" borderId="22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81" fontId="12" fillId="0" borderId="0" applyFont="0" applyFill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48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77" fillId="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8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168" fontId="49" fillId="0" borderId="0">
      <alignment vertical="center"/>
    </xf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54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12" fillId="0" borderId="0">
      <alignment vertical="top"/>
    </xf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98" fillId="0" borderId="0"/>
    <xf numFmtId="172" fontId="49" fillId="0" borderId="0">
      <alignment vertical="center"/>
    </xf>
    <xf numFmtId="0" fontId="12" fillId="0" borderId="0"/>
    <xf numFmtId="0" fontId="12" fillId="0" borderId="0"/>
    <xf numFmtId="0" fontId="98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4" fillId="0" borderId="0"/>
    <xf numFmtId="0" fontId="12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91" fillId="0" borderId="0"/>
    <xf numFmtId="0" fontId="91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04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54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1" fillId="0" borderId="0"/>
    <xf numFmtId="0" fontId="12" fillId="0" borderId="0"/>
    <xf numFmtId="0" fontId="54" fillId="0" borderId="0"/>
    <xf numFmtId="0" fontId="12" fillId="0" borderId="0"/>
    <xf numFmtId="0" fontId="54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00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54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60" fillId="0" borderId="14" applyNumberFormat="0" applyFill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94" fillId="39" borderId="23" applyNumberFormat="0" applyFont="0" applyAlignment="0" applyProtection="0"/>
    <xf numFmtId="0" fontId="12" fillId="39" borderId="23" applyNumberFormat="0" applyFont="0" applyAlignment="0" applyProtection="0"/>
    <xf numFmtId="0" fontId="94" fillId="39" borderId="23" applyNumberFormat="0" applyFont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1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184" fontId="60" fillId="82" borderId="14" applyNumberFormat="0" applyFont="0" applyBorder="0" applyAlignment="0" applyProtection="0">
      <alignment horizontal="right" vertical="center"/>
    </xf>
    <xf numFmtId="9" fontId="35" fillId="0" borderId="0" applyFont="0" applyFill="0" applyBorder="0" applyAlignment="0" applyProtection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35" fillId="0" borderId="0" applyFill="0" applyProtection="0"/>
    <xf numFmtId="0" fontId="11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94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18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06">
    <xf numFmtId="0" fontId="0" fillId="0" borderId="0" xfId="0"/>
    <xf numFmtId="0" fontId="9" fillId="0" borderId="0" xfId="39"/>
    <xf numFmtId="166" fontId="9" fillId="0" borderId="0" xfId="39" applyNumberFormat="1"/>
    <xf numFmtId="0" fontId="31" fillId="34" borderId="2" xfId="39" applyFont="1" applyFill="1" applyBorder="1" applyAlignment="1">
      <alignment vertical="center"/>
    </xf>
    <xf numFmtId="1" fontId="31" fillId="35" borderId="2" xfId="39" applyNumberFormat="1" applyFont="1" applyFill="1" applyBorder="1" applyAlignment="1">
      <alignment vertical="center"/>
    </xf>
    <xf numFmtId="2" fontId="33" fillId="36" borderId="0" xfId="39" applyNumberFormat="1" applyFont="1" applyFill="1"/>
    <xf numFmtId="167" fontId="9" fillId="0" borderId="0" xfId="1831" applyNumberFormat="1"/>
    <xf numFmtId="0" fontId="11" fillId="0" borderId="3" xfId="0" applyFont="1" applyBorder="1" applyAlignment="1">
      <alignment horizontal="right"/>
    </xf>
    <xf numFmtId="0" fontId="11" fillId="0" borderId="3" xfId="0" applyFont="1" applyBorder="1"/>
    <xf numFmtId="0" fontId="11" fillId="0" borderId="0" xfId="0" applyFont="1" applyAlignment="1">
      <alignment horizontal="right"/>
    </xf>
    <xf numFmtId="0" fontId="83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78" fillId="0" borderId="0" xfId="0" applyFont="1"/>
    <xf numFmtId="0" fontId="11" fillId="0" borderId="0" xfId="0" applyFont="1"/>
    <xf numFmtId="0" fontId="78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indent="2"/>
    </xf>
    <xf numFmtId="0" fontId="79" fillId="0" borderId="0" xfId="0" applyFont="1" applyAlignment="1">
      <alignment horizontal="left" indent="1"/>
    </xf>
    <xf numFmtId="0" fontId="11" fillId="0" borderId="0" xfId="0" applyFont="1" applyAlignment="1">
      <alignment horizontal="left" wrapText="1"/>
    </xf>
    <xf numFmtId="1" fontId="31" fillId="33" borderId="2" xfId="1831" applyNumberFormat="1" applyFont="1" applyFill="1" applyBorder="1" applyAlignment="1">
      <alignment vertical="center"/>
    </xf>
    <xf numFmtId="0" fontId="58" fillId="0" borderId="0" xfId="0" applyFont="1"/>
    <xf numFmtId="4" fontId="11" fillId="0" borderId="0" xfId="0" applyNumberFormat="1" applyFont="1" applyAlignment="1">
      <alignment horizontal="right"/>
    </xf>
    <xf numFmtId="0" fontId="0" fillId="76" borderId="0" xfId="0" applyFill="1"/>
    <xf numFmtId="0" fontId="9" fillId="0" borderId="0" xfId="1831"/>
    <xf numFmtId="0" fontId="30" fillId="0" borderId="0" xfId="1831" applyFont="1"/>
    <xf numFmtId="166" fontId="9" fillId="0" borderId="0" xfId="1831" applyNumberFormat="1"/>
    <xf numFmtId="167" fontId="29" fillId="9" borderId="0" xfId="21" applyNumberFormat="1"/>
    <xf numFmtId="0" fontId="31" fillId="34" borderId="2" xfId="1831" applyFont="1" applyFill="1" applyBorder="1" applyAlignment="1">
      <alignment vertical="center"/>
    </xf>
    <xf numFmtId="0" fontId="0" fillId="77" borderId="0" xfId="0" applyFill="1"/>
    <xf numFmtId="0" fontId="8" fillId="0" borderId="0" xfId="1831" applyFont="1"/>
    <xf numFmtId="0" fontId="0" fillId="78" borderId="0" xfId="0" applyFill="1"/>
    <xf numFmtId="167" fontId="9" fillId="0" borderId="34" xfId="1831" applyNumberFormat="1" applyBorder="1"/>
    <xf numFmtId="0" fontId="9" fillId="0" borderId="34" xfId="1831" applyBorder="1"/>
    <xf numFmtId="167" fontId="8" fillId="0" borderId="0" xfId="1831" applyNumberFormat="1" applyFont="1"/>
    <xf numFmtId="0" fontId="8" fillId="78" borderId="34" xfId="1948" applyFill="1" applyBorder="1"/>
    <xf numFmtId="0" fontId="8" fillId="0" borderId="0" xfId="1948"/>
    <xf numFmtId="0" fontId="8" fillId="0" borderId="13" xfId="1948" applyBorder="1"/>
    <xf numFmtId="2" fontId="8" fillId="0" borderId="0" xfId="1948" applyNumberFormat="1"/>
    <xf numFmtId="0" fontId="89" fillId="0" borderId="0" xfId="1948" applyFont="1"/>
    <xf numFmtId="166" fontId="8" fillId="0" borderId="0" xfId="1948" applyNumberFormat="1"/>
    <xf numFmtId="0" fontId="29" fillId="9" borderId="0" xfId="21"/>
    <xf numFmtId="0" fontId="31" fillId="34" borderId="2" xfId="1948" applyFont="1" applyFill="1" applyBorder="1" applyAlignment="1">
      <alignment vertical="center"/>
    </xf>
    <xf numFmtId="1" fontId="31" fillId="33" borderId="2" xfId="1948" applyNumberFormat="1" applyFont="1" applyFill="1" applyBorder="1" applyAlignment="1">
      <alignment vertical="center"/>
    </xf>
    <xf numFmtId="0" fontId="8" fillId="0" borderId="34" xfId="1948" applyBorder="1"/>
    <xf numFmtId="166" fontId="8" fillId="0" borderId="34" xfId="1948" applyNumberFormat="1" applyBorder="1"/>
    <xf numFmtId="0" fontId="90" fillId="80" borderId="2" xfId="1948" applyFont="1" applyFill="1" applyBorder="1" applyAlignment="1">
      <alignment vertical="center"/>
    </xf>
    <xf numFmtId="166" fontId="8" fillId="0" borderId="13" xfId="1948" applyNumberFormat="1" applyBorder="1"/>
    <xf numFmtId="0" fontId="8" fillId="0" borderId="1" xfId="1948" applyBorder="1"/>
    <xf numFmtId="166" fontId="8" fillId="0" borderId="1" xfId="1948" applyNumberFormat="1" applyBorder="1"/>
    <xf numFmtId="0" fontId="8" fillId="0" borderId="0" xfId="2147"/>
    <xf numFmtId="0" fontId="89" fillId="0" borderId="0" xfId="2147" applyFont="1"/>
    <xf numFmtId="166" fontId="8" fillId="0" borderId="0" xfId="2147" applyNumberFormat="1"/>
    <xf numFmtId="0" fontId="31" fillId="34" borderId="2" xfId="2147" applyFont="1" applyFill="1" applyBorder="1" applyAlignment="1">
      <alignment vertical="center"/>
    </xf>
    <xf numFmtId="0" fontId="8" fillId="79" borderId="2" xfId="2147" applyFill="1" applyBorder="1"/>
    <xf numFmtId="0" fontId="6" fillId="83" borderId="34" xfId="1948" applyFont="1" applyFill="1" applyBorder="1"/>
    <xf numFmtId="0" fontId="26" fillId="78" borderId="13" xfId="1948" applyFont="1" applyFill="1" applyBorder="1"/>
    <xf numFmtId="0" fontId="105" fillId="0" borderId="0" xfId="0" applyFont="1"/>
    <xf numFmtId="0" fontId="5" fillId="78" borderId="1" xfId="1948" applyFont="1" applyFill="1" applyBorder="1"/>
    <xf numFmtId="0" fontId="106" fillId="0" borderId="0" xfId="0" applyFont="1"/>
    <xf numFmtId="0" fontId="26" fillId="0" borderId="0" xfId="1831" applyFont="1" applyAlignment="1">
      <alignment horizontal="center" vertical="center" textRotation="90"/>
    </xf>
    <xf numFmtId="0" fontId="12" fillId="0" borderId="0" xfId="0" applyFont="1"/>
    <xf numFmtId="0" fontId="4" fillId="83" borderId="34" xfId="1948" applyFont="1" applyFill="1" applyBorder="1"/>
    <xf numFmtId="167" fontId="3" fillId="0" borderId="0" xfId="1831" applyNumberFormat="1" applyFont="1"/>
    <xf numFmtId="0" fontId="9" fillId="84" borderId="0" xfId="1831" applyFill="1"/>
    <xf numFmtId="167" fontId="8" fillId="84" borderId="0" xfId="1831" applyNumberFormat="1" applyFont="1" applyFill="1"/>
    <xf numFmtId="0" fontId="0" fillId="84" borderId="0" xfId="0" applyFill="1"/>
    <xf numFmtId="1" fontId="31" fillId="33" borderId="0" xfId="1948" applyNumberFormat="1" applyFont="1" applyFill="1" applyAlignment="1">
      <alignment vertical="center"/>
    </xf>
    <xf numFmtId="0" fontId="107" fillId="0" borderId="0" xfId="4" applyFont="1" applyAlignment="1">
      <alignment horizontal="left"/>
    </xf>
    <xf numFmtId="0" fontId="88" fillId="0" borderId="0" xfId="0" applyFont="1"/>
    <xf numFmtId="0" fontId="108" fillId="26" borderId="1" xfId="34" applyFont="1" applyBorder="1" applyAlignment="1">
      <alignment horizontal="left" wrapText="1"/>
    </xf>
    <xf numFmtId="0" fontId="108" fillId="26" borderId="34" xfId="34" applyFont="1" applyBorder="1" applyAlignment="1">
      <alignment horizontal="left" wrapText="1"/>
    </xf>
    <xf numFmtId="0" fontId="108" fillId="26" borderId="2" xfId="34" applyFont="1" applyBorder="1" applyAlignment="1">
      <alignment horizontal="left" wrapText="1"/>
    </xf>
    <xf numFmtId="1" fontId="0" fillId="0" borderId="0" xfId="0" applyNumberFormat="1"/>
    <xf numFmtId="0" fontId="3" fillId="0" borderId="0" xfId="1831" applyFont="1"/>
    <xf numFmtId="0" fontId="107" fillId="0" borderId="0" xfId="0" applyFont="1"/>
    <xf numFmtId="0" fontId="11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2" fillId="0" borderId="0" xfId="1"/>
    <xf numFmtId="2" fontId="0" fillId="86" borderId="0" xfId="0" applyNumberFormat="1" applyFill="1"/>
    <xf numFmtId="0" fontId="108" fillId="26" borderId="40" xfId="34" applyFont="1" applyBorder="1" applyAlignment="1">
      <alignment horizontal="center" wrapText="1"/>
    </xf>
    <xf numFmtId="0" fontId="108" fillId="0" borderId="40" xfId="34" applyFont="1" applyFill="1" applyBorder="1" applyAlignment="1">
      <alignment horizontal="center" wrapText="1"/>
    </xf>
    <xf numFmtId="0" fontId="0" fillId="0" borderId="40" xfId="0" applyBorder="1"/>
    <xf numFmtId="0" fontId="108" fillId="26" borderId="40" xfId="34" applyFont="1" applyBorder="1" applyAlignment="1">
      <alignment horizontal="left" wrapText="1"/>
    </xf>
    <xf numFmtId="0" fontId="108" fillId="26" borderId="34" xfId="34" applyFont="1" applyBorder="1" applyAlignment="1">
      <alignment horizontal="center" wrapText="1"/>
    </xf>
    <xf numFmtId="0" fontId="108" fillId="0" borderId="13" xfId="34" applyFont="1" applyFill="1" applyBorder="1" applyAlignment="1">
      <alignment horizontal="center" wrapText="1"/>
    </xf>
    <xf numFmtId="0" fontId="0" fillId="0" borderId="13" xfId="0" applyBorder="1"/>
    <xf numFmtId="0" fontId="2" fillId="0" borderId="0" xfId="1831" applyFont="1"/>
    <xf numFmtId="9" fontId="0" fillId="0" borderId="0" xfId="0" applyNumberFormat="1"/>
    <xf numFmtId="0" fontId="109" fillId="0" borderId="0" xfId="0" applyFont="1"/>
    <xf numFmtId="167" fontId="26" fillId="0" borderId="0" xfId="1831" applyNumberFormat="1" applyFont="1"/>
    <xf numFmtId="0" fontId="12" fillId="0" borderId="0" xfId="0" applyFont="1"/>
    <xf numFmtId="0" fontId="26" fillId="0" borderId="0" xfId="1831" applyFont="1" applyAlignment="1">
      <alignment horizontal="center" vertical="center" textRotation="90"/>
    </xf>
    <xf numFmtId="0" fontId="26" fillId="0" borderId="1" xfId="1831" applyFont="1" applyBorder="1" applyAlignment="1">
      <alignment horizontal="center" vertical="center" textRotation="90"/>
    </xf>
    <xf numFmtId="0" fontId="26" fillId="0" borderId="13" xfId="1831" applyFont="1" applyBorder="1" applyAlignment="1">
      <alignment horizontal="center" vertical="center" textRotation="90"/>
    </xf>
    <xf numFmtId="0" fontId="0" fillId="77" borderId="0" xfId="0" applyFill="1" applyAlignment="1">
      <alignment horizontal="center"/>
    </xf>
    <xf numFmtId="0" fontId="0" fillId="84" borderId="0" xfId="0" applyFill="1" applyAlignment="1">
      <alignment horizontal="center"/>
    </xf>
    <xf numFmtId="0" fontId="0" fillId="0" borderId="0" xfId="0" applyAlignment="1">
      <alignment horizontal="center"/>
    </xf>
    <xf numFmtId="0" fontId="78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58" fillId="0" borderId="0" xfId="0" applyFont="1"/>
    <xf numFmtId="0" fontId="0" fillId="0" borderId="0" xfId="0"/>
    <xf numFmtId="0" fontId="12" fillId="0" borderId="0" xfId="0" applyFont="1"/>
    <xf numFmtId="0" fontId="31" fillId="34" borderId="2" xfId="6533" applyFont="1" applyFill="1" applyBorder="1" applyAlignment="1">
      <alignment vertical="center"/>
    </xf>
  </cellXfs>
  <cellStyles count="8641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45" xfId="6542" xr:uid="{6B469A58-AA5C-4A12-B6A4-3834AE814DA3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45" xfId="6544" xr:uid="{445C953D-DC5F-410D-B268-C241EECFC449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45" xfId="6546" xr:uid="{9776F5DB-1120-49FF-8987-ED48A6C0D04B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45" xfId="6548" xr:uid="{F70F89E8-C355-44BB-B042-8C03AED46AD9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45" xfId="6550" xr:uid="{6F438F85-725B-4724-B02E-A8AA658B2F27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4 2 2" xfId="6557" xr:uid="{3CE893BB-1577-4A9D-A270-55AFEEDC909E}"/>
    <cellStyle name="20% - Accent6 44 3" xfId="6556" xr:uid="{7CD4F4CB-11E3-4BB4-BF9D-01686727BAC9}"/>
    <cellStyle name="20% - Accent6 45" xfId="2269" xr:uid="{55069651-3490-41E7-8419-06CED7DAE0CD}"/>
    <cellStyle name="20% - Accent6 46" xfId="6552" xr:uid="{EC860B52-FF71-45E3-AEBE-48EEDA18671A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45" xfId="6543" xr:uid="{6C1CB540-765D-4890-A60E-7D1F0E4286CB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16" xfId="6558" xr:uid="{D0AF3B00-A40C-4378-984B-C55C2874139F}"/>
    <cellStyle name="40% - Accent2 2 17" xfId="6536" xr:uid="{17827FF9-FD8D-44D3-917B-48BCD8A2D158}"/>
    <cellStyle name="40% - Accent2 2 2" xfId="193" xr:uid="{CF848EEA-BA0E-4B54-A0F1-9B183134DDBC}"/>
    <cellStyle name="40% - Accent2 2 2 2" xfId="6559" xr:uid="{7099C649-15A6-4704-9558-823D29ED433F}"/>
    <cellStyle name="40% - Accent2 2 2 3" xfId="6541" xr:uid="{F11EDC0E-2310-4796-A250-994D538DF996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45" xfId="6545" xr:uid="{3D300B7D-AFDF-43E7-AB25-B5C174CD61E8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45" xfId="6547" xr:uid="{7D206F41-6B5B-49C5-A553-71D53D57433C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45" xfId="6549" xr:uid="{1D165509-4CE6-492C-BA7B-9895C701C501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45" xfId="6551" xr:uid="{6161B134-9D91-44CE-B2C1-42759038127D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45" xfId="6553" xr:uid="{338DEBA7-376A-41D8-A362-142E4DDFC1AF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10 4" xfId="6560" xr:uid="{ABB2A56E-8EB9-4BB5-8960-A8A9340D1DA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2 4" xfId="6561" xr:uid="{96A5DDB1-6F0E-4482-B30B-2E924FF815EB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3 4" xfId="6562" xr:uid="{786344F2-1C87-4C66-AC04-AFE8DEC9C8AA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4 4" xfId="6563" xr:uid="{5E605821-1BDF-4D55-AA34-B54653572719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5 4" xfId="6564" xr:uid="{BBD072D6-D7F7-4CC4-A429-F1F1528561B7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6 4" xfId="6565" xr:uid="{9B5E9B10-1731-45F7-B677-BD8B5A663F62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7 4" xfId="6566" xr:uid="{4D04260F-F435-404C-A680-2D334671672F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8 4" xfId="6567" xr:uid="{2A1C9BE7-5819-4252-9EA8-69374C21B126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[0] 2 9 4" xfId="6568" xr:uid="{E3CCA155-8E39-420D-8F31-2BCE1AD9F29C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0 4" xfId="6571" xr:uid="{A33C3DE7-A1D3-4DAF-BA10-8923ECA08A87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1 4" xfId="6572" xr:uid="{1E933711-68CC-4C51-B36F-C9C890E82BAF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2 4" xfId="6573" xr:uid="{86CFA0AF-6AEE-4FD2-9F2D-AFF9089B7B0E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3 4" xfId="6574" xr:uid="{3ACE4A50-284E-404B-B9AC-5BB3A44EAFD6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4 4" xfId="6575" xr:uid="{DB938994-9109-435C-9BED-75085D994C65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5 4" xfId="6576" xr:uid="{D94F507F-ECF5-4685-8D45-91B2A65CB5C2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6 4" xfId="6577" xr:uid="{8481215D-3D4C-44EC-A0B3-0EB4A7A76AA6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7 4" xfId="6578" xr:uid="{A2C5AA0A-4037-4385-9F69-66998C114716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2 4" xfId="6579" xr:uid="{DCC021DC-92CF-4BDF-9BBC-128010904B4D}"/>
    <cellStyle name="Comma 10 2 20" xfId="6570" xr:uid="{E7D4B099-81CB-4AAE-AD86-1DAEF2FF60BB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3 4" xfId="6580" xr:uid="{AF891056-0DE6-4EEE-B830-55651C2667D0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4 4" xfId="6581" xr:uid="{54B31809-26B1-466C-BAEE-4932223C297E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5 4" xfId="6582" xr:uid="{38512FA3-F24A-4203-AA36-8F8BBE4065AA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6 4" xfId="6583" xr:uid="{94BA38E6-037C-43B5-9A51-EB001721DF73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7 4" xfId="6584" xr:uid="{BA80D38E-A00B-4314-8A0A-97903CA9B7AF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8 4" xfId="6585" xr:uid="{D7085A8F-C0E7-4C08-AE5F-F61BA46BBC55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2 9 4" xfId="6586" xr:uid="{AD257BD5-0A16-4191-A63E-2B83F1D2612C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0 4" xfId="6588" xr:uid="{D92112D0-2737-476B-8ADF-F505A5435DF5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1 4" xfId="6589" xr:uid="{296D3C3D-D46E-409E-BDA9-231C212D66BA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2 4" xfId="6590" xr:uid="{470D40C7-FE07-41E1-99C8-6D9342C2A382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3 4" xfId="6591" xr:uid="{8CAED9C6-921C-4E5B-84CD-C9E6B1F7D31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4 4" xfId="6592" xr:uid="{AC0C580C-3294-4CA7-B1D7-5C46E1558ECF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5 4" xfId="6593" xr:uid="{42D91925-1B17-483A-97C1-4BD5B92C1119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6 4" xfId="6594" xr:uid="{4E9B78B8-07B3-424E-A346-D5ECF48B1016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7 4" xfId="6595" xr:uid="{38B566CB-B537-442D-9305-5EDD4E8F564E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2 4" xfId="6596" xr:uid="{55207848-1611-4E9B-9FE7-AE37AE09CBE3}"/>
    <cellStyle name="Comma 10 3 20" xfId="6587" xr:uid="{CB022B52-5DDF-417F-81D2-EA1F54C4ACA7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3 4" xfId="6597" xr:uid="{0AA2A006-2FB2-4823-81E9-7445C9F48AB1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4 4" xfId="6598" xr:uid="{7AF6E3ED-AF39-4575-BA09-B028BF1B4FA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5 4" xfId="6599" xr:uid="{FA50C94F-2CDA-4BA4-87D4-6002246D83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6 4" xfId="6600" xr:uid="{A79875E0-5218-4B5B-86D7-23DA3C71A3E7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7 4" xfId="6601" xr:uid="{79BBC69F-E5B0-4C26-92C6-BAA79C910A71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8 4" xfId="6602" xr:uid="{661B969B-A743-49B8-B76A-CE797A624BD8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3 9 4" xfId="6603" xr:uid="{62F37AB2-4F5F-430F-80BD-C57D00B06854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0 4" xfId="6605" xr:uid="{7743F9D0-5299-4C1A-96BE-A93885155634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1 4" xfId="6606" xr:uid="{6879C198-6B69-47D8-BACE-DCA927B059EF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2 4" xfId="6607" xr:uid="{223DAA0A-DE9A-4844-9F7F-653066571A98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3 4" xfId="6608" xr:uid="{B68DB6AE-B50B-4013-89A4-23F765E7BAB1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4 4" xfId="6609" xr:uid="{043FEB4E-3717-4C98-A23A-4B9A696310EE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5 4" xfId="6610" xr:uid="{6C935D21-7390-4E3F-A2F9-78A470C56F2B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6 4" xfId="6611" xr:uid="{B4493906-BC9E-4404-A6FB-2864BE3696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7 4" xfId="6612" xr:uid="{44947A50-9E42-42C9-8384-19ACA59FD53C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2 4" xfId="6613" xr:uid="{B21F8F98-DE60-4059-B52F-7C3A330F5D56}"/>
    <cellStyle name="Comma 10 4 20" xfId="6604" xr:uid="{9C251F1C-8CDD-4EF8-ACD9-D2A3E33686A4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3 4" xfId="6614" xr:uid="{4B3F22E8-22DE-4C42-BCFA-27F0E3B743A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4 4" xfId="6615" xr:uid="{FA6D178C-758A-4705-A8C1-1BA45571F517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5 4" xfId="6616" xr:uid="{E582AD38-9392-4E65-87B2-EC054C12A156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6 4" xfId="6617" xr:uid="{84EEF49E-C9AC-4A3C-883C-70C7C2F7A53D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7 4" xfId="6618" xr:uid="{E99D1B37-0BB6-4EEC-BB2C-87B7669B2A7F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8 4" xfId="6619" xr:uid="{401FCB48-9102-45A4-A29B-B77DB5ECE52A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4 9 4" xfId="6620" xr:uid="{49FB27BE-3193-49B7-B831-ED23D870395E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0 4" xfId="6622" xr:uid="{73A60143-8305-4746-8743-962A25D60127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1 4" xfId="6623" xr:uid="{6EB4AF50-216A-4A1C-953C-0841ACD1449D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2 4" xfId="6624" xr:uid="{1BFA98F8-AE85-4F3C-9168-5386068B4FD4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3 4" xfId="6625" xr:uid="{BB27E6AF-4C05-451D-BAF8-B359FAB95549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4 4" xfId="6626" xr:uid="{45619D47-DD30-4024-86CE-0B5A7EE9BC4A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5 4" xfId="6627" xr:uid="{8E4AE688-BBB7-4E30-B4BA-FC616F79CAAF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6 4" xfId="6628" xr:uid="{A81B45DF-CACA-4F92-824E-721815D81E8C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7 4" xfId="6629" xr:uid="{9739B789-9AAC-431D-AEF0-A590E19902E7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2 4" xfId="6630" xr:uid="{73B667BC-1396-42F5-8844-736C0C652A85}"/>
    <cellStyle name="Comma 10 5 20" xfId="6621" xr:uid="{C9778CFF-4A49-43DD-BC2C-BC239DBFFE3D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3 4" xfId="6631" xr:uid="{F11825B0-B69C-4607-B501-9EF76F71B3B9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4 4" xfId="6632" xr:uid="{D58874AF-3307-4533-9D7D-AA6C611A698D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5 4" xfId="6633" xr:uid="{E096D096-62F8-449F-B080-FEADE1442E1B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6 4" xfId="6634" xr:uid="{3CF26370-A76F-4BF4-83D5-B1AC93C24174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7 4" xfId="6635" xr:uid="{A75C0F23-073B-40B8-A68B-279F00612CE0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8 4" xfId="6636" xr:uid="{761693CF-01FE-47A1-B272-F8F79FABCE13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5 9 4" xfId="6637" xr:uid="{F79EA528-08AC-4ADB-9BE4-2D07E94CBA10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0 4" xfId="6639" xr:uid="{4E22D554-B26B-4CDA-A9B9-199B32198033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1 4" xfId="6640" xr:uid="{AB5B9ACC-54DB-488C-90A8-CC224FBA0A4B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2 4" xfId="6641" xr:uid="{54321CDE-01E1-426D-AC6B-950C9E9CC2FE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3 4" xfId="6642" xr:uid="{4223CC0A-D5E9-4AA1-82F6-E7320F06BAE6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4 4" xfId="6643" xr:uid="{DA1D9475-63E3-4F32-8405-1F74888AAE2C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5 4" xfId="6644" xr:uid="{82224465-12F6-4223-AA98-815DEFAAD163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6 4" xfId="6645" xr:uid="{803268F6-4F06-4818-944F-C7CB9B84ACAF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7 4" xfId="6646" xr:uid="{B669ED58-5370-4A0E-A431-FA53C22AD93D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2 4" xfId="6647" xr:uid="{A7E708BE-B247-4D30-A63A-07B73F65D6CF}"/>
    <cellStyle name="Comma 10 6 20" xfId="6638" xr:uid="{40163EE6-9450-4799-BCC0-D9D8B5DA0984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3 4" xfId="6648" xr:uid="{0712F51B-F123-4D2C-9F4D-A02FDE9DD015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4 4" xfId="6649" xr:uid="{FA74555F-0CDC-4048-A4C7-01B5ECBFDB8E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5 4" xfId="6650" xr:uid="{0229D632-338B-4DB6-8C81-ADA875B9FB8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6 4" xfId="6651" xr:uid="{10CF54C9-7D9F-4B66-A737-E8383A22B484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7 4" xfId="6652" xr:uid="{DEE5B6F3-9206-4448-8634-DBAD5F6EFD72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8 4" xfId="6653" xr:uid="{DB0B326A-9CB3-4ACA-AEDF-06765FCC7275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6 9 4" xfId="6654" xr:uid="{64A23A1F-B8F1-4C5D-8D58-76409822D8C7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0 4" xfId="6656" xr:uid="{DFD5848E-E002-408F-8C8F-364B27755FC6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1 4" xfId="6657" xr:uid="{B6BDFD58-2401-4EAE-A52C-53ECB503E45A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2 4" xfId="6658" xr:uid="{E8F7F7D5-DCFB-44B6-ADA6-EA07B91F1B5B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3 4" xfId="6659" xr:uid="{E6D627C6-0F2D-42E9-8088-B04338FE8B1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4 4" xfId="6660" xr:uid="{FC6D977E-A0E1-4046-B5A6-C79B27AFDBA2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5 4" xfId="6661" xr:uid="{26A5A11C-D340-4523-B329-9858F4592FCE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6 4" xfId="6662" xr:uid="{E5155EEE-B5C9-4803-9B0E-8A0F8F2E6EC3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7 4" xfId="6663" xr:uid="{C8AAEA1A-3778-4D6F-9E69-5E7E787B2011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2 4" xfId="6664" xr:uid="{28F49581-226A-4629-BF5D-43DBC1AFD3D9}"/>
    <cellStyle name="Comma 10 7 20" xfId="6655" xr:uid="{3C9D1034-0CC2-47FB-AFA8-0445CF915119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3 4" xfId="6665" xr:uid="{F4C68188-5EBF-4FBD-83C3-A6CD18639962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4 4" xfId="6666" xr:uid="{44672495-A5ED-4C05-9250-EC936BCAC533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5 4" xfId="6667" xr:uid="{5FEB79B6-7FF8-4BA6-8E28-31FFE7A2B3E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6 4" xfId="6668" xr:uid="{281BD4C7-596D-43AD-83E5-1A4FB22871F6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7 4" xfId="6669" xr:uid="{C1825E59-2F64-4486-B47B-36A004BC30AE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8 4" xfId="6670" xr:uid="{41A6BB4D-2DBA-4F08-A2FB-70B2D54E9D03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7 9 4" xfId="6671" xr:uid="{3DE170B7-F01E-44D9-8564-D6C22D2533A9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0 4" xfId="6673" xr:uid="{F472D78A-500A-4DD3-B261-FFE3B9350223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1 4" xfId="6674" xr:uid="{FBC1B66E-A10E-4E1B-97CA-38D9DBC0155D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2 4" xfId="6675" xr:uid="{636AC8D7-EB0C-4DBB-AEEA-C61601D39A16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3 4" xfId="6676" xr:uid="{F07B4436-A214-4CC0-ADF2-A2E93F58960E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4 4" xfId="6677" xr:uid="{4626A2B8-5AB5-4D65-B53F-9C1DA5F79ADB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5 4" xfId="6678" xr:uid="{5CF23FE8-1F16-4419-AED9-5EA406A1227C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6 4" xfId="6679" xr:uid="{246AA243-88C3-4830-948B-4B5DE7C5235D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7 4" xfId="6680" xr:uid="{2B2541ED-FDEB-489A-9326-D6E13A99D078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2 4" xfId="6681" xr:uid="{981F0F5A-BBDB-4FF1-84DE-C5830D63BAD2}"/>
    <cellStyle name="Comma 10 8 20" xfId="6672" xr:uid="{F1F6D336-1DD2-4D98-A003-5E7139960340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3 4" xfId="6682" xr:uid="{5D68E574-BDF5-4D72-A85C-EE525DBDD45D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4 4" xfId="6683" xr:uid="{05922ACF-78BA-4313-9490-80EA6DB15840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5 4" xfId="6684" xr:uid="{3FC29D09-42AC-44EE-8B7B-DF5C788E1BB6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6 4" xfId="6685" xr:uid="{E9C3EC50-ED23-485B-995C-7B8988B48E75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7 4" xfId="6686" xr:uid="{BE3A963F-5735-4394-8102-E5CDEAD9759A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8 4" xfId="6687" xr:uid="{72476B76-AD92-487A-9141-B735E5344BAD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0 8 9 4" xfId="6688" xr:uid="{C69220FD-6E18-4E37-A9E2-FC8D75465AAF}"/>
    <cellStyle name="Comma 10 9" xfId="6569" xr:uid="{13B28715-B572-4488-B9A0-F0729A15390F}"/>
    <cellStyle name="Comma 11" xfId="3592" xr:uid="{22EC950B-4CA6-44B6-AD4B-BEDD1E35DE09}"/>
    <cellStyle name="Comma 11 2" xfId="3593" xr:uid="{95A3B1EF-CF68-458F-B5A2-7CDDBB2CC334}"/>
    <cellStyle name="Comma 11 2 2" xfId="6690" xr:uid="{010A5BF6-2865-4CB5-84B5-5D6FB3C33786}"/>
    <cellStyle name="Comma 11 3" xfId="6689" xr:uid="{B4D2AAA7-658C-4BBF-8D78-5CBB52423143}"/>
    <cellStyle name="Comma 12" xfId="3594" xr:uid="{5A293725-F24C-4092-A707-EE0818DAFEAC}"/>
    <cellStyle name="Comma 12 2" xfId="3595" xr:uid="{7F931AD3-56BE-49AA-9B26-710119B1CA39}"/>
    <cellStyle name="Comma 12 2 2" xfId="6692" xr:uid="{3A37B250-77EB-45D7-841E-852717FADD34}"/>
    <cellStyle name="Comma 12 3" xfId="6691" xr:uid="{19FAEC8B-363C-46A1-8BBF-CA478DF698C6}"/>
    <cellStyle name="Comma 13" xfId="3596" xr:uid="{DF9DF0E9-750B-4C32-A7BC-28F18C2E18DF}"/>
    <cellStyle name="Comma 13 2" xfId="3597" xr:uid="{3F83337B-AE15-4C18-AFF7-22E8DF837B8B}"/>
    <cellStyle name="Comma 13 2 2" xfId="6694" xr:uid="{EA113602-2E0E-4C5E-99D9-DCE1F380B781}"/>
    <cellStyle name="Comma 13 3" xfId="6693" xr:uid="{4FFD1978-47EC-4A43-ACFB-81C3DF525FD7}"/>
    <cellStyle name="Comma 14" xfId="3598" xr:uid="{9BC3328D-98B8-4B67-B520-35ECC1B3D04A}"/>
    <cellStyle name="Comma 14 2" xfId="3599" xr:uid="{B930B22F-AD66-4982-8079-D2BBEA6662B2}"/>
    <cellStyle name="Comma 14 2 2" xfId="6696" xr:uid="{BE3A31A7-512B-4406-B503-CED8D71ED3CF}"/>
    <cellStyle name="Comma 14 3" xfId="3600" xr:uid="{D8FE0A22-A055-4EE7-B61D-CF55C8884D1E}"/>
    <cellStyle name="Comma 14 4" xfId="6695" xr:uid="{22A2731A-9099-4D18-9E95-21A37C1DC113}"/>
    <cellStyle name="Comma 15" xfId="3601" xr:uid="{0B0C2B95-B5DA-4732-AA25-ADEB6584C03B}"/>
    <cellStyle name="Comma 15 2" xfId="3602" xr:uid="{8A417183-EBFA-4309-9870-8780E7D98818}"/>
    <cellStyle name="Comma 15 2 2" xfId="6698" xr:uid="{7FD15535-B79F-4982-9A42-E7BE8125721D}"/>
    <cellStyle name="Comma 15 3" xfId="6697" xr:uid="{74B55125-8078-4F96-9936-D4F941F32DA4}"/>
    <cellStyle name="Comma 16" xfId="3603" xr:uid="{D323C3B5-A8F9-4E8E-A85D-C834A3C1AA78}"/>
    <cellStyle name="Comma 16 2" xfId="3604" xr:uid="{C9A5C68B-DF2E-47C6-9CD0-C527154E2F51}"/>
    <cellStyle name="Comma 16 2 2" xfId="6700" xr:uid="{907093CD-6A16-45D4-8EE1-90D8AF7DDC8A}"/>
    <cellStyle name="Comma 16 3" xfId="6699" xr:uid="{80419A68-F916-46ED-825F-E61151D39FEB}"/>
    <cellStyle name="Comma 17" xfId="3605" xr:uid="{32030F3A-FE60-4680-BC47-CC41FD5D0E8F}"/>
    <cellStyle name="Comma 17 2" xfId="3606" xr:uid="{FB7E37A3-9D37-4EB4-93E1-E807DA219B5A}"/>
    <cellStyle name="Comma 17 2 2" xfId="6702" xr:uid="{B94D7E72-73C3-4F85-8AD9-F9593FADC28C}"/>
    <cellStyle name="Comma 17 3" xfId="6701" xr:uid="{C8157606-B061-4A31-9C20-D7ED9CE96C62}"/>
    <cellStyle name="Comma 18" xfId="3607" xr:uid="{437AF838-96A7-46E5-B21F-A9C0C796C8AE}"/>
    <cellStyle name="Comma 18 2" xfId="3608" xr:uid="{601B0D06-59C6-46B2-B1CF-4B1411E32F31}"/>
    <cellStyle name="Comma 18 2 2" xfId="6704" xr:uid="{E184D269-3002-429D-B47D-CD0172DD683F}"/>
    <cellStyle name="Comma 18 3" xfId="6703" xr:uid="{8D6BE94B-2C28-4C2A-ABDB-264488402984}"/>
    <cellStyle name="Comma 19" xfId="3609" xr:uid="{FD66CB73-D626-47F6-BF0B-C905108ECB18}"/>
    <cellStyle name="Comma 19 2" xfId="3610" xr:uid="{952556FF-3E69-45D5-9918-A091181DA0B9}"/>
    <cellStyle name="Comma 19 2 2" xfId="6706" xr:uid="{80F5945F-CD8E-4E1F-AEE0-B4F8438859D9}"/>
    <cellStyle name="Comma 19 3" xfId="6705" xr:uid="{427141BF-A5E8-4284-BA12-49E15EC8B793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0 3 2" xfId="6708" xr:uid="{8A7A5C3E-DC59-4DBE-B6FA-B60F1EB8D7EF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1 3 2" xfId="6709" xr:uid="{39BABBCA-079D-4194-A1E1-00AC108C47FE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2 3 2" xfId="6710" xr:uid="{FAE12C94-B050-4074-9D32-7E84E4D972DF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3 3 2" xfId="6711" xr:uid="{B019ED9A-17CC-487A-82E6-4EC222A3C2A3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7 2 2" xfId="6713" xr:uid="{7BEB9BBE-A501-473B-8BEF-AE2C010558E0}"/>
    <cellStyle name="Comma 2 17 3" xfId="6712" xr:uid="{2C13E2D9-62E9-49BF-839E-15181B165221}"/>
    <cellStyle name="Comma 2 18" xfId="3622" xr:uid="{BD1F4236-E7BD-4A4B-A068-A1C4832A2258}"/>
    <cellStyle name="Comma 2 18 2" xfId="3623" xr:uid="{A58E8A87-08EB-469C-9B1E-9237D8CBA628}"/>
    <cellStyle name="Comma 2 18 2 2" xfId="6715" xr:uid="{C2A977F4-339F-49DA-B3E6-02AA81882156}"/>
    <cellStyle name="Comma 2 18 3" xfId="6714" xr:uid="{554F6A0A-06CB-4F2C-8DEC-08243AA980DF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2 2 2" xfId="6718" xr:uid="{23618AA3-D843-4580-ACE9-05BF7C59D0DC}"/>
    <cellStyle name="Comma 2 19 2 3" xfId="6717" xr:uid="{E1685820-19E0-4482-81BA-35E82D137B99}"/>
    <cellStyle name="Comma 2 19 3" xfId="3627" xr:uid="{4267A2D0-AA42-420C-8961-5520AF89E5BE}"/>
    <cellStyle name="Comma 2 19 3 2" xfId="6719" xr:uid="{A3786E16-3E74-4D61-B191-20812762C160}"/>
    <cellStyle name="Comma 2 19 4" xfId="6716" xr:uid="{DFCEB6AD-5FE2-4837-A003-9143CC88D607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2 2" xfId="6720" xr:uid="{BCDC85A6-4C96-42D8-8E54-293382B4A34D}"/>
    <cellStyle name="Comma 2 2 2 3" xfId="3630" xr:uid="{F8A85B9D-C358-4B67-AA5F-91270628733E}"/>
    <cellStyle name="Comma 2 2 2 3 2" xfId="6721" xr:uid="{80CB6E71-D73E-49FD-9F30-8DE54430A03C}"/>
    <cellStyle name="Comma 2 2 2 4" xfId="3631" xr:uid="{AFC11FD9-98FA-454F-B199-121511ED2FA7}"/>
    <cellStyle name="Comma 2 2 2 4 2" xfId="3632" xr:uid="{C7272F42-DC33-4D97-83B7-ED8178D829C0}"/>
    <cellStyle name="Comma 2 2 2 4 2 2" xfId="6723" xr:uid="{B468CBA3-0C4D-4356-9705-11BAF953177E}"/>
    <cellStyle name="Comma 2 2 2 4 3" xfId="3633" xr:uid="{8B7EDD08-8B5B-4D25-B6E9-AFC3D8A08CF1}"/>
    <cellStyle name="Comma 2 2 2 4 3 2" xfId="6724" xr:uid="{87DC2378-2EF0-40F0-8170-D455371B7A12}"/>
    <cellStyle name="Comma 2 2 2 4 4" xfId="6722" xr:uid="{7BC86D36-1F11-4CE7-AB73-6298A0398E8F}"/>
    <cellStyle name="Comma 2 2 2 5" xfId="3634" xr:uid="{94F577A1-80A8-4567-B257-AD9941A7B2FC}"/>
    <cellStyle name="Comma 2 2 2 5 2" xfId="6725" xr:uid="{60A66A75-FF4A-4151-9DEF-EDE09F062D18}"/>
    <cellStyle name="Comma 2 2 2 6" xfId="3635" xr:uid="{79E7F55D-B834-4C46-B5B0-5AA84E2B913C}"/>
    <cellStyle name="Comma 2 2 2 7" xfId="3636" xr:uid="{63995D90-C860-4B10-961A-28E38F3197C0}"/>
    <cellStyle name="Comma 2 2 2 7 2" xfId="6726" xr:uid="{AFB7FB62-5D34-4612-B93E-5A080700C819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2 2" xfId="6728" xr:uid="{CBE249DB-CF28-46E2-9123-7495BA811CDB}"/>
    <cellStyle name="Comma 2 2 3 3" xfId="3639" xr:uid="{47835289-A458-4246-B7A9-DA1E2D02D5C6}"/>
    <cellStyle name="Comma 2 2 3 3 2" xfId="6729" xr:uid="{05EBA840-FF29-494E-AB9F-236B2DB3AB2C}"/>
    <cellStyle name="Comma 2 2 3 4" xfId="3640" xr:uid="{9B5571A7-3617-4BCD-879D-3EDCCD6018D1}"/>
    <cellStyle name="Comma 2 2 3 4 2" xfId="3641" xr:uid="{6B8E362A-9806-4BC0-BCC1-A81578466B56}"/>
    <cellStyle name="Comma 2 2 3 4 2 2" xfId="6731" xr:uid="{220938B3-5EDF-46BC-AD60-5EF230988B8A}"/>
    <cellStyle name="Comma 2 2 3 4 3" xfId="6730" xr:uid="{A25EFB38-4402-4AB7-809B-7D6253D9BBA8}"/>
    <cellStyle name="Comma 2 2 3 5" xfId="3642" xr:uid="{DBC9F043-02EE-4129-BF3A-8C75DEBCF471}"/>
    <cellStyle name="Comma 2 2 3 5 2" xfId="6732" xr:uid="{62B74A3F-1DC1-4BBA-9097-F2979A696D5A}"/>
    <cellStyle name="Comma 2 2 3 6" xfId="3643" xr:uid="{8F0AA77D-DF2F-4B7E-925C-A46607023CA1}"/>
    <cellStyle name="Comma 2 2 3 6 2" xfId="6733" xr:uid="{1D18EAAD-9E20-4E5D-A580-495AE96B2C9B}"/>
    <cellStyle name="Comma 2 2 3 7" xfId="3637" xr:uid="{06BBF244-7523-4950-96CB-4A1B836132AD}"/>
    <cellStyle name="Comma 2 2 3 8" xfId="6727" xr:uid="{1BD515F2-AD72-4662-A2D0-B4A13052A793}"/>
    <cellStyle name="Comma 2 2 4" xfId="3644" xr:uid="{8EED33F7-3B9F-44FD-B78B-AD57CAF58723}"/>
    <cellStyle name="Comma 2 2 4 2" xfId="3645" xr:uid="{850BF3D4-3D62-4642-A046-F05AE96700CA}"/>
    <cellStyle name="Comma 2 2 4 2 2" xfId="6735" xr:uid="{97FFFA57-5D27-491A-B8E3-8A316481D37A}"/>
    <cellStyle name="Comma 2 2 4 3" xfId="6734" xr:uid="{028D1633-886C-4916-BF7E-4587F5D3D52B}"/>
    <cellStyle name="Comma 2 2 5" xfId="3646" xr:uid="{A350870A-4C6F-4357-955F-A0977D13AD9B}"/>
    <cellStyle name="Comma 2 2 5 2" xfId="6736" xr:uid="{627FACD2-3211-4645-A753-CDD07B4AD251}"/>
    <cellStyle name="Comma 2 2 6" xfId="3647" xr:uid="{8D027E48-C13E-4DA2-BB5E-916B74A32DB1}"/>
    <cellStyle name="Comma 2 2 6 2" xfId="3648" xr:uid="{55679FBF-A034-4658-96FF-0DAA3B7283F8}"/>
    <cellStyle name="Comma 2 2 6 2 2" xfId="6738" xr:uid="{E0B09FC7-8FBE-4AE6-9C4A-BF0B52C98186}"/>
    <cellStyle name="Comma 2 2 6 3" xfId="3649" xr:uid="{AC59696F-F740-43DE-A315-BF4786EBF5CB}"/>
    <cellStyle name="Comma 2 2 6 3 2" xfId="6739" xr:uid="{115654E5-A70C-4567-A879-83AE7910DEB7}"/>
    <cellStyle name="Comma 2 2 6 4" xfId="6737" xr:uid="{D9050042-4AE8-4008-9850-CA7658FC8B55}"/>
    <cellStyle name="Comma 2 2 7" xfId="3650" xr:uid="{DF226F44-8DF3-482F-BFF1-3E6C08AE9C9D}"/>
    <cellStyle name="Comma 2 2 7 2" xfId="6740" xr:uid="{865FBA85-76E9-4B99-8AA7-4644D5E20CF5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0 2 2" xfId="6742" xr:uid="{936E09CB-FC2A-4987-849A-082908A3476D}"/>
    <cellStyle name="Comma 2 20 3" xfId="6741" xr:uid="{0C6B0E6A-8451-4953-B319-37ED5367BAA0}"/>
    <cellStyle name="Comma 2 21" xfId="3654" xr:uid="{F233B292-AB54-483C-927C-C82604E08CD6}"/>
    <cellStyle name="Comma 2 21 2" xfId="3655" xr:uid="{4A87F956-A11B-460D-82ED-ED0B2BE81E1F}"/>
    <cellStyle name="Comma 2 21 2 2" xfId="6744" xr:uid="{520CA2EE-A22C-40D0-816B-C8F9B5BF9326}"/>
    <cellStyle name="Comma 2 21 3" xfId="6743" xr:uid="{CE0DA469-FA58-4F96-8A42-2F94C7F6A252}"/>
    <cellStyle name="Comma 2 22" xfId="3611" xr:uid="{B010DA82-9DBE-45E7-9594-97D8BE145ED7}"/>
    <cellStyle name="Comma 2 23" xfId="6707" xr:uid="{E2B53ACC-A24D-47CD-993C-151920605E99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2 3" xfId="6746" xr:uid="{67A32D1E-886F-4CBF-9188-F14D59EFC28C}"/>
    <cellStyle name="Comma 2 3 2 3" xfId="3658" xr:uid="{88399317-CAF3-44CC-B546-379A8D819D99}"/>
    <cellStyle name="Comma 2 3 2 3 2" xfId="6747" xr:uid="{961CDE08-382C-405F-836D-05C51397BE75}"/>
    <cellStyle name="Comma 2 3 2 4" xfId="3659" xr:uid="{1C06352B-CDE5-4996-99E2-D0346D219E00}"/>
    <cellStyle name="Comma 2 3 2 4 2" xfId="3660" xr:uid="{8FA2BAAA-00EE-484D-B600-012F50226FCB}"/>
    <cellStyle name="Comma 2 3 2 4 2 2" xfId="6749" xr:uid="{DDF6979B-0F9E-431D-BEA2-11399F78426A}"/>
    <cellStyle name="Comma 2 3 2 4 3" xfId="3661" xr:uid="{56D3FD11-5FA1-4136-8927-D6A43169D508}"/>
    <cellStyle name="Comma 2 3 2 4 3 2" xfId="6750" xr:uid="{A362879E-3D80-43FA-ACD1-043DED1E3E2E}"/>
    <cellStyle name="Comma 2 3 2 4 4" xfId="3662" xr:uid="{B0F743E7-B92E-47BF-BB2C-1F1224C63DB2}"/>
    <cellStyle name="Comma 2 3 2 4 4 2" xfId="6751" xr:uid="{38308E4D-1DD0-445D-A769-18D9C68DC506}"/>
    <cellStyle name="Comma 2 3 2 4 5" xfId="6748" xr:uid="{11E7B586-AD21-40BF-AF55-06AF128F84BA}"/>
    <cellStyle name="Comma 2 3 2 5" xfId="3663" xr:uid="{FBDBF136-9249-4E4C-A9F0-E73DB2E26BB0}"/>
    <cellStyle name="Comma 2 3 2 5 2" xfId="6752" xr:uid="{E570DCC8-51DC-453F-ACEF-F00D760FD4F0}"/>
    <cellStyle name="Comma 2 3 2 6" xfId="3656" xr:uid="{6EBAF412-9FC2-4667-95F3-3E9548501AE6}"/>
    <cellStyle name="Comma 2 3 2 7" xfId="6745" xr:uid="{AA67FAD0-CCE5-472A-A4E2-7E251984FBF9}"/>
    <cellStyle name="Comma 2 3 3" xfId="1943" xr:uid="{0F061C51-3DBD-4765-A14A-110E18105984}"/>
    <cellStyle name="Comma 2 3 3 2" xfId="3665" xr:uid="{AC596721-D7C4-4F46-A880-1FF35972DF22}"/>
    <cellStyle name="Comma 2 3 3 2 2" xfId="6754" xr:uid="{B7FC8079-3074-49B5-A254-1DCD348FB847}"/>
    <cellStyle name="Comma 2 3 3 3" xfId="3666" xr:uid="{972B84FD-32FA-46B8-91BF-D85BB5F69FF3}"/>
    <cellStyle name="Comma 2 3 3 3 2" xfId="6755" xr:uid="{1E7BD3F2-A191-445E-B6D0-F58B421BDF75}"/>
    <cellStyle name="Comma 2 3 3 4" xfId="3667" xr:uid="{B62E057A-9B20-42E1-A267-28B39561940D}"/>
    <cellStyle name="Comma 2 3 3 4 2" xfId="3668" xr:uid="{AADDFEB4-D525-427A-9F5B-9A78BC76323E}"/>
    <cellStyle name="Comma 2 3 3 4 2 2" xfId="6757" xr:uid="{42A94B8B-5C94-404C-8E9C-2370E9FE568B}"/>
    <cellStyle name="Comma 2 3 3 4 3" xfId="6756" xr:uid="{DCF812F9-EB53-4305-9AC4-572036CBCAF3}"/>
    <cellStyle name="Comma 2 3 3 5" xfId="3664" xr:uid="{C78178F1-F63E-42E1-ADB2-BC4EC7FAF344}"/>
    <cellStyle name="Comma 2 3 3 6" xfId="6753" xr:uid="{13E370B8-7DE7-489F-ACF4-65CDC758E53B}"/>
    <cellStyle name="Comma 2 3 4" xfId="1769" xr:uid="{7347C4F9-897F-498C-9F6E-15F52ADA6BFE}"/>
    <cellStyle name="Comma 2 3 4 2" xfId="3670" xr:uid="{C3DDE5D5-0390-4DE0-A493-6F40293CCD85}"/>
    <cellStyle name="Comma 2 3 4 2 2" xfId="6759" xr:uid="{FD35DFEC-706A-4417-9571-BF831CA09E77}"/>
    <cellStyle name="Comma 2 3 4 3" xfId="3669" xr:uid="{F02BA8CD-024D-40CA-B633-52D386103A12}"/>
    <cellStyle name="Comma 2 3 4 4" xfId="6758" xr:uid="{3DAF7866-9BB9-41AE-AFF7-893E7DC4FB8F}"/>
    <cellStyle name="Comma 2 3 5" xfId="3671" xr:uid="{2DF698D4-D6E9-484E-9E1D-E4320D0A3F9F}"/>
    <cellStyle name="Comma 2 3 5 2" xfId="6760" xr:uid="{F7BC8C53-7839-4576-8647-3B1E4F3406FE}"/>
    <cellStyle name="Comma 2 3 6" xfId="3672" xr:uid="{A7DF4AA2-CFA5-44CA-99DC-EB31B0ADE40F}"/>
    <cellStyle name="Comma 2 3 6 2" xfId="3673" xr:uid="{53E4D581-73D4-45E3-8F15-E94FD3008CF2}"/>
    <cellStyle name="Comma 2 3 6 2 2" xfId="6762" xr:uid="{BB7E678F-41B3-46EA-871C-31967C4ECF73}"/>
    <cellStyle name="Comma 2 3 6 3" xfId="6761" xr:uid="{71977B84-D574-43D0-B757-A6BE5D076C38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2 4" xfId="6763" xr:uid="{A89C2C7C-66CC-4D07-AC3C-EE53F330DB69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3 4" xfId="6764" xr:uid="{F3467469-7700-4BEE-B42F-06BE8305C689}"/>
    <cellStyle name="Comma 2 4 4" xfId="1945" xr:uid="{A0448CF0-7C99-4CAE-8062-A0FE57728578}"/>
    <cellStyle name="Comma 2 4 4 2" xfId="3678" xr:uid="{B0C76A56-5187-4A2A-9BA3-56E5ABDC3000}"/>
    <cellStyle name="Comma 2 4 4 2 2" xfId="6766" xr:uid="{ECD3A83F-B902-4903-9C6D-D92062050F58}"/>
    <cellStyle name="Comma 2 4 4 3" xfId="3679" xr:uid="{6F40CD37-FFDA-464B-9A60-C9B50AA9E060}"/>
    <cellStyle name="Comma 2 4 4 3 2" xfId="6767" xr:uid="{72467CD4-4500-4046-9B17-58CAC1E722CB}"/>
    <cellStyle name="Comma 2 4 4 4" xfId="3680" xr:uid="{D6DD7EB6-9C89-493A-85D9-869805D3505A}"/>
    <cellStyle name="Comma 2 4 4 4 2" xfId="6768" xr:uid="{C3210678-8B82-4BE7-9D22-875EF95675E2}"/>
    <cellStyle name="Comma 2 4 4 5" xfId="3677" xr:uid="{0D135E22-4634-4FF6-9001-3608BE90BF7B}"/>
    <cellStyle name="Comma 2 4 4 6" xfId="6765" xr:uid="{C0480F07-4B7E-4AB0-91B2-FD5A4CFE65C7}"/>
    <cellStyle name="Comma 2 4 5" xfId="1771" xr:uid="{188B3747-B5EF-406C-A8B9-A94BD28B7EC0}"/>
    <cellStyle name="Comma 2 4 5 2" xfId="3681" xr:uid="{B5E991A5-F509-426A-AFE5-C0DC07B63149}"/>
    <cellStyle name="Comma 2 4 5 3" xfId="6769" xr:uid="{A1BCB7B8-F718-4190-A21C-FDDF295E9A9D}"/>
    <cellStyle name="Comma 2 4 6" xfId="3682" xr:uid="{40F00B67-CFDD-4478-9704-6E9850C2FB18}"/>
    <cellStyle name="Comma 2 4 7" xfId="3683" xr:uid="{39546834-D7D2-4EE7-AAFE-9CE63E7BB7DE}"/>
    <cellStyle name="Comma 2 4 7 2" xfId="6770" xr:uid="{D6992FEF-488E-43F9-B637-0DEF187EC885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2 3" xfId="6771" xr:uid="{582B0CE8-3334-4CF0-B57D-D924355C49CE}"/>
    <cellStyle name="Comma 2 5 3" xfId="3685" xr:uid="{B67A0647-1A1F-4C8D-B20F-672E74080415}"/>
    <cellStyle name="Comma 2 5 3 2" xfId="6772" xr:uid="{970EEFF6-29CD-4004-98DA-C5CF7C3538F0}"/>
    <cellStyle name="Comma 2 5 4" xfId="3686" xr:uid="{DEE7ADF7-B9CB-45EA-AAFA-B30DA26D792D}"/>
    <cellStyle name="Comma 2 5 4 2" xfId="3687" xr:uid="{12A93AA1-C795-41E8-A685-9B9920959998}"/>
    <cellStyle name="Comma 2 5 4 2 2" xfId="6774" xr:uid="{1831A7CB-C920-472E-89D1-678415500502}"/>
    <cellStyle name="Comma 2 5 4 3" xfId="6773" xr:uid="{1506A136-B255-42D9-ACB8-63AB3E6EC145}"/>
    <cellStyle name="Comma 2 5 5" xfId="3688" xr:uid="{F55DF900-1A71-4704-9478-B8278072E10B}"/>
    <cellStyle name="Comma 2 5 6" xfId="3689" xr:uid="{3DB04864-D8B2-4130-AC54-89BD96FCDA7D}"/>
    <cellStyle name="Comma 2 5 6 2" xfId="6775" xr:uid="{6A104148-0D4F-452C-B35E-3A3045F394E1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2 2" xfId="6777" xr:uid="{F39E27B5-B7C2-4CDF-89AD-3533EAE5E85D}"/>
    <cellStyle name="Comma 2 6 2 3" xfId="3690" xr:uid="{2F500F24-6754-4BD1-93B3-E200D9F85006}"/>
    <cellStyle name="Comma 2 6 2 4" xfId="6776" xr:uid="{42E0F20B-5039-472E-B38C-126827BD0FC2}"/>
    <cellStyle name="Comma 2 6 3" xfId="3692" xr:uid="{FEE68983-2716-45F1-920C-D07CA916F5BF}"/>
    <cellStyle name="Comma 2 6 4" xfId="3693" xr:uid="{6AC50DCD-EEBA-4954-8D9F-8431C615038E}"/>
    <cellStyle name="Comma 2 6 4 2" xfId="6778" xr:uid="{7268A883-294A-4DC6-9C3D-34D7F8F2435F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2 2 2" xfId="6780" xr:uid="{E7B7E4F2-0B86-4DE6-8857-8EA4EFA43B83}"/>
    <cellStyle name="Comma 2 7 2 3" xfId="6779" xr:uid="{9B0A7F8A-12AF-4DD1-B962-03C341AA9AC5}"/>
    <cellStyle name="Comma 2 7 3" xfId="3696" xr:uid="{F741EE44-DACF-447B-8D08-4EA6BC673A1D}"/>
    <cellStyle name="Comma 2 7 4" xfId="3697" xr:uid="{EDD9EAAA-BCCD-4EDC-9BD2-F68F8E91403B}"/>
    <cellStyle name="Comma 2 7 4 2" xfId="6781" xr:uid="{1A844E40-2DF1-4A54-B0AA-322759C382E6}"/>
    <cellStyle name="Comma 2 8" xfId="578" xr:uid="{365D5693-B83C-4F4C-B438-3FED78DB88EE}"/>
    <cellStyle name="Comma 2 8 2" xfId="3698" xr:uid="{92231DB6-467B-425B-81BE-820FA2A15FD5}"/>
    <cellStyle name="Comma 2 8 2 2" xfId="6782" xr:uid="{65ED91B7-CE01-4268-A8B3-D117B5F408D0}"/>
    <cellStyle name="Comma 2 8 3" xfId="3699" xr:uid="{A84BA1ED-BEB0-4BAC-A18C-6607173FB7E5}"/>
    <cellStyle name="Comma 2 8 3 2" xfId="6783" xr:uid="{8F36BE13-40EF-4330-A6BF-94339F87D83C}"/>
    <cellStyle name="Comma 2 8 4" xfId="3700" xr:uid="{A735BC94-8CC6-4E79-B4E4-26EA138AE6E0}"/>
    <cellStyle name="Comma 2 8 4 2" xfId="6784" xr:uid="{6359E9EE-5799-4F69-96B4-6BE470505F7E}"/>
    <cellStyle name="Comma 2 8 5" xfId="3701" xr:uid="{1C3D9208-32A8-401B-88C0-3FB8F5E8B16C}"/>
    <cellStyle name="Comma 2 8 6" xfId="3702" xr:uid="{295BFEB9-F904-49BC-BC04-E236D93A7E41}"/>
    <cellStyle name="Comma 2 8 6 2" xfId="6785" xr:uid="{D047EA64-D7F9-412F-8794-5E492F529D43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2 9 3 2" xfId="6786" xr:uid="{D11460C3-B8AE-4702-BB32-C26B05277459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0 2 2" xfId="6789" xr:uid="{CA60E6CE-0B73-488D-B0E5-7725FD29AD9C}"/>
    <cellStyle name="Comma 3 10 3" xfId="6788" xr:uid="{71BAA94D-A8D3-431A-8178-F9A35DB62C73}"/>
    <cellStyle name="Comma 3 11" xfId="3708" xr:uid="{EC7FBAB4-AB85-4E19-8015-E8B4D1065CF9}"/>
    <cellStyle name="Comma 3 11 2" xfId="6790" xr:uid="{107904D2-9486-4DF7-91C3-EE2BE0388C2E}"/>
    <cellStyle name="Comma 3 12" xfId="3709" xr:uid="{49520C5A-EB36-46BC-844A-1C69E5DE83F2}"/>
    <cellStyle name="Comma 3 13" xfId="3705" xr:uid="{0F6C4BDD-F742-4119-B554-806D32AE7E75}"/>
    <cellStyle name="Comma 3 14" xfId="6787" xr:uid="{2B064CD8-5660-4948-B978-875518F59D2C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2 3" xfId="6792" xr:uid="{7266F3E9-AF9A-41E2-B6E7-DEC3D0676D1A}"/>
    <cellStyle name="Comma 3 2 3" xfId="3712" xr:uid="{307D9E26-7BE4-4A5C-8A55-8E5E3294193F}"/>
    <cellStyle name="Comma 3 2 3 2" xfId="6793" xr:uid="{C5599359-CD0F-41DC-B0BC-6A957312A0E9}"/>
    <cellStyle name="Comma 3 2 4" xfId="3713" xr:uid="{2EECBA49-8265-4A24-B759-4921635883D8}"/>
    <cellStyle name="Comma 3 2 5" xfId="3710" xr:uid="{7CF0D731-84DD-40AC-852A-648C842840F4}"/>
    <cellStyle name="Comma 3 2 6" xfId="6791" xr:uid="{699B2C8C-E3DB-4381-9572-332C6E4CC213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2 3" xfId="6795" xr:uid="{85E61E53-F458-4D60-9C97-268F4A164243}"/>
    <cellStyle name="Comma 3 3 3" xfId="3716" xr:uid="{ECED394F-2306-49F4-921D-3D29383A42E3}"/>
    <cellStyle name="Comma 3 3 3 2" xfId="6796" xr:uid="{CAA6264B-5BF6-4D8A-927C-6C0F1094B50A}"/>
    <cellStyle name="Comma 3 3 4" xfId="3717" xr:uid="{A9C238C2-CAF9-4AA5-AF92-AD854D6E98B0}"/>
    <cellStyle name="Comma 3 3 4 2" xfId="6797" xr:uid="{597BFE45-0CAB-4A9F-BA31-755A9EFC9743}"/>
    <cellStyle name="Comma 3 3 5" xfId="3714" xr:uid="{A93F75C2-2C84-4964-B662-A102487BD2E0}"/>
    <cellStyle name="Comma 3 3 6" xfId="6794" xr:uid="{3E18C1E8-420E-4549-97E1-C986D46D167E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2 3" xfId="6799" xr:uid="{7FF9FCCB-E686-468B-9D6F-3EC4B12006A6}"/>
    <cellStyle name="Comma 3 4 3" xfId="3718" xr:uid="{57F41986-68C6-43EA-A28C-F6D0EB55FDFC}"/>
    <cellStyle name="Comma 3 4 4" xfId="6798" xr:uid="{421906EC-7142-485A-8EB9-B89850D8D0B8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5 4" xfId="6800" xr:uid="{917C768E-200F-4F39-9167-275AD38A395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6 4" xfId="6801" xr:uid="{69DCA290-170B-4D51-8140-3544945914AE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7 4" xfId="6802" xr:uid="{36BBDC1A-2C98-4BEC-8B28-6285B50CECD7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8 4" xfId="6803" xr:uid="{86BEB58E-39CC-4429-8C8A-0656B87363B1}"/>
    <cellStyle name="Comma 3 9" xfId="2080" xr:uid="{7D804A27-10E9-4011-ABD5-FF75C5413733}"/>
    <cellStyle name="Comma 3 9 2" xfId="3724" xr:uid="{8C66AF5E-E93A-4B23-933C-96275505B9A5}"/>
    <cellStyle name="Comma 3 9 3" xfId="6804" xr:uid="{94ED84C1-C774-45ED-A7E1-024B8BD397E8}"/>
    <cellStyle name="Comma 4" xfId="588" xr:uid="{B875FBF0-AB96-4067-A6D4-2510A4113CDC}"/>
    <cellStyle name="Comma 4 10" xfId="3726" xr:uid="{EAC0F688-391C-4244-8454-079CF6965E2C}"/>
    <cellStyle name="Comma 4 10 2" xfId="6806" xr:uid="{DBCD2614-EF86-4546-A5E4-B00E97A93FC0}"/>
    <cellStyle name="Comma 4 11" xfId="3725" xr:uid="{453C79F4-B781-484C-870B-E33C7D8BFB7B}"/>
    <cellStyle name="Comma 4 12" xfId="6805" xr:uid="{9C73B3FB-5B1C-4F47-B607-18995990A783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2 3" xfId="6808" xr:uid="{A37E15D5-4C3F-4C57-B778-66D818F2B238}"/>
    <cellStyle name="Comma 4 2 3" xfId="3729" xr:uid="{A85EC4EC-0466-4B51-BFC2-34C9C9AC94D7}"/>
    <cellStyle name="Comma 4 2 4" xfId="3727" xr:uid="{9FC0C37C-5D7B-406A-96A3-38B984F5C85D}"/>
    <cellStyle name="Comma 4 2 5" xfId="6807" xr:uid="{F7A1FFD2-24CE-44B3-9B3A-D367DF6F0BDC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3 4" xfId="6809" xr:uid="{07023111-9B25-42CC-95F8-B7320078BD68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4 4" xfId="6810" xr:uid="{7B7F12CB-B2E8-439E-91B0-580B1D2BA646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5 4" xfId="6811" xr:uid="{692F8E0E-574E-4C67-B36C-32E4782DAB92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6 4" xfId="6812" xr:uid="{08DB8DCA-1AE1-478A-A7C9-8CCD2F6447E8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7 4" xfId="6813" xr:uid="{349B8A85-EAF0-4E73-A6DA-783450914D61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8 4" xfId="6814" xr:uid="{AB8BD30E-74EB-4C51-99C0-AFFEBF031050}"/>
    <cellStyle name="Comma 4 9" xfId="2088" xr:uid="{EA3D5FE9-1FD9-42C5-8045-FB9D2A948A2D}"/>
    <cellStyle name="Comma 4 9 2" xfId="3736" xr:uid="{F2424AB4-C6E7-4B69-AFF2-2055AED975E2}"/>
    <cellStyle name="Comma 4 9 3" xfId="6815" xr:uid="{C13DCE8B-8CF6-4F25-8656-1CC5B06DAD48}"/>
    <cellStyle name="Comma 5" xfId="596" xr:uid="{29B89B27-4437-49E6-9279-5A599BCA847F}"/>
    <cellStyle name="Comma 5 10" xfId="3737" xr:uid="{26586B78-3AF5-458E-A2BD-BF00E5A1DF64}"/>
    <cellStyle name="Comma 5 11" xfId="6816" xr:uid="{606DF7C2-CC78-4ACF-A882-CD74EAD6CD0B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2 4" xfId="6817" xr:uid="{F36EEED9-2AA2-4F60-920A-9A95B4AD1D4B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2 3" xfId="6819" xr:uid="{2C72DC21-EAF6-4023-9652-91A0B260DBB0}"/>
    <cellStyle name="Comma 5 3 3" xfId="3739" xr:uid="{0654015B-879B-461D-B80C-253AFC43EEC8}"/>
    <cellStyle name="Comma 5 3 4" xfId="6818" xr:uid="{DE6F3687-A204-4BA6-BAD3-956ADC51711A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4 4" xfId="6820" xr:uid="{32AAF84C-3E4A-45EF-92EE-0C8CF0118821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5 4" xfId="6821" xr:uid="{D385D1E4-25F3-4B92-AF90-F751B182DA21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6 4" xfId="6822" xr:uid="{D3590169-C5FA-4C14-9F57-765847DD4220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7 4" xfId="6823" xr:uid="{04AF6829-B032-43FC-BCBE-9D8977610162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8 4" xfId="6824" xr:uid="{01F00B65-A695-473E-8810-C1E572C3AD3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11" xfId="6825" xr:uid="{E7771B7E-E9E7-4A05-B63C-1EFDCDD43E15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2 4" xfId="6826" xr:uid="{C4D1C8C8-33CB-4935-8E5F-34236FE12477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3 4" xfId="6827" xr:uid="{D42A716E-EDD2-42F2-8599-39EDC537ADFF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4 4" xfId="6828" xr:uid="{642FA30C-06A8-45EA-9C5E-5A4F91A88305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5 4" xfId="6829" xr:uid="{01F8C873-93B3-4F7A-AF76-E03AFF2D5529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6 4" xfId="6830" xr:uid="{C937D807-FCF9-4A25-9C97-34C9BDD9A0BD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7 4" xfId="6831" xr:uid="{22E464CB-4882-42FE-8C75-BC79AC50F65B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8 4" xfId="6832" xr:uid="{191C8D12-EE4A-4694-B618-FF28F5479F2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0 4" xfId="6833" xr:uid="{2E4CE637-16ED-4452-9F69-929C51852D56}"/>
    <cellStyle name="Comma 7 11" xfId="614" xr:uid="{53E1DA32-1213-41E2-997B-4DA0CD6F0904}"/>
    <cellStyle name="Comma 7 11 2" xfId="3756" xr:uid="{A1B44818-F53F-4221-8914-144055573D74}"/>
    <cellStyle name="Comma 7 11 2 2" xfId="6835" xr:uid="{44092034-3688-490E-867E-026D2C999DD9}"/>
    <cellStyle name="Comma 7 11 3" xfId="3755" xr:uid="{04D9A4E7-9CBE-4E13-ADFD-4B4FB12C36AE}"/>
    <cellStyle name="Comma 7 11 4" xfId="6834" xr:uid="{FBA6CD3A-3C87-43D5-85F0-1536727A6155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2 4" xfId="6836" xr:uid="{E4D256E9-5C75-4360-97EE-9CACAC979D3A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3 4" xfId="6837" xr:uid="{FF124911-0D80-41C3-B5D2-15AA0374507E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4 4" xfId="6838" xr:uid="{3A9143E4-21F9-4A72-9061-7FC2E682706B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5 4" xfId="6839" xr:uid="{9013974E-9940-4AEA-B6EF-0E597A27C7B3}"/>
    <cellStyle name="Comma 7 16" xfId="619" xr:uid="{93C69236-53F1-49D0-9D1B-055615C2394F}"/>
    <cellStyle name="Comma 7 16 2" xfId="3762" xr:uid="{EC74B5E3-50F4-4ECB-ABA8-64018D31DF19}"/>
    <cellStyle name="Comma 7 16 2 2" xfId="6841" xr:uid="{4A028B5F-20A9-46A2-A800-DC9A62C4A466}"/>
    <cellStyle name="Comma 7 16 3" xfId="3761" xr:uid="{A02C2D15-9DF3-4FEB-B705-B9258B6A63E1}"/>
    <cellStyle name="Comma 7 16 4" xfId="6840" xr:uid="{20598454-5D0A-4FE1-BF12-0D8DDB9B3765}"/>
    <cellStyle name="Comma 7 17" xfId="620" xr:uid="{24666688-34FB-49F6-A3D1-8E0D603BF49D}"/>
    <cellStyle name="Comma 7 17 2" xfId="3764" xr:uid="{9C1898CD-0422-4F67-8B69-93E5C9616B6C}"/>
    <cellStyle name="Comma 7 17 2 2" xfId="6843" xr:uid="{D3DA03AA-529E-4F92-96BC-A1355551CE85}"/>
    <cellStyle name="Comma 7 17 3" xfId="3763" xr:uid="{804A3FE2-9DF4-4322-AC7B-3A8982FE59AF}"/>
    <cellStyle name="Comma 7 17 4" xfId="6842" xr:uid="{E80577A1-3F9C-460C-BBD5-6C7B1AE2917A}"/>
    <cellStyle name="Comma 7 18" xfId="621" xr:uid="{521D2269-B15B-4B84-B8AF-5A75ADA10019}"/>
    <cellStyle name="Comma 7 18 2" xfId="3766" xr:uid="{529084B5-6ADA-4AF0-A1D2-186FE6C6D6BD}"/>
    <cellStyle name="Comma 7 18 2 2" xfId="6845" xr:uid="{3E4ADB55-4329-4024-B901-36BA13A5E04A}"/>
    <cellStyle name="Comma 7 18 3" xfId="3765" xr:uid="{5C3CFD4C-6D9D-4392-A985-C172CDCDE80F}"/>
    <cellStyle name="Comma 7 18 4" xfId="6844" xr:uid="{557398ED-866F-411E-B954-B5430E449D21}"/>
    <cellStyle name="Comma 7 19" xfId="622" xr:uid="{E998854B-E67B-45FF-9B09-88FFE9F477B1}"/>
    <cellStyle name="Comma 7 19 2" xfId="3768" xr:uid="{6F5A0588-1F26-4203-9015-800448D0959D}"/>
    <cellStyle name="Comma 7 19 2 2" xfId="6847" xr:uid="{DA315CB6-A6B1-4673-A752-11291D444AD7}"/>
    <cellStyle name="Comma 7 19 3" xfId="3767" xr:uid="{147E8914-4692-4FFC-9F26-F971DF254B70}"/>
    <cellStyle name="Comma 7 19 4" xfId="6846" xr:uid="{D2D83BA9-B80F-4C06-A328-3932440C9A8E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 4" xfId="6848" xr:uid="{185F6C92-1B8E-423E-ACA9-0E9C9483735E}"/>
    <cellStyle name="Comma 7 20" xfId="624" xr:uid="{09C50877-0D39-4B12-A7FB-420B20A38D0E}"/>
    <cellStyle name="Comma 7 20 2" xfId="3771" xr:uid="{545E68F1-318F-4D48-AF27-118A1D83454F}"/>
    <cellStyle name="Comma 7 20 2 2" xfId="6850" xr:uid="{CF3E6871-9B11-40FC-B168-4E4614FCAD7C}"/>
    <cellStyle name="Comma 7 20 3" xfId="3770" xr:uid="{BA865A8B-62CF-47FF-B588-150B99F9690B}"/>
    <cellStyle name="Comma 7 20 4" xfId="6849" xr:uid="{1B9B2DCB-E090-40DC-84F0-6E5896334174}"/>
    <cellStyle name="Comma 7 21" xfId="625" xr:uid="{BD70363F-30E3-44AF-93A2-28F223DFFBFF}"/>
    <cellStyle name="Comma 7 21 2" xfId="3773" xr:uid="{970C6A01-0EB7-4F0C-BD4C-AC5941447B70}"/>
    <cellStyle name="Comma 7 21 2 2" xfId="6852" xr:uid="{F93DF982-C14A-4A97-A717-3865EC0EB911}"/>
    <cellStyle name="Comma 7 21 3" xfId="3772" xr:uid="{FB734D66-F8AF-45E7-A16A-31A0E39ACD48}"/>
    <cellStyle name="Comma 7 21 4" xfId="6851" xr:uid="{76225C49-78A5-4DAA-A737-ADE08CAB8C9B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0 4" xfId="6854" xr:uid="{606BC74B-25B9-40AF-B6E2-0767A4B93AAD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1 4" xfId="6855" xr:uid="{428D1A77-14CE-45CD-98EE-5DF9F5958C4D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2 4" xfId="6856" xr:uid="{5C8CA335-CDD0-41F5-B143-EA3CFFCFA577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3 4" xfId="6857" xr:uid="{CE4BAC8F-BEE1-427F-8822-BF4D3C2940CB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4 4" xfId="6858" xr:uid="{E4EE44C3-46E6-4DC0-BDF2-0DECBE2878AD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5 4" xfId="6859" xr:uid="{293E0040-17B2-4D3D-B7E0-6D53D273B41A}"/>
    <cellStyle name="Comma 7 3 16" xfId="3774" xr:uid="{15F0DBA3-498F-426B-AB6B-F2986A6A031E}"/>
    <cellStyle name="Comma 7 3 17" xfId="6853" xr:uid="{0C4612D8-6E78-4006-BCE9-CF36F7CDD165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2 4" xfId="6860" xr:uid="{A470BCE7-D907-47B3-9A92-7481B2B64A0A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3 4" xfId="6861" xr:uid="{39E3026A-7A0A-4709-9F4D-8E0EB7E424B1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4 4" xfId="6862" xr:uid="{0E45EF9F-6EE7-41C1-84DF-0E967EA4FFBA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5 4" xfId="6863" xr:uid="{87404EC5-7467-42FF-B9D9-29AFC4B50E8E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6 4" xfId="6864" xr:uid="{F9F5D0BD-D039-4C58-B1C6-D7E31B245D70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7 4" xfId="6865" xr:uid="{3872626C-0F53-4EAE-B497-99FD6C403699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8 4" xfId="6866" xr:uid="{1C889657-816C-488C-B8FB-146BD2E5DC11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3 9 4" xfId="6867" xr:uid="{BC397A15-7585-41FD-888E-96AFE6DE4A31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4 4" xfId="6868" xr:uid="{B18351C1-5D68-4F39-9E85-762E87965203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5 4" xfId="6869" xr:uid="{5B2B8E59-47B9-4C20-8CDD-B4006C4A53F9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6 4" xfId="6870" xr:uid="{A7568583-AD8C-473A-81DA-4FA850374795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7 4" xfId="6871" xr:uid="{A2D5F1B1-8780-433C-BB76-DA4233C5E626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8 4" xfId="6872" xr:uid="{D8253B0D-4DE1-4EC4-B286-35A0CCA42859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7 9 4" xfId="6873" xr:uid="{0C8E2C3C-25E6-4BC9-B1F8-38DF5EDDC456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2 2" xfId="6875" xr:uid="{3FEC60C0-3943-453B-9A99-C6C667219601}"/>
    <cellStyle name="Comma 8 2 3" xfId="3797" xr:uid="{4E2A98D2-B327-4F5F-868C-C8CA1EC42191}"/>
    <cellStyle name="Comma 8 2 3 2" xfId="6876" xr:uid="{2F46A0EF-7FFF-4BE2-B7FE-F5027428BDC3}"/>
    <cellStyle name="Comma 8 2 4" xfId="3795" xr:uid="{5BBF779D-1DEB-4018-8D6B-4BF3D6724552}"/>
    <cellStyle name="Comma 8 2 5" xfId="6874" xr:uid="{82E0882E-7703-4DA1-90D4-88C51ADD679C}"/>
    <cellStyle name="Comma 8 3" xfId="649" xr:uid="{D9F3DED8-D259-48A7-8D28-6ABC5B497FFB}"/>
    <cellStyle name="Comma 8 3 2" xfId="3799" xr:uid="{A9DD6819-49D2-4D12-9E16-41F9BADC29D6}"/>
    <cellStyle name="Comma 8 3 2 2" xfId="6878" xr:uid="{344D8B7D-2F51-4C6F-8E79-3B418A2612E5}"/>
    <cellStyle name="Comma 8 3 3" xfId="3798" xr:uid="{66D5C070-0D01-483A-A69D-96F0B1DC9DC2}"/>
    <cellStyle name="Comma 8 3 4" xfId="6877" xr:uid="{A1FA6186-5043-4EE8-9E00-C5F92E30DE2D}"/>
    <cellStyle name="Comma 8 4" xfId="650" xr:uid="{A2D15F97-117A-4D1B-A48E-9B8C7601E0EE}"/>
    <cellStyle name="Comma 8 4 2" xfId="3801" xr:uid="{61256EAD-9BCC-46A2-856E-0630DA64F111}"/>
    <cellStyle name="Comma 8 4 2 2" xfId="6880" xr:uid="{158D95E9-4603-48C9-B104-B3AF61222F56}"/>
    <cellStyle name="Comma 8 4 3" xfId="3800" xr:uid="{5B3F737B-93A5-4A8F-8F50-DF021073376A}"/>
    <cellStyle name="Comma 8 4 4" xfId="6879" xr:uid="{BBE0523D-2F58-4632-B639-6EE2BBA091EB}"/>
    <cellStyle name="Comma 8 5" xfId="651" xr:uid="{F8A80740-01CE-4DE4-AEF9-C35351CC195B}"/>
    <cellStyle name="Comma 8 5 2" xfId="3803" xr:uid="{48B49D26-DD9D-4B15-97BE-5CF87004EAD5}"/>
    <cellStyle name="Comma 8 5 2 2" xfId="6882" xr:uid="{6F5B11A2-16BA-4744-81F3-BED9430D7CA9}"/>
    <cellStyle name="Comma 8 5 3" xfId="3802" xr:uid="{C64C850F-072C-4413-9710-B919A12E291B}"/>
    <cellStyle name="Comma 8 5 4" xfId="6881" xr:uid="{3065692C-BB11-4740-AB8B-8DF31DB4E4E0}"/>
    <cellStyle name="Comma 8 6" xfId="652" xr:uid="{6965C415-987F-4D06-B048-59368A293F38}"/>
    <cellStyle name="Comma 8 6 2" xfId="3805" xr:uid="{CFFF0CB6-F378-47FD-A354-D1280700D967}"/>
    <cellStyle name="Comma 8 6 2 2" xfId="6884" xr:uid="{B02863F0-17B8-4E09-839A-A974CD2893F9}"/>
    <cellStyle name="Comma 8 6 3" xfId="3804" xr:uid="{2C2490DD-D9C4-4D7B-82D5-C6283115F511}"/>
    <cellStyle name="Comma 8 6 4" xfId="6883" xr:uid="{62B1FE56-C48F-4888-A792-013C813F08D4}"/>
    <cellStyle name="Comma 8 7" xfId="653" xr:uid="{B6B57130-3EC6-4EB3-B69A-E611868C8DB9}"/>
    <cellStyle name="Comma 8 7 2" xfId="3807" xr:uid="{060F2348-7A4A-4315-BF14-17CDF0AB65A6}"/>
    <cellStyle name="Comma 8 7 2 2" xfId="6886" xr:uid="{94339B6E-6919-4FF0-9DD6-708A761E8A7C}"/>
    <cellStyle name="Comma 8 7 3" xfId="3806" xr:uid="{28DF1CF4-5AD8-442B-9406-EDD837367B16}"/>
    <cellStyle name="Comma 8 7 4" xfId="6885" xr:uid="{243ACC31-03D2-4CD2-BB7D-4454F4601B43}"/>
    <cellStyle name="Comma 8 8" xfId="654" xr:uid="{D7D69C58-F7D3-4247-95B8-BC2F14710542}"/>
    <cellStyle name="Comma 8 8 2" xfId="3809" xr:uid="{9BF11531-7618-43BB-A922-8F5C14D6F000}"/>
    <cellStyle name="Comma 8 8 2 2" xfId="6888" xr:uid="{FE2D0B90-8BE8-4196-870C-BFA48D0FD16A}"/>
    <cellStyle name="Comma 8 8 3" xfId="3808" xr:uid="{67CF5B8F-46E0-4A77-8E29-7951A652ED89}"/>
    <cellStyle name="Comma 8 8 4" xfId="6887" xr:uid="{C6246B87-EF07-44E1-941C-55A4393781BA}"/>
    <cellStyle name="Comma 9" xfId="3810" xr:uid="{6617EE57-8C2D-4388-BB45-A2452AADB756}"/>
    <cellStyle name="Comma 9 10" xfId="6889" xr:uid="{17F30638-7468-41CC-8C3B-BEC6CACA4A42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2 4" xfId="6890" xr:uid="{345CC161-22C3-4A03-AF76-F40F9B2F9C1B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3 4" xfId="6891" xr:uid="{E535B020-D45C-4443-AE21-A365290BC624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4 4" xfId="6892" xr:uid="{61001B2E-5405-4A52-8A35-C081A2B1C54E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5 4" xfId="6893" xr:uid="{E72D1C63-057A-4045-8D61-6F0505CC5413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6 4" xfId="6894" xr:uid="{CC76A1DC-C03E-4F4F-BDF6-F904F4A8EDEC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7 4" xfId="6895" xr:uid="{76D32989-FAA4-4743-944C-2B1B33600386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8 4" xfId="6896" xr:uid="{E7494AC1-4B37-434F-B74C-9E94FB084F42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mma 9 9 4" xfId="6897" xr:uid="{D2F49502-4EFB-4120-B7E5-3B933FD9A59B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2 4" xfId="6899" xr:uid="{449A7FBC-13BC-4EF7-807A-FDC9428649DE}"/>
    <cellStyle name="Currency 2 3" xfId="3820" xr:uid="{C437F0B7-27ED-42CB-86D8-A85D7E80186C}"/>
    <cellStyle name="Currency 2 4" xfId="6898" xr:uid="{E923782D-CB1D-459C-8230-75AFD03EFE3B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2 3 2" xfId="6901" xr:uid="{91C7D79A-D04D-40B5-B34B-31948907E0A8}"/>
    <cellStyle name="Normal 10 2 2 4" xfId="6900" xr:uid="{DC0BAB90-D9E1-446B-9A08-58ED2E8B51EE}"/>
    <cellStyle name="Normal 10 2 3" xfId="4325" xr:uid="{8DD4449B-8008-4273-8F69-EF5A1B2CBE03}"/>
    <cellStyle name="Normal 10 2 3 2" xfId="4326" xr:uid="{34AF568C-B0F1-410D-8FAA-1E0C0EA91ED6}"/>
    <cellStyle name="Normal 10 2 3 2 2" xfId="6903" xr:uid="{E0F44325-4DB7-4ED1-AD97-8BAEF115D411}"/>
    <cellStyle name="Normal 10 2 3 3" xfId="6902" xr:uid="{F66321A1-221F-48E5-93F6-B41EC4ABAF31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5 2 2" xfId="6905" xr:uid="{B53105FA-417A-4FE8-982A-1115F659BA97}"/>
    <cellStyle name="Normal 10 2 5 3" xfId="6904" xr:uid="{723CB4F8-90B1-4760-82B1-21858C8F3286}"/>
    <cellStyle name="Normal 10 2 6" xfId="4330" xr:uid="{7976FA26-AFD8-4194-85A1-CAAAC3D1567B}"/>
    <cellStyle name="Normal 10 2 6 2" xfId="6906" xr:uid="{B632CA48-22CA-43B4-B68E-D1F7426F51DE}"/>
    <cellStyle name="Normal 10 2 7" xfId="4331" xr:uid="{F5419920-18DF-48B7-A955-05FA4E3B6527}"/>
    <cellStyle name="Normal 10 2 7 2" xfId="6907" xr:uid="{43286194-62FC-434C-A051-79026247B4B1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3 2" xfId="6908" xr:uid="{ABDADD90-4389-47A4-89B4-DD958DEE71DA}"/>
    <cellStyle name="Normal 11 5 4" xfId="4337" xr:uid="{9CB1F0FF-FD5D-4A90-925C-D06BB6D3C4C1}"/>
    <cellStyle name="Normal 11 5 4 2" xfId="6909" xr:uid="{018449A1-49BF-4829-959D-0AB2EA1A84A5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2 3" xfId="6911" xr:uid="{FA9A13FB-9A78-40DB-BEA5-ADD0FD137F0A}"/>
    <cellStyle name="Normal 13 10 3" xfId="4338" xr:uid="{F3A2C3C7-BE05-4EA6-AED1-968D21636F1A}"/>
    <cellStyle name="Normal 13 10 4" xfId="6910" xr:uid="{D2022AEF-8A80-42D6-9C7D-BBD08DC98B04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2 3" xfId="6913" xr:uid="{1C3D20E3-BCC0-4D6D-A42D-912803798A0F}"/>
    <cellStyle name="Normal 13 11 3" xfId="4340" xr:uid="{F6F4E8DA-8D61-49DC-8D32-50F5E3CFFE9A}"/>
    <cellStyle name="Normal 13 11 4" xfId="6912" xr:uid="{767E9122-B6AE-4996-A180-86DBC94D27EE}"/>
    <cellStyle name="Normal 13 12" xfId="784" xr:uid="{C5F8366B-3E61-4B7C-85FF-ABB39F3233F1}"/>
    <cellStyle name="Normal 13 12 2" xfId="4342" xr:uid="{8D836E2B-51BF-42AE-AB18-7741BFF3B80C}"/>
    <cellStyle name="Normal 13 12 3" xfId="6914" xr:uid="{17FE8DA3-8042-4721-A4A8-F7EDE299A445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2 3" xfId="6916" xr:uid="{03966B3C-A674-4325-9C42-CB0CA826967E}"/>
    <cellStyle name="Normal 13 13 3" xfId="4343" xr:uid="{3F60AA8D-8BD1-4480-BBE6-BC76AAA460C4}"/>
    <cellStyle name="Normal 13 13 4" xfId="6915" xr:uid="{51C73C2A-4B4C-4C73-83D8-FA65C982B970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2 3" xfId="6918" xr:uid="{15999149-731D-499C-BD46-52DD57838F29}"/>
    <cellStyle name="Normal 13 14 3" xfId="4345" xr:uid="{0C3BBB68-FE55-46E6-A9EB-E1DE1B6740FF}"/>
    <cellStyle name="Normal 13 14 4" xfId="6917" xr:uid="{89E45825-9B3E-4EEB-92EA-5F117B55A26B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2 3" xfId="6920" xr:uid="{5AB1BEA0-15B4-4344-92B0-9109A47E7BA1}"/>
    <cellStyle name="Normal 13 15 3" xfId="4347" xr:uid="{1671C75F-92FE-41CF-989B-1680A4CF0345}"/>
    <cellStyle name="Normal 13 15 4" xfId="6919" xr:uid="{D5F00DBF-6147-45A6-A64F-83DCA10F345D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2 3" xfId="6922" xr:uid="{49138648-8DC1-4396-B6F0-B9FACA266786}"/>
    <cellStyle name="Normal 13 16 3" xfId="4349" xr:uid="{EC72AF4B-A65B-46FD-ACD5-7A468B0A2BEB}"/>
    <cellStyle name="Normal 13 16 4" xfId="6921" xr:uid="{7863C85C-7178-4CDB-B789-BC7B58799F2E}"/>
    <cellStyle name="Normal 13 17" xfId="789" xr:uid="{CEB6C9C6-8629-45BF-BD6D-05BDDDABE84D}"/>
    <cellStyle name="Normal 13 17 2" xfId="4351" xr:uid="{4093F16E-8335-44BB-9E73-FAC52D54ECA0}"/>
    <cellStyle name="Normal 13 17 3" xfId="6923" xr:uid="{AB958297-0A30-4310-87F5-0C9525959D18}"/>
    <cellStyle name="Normal 13 18" xfId="790" xr:uid="{2DEE362A-1773-4464-9091-F1CB36CA2159}"/>
    <cellStyle name="Normal 13 18 2" xfId="4352" xr:uid="{D8EA8309-ED7E-4504-AA97-D090C1AB4165}"/>
    <cellStyle name="Normal 13 18 3" xfId="6924" xr:uid="{6EB3F182-D775-4A42-B08B-55001803BD65}"/>
    <cellStyle name="Normal 13 19" xfId="791" xr:uid="{BE49CF01-FB42-4ABF-B0BB-869E1BA667C6}"/>
    <cellStyle name="Normal 13 19 2" xfId="4353" xr:uid="{35394842-0A64-4965-A66F-0AF6E08B2189}"/>
    <cellStyle name="Normal 13 19 3" xfId="6925" xr:uid="{611D4B88-4FB7-499B-B39E-A38FB6BE81E6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12" xfId="6926" xr:uid="{AC1A5204-7CDA-4C8F-8B58-36F673A96ECD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2 3" xfId="6928" xr:uid="{D1BFA80C-1F05-4144-BF96-3D6604259B08}"/>
    <cellStyle name="Normal 13 2 2 3" xfId="4356" xr:uid="{8689C888-B5FB-4CBB-84F5-F6B58F3C2282}"/>
    <cellStyle name="Normal 13 2 2 4" xfId="6927" xr:uid="{EF12BFC8-B272-48B0-8FAC-6F3E90A4698D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2 3" xfId="6930" xr:uid="{5E36B3C9-E665-44E5-92BB-FE4A770708B0}"/>
    <cellStyle name="Normal 13 2 3 3" xfId="4358" xr:uid="{77594767-6440-44E7-BC88-1AFBFFB0FEF0}"/>
    <cellStyle name="Normal 13 2 3 4" xfId="6929" xr:uid="{5C79EC77-435E-4470-9667-AA61F44420D8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2 3" xfId="6932" xr:uid="{F80F5F71-095C-4E41-B869-8AC727B676C4}"/>
    <cellStyle name="Normal 13 2 4 3" xfId="4360" xr:uid="{B32BAFBA-BA0F-4F5F-9104-FA8F1BBA60A0}"/>
    <cellStyle name="Normal 13 2 4 4" xfId="6931" xr:uid="{9A1B1569-A819-4FB9-8B09-B0EEA2329068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2 3" xfId="6934" xr:uid="{C573C471-4719-4F61-B1BD-F9C9301E7E27}"/>
    <cellStyle name="Normal 13 2 5 3" xfId="4362" xr:uid="{B468F1FE-8EF2-4AB8-9CB9-77929E124AE0}"/>
    <cellStyle name="Normal 13 2 5 4" xfId="6933" xr:uid="{23BDE650-7C3C-4974-8BF8-0AA238817A3D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2 3" xfId="6936" xr:uid="{E7E1DCE1-8967-4755-89C9-17058BB7456C}"/>
    <cellStyle name="Normal 13 2 6 3" xfId="4364" xr:uid="{7409D5AD-931B-4EC9-A9D8-AFEFCB74DB3E}"/>
    <cellStyle name="Normal 13 2 6 4" xfId="6935" xr:uid="{843CFD4A-2B61-4574-9AB0-14EA8D63D537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2 3" xfId="6938" xr:uid="{99924CF3-0641-4144-BFBA-08640464F1AC}"/>
    <cellStyle name="Normal 13 2 7 3" xfId="4366" xr:uid="{C1A5640F-BCA1-4135-A51C-A34DB85B5E69}"/>
    <cellStyle name="Normal 13 2 7 4" xfId="6937" xr:uid="{DBACD989-CFC1-4EF8-B6D1-ACE79E72759A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2 3" xfId="6940" xr:uid="{46BED6AA-72ED-4682-9565-48823A354A18}"/>
    <cellStyle name="Normal 13 2 8 3" xfId="4368" xr:uid="{BBAEA4E1-96EA-4274-90A2-848AAFE30B48}"/>
    <cellStyle name="Normal 13 2 8 4" xfId="6939" xr:uid="{336EE6E0-7307-4D2F-8962-2A9E037D0F70}"/>
    <cellStyle name="Normal 13 2 9" xfId="4370" xr:uid="{DEEE931F-D487-499A-A2CD-77E02615F77F}"/>
    <cellStyle name="Normal 13 2 9 2" xfId="6941" xr:uid="{5B4CBC35-BC0E-442D-835D-8E4CD18DB3D1}"/>
    <cellStyle name="Normal 13 20" xfId="800" xr:uid="{F2B7C6B6-787A-4015-A4CE-D66ACF7C9842}"/>
    <cellStyle name="Normal 13 20 2" xfId="4371" xr:uid="{1C6B1A63-88F8-4F85-8E68-7C8A6F64076E}"/>
    <cellStyle name="Normal 13 20 3" xfId="6942" xr:uid="{661B4497-4E63-49A5-B839-92643D4CF15F}"/>
    <cellStyle name="Normal 13 21" xfId="801" xr:uid="{730B196E-3BDE-4A2A-A20B-C817F78567EE}"/>
    <cellStyle name="Normal 13 21 2" xfId="4372" xr:uid="{8452F4E5-C0FB-40EF-B82D-7A80A7BC8D87}"/>
    <cellStyle name="Normal 13 21 3" xfId="6943" xr:uid="{EFD9822E-AFA6-462D-93E8-9D74D0911699}"/>
    <cellStyle name="Normal 13 22" xfId="802" xr:uid="{05BDFFF5-D76B-4132-9468-684F8BACE682}"/>
    <cellStyle name="Normal 13 22 2" xfId="4373" xr:uid="{C64D3367-E0DA-4ECC-991E-D79D9A5AB327}"/>
    <cellStyle name="Normal 13 22 3" xfId="6944" xr:uid="{8CED90A5-35B9-4B23-B755-78B34909D9B4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2 2" xfId="6947" xr:uid="{4E620047-9A75-44A3-84F1-F3923B8DCDBE}"/>
    <cellStyle name="Normal 13 3 2 3" xfId="4375" xr:uid="{3D189B11-C8E9-48BF-B62A-AB42954DFC9C}"/>
    <cellStyle name="Normal 13 3 2 4" xfId="6946" xr:uid="{2674A245-B143-42B7-B421-4AA98881F6E4}"/>
    <cellStyle name="Normal 13 3 3" xfId="4377" xr:uid="{29065FF0-AC26-466C-8A8A-D12A09B0A6FD}"/>
    <cellStyle name="Normal 13 3 4" xfId="4374" xr:uid="{DCA9B087-CF14-48D5-B052-5ED8470294D1}"/>
    <cellStyle name="Normal 13 3 5" xfId="6945" xr:uid="{C3847851-6975-4B9D-BFF3-AB9ABC74C972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39 2" xfId="6948" xr:uid="{E2C324EC-82B5-40BF-AA91-8E75B6C3C61A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2 2" xfId="6951" xr:uid="{D531BE4E-3C79-4EFA-A0AB-1A74625D21F6}"/>
    <cellStyle name="Normal 13 4 2 3" xfId="4380" xr:uid="{AEFF8F1D-C29B-4ACC-8B17-FAA1FF10C81A}"/>
    <cellStyle name="Normal 13 4 2 4" xfId="6950" xr:uid="{4DF0A3F9-A9FD-47F2-BC24-BFAED3EB76CB}"/>
    <cellStyle name="Normal 13 4 3" xfId="4382" xr:uid="{34B77AF2-A964-4678-BB42-A104973D14E0}"/>
    <cellStyle name="Normal 13 4 3 2" xfId="6952" xr:uid="{B1FC4B90-0ACA-4DA0-92FA-03F4BD327F80}"/>
    <cellStyle name="Normal 13 4 4" xfId="4379" xr:uid="{1A3DEF0C-ED92-4053-BCE4-3A1438B579C3}"/>
    <cellStyle name="Normal 13 4 5" xfId="6949" xr:uid="{0A4BBF8C-B45C-416D-91E8-F1D6325AEC20}"/>
    <cellStyle name="Normal 13 5" xfId="821" xr:uid="{A3E3A837-0955-4052-A342-B5A3F0B7E3C8}"/>
    <cellStyle name="Normal 13 5 2" xfId="4383" xr:uid="{6EBF666D-969C-4705-B99F-525E4673C697}"/>
    <cellStyle name="Normal 13 5 3" xfId="6953" xr:uid="{1D6BEA0F-8B9D-4482-BAD8-A573B0674324}"/>
    <cellStyle name="Normal 13 6" xfId="822" xr:uid="{EB81475D-4E9C-45C0-A4FE-E0D5B20C2F20}"/>
    <cellStyle name="Normal 13 6 2" xfId="4384" xr:uid="{14540F64-FAAA-486D-A996-455629A40753}"/>
    <cellStyle name="Normal 13 6 3" xfId="6954" xr:uid="{B3963458-B138-4026-8ED0-B4FF7D7D01FD}"/>
    <cellStyle name="Normal 13 7" xfId="823" xr:uid="{2B7E3F6A-EAA6-4998-82AC-F329E8BAABD5}"/>
    <cellStyle name="Normal 13 7 2" xfId="4385" xr:uid="{AF80BA54-5EC5-408C-8FE4-17F521F76999}"/>
    <cellStyle name="Normal 13 7 3" xfId="6955" xr:uid="{9A2B9561-26DC-44F8-A83D-77A41E8CF3CB}"/>
    <cellStyle name="Normal 13 8" xfId="824" xr:uid="{F03A458C-3548-4504-A437-F0A9C19F209F}"/>
    <cellStyle name="Normal 13 8 2" xfId="4386" xr:uid="{A409A578-52E9-4E97-B570-71C2031F8F7C}"/>
    <cellStyle name="Normal 13 8 3" xfId="6956" xr:uid="{5946EBB2-D8F5-43F9-A9F2-F1ADB2503F0D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2 3" xfId="6958" xr:uid="{2F12C3A1-DA5D-408A-94E8-08032FAC4220}"/>
    <cellStyle name="Normal 13 9 3" xfId="4387" xr:uid="{9C4EEA31-2F82-4FC2-AF5C-6364C911C686}"/>
    <cellStyle name="Normal 13 9 4" xfId="6957" xr:uid="{CACC8A4E-0C3E-48EF-9DFC-55864A1F3657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2 3" xfId="6960" xr:uid="{9F7B8790-C3BF-4958-A8B1-10CD25BCDE54}"/>
    <cellStyle name="Normal 14 10 3" xfId="4389" xr:uid="{6E7BCABF-977A-41A5-8ACB-890E20A67E31}"/>
    <cellStyle name="Normal 14 10 4" xfId="6959" xr:uid="{6AC4BAE9-0386-42E0-8481-5091E0A184C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2 3" xfId="6962" xr:uid="{90BE439C-7C34-4059-8126-312E8275687D}"/>
    <cellStyle name="Normal 14 11 3" xfId="4391" xr:uid="{319CD160-AA08-493F-8DBD-E4D92BB45EE8}"/>
    <cellStyle name="Normal 14 11 4" xfId="6961" xr:uid="{89CD2894-3AB7-4542-A862-A08BF4EE22BC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2 3" xfId="6964" xr:uid="{46D77B78-D260-4334-9E93-D2D67233F68B}"/>
    <cellStyle name="Normal 14 12 3" xfId="4393" xr:uid="{5929C966-4D98-4079-AE7A-6DBDD3CF4B06}"/>
    <cellStyle name="Normal 14 12 4" xfId="6963" xr:uid="{4324C76A-06E9-4377-9FFD-1A46F873B852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2 3" xfId="6966" xr:uid="{34D05AD9-278C-4F11-8F12-BA2EFA282DC8}"/>
    <cellStyle name="Normal 14 13 3" xfId="4395" xr:uid="{66777D3D-4C3E-4C4C-9B55-A13F38186645}"/>
    <cellStyle name="Normal 14 13 4" xfId="6965" xr:uid="{82B37EE9-0FE0-483E-83EB-A0BA6C2089F9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2 3" xfId="6968" xr:uid="{FBC8788F-D7D4-40D5-AC1C-9E843545A80B}"/>
    <cellStyle name="Normal 14 14 3" xfId="4397" xr:uid="{0AA67554-B24E-4CB3-93EB-32BD4191B737}"/>
    <cellStyle name="Normal 14 14 4" xfId="6967" xr:uid="{93C9ADE3-CBA1-4FC6-A4DC-C363693FDC61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2 3" xfId="6970" xr:uid="{A2CA3E76-A90A-42F5-97E7-F922677A201C}"/>
    <cellStyle name="Normal 14 15 3" xfId="4399" xr:uid="{160FD22E-CED5-425E-B96B-8AC5D83B87F3}"/>
    <cellStyle name="Normal 14 15 4" xfId="6969" xr:uid="{3B22A32D-0F1C-431B-B142-F90410380570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17 2" xfId="6971" xr:uid="{EA849C18-96C6-4617-B56F-4FC35314C1E4}"/>
    <cellStyle name="Normal 14 2" xfId="833" xr:uid="{0699DDF5-CE7A-40B3-AF9E-A7C3BA42E1F0}"/>
    <cellStyle name="Normal 14 2 10" xfId="4403" xr:uid="{643AF552-E98D-4B36-9476-8628882ED02A}"/>
    <cellStyle name="Normal 14 2 11" xfId="6972" xr:uid="{61C3A648-992F-4273-B557-B0D317E11EBC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2 2" xfId="6974" xr:uid="{52BED16B-3F70-49D9-8FEB-525EEE7CEA4A}"/>
    <cellStyle name="Normal 14 2 8 3" xfId="4404" xr:uid="{29B4169F-7DF6-4EE0-B4F0-F858CE16DD4C}"/>
    <cellStyle name="Normal 14 2 8 4" xfId="6973" xr:uid="{A68D2873-AC6B-4B14-8B92-866DA1CF3AEB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2 3" xfId="6976" xr:uid="{77694EFE-ADA7-40DF-8B82-7888CFE203D7}"/>
    <cellStyle name="Normal 14 4 3" xfId="4407" xr:uid="{6BBFA7D8-DE48-4C88-B00D-2A8AE70CB2FA}"/>
    <cellStyle name="Normal 14 4 4" xfId="6975" xr:uid="{FE8F19B6-18C5-43F7-8FC0-36B4825BF866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2 3" xfId="6978" xr:uid="{47002123-1816-4E54-BAC0-646E05C47FB8}"/>
    <cellStyle name="Normal 14 5 3" xfId="4409" xr:uid="{38488692-442A-4319-942E-8DBC77B75184}"/>
    <cellStyle name="Normal 14 5 4" xfId="6977" xr:uid="{E6661AC2-5D4C-44F8-A635-462495A60ED6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2 2" xfId="6981" xr:uid="{9FC46E4F-8A0C-4F7C-B7D7-C03C36627991}"/>
    <cellStyle name="Normal 16 7 3" xfId="4417" xr:uid="{2DDEA1FA-FC66-49C9-839F-F9561A7FA826}"/>
    <cellStyle name="Normal 16 7 4" xfId="6980" xr:uid="{A3B53BC7-C395-45AF-88F7-573C55AEDFE2}"/>
    <cellStyle name="Normal 16 8" xfId="4414" xr:uid="{DA552FD2-5D3C-4D99-AC81-990D1A8DC526}"/>
    <cellStyle name="Normal 16 9" xfId="6979" xr:uid="{C2810281-8A01-49B7-9F7D-A21C0D8EB8D9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2 2" xfId="6984" xr:uid="{421A1394-055A-440F-B6A8-3786A45A0783}"/>
    <cellStyle name="Normal 17 14 3" xfId="4420" xr:uid="{4689ADE1-0924-4378-8B6E-C0CAA38A15D9}"/>
    <cellStyle name="Normal 17 14 4" xfId="6983" xr:uid="{31D647D2-0AC2-45DA-B976-5720443A0437}"/>
    <cellStyle name="Normal 17 15" xfId="4419" xr:uid="{5CF099CC-3669-4516-9645-B7495D6B215A}"/>
    <cellStyle name="Normal 17 16" xfId="6982" xr:uid="{7B75DB08-C29A-42E1-A3CF-BEA0D5053AD9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3 2 2" xfId="6987" xr:uid="{CB0EB0E2-1360-41EE-9E10-5C9145824A7F}"/>
    <cellStyle name="Normal 18 3 3" xfId="6986" xr:uid="{5FAB7A14-E285-4C91-8295-53EF09551884}"/>
    <cellStyle name="Normal 18 4" xfId="4428" xr:uid="{448743DD-821D-4230-9B0C-B6F74D72C586}"/>
    <cellStyle name="Normal 18 5" xfId="4424" xr:uid="{1A2F36F0-9273-4F41-B6C2-D08FB8939AE6}"/>
    <cellStyle name="Normal 18 6" xfId="6985" xr:uid="{53EEFFB5-CDC7-4ED5-8133-91666031A2CB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3 2" xfId="6988" xr:uid="{52D4AC25-0AF8-42AD-87CA-76882B8BA3F6}"/>
    <cellStyle name="Normal 2 10 4" xfId="4431" xr:uid="{7106C704-2103-4398-A603-5C24F03C9346}"/>
    <cellStyle name="Normal 2 10 4 2" xfId="6989" xr:uid="{AF522C52-3FE1-4EAE-A421-E61412EFE7F8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2 2 2" xfId="6992" xr:uid="{E1C7FD74-76C5-4EB6-A183-0BAD63862203}"/>
    <cellStyle name="Normal 2 18 2 3" xfId="6991" xr:uid="{693429B7-A997-495C-A829-2F811F76CF94}"/>
    <cellStyle name="Normal 2 18 3" xfId="4435" xr:uid="{899B9341-6F60-4E1F-BD20-2E7ED3D39956}"/>
    <cellStyle name="Normal 2 18 4" xfId="4432" xr:uid="{515F3F95-4BD8-4FB6-B1DA-AF98FAEEEFE9}"/>
    <cellStyle name="Normal 2 18 5" xfId="6990" xr:uid="{F19FD5A1-9EA0-45EB-8439-115F2CEF0AEF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2 3" xfId="6995" xr:uid="{A5627A37-8565-4633-9A44-85401444FE74}"/>
    <cellStyle name="Normal 2 2 10 3" xfId="4438" xr:uid="{3D9D47D7-E565-48F7-BA41-8CADA377A5F6}"/>
    <cellStyle name="Normal 2 2 10 4" xfId="6994" xr:uid="{198E53AB-C718-468D-9016-A393CA165C6C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2 3" xfId="6997" xr:uid="{5DE6C6F1-8F15-4583-A438-0E0444F01693}"/>
    <cellStyle name="Normal 2 2 11 3" xfId="4440" xr:uid="{64208BB9-1A76-493A-BE6E-C47EA2A1D23E}"/>
    <cellStyle name="Normal 2 2 11 4" xfId="6996" xr:uid="{DECE77DD-F8AC-4F98-9C85-87838A30CB1F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2 3" xfId="6999" xr:uid="{220BA22A-CAC7-4DE4-9DE7-10A7C553E72E}"/>
    <cellStyle name="Normal 2 2 12 3" xfId="4442" xr:uid="{8485FDE3-1691-4933-91BC-C6B83ED578BF}"/>
    <cellStyle name="Normal 2 2 12 4" xfId="6998" xr:uid="{99EC1084-CA39-40BD-8359-2E03DD17852C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2 3" xfId="7001" xr:uid="{82BFD679-E247-4C2F-90D9-F9E37865E9A5}"/>
    <cellStyle name="Normal 2 2 13 3" xfId="4444" xr:uid="{9D2D7DD2-3B2C-4DCB-BF97-2E2A0B72B274}"/>
    <cellStyle name="Normal 2 2 13 4" xfId="7000" xr:uid="{9F0BEE85-9302-46E2-AE42-F06814456B3B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5 2 2" xfId="7003" xr:uid="{7688C09B-C151-462E-9D04-A3F3857674AE}"/>
    <cellStyle name="Normal 2 2 15 3" xfId="7002" xr:uid="{B3C77946-8C2D-4CBA-AD93-32063E0735FC}"/>
    <cellStyle name="Normal 2 2 16" xfId="4437" xr:uid="{A6D86D7B-8DFB-4852-8659-822444421275}"/>
    <cellStyle name="Normal 2 2 17" xfId="6993" xr:uid="{B966EBE3-1ED2-4506-B019-56CA7769F599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5 2 2" xfId="7006" xr:uid="{55314B2F-2097-42D4-8C7A-0A3C1D2B545F}"/>
    <cellStyle name="Normal 2 2 2 5 3" xfId="7005" xr:uid="{851203A2-D5AF-4CDC-A0A9-369DB8B96E7E}"/>
    <cellStyle name="Normal 2 2 2 6" xfId="4456" xr:uid="{03EF1928-FB21-4D6B-981D-B9EF4B0CC5A9}"/>
    <cellStyle name="Normal 2 2 2 6 2" xfId="4457" xr:uid="{B7F65F48-7528-4914-BB29-E35608CBDF99}"/>
    <cellStyle name="Normal 2 2 2 6 2 2" xfId="7008" xr:uid="{9F08F962-114B-4B54-9795-AFF8EEBA3B26}"/>
    <cellStyle name="Normal 2 2 2 6 3" xfId="7007" xr:uid="{7D9A97F2-7462-4916-99B6-BE749967DF2C}"/>
    <cellStyle name="Normal 2 2 2 7" xfId="4458" xr:uid="{5549D7FC-55CC-471A-9E8E-A7E72461E25C}"/>
    <cellStyle name="Normal 2 2 2 8" xfId="4449" xr:uid="{553718D9-F5A2-445E-8FEB-26971C1E79E7}"/>
    <cellStyle name="Normal 2 2 2 9" xfId="7004" xr:uid="{4C8BDBA6-FB04-4796-8B2D-B55F2764D554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2 2" xfId="7011" xr:uid="{A7F98BAC-3571-4A9D-A7EB-5CBC113214B4}"/>
    <cellStyle name="Normal 2 2 3 2 3" xfId="4460" xr:uid="{2A1F8609-DB44-439A-A9E8-BF0101875978}"/>
    <cellStyle name="Normal 2 2 3 2 4" xfId="7010" xr:uid="{874127AD-A1C5-4B72-B3DE-188B87A74254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3 5" xfId="7009" xr:uid="{19788EE0-0A8E-454C-B474-505DF1AAAFA6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3 2 2" xfId="7014" xr:uid="{3AE67EC5-1786-44E0-A13C-5BDAF515853D}"/>
    <cellStyle name="Normal 2 2 4 3 3" xfId="7013" xr:uid="{E1A2C094-6F6F-456B-805B-5E18C318577F}"/>
    <cellStyle name="Normal 2 2 4 4" xfId="4467" xr:uid="{927F33A6-4B1A-4380-9710-39DC91C35513}"/>
    <cellStyle name="Normal 2 2 4 5" xfId="4463" xr:uid="{C78CD856-3134-4112-8A92-6CDB6D0F67C9}"/>
    <cellStyle name="Normal 2 2 4 6" xfId="7012" xr:uid="{4A4DEFC2-F219-403D-A826-F705A4A3C36B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2 2" xfId="7017" xr:uid="{8E7612BD-CCEA-48C0-83E3-77F6840BAEC5}"/>
    <cellStyle name="Normal 2 2 5 2 3" xfId="4469" xr:uid="{2B13C926-8351-4D9B-B077-30C20387A072}"/>
    <cellStyle name="Normal 2 2 5 2 4" xfId="7016" xr:uid="{CA2D9F25-E05B-4566-A93B-EFB68BB06AA9}"/>
    <cellStyle name="Normal 2 2 5 3" xfId="4471" xr:uid="{961BEC7F-6238-47E0-8D5A-D32E1B6C452E}"/>
    <cellStyle name="Normal 2 2 5 3 2" xfId="4472" xr:uid="{6864F489-C6FE-48BC-BEAA-1C498EC415C5}"/>
    <cellStyle name="Normal 2 2 5 3 2 2" xfId="7019" xr:uid="{F4D496E7-2161-4931-8580-4F45B20AB9CA}"/>
    <cellStyle name="Normal 2 2 5 3 3" xfId="7018" xr:uid="{39DD7E98-10F1-4535-98A1-B891B71CF2DF}"/>
    <cellStyle name="Normal 2 2 5 4" xfId="4473" xr:uid="{A49028C2-D6B2-4AAA-9C8C-00C81F7E8B9C}"/>
    <cellStyle name="Normal 2 2 5 5" xfId="4468" xr:uid="{8FC26955-65A0-49BC-81D7-DEB452338464}"/>
    <cellStyle name="Normal 2 2 5 6" xfId="7015" xr:uid="{9DDEE683-EE8D-4961-85CC-C79CCACF2C85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2 2" xfId="7022" xr:uid="{158F4174-2838-4A44-BAA4-7EE226B60A16}"/>
    <cellStyle name="Normal 2 2 6 2 3" xfId="4475" xr:uid="{C226B5BE-02DB-4188-A4E7-B8DE97F20DFA}"/>
    <cellStyle name="Normal 2 2 6 2 4" xfId="7021" xr:uid="{ED252C9E-22F8-4169-88EE-33E27D93F296}"/>
    <cellStyle name="Normal 2 2 6 3" xfId="4477" xr:uid="{81C06F21-EB71-4931-BB9E-D9FB6F669AA2}"/>
    <cellStyle name="Normal 2 2 6 4" xfId="4474" xr:uid="{5B3B8F79-5BBE-4B5E-A899-B035A5F79C0A}"/>
    <cellStyle name="Normal 2 2 6 5" xfId="7020" xr:uid="{A1D6E937-E395-44D2-95B0-21DAA3506162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2 2" xfId="7025" xr:uid="{8FC5DDC1-6FA4-4054-8521-B059DB054286}"/>
    <cellStyle name="Normal 2 2 7 2 3" xfId="4479" xr:uid="{5E1A1FB8-AB48-4A21-9296-C0B90C61F378}"/>
    <cellStyle name="Normal 2 2 7 2 4" xfId="7024" xr:uid="{648D736C-987A-4F2B-8A62-D9519A6AFE6E}"/>
    <cellStyle name="Normal 2 2 7 3" xfId="4481" xr:uid="{88AD5150-3977-44A3-B3F1-5A6F02722E6A}"/>
    <cellStyle name="Normal 2 2 7 3 2" xfId="7026" xr:uid="{E6835B6D-5110-4295-8A43-E85FF638FD5C}"/>
    <cellStyle name="Normal 2 2 7 4" xfId="4478" xr:uid="{D98CE9CF-DA4C-4339-A041-63FB843BA53D}"/>
    <cellStyle name="Normal 2 2 7 5" xfId="7023" xr:uid="{F3724805-2E2B-455F-A220-526BA0CAD5CA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2 2" xfId="7029" xr:uid="{3F2A2290-54F6-412E-B0CE-B0F80D8FE6CD}"/>
    <cellStyle name="Normal 2 2 8 2 3" xfId="4483" xr:uid="{B0412E57-ABF2-4528-B6D8-53CC3D82B79B}"/>
    <cellStyle name="Normal 2 2 8 2 4" xfId="7028" xr:uid="{5FE12780-E088-444D-A57F-D569C689BEA3}"/>
    <cellStyle name="Normal 2 2 8 3" xfId="4485" xr:uid="{6CE14141-FF89-47B4-A5B4-E926888ED39B}"/>
    <cellStyle name="Normal 2 2 8 4" xfId="4482" xr:uid="{966727AA-F814-4145-9722-E02F8B6731B0}"/>
    <cellStyle name="Normal 2 2 8 5" xfId="7027" xr:uid="{2C54954A-ED93-42DF-8552-884D6B577524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2 3" xfId="7031" xr:uid="{80406BA6-3CC0-43E4-8149-4DDF12F72960}"/>
    <cellStyle name="Normal 2 2 9 3" xfId="4486" xr:uid="{0FC5B015-A97B-4F7A-B41B-5E55C32CD346}"/>
    <cellStyle name="Normal 2 2 9 4" xfId="7030" xr:uid="{BF37DD9C-6AB9-492E-92B9-88CC349B1077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2 3" xfId="7033" xr:uid="{83DB5911-69D0-4F8A-B7D3-6F8BCB34AF24}"/>
    <cellStyle name="Normal 2 3 10 3" xfId="4499" xr:uid="{2128AA78-BF33-4C3E-8154-368B48F48E81}"/>
    <cellStyle name="Normal 2 3 10 4" xfId="7032" xr:uid="{3360E94F-37FA-49D2-BEF7-626917908902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2 3" xfId="7035" xr:uid="{73C716F8-FB2F-4729-9801-842D1940AABF}"/>
    <cellStyle name="Normal 2 3 11 3" xfId="4501" xr:uid="{9BAC2E53-E6F4-47E1-8B5A-DC3C19C81BE6}"/>
    <cellStyle name="Normal 2 3 11 4" xfId="7034" xr:uid="{9EE8E976-F969-458E-8732-C35DA09AB034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2 3" xfId="7037" xr:uid="{127E8A52-576A-4B04-8413-79A0E068A40C}"/>
    <cellStyle name="Normal 2 3 12 3" xfId="4503" xr:uid="{FEE1A210-7CC2-4B4B-9420-BA9DAB177300}"/>
    <cellStyle name="Normal 2 3 12 4" xfId="7036" xr:uid="{83DC8C5A-C0A3-467F-BDC5-6CACC3602B58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2 3" xfId="7039" xr:uid="{FF552BAB-460E-42BB-9081-FB63883115BA}"/>
    <cellStyle name="Normal 2 3 13 3" xfId="4505" xr:uid="{C6C70D3C-80F0-434E-8ADC-43A1F985E64E}"/>
    <cellStyle name="Normal 2 3 13 4" xfId="7038" xr:uid="{DD7CBBDE-F5A8-4C98-9369-85FABE6D8843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2 2 2" xfId="7043" xr:uid="{6DC884C0-300F-4682-B58A-45AD99F01706}"/>
    <cellStyle name="Normal 2 3 2 2 2 3" xfId="7042" xr:uid="{ED579823-4CB3-4BA3-9EEA-3C175782BD2F}"/>
    <cellStyle name="Normal 2 3 2 2 3" xfId="4512" xr:uid="{397911B4-ED3C-4FAA-B263-A1815D895325}"/>
    <cellStyle name="Normal 2 3 2 2 3 2" xfId="4513" xr:uid="{69521990-01AE-4D95-B231-630DACBE6413}"/>
    <cellStyle name="Normal 2 3 2 2 3 2 2" xfId="7045" xr:uid="{AF7A8087-A7EB-4AE2-AB45-E79EFDDD6206}"/>
    <cellStyle name="Normal 2 3 2 2 3 3" xfId="7044" xr:uid="{B59DA955-A04C-4B94-A6E9-536FA50954CE}"/>
    <cellStyle name="Normal 2 3 2 2 4" xfId="4514" xr:uid="{3F838CAA-9DA9-4216-9FF3-B97F01B74D82}"/>
    <cellStyle name="Normal 2 3 2 2 4 2" xfId="7046" xr:uid="{9FAA6BDB-1D68-4939-80C5-261A2A16EBA9}"/>
    <cellStyle name="Normal 2 3 2 2 5" xfId="4509" xr:uid="{04214596-D142-43A4-963C-D8348942F243}"/>
    <cellStyle name="Normal 2 3 2 2 6" xfId="7041" xr:uid="{A08CB788-19EC-4F76-A1A3-40836D898827}"/>
    <cellStyle name="Normal 2 3 2 3" xfId="4515" xr:uid="{4FF7F271-9A0B-4E65-B6AD-FD3A48523080}"/>
    <cellStyle name="Normal 2 3 2 3 2" xfId="4516" xr:uid="{A36A0A95-0592-4419-B53E-DCEA2652587C}"/>
    <cellStyle name="Normal 2 3 2 3 2 2" xfId="7048" xr:uid="{ABF947C2-9D0C-4473-B5EB-C62DB25F7BD1}"/>
    <cellStyle name="Normal 2 3 2 3 3" xfId="7047" xr:uid="{BFD622E3-B5BA-4CFF-9FF6-FF01F4BA4332}"/>
    <cellStyle name="Normal 2 3 2 4" xfId="4517" xr:uid="{D7767207-A7FD-4F6E-A127-A351B5D7F438}"/>
    <cellStyle name="Normal 2 3 2 4 2" xfId="4518" xr:uid="{ED88BE82-8CCC-4ACC-8953-96BEC1C70FF1}"/>
    <cellStyle name="Normal 2 3 2 4 2 2" xfId="7050" xr:uid="{9A783DC1-29FC-4E2C-95F3-69A2F4DE4187}"/>
    <cellStyle name="Normal 2 3 2 4 3" xfId="7049" xr:uid="{5FDFE3C8-37B2-466F-8FE2-4B9E15A33F61}"/>
    <cellStyle name="Normal 2 3 2 5" xfId="4519" xr:uid="{7806D4F0-12B9-4348-AF4D-C7069E276CA8}"/>
    <cellStyle name="Normal 2 3 2 5 2" xfId="4520" xr:uid="{5A4FB880-49F2-4527-800F-DCB40FBF35B9}"/>
    <cellStyle name="Normal 2 3 2 5 2 2" xfId="7052" xr:uid="{B8C5CFCB-BDBE-4374-A721-618DE93DEDEE}"/>
    <cellStyle name="Normal 2 3 2 5 3" xfId="7051" xr:uid="{834F4F34-4A01-4C3D-8B0E-6A0E5F438593}"/>
    <cellStyle name="Normal 2 3 2 6" xfId="4521" xr:uid="{1A561171-6114-43FB-AF71-8179BA9AD978}"/>
    <cellStyle name="Normal 2 3 2 6 2" xfId="4522" xr:uid="{B64B9BEC-E170-4D53-8A0D-38E7CA076567}"/>
    <cellStyle name="Normal 2 3 2 6 2 2" xfId="7054" xr:uid="{794474DC-18C4-4028-902E-0F25A2C11689}"/>
    <cellStyle name="Normal 2 3 2 6 3" xfId="7053" xr:uid="{45D939B0-77F5-4096-8C8B-AE174F88C1A7}"/>
    <cellStyle name="Normal 2 3 2 7" xfId="4523" xr:uid="{912C445D-CA77-47A1-9156-8077DD88D30F}"/>
    <cellStyle name="Normal 2 3 2 7 2" xfId="7055" xr:uid="{F266F882-47FF-4533-A944-0C919CCD6BBE}"/>
    <cellStyle name="Normal 2 3 2 8" xfId="4508" xr:uid="{C52999A5-2648-4021-B31A-473872FD53D6}"/>
    <cellStyle name="Normal 2 3 2 9" xfId="7040" xr:uid="{83FEFF24-C2EA-4AC3-AD12-53D34FB09A5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2 2" xfId="7058" xr:uid="{183C6CE3-E96F-4212-BD2B-39E3D0D9A99D}"/>
    <cellStyle name="Normal 2 3 3 2 3" xfId="4525" xr:uid="{45F3F230-AF2D-4666-951A-79E935AB7C32}"/>
    <cellStyle name="Normal 2 3 3 2 4" xfId="7057" xr:uid="{64DC7676-64E6-414E-B4B4-2187E04948B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3 5" xfId="7056" xr:uid="{CC7ECC90-37BB-49C7-8AB9-358E7BD83BB5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2 2 2" xfId="7062" xr:uid="{5FEA1843-BDE4-4A7F-AEFA-1A599DCCAF4B}"/>
    <cellStyle name="Normal 2 3 4 2 2 3" xfId="7061" xr:uid="{BB6D90B1-5EED-4B8A-8CE5-5ECC8A4C1E7D}"/>
    <cellStyle name="Normal 2 3 4 2 3" xfId="4532" xr:uid="{72A70811-554E-48CC-A54C-29D5990CB126}"/>
    <cellStyle name="Normal 2 3 4 2 3 2" xfId="7063" xr:uid="{8324335E-D78D-416E-870B-E40197F9AE7B}"/>
    <cellStyle name="Normal 2 3 4 2 4" xfId="4529" xr:uid="{3ACC5AF8-FB99-4DA5-BF4A-BEA47A1C9373}"/>
    <cellStyle name="Normal 2 3 4 2 5" xfId="7060" xr:uid="{5D4AAD67-60D7-4517-91A3-C290ED57EDC8}"/>
    <cellStyle name="Normal 2 3 4 3" xfId="4533" xr:uid="{63B37F1E-A2EF-4273-8B61-1D7762EE250B}"/>
    <cellStyle name="Normal 2 3 4 3 2" xfId="4534" xr:uid="{EDB948C6-2596-4B76-8CB0-6B26FC82FB1B}"/>
    <cellStyle name="Normal 2 3 4 3 2 2" xfId="7065" xr:uid="{FAD26073-2823-4C41-B8A3-2B8BF4269B54}"/>
    <cellStyle name="Normal 2 3 4 3 3" xfId="7064" xr:uid="{F523EBFF-AAA8-4021-A6BD-85DE8C2E553C}"/>
    <cellStyle name="Normal 2 3 4 4" xfId="4535" xr:uid="{DF35CD94-18BD-4C1C-8EB6-DBCB034B2B9E}"/>
    <cellStyle name="Normal 2 3 4 4 2" xfId="4536" xr:uid="{203F1A35-82D6-402F-8821-A87E8C322490}"/>
    <cellStyle name="Normal 2 3 4 4 2 2" xfId="7067" xr:uid="{0CAE58D9-5850-4EF0-87E9-FFB8071F03C8}"/>
    <cellStyle name="Normal 2 3 4 4 3" xfId="7066" xr:uid="{776837BB-35C5-4B75-90FA-0109717C3969}"/>
    <cellStyle name="Normal 2 3 4 5" xfId="4537" xr:uid="{071F3D4D-F8DA-4E22-880D-C39F5A008E68}"/>
    <cellStyle name="Normal 2 3 4 5 2" xfId="4538" xr:uid="{7A53FC28-9C21-4F5B-ABD0-51866FC75F91}"/>
    <cellStyle name="Normal 2 3 4 5 2 2" xfId="7069" xr:uid="{734EE4A4-4F7C-4093-AE89-6C2B2BC6A5F3}"/>
    <cellStyle name="Normal 2 3 4 5 3" xfId="7068" xr:uid="{78CCA794-5378-4D6D-9A0C-10EC39861921}"/>
    <cellStyle name="Normal 2 3 4 6" xfId="4539" xr:uid="{B85A44F0-F591-4CDE-87EA-0FD3C5831A3C}"/>
    <cellStyle name="Normal 2 3 4 6 2" xfId="7070" xr:uid="{4BB211A7-9490-41AA-9533-B5E16E340516}"/>
    <cellStyle name="Normal 2 3 4 7" xfId="4528" xr:uid="{7B5B7BAD-E102-4285-827D-050D6944D027}"/>
    <cellStyle name="Normal 2 3 4 8" xfId="7059" xr:uid="{21ADEE16-7D0D-4614-A8FF-99F320ECEC04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2 2" xfId="7073" xr:uid="{1031C7D7-A9C1-48E9-8CF8-E51768B2FAB8}"/>
    <cellStyle name="Normal 2 3 5 2 3" xfId="4541" xr:uid="{37F66700-5913-44A8-8916-12E461E1985A}"/>
    <cellStyle name="Normal 2 3 5 2 4" xfId="7072" xr:uid="{8BB0BDFD-D991-4C76-8529-C99AD42383F9}"/>
    <cellStyle name="Normal 2 3 5 3" xfId="4543" xr:uid="{75EF1C7E-456E-41DD-A8B0-B172F492DE44}"/>
    <cellStyle name="Normal 2 3 5 3 2" xfId="4544" xr:uid="{83B8F7A1-1E92-41B8-9A6D-6F40B17374F3}"/>
    <cellStyle name="Normal 2 3 5 3 2 2" xfId="7075" xr:uid="{D15B1BF2-3978-48F2-A6FB-30D0231FA1A6}"/>
    <cellStyle name="Normal 2 3 5 3 3" xfId="7074" xr:uid="{F1DDCC7E-6887-4AA8-9711-1A2C05DD147B}"/>
    <cellStyle name="Normal 2 3 5 4" xfId="4545" xr:uid="{C1549F50-792F-42E3-84A7-4B6FE434F810}"/>
    <cellStyle name="Normal 2 3 5 4 2" xfId="7076" xr:uid="{9A2E8723-805D-4617-9FCD-D5DDAB2FB0A7}"/>
    <cellStyle name="Normal 2 3 5 5" xfId="4540" xr:uid="{A374D986-1BE0-4067-AC5D-F4EAC67D80DF}"/>
    <cellStyle name="Normal 2 3 5 6" xfId="7071" xr:uid="{8CEB372B-10E7-466E-8606-B41689979F94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3 2 2" xfId="7079" xr:uid="{97EA7201-BE78-42BC-9ED6-68A89D1237E5}"/>
    <cellStyle name="Normal 2 3 6 3 3" xfId="7078" xr:uid="{A709A345-3C50-4429-BAAB-F7BEA3802F36}"/>
    <cellStyle name="Normal 2 3 6 4" xfId="4550" xr:uid="{E6D53B93-7370-4C09-B6F0-B38A1F647452}"/>
    <cellStyle name="Normal 2 3 6 4 2" xfId="7080" xr:uid="{2027FE52-F967-4419-B44C-0389138413A7}"/>
    <cellStyle name="Normal 2 3 6 5" xfId="4546" xr:uid="{26867DE5-7180-4B68-89AA-C710A441D14B}"/>
    <cellStyle name="Normal 2 3 6 6" xfId="7077" xr:uid="{10BCD70F-DFAB-49B6-A581-DA17398CCE0D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2 3" xfId="7082" xr:uid="{A4CE284C-9794-461B-8A90-4D5CB8669BF6}"/>
    <cellStyle name="Normal 2 3 7 3" xfId="4551" xr:uid="{60942857-7F8C-4E77-8202-E0E9ACF9988E}"/>
    <cellStyle name="Normal 2 3 7 4" xfId="7081" xr:uid="{CD24C938-0D29-453A-9EC0-8832252BDA1D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2 3" xfId="7084" xr:uid="{95734B73-3A8C-4873-BD4B-703CF0DDC6F3}"/>
    <cellStyle name="Normal 2 3 8 3" xfId="4553" xr:uid="{F19F00EB-DD89-415E-8552-E81C59ABBBD3}"/>
    <cellStyle name="Normal 2 3 8 4" xfId="7083" xr:uid="{7F7C78CB-DF64-4C72-AA44-9DCCB0C164CD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2 3" xfId="7086" xr:uid="{82268C1E-77E1-459D-9DBB-4B5DD025FA2B}"/>
    <cellStyle name="Normal 2 3 9 3" xfId="4555" xr:uid="{D25B861A-2990-4D76-BB35-E7A27E75476A}"/>
    <cellStyle name="Normal 2 3 9 4" xfId="7085" xr:uid="{CFEECF2D-19F3-4929-A819-31CCED76CD93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2 3" xfId="7088" xr:uid="{DEB1A77E-9640-4317-8614-5D4515BCE8BD}"/>
    <cellStyle name="Normal 2 4 10 3" xfId="4567" xr:uid="{459FC977-40B9-4720-BAF8-B366D265F41E}"/>
    <cellStyle name="Normal 2 4 10 4" xfId="7087" xr:uid="{C63A5979-4E78-4A51-ACF7-40541255F894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2 3" xfId="7090" xr:uid="{AE426274-557C-43F0-9E99-81DF115E8D93}"/>
    <cellStyle name="Normal 2 4 11 3" xfId="4569" xr:uid="{7197B112-8395-4DED-8821-EC873F671BEC}"/>
    <cellStyle name="Normal 2 4 11 4" xfId="7089" xr:uid="{CADFA0DE-87A7-4F2D-A3F8-6ADF656B2B90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2 3" xfId="7092" xr:uid="{E70C7C9C-05A3-485D-B71E-5CE194AE3AA6}"/>
    <cellStyle name="Normal 2 4 12 3" xfId="4571" xr:uid="{50836611-8546-4FC1-842F-F0A4D930067A}"/>
    <cellStyle name="Normal 2 4 12 4" xfId="7091" xr:uid="{E0DC6E7F-9F45-4450-897E-112A4BADF8A5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2 3" xfId="7094" xr:uid="{71DB3F2E-3539-4ED9-B730-2E3BB5674903}"/>
    <cellStyle name="Normal 2 4 13 3" xfId="4573" xr:uid="{8C51D172-2E94-4DCF-92D7-3721D9380ECB}"/>
    <cellStyle name="Normal 2 4 13 4" xfId="7093" xr:uid="{0B54C5C1-CB30-436B-908F-E74419D26FB4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2 2" xfId="7097" xr:uid="{67515CDA-9201-429E-9B7D-4B37BBDC8BB8}"/>
    <cellStyle name="Normal 2 4 2 2 3" xfId="4577" xr:uid="{F4105B01-B757-4BF2-96DD-B0F1CF9EC6E3}"/>
    <cellStyle name="Normal 2 4 2 2 4" xfId="7096" xr:uid="{BCD40F39-8181-4792-A066-3C590EC02D1C}"/>
    <cellStyle name="Normal 2 4 2 3" xfId="4579" xr:uid="{5B55F533-2688-42ED-9F95-37F141E9FFE1}"/>
    <cellStyle name="Normal 2 4 2 4" xfId="4576" xr:uid="{6478B44C-5283-4324-BD4A-6F528F4DEB93}"/>
    <cellStyle name="Normal 2 4 2 5" xfId="7095" xr:uid="{DDDE61A6-256E-4CAB-B8EC-AF40A5D06460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2 2" xfId="7100" xr:uid="{621A7AE4-0214-4822-809F-59F6CEA0CED9}"/>
    <cellStyle name="Normal 2 4 3 2 3" xfId="4581" xr:uid="{58D98BDC-D399-4407-9CFE-F22B708B7DDB}"/>
    <cellStyle name="Normal 2 4 3 2 4" xfId="7099" xr:uid="{7161D4BA-1DC7-47E8-B761-61774FA8A250}"/>
    <cellStyle name="Normal 2 4 3 3" xfId="4583" xr:uid="{FFFC7DF7-D1BE-4DE9-B794-0396BB2EA12E}"/>
    <cellStyle name="Normal 2 4 3 4" xfId="4580" xr:uid="{EE1B6DC5-BC75-420A-A01A-B3D842D01AE4}"/>
    <cellStyle name="Normal 2 4 3 5" xfId="7098" xr:uid="{89FFF65B-AFC4-43F5-BDD7-F00CA2474E82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2 2" xfId="7103" xr:uid="{A10AF267-2378-401D-B3A2-A0105382072B}"/>
    <cellStyle name="Normal 2 4 4 2 3" xfId="4585" xr:uid="{57182F47-5AE2-44ED-828F-59DF426BAC9A}"/>
    <cellStyle name="Normal 2 4 4 2 4" xfId="7102" xr:uid="{855CDFC3-2BD8-4C8A-999F-1F005F32F3FE}"/>
    <cellStyle name="Normal 2 4 4 3" xfId="4587" xr:uid="{8F051621-DAA4-4D2A-AF94-339F0C4892E4}"/>
    <cellStyle name="Normal 2 4 4 4" xfId="4584" xr:uid="{BC7D1CAB-C3A6-44BD-AD20-F9828E8B7BFC}"/>
    <cellStyle name="Normal 2 4 4 5" xfId="7101" xr:uid="{73E4ADA8-F5CE-4EF1-91DB-C39E9EF37D44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2 2" xfId="7106" xr:uid="{852DEB60-1C57-4A8E-B4F4-B6D3E4EDF706}"/>
    <cellStyle name="Normal 2 4 5 2 3" xfId="4589" xr:uid="{DC48047C-5A86-4235-901C-F0B81C44E40E}"/>
    <cellStyle name="Normal 2 4 5 2 4" xfId="7105" xr:uid="{BEC6D5CB-6297-40DC-82C5-F838D67165F1}"/>
    <cellStyle name="Normal 2 4 5 3" xfId="4591" xr:uid="{E6E1F460-3CDC-4BFD-90AD-D57C315AC235}"/>
    <cellStyle name="Normal 2 4 5 3 2" xfId="7107" xr:uid="{C2C0D4B1-94D2-415A-ADA0-B9B64FECA6A0}"/>
    <cellStyle name="Normal 2 4 5 4" xfId="4588" xr:uid="{DBB13B55-BEE4-4019-8FA3-9F12ECED6120}"/>
    <cellStyle name="Normal 2 4 5 5" xfId="7104" xr:uid="{54E415A8-5562-4EA3-925D-9E79AFD00E01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2 3" xfId="7109" xr:uid="{3338CEEC-173C-4E8D-BCB9-4507D6DD592A}"/>
    <cellStyle name="Normal 2 4 6 3" xfId="4592" xr:uid="{8A8C3C00-A3D8-44E2-BE93-941096734E3E}"/>
    <cellStyle name="Normal 2 4 6 4" xfId="7108" xr:uid="{1EB46912-D31F-44C7-AA49-5612053677AA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2 3" xfId="7111" xr:uid="{D7E4B885-5844-48B2-BD22-6F842145B960}"/>
    <cellStyle name="Normal 2 4 7 3" xfId="4594" xr:uid="{A7476138-C555-444C-8000-72AA66A4B59D}"/>
    <cellStyle name="Normal 2 4 7 4" xfId="7110" xr:uid="{7366E532-843F-43C8-9AF0-A8FC12FACC64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2 3" xfId="7113" xr:uid="{031BCA49-49A7-40DF-AD80-F444EC5BD79C}"/>
    <cellStyle name="Normal 2 4 8 3" xfId="4596" xr:uid="{27E740D6-E862-424B-A407-0474BBBD7381}"/>
    <cellStyle name="Normal 2 4 8 4" xfId="7112" xr:uid="{B21400B7-6CEF-4D4C-B9CE-11C3A740A0DE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2 3" xfId="7115" xr:uid="{DCBE5F80-0FE2-4A3E-BA8A-B00A22DFDF62}"/>
    <cellStyle name="Normal 2 4 9 3" xfId="4598" xr:uid="{CA065809-E98B-44A2-981A-250763F36CD4}"/>
    <cellStyle name="Normal 2 4 9 4" xfId="7114" xr:uid="{C0C49BEB-1309-4361-B7A1-A6EB2E7F4D5F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5 2 2" xfId="7117" xr:uid="{297019C7-DD7E-4CA8-A38A-8148CEA77D66}"/>
    <cellStyle name="Normal 2 45 3" xfId="7116" xr:uid="{C8BA373B-367D-43B7-B255-E7043C6004C5}"/>
    <cellStyle name="Normal 2 46" xfId="4607" xr:uid="{0A81D55A-9DAF-41B9-A798-AF4BA1C387A8}"/>
    <cellStyle name="Normal 2 46 2" xfId="4608" xr:uid="{65A5CB5B-217D-448D-91E3-55359FB14791}"/>
    <cellStyle name="Normal 2 46 2 2" xfId="7119" xr:uid="{3249CD75-008F-4005-8012-00055DE65917}"/>
    <cellStyle name="Normal 2 46 3" xfId="7118" xr:uid="{18A0262F-E0B1-4F61-A1DA-1BC5B00C02E4}"/>
    <cellStyle name="Normal 2 47" xfId="4609" xr:uid="{4AA7FB87-F646-41C6-A882-B993864E61DE}"/>
    <cellStyle name="Normal 2 47 2" xfId="4610" xr:uid="{50F2C6CD-580B-42FA-BD7A-55CE85321E83}"/>
    <cellStyle name="Normal 2 47 2 2" xfId="7121" xr:uid="{BDEA9449-5F2C-4FA8-9EA0-E6D4F4745C70}"/>
    <cellStyle name="Normal 2 47 3" xfId="7120" xr:uid="{1B832A82-91B1-4D56-A6D7-7EE8601480EF}"/>
    <cellStyle name="Normal 2 48" xfId="4611" xr:uid="{8C94A59C-E2D8-443C-B193-5238879E7096}"/>
    <cellStyle name="Normal 2 48 2" xfId="4612" xr:uid="{8F62A5DC-C537-4A64-9D35-A2720D6FE2FA}"/>
    <cellStyle name="Normal 2 48 2 2" xfId="7123" xr:uid="{D0BBC399-6549-478D-B117-042CB3045A46}"/>
    <cellStyle name="Normal 2 48 3" xfId="7122" xr:uid="{8A146105-C014-47C5-8CDC-3A7AE5E9ACB9}"/>
    <cellStyle name="Normal 2 49" xfId="4613" xr:uid="{F5B970B8-005C-4295-B84D-8DAFB6F871C8}"/>
    <cellStyle name="Normal 2 49 2" xfId="7124" xr:uid="{F79F5976-237C-4BBE-B8BF-EBAD34B54F10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2 3 2" xfId="7127" xr:uid="{ABC00687-DA0E-44F6-83B1-28BEA2C01277}"/>
    <cellStyle name="Normal 2 5 2 2 4" xfId="7126" xr:uid="{79D7709B-4D32-4585-8D51-405DF2510403}"/>
    <cellStyle name="Normal 2 5 2 3" xfId="4626" xr:uid="{76E98454-4A0E-41F8-B08D-67EFCBB050AE}"/>
    <cellStyle name="Normal 2 5 2 3 2" xfId="4627" xr:uid="{D34528DB-D74D-4E93-8D0E-67AC8B7CF376}"/>
    <cellStyle name="Normal 2 5 2 3 2 2" xfId="7129" xr:uid="{92B01792-6C79-4D07-A631-4818A90253D7}"/>
    <cellStyle name="Normal 2 5 2 3 3" xfId="7128" xr:uid="{4134A712-71EF-4C26-AF8F-2C8408E44C00}"/>
    <cellStyle name="Normal 2 5 2 4" xfId="4628" xr:uid="{77B27FD8-FC00-472F-8D3C-250440B14CF0}"/>
    <cellStyle name="Normal 2 5 2 4 2" xfId="4629" xr:uid="{F39B5611-0262-46C0-8DB0-00F2F357A4CC}"/>
    <cellStyle name="Normal 2 5 2 4 2 2" xfId="7131" xr:uid="{A7611A3F-E01D-4E09-A772-EEEF527F7347}"/>
    <cellStyle name="Normal 2 5 2 4 3" xfId="7130" xr:uid="{8916BECC-A7A0-4918-A708-39CCB8AF2C83}"/>
    <cellStyle name="Normal 2 5 2 5" xfId="4630" xr:uid="{CF593C96-94CE-469B-BB1D-55CB98CEB692}"/>
    <cellStyle name="Normal 2 5 2 5 2" xfId="4631" xr:uid="{20D0B403-273B-4DF7-B848-34E1CB4FC370}"/>
    <cellStyle name="Normal 2 5 2 5 2 2" xfId="7133" xr:uid="{040AFC1C-F187-48FB-91D4-0B966981F7F7}"/>
    <cellStyle name="Normal 2 5 2 5 3" xfId="7132" xr:uid="{63C6ACC2-A163-486D-B8C6-D73C257ACFC0}"/>
    <cellStyle name="Normal 2 5 2 6" xfId="4632" xr:uid="{2A091585-C0AF-4C1A-915E-EA7820FA39CE}"/>
    <cellStyle name="Normal 2 5 2 6 2" xfId="7134" xr:uid="{FFA2F0A4-8AFF-4926-A966-C843071E3A60}"/>
    <cellStyle name="Normal 2 5 2 7" xfId="4622" xr:uid="{21AD9ABB-937C-4A27-9FD7-5BD189DA1410}"/>
    <cellStyle name="Normal 2 5 2 8" xfId="7125" xr:uid="{107E51A0-E1A4-49EA-8FFF-79AEEF5518E5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7 2 2" xfId="7136" xr:uid="{66CEE0FF-C081-4771-B40B-852767F49BF9}"/>
    <cellStyle name="Normal 2 6 17 3" xfId="7135" xr:uid="{23A94EF8-F3DD-465F-B9CD-49FA0D5D8AEA}"/>
    <cellStyle name="Normal 2 6 18" xfId="4649" xr:uid="{A7866E7B-17BD-4E9B-8F43-5649F311F3C1}"/>
    <cellStyle name="Normal 2 6 18 2" xfId="4650" xr:uid="{B2B0AA08-D6F1-4D0F-AC9D-D3FF437D97C7}"/>
    <cellStyle name="Normal 2 6 18 2 2" xfId="7138" xr:uid="{16BF96EB-A555-4DBE-8BD9-FA4343DB4A1C}"/>
    <cellStyle name="Normal 2 6 18 3" xfId="7137" xr:uid="{664795C2-1AF8-4CD3-A272-DD7875009538}"/>
    <cellStyle name="Normal 2 6 19" xfId="4651" xr:uid="{9960FC95-AD01-4942-8439-314C2028A578}"/>
    <cellStyle name="Normal 2 6 19 2" xfId="7139" xr:uid="{23FDDCBE-B920-46F6-A99E-9D8701775269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3 2 2" xfId="7142" xr:uid="{3761EF81-AD8C-43EA-A3A8-7A810FD1BF50}"/>
    <cellStyle name="Normal 2 6 2 3 3" xfId="7141" xr:uid="{63CA0870-725F-454B-BE23-0BDE27B8F198}"/>
    <cellStyle name="Normal 2 6 2 4" xfId="4656" xr:uid="{77B0A9B2-E22B-49E6-9304-0ECA1BA80D2C}"/>
    <cellStyle name="Normal 2 6 2 4 2" xfId="4657" xr:uid="{ECA3FEEF-AB30-40C1-9958-3210CA7608B6}"/>
    <cellStyle name="Normal 2 6 2 4 2 2" xfId="7144" xr:uid="{DBBDC67E-1D4E-47A3-8D44-8C2B98E5CDE1}"/>
    <cellStyle name="Normal 2 6 2 4 3" xfId="7143" xr:uid="{21808C1C-6F86-4F6A-98BF-D4580356B585}"/>
    <cellStyle name="Normal 2 6 2 5" xfId="4658" xr:uid="{198C8AF2-CCDB-4CC7-84EF-E4FDB931C485}"/>
    <cellStyle name="Normal 2 6 2 5 2" xfId="7145" xr:uid="{6990C9A5-50A6-43B4-A306-D23D147826E5}"/>
    <cellStyle name="Normal 2 6 2 6" xfId="4652" xr:uid="{4E00744E-2725-4F98-BFEA-2FCCC94FBF3D}"/>
    <cellStyle name="Normal 2 6 2 7" xfId="7140" xr:uid="{FB38BA69-C8C8-4194-8859-F11CCF543230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3 3 2" xfId="7147" xr:uid="{39305E59-12C8-4B3E-A834-DAAE4197CC3F}"/>
    <cellStyle name="Normal 2 6 3 4" xfId="7146" xr:uid="{F8340C06-E3BC-4C8E-AFD3-9300BA610942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2 3 2" xfId="7149" xr:uid="{0B723E40-6FE7-4701-8687-33F9237B1B9F}"/>
    <cellStyle name="Normal 2 9 2 4" xfId="7148" xr:uid="{43DE12D7-719A-4447-9B97-AB217632517B}"/>
    <cellStyle name="Normal 2 9 3" xfId="4676" xr:uid="{EA01ADDE-6E7A-4184-BE57-25697F7295CE}"/>
    <cellStyle name="Normal 2 9 3 2" xfId="4677" xr:uid="{65D8E0E1-D613-44B2-9EFA-80A06FB087AE}"/>
    <cellStyle name="Normal 2 9 3 2 2" xfId="7151" xr:uid="{918B461A-6F49-46E9-A5D3-A9B8ACB46A72}"/>
    <cellStyle name="Normal 2 9 3 3" xfId="7150" xr:uid="{1E14B6EC-C943-4A8B-89AC-CBB7CF54A9B7}"/>
    <cellStyle name="Normal 2 9 4" xfId="4678" xr:uid="{5E09F80A-E3CB-4AF6-8C97-16F6E67899BC}"/>
    <cellStyle name="Normal 2 9 4 2" xfId="7152" xr:uid="{4BB6B631-E4C8-4FCB-9E47-91058AF529C2}"/>
    <cellStyle name="Normal 2 9 5" xfId="4679" xr:uid="{DCABC5C1-A5C4-4B00-A66A-A9DC100D6CD4}"/>
    <cellStyle name="Normal 2 9 5 2" xfId="7153" xr:uid="{99851043-5602-45E9-91E9-BE6528C65310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1 2 2" xfId="7156" xr:uid="{FB89F1A6-1722-4862-983C-6674051C02B5}"/>
    <cellStyle name="Normal 3 2 11 3" xfId="7155" xr:uid="{C08F530B-0FCF-4F97-848B-8C4CA1142F5D}"/>
    <cellStyle name="Normal 3 2 12" xfId="4731" xr:uid="{B4CED815-A8F3-4755-955F-E4C6C24CF5BF}"/>
    <cellStyle name="Normal 3 2 13" xfId="4727" xr:uid="{EF9A4730-9179-460E-B812-3BF270E1A7F9}"/>
    <cellStyle name="Normal 3 2 13 2" xfId="7154" xr:uid="{DE8901BD-7CEC-4685-A5A7-D09FF146A5AA}"/>
    <cellStyle name="Normal 3 2 14" xfId="6535" xr:uid="{510D07F2-1544-4105-A8E3-3BB5858DCEFC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2 4 2 2" xfId="7158" xr:uid="{57B33248-35CC-441A-9857-C717D7994999}"/>
    <cellStyle name="Normal 3 2 2 4 3" xfId="7157" xr:uid="{9FBD3CD9-7F98-4706-9545-2469F4306C2A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3 2" xfId="7159" xr:uid="{B2FCF0D2-689C-4AFB-80C8-3D202A0558CF}"/>
    <cellStyle name="Normal 3 2 3 4" xfId="4738" xr:uid="{F15E7DD0-B59D-4DDD-9655-34FEA9FB9292}"/>
    <cellStyle name="Normal 3 2 3 4 2" xfId="7160" xr:uid="{148B7361-25BD-4D6E-A980-86DD6CAB5E15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2 2 2" xfId="7162" xr:uid="{8892F481-5321-4CF8-A1F9-85F04C38341B}"/>
    <cellStyle name="Normal 3 2 9 2 3" xfId="7161" xr:uid="{B7684DA1-EEB2-4126-AA1F-48FD95A6C002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7 2" xfId="7163" xr:uid="{23B9E60A-C2B6-499C-9FAF-6500FA95DCAE}"/>
    <cellStyle name="Normal 3 28" xfId="4753" xr:uid="{39CA2B1C-B964-4E81-B8F3-CE3B4CA7BF3C}"/>
    <cellStyle name="Normal 3 28 2" xfId="7164" xr:uid="{8A141DB6-5AE0-4ADC-9FE3-AFD426169C1B}"/>
    <cellStyle name="Normal 3 29" xfId="4754" xr:uid="{AB956A79-A25E-4029-AF8F-EE1CE7DAA217}"/>
    <cellStyle name="Normal 3 3" xfId="937" xr:uid="{DC4EAE90-B41E-4C2C-B173-263BA87912DE}"/>
    <cellStyle name="Normal 3 3 10" xfId="7165" xr:uid="{DE76D311-EED9-464C-B614-5A552AB4CB77}"/>
    <cellStyle name="Normal 3 3 11" xfId="6537" xr:uid="{EC41794F-05A4-426E-BE06-52CC9FFC85E5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30 2" xfId="7166" xr:uid="{390E56D4-B0FC-4A75-9592-66A52F3F009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3 2" xfId="7167" xr:uid="{58F005FF-FC31-4A08-A609-37A6D797C652}"/>
    <cellStyle name="Normal 3 5 4 4" xfId="4765" xr:uid="{B1D94445-CF8D-4252-B2CB-1C1963447A37}"/>
    <cellStyle name="Normal 3 5 4 4 2" xfId="7168" xr:uid="{FD772B01-907C-45EF-913B-776A5B0F433D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5 2 2" xfId="7170" xr:uid="{47AD682B-891C-4C20-B60B-40356B92601B}"/>
    <cellStyle name="Normal 35 3" xfId="7169" xr:uid="{144C4161-66AB-453B-A93F-44063A9EA3F6}"/>
    <cellStyle name="Normal 36" xfId="4793" xr:uid="{DCBAA96D-5FDC-4B34-9BFD-B69609F2795B}"/>
    <cellStyle name="Normal 36 2" xfId="4794" xr:uid="{08F5FC24-2D0F-4997-829B-05469EA2D22F}"/>
    <cellStyle name="Normal 36 2 2" xfId="7172" xr:uid="{C875A7ED-F237-4663-AD4B-5D2EE541D934}"/>
    <cellStyle name="Normal 36 3" xfId="7171" xr:uid="{DDC0A254-B97E-4817-B11C-E05E949ADC5B}"/>
    <cellStyle name="Normal 37" xfId="4795" xr:uid="{0568E5F2-7CE3-40CD-B2A8-0C15F8C866C5}"/>
    <cellStyle name="Normal 37 2" xfId="4796" xr:uid="{8D84CA7D-592C-4444-BB0B-E9C2B98807C8}"/>
    <cellStyle name="Normal 37 2 2" xfId="7174" xr:uid="{F435B339-1120-4641-A95D-46279C8954BD}"/>
    <cellStyle name="Normal 37 3" xfId="7173" xr:uid="{E0A99021-EC98-44B9-8FA0-3B3FE557A292}"/>
    <cellStyle name="Normal 38" xfId="4797" xr:uid="{0A6ACE0E-83D6-4527-BD86-901C249BF6AB}"/>
    <cellStyle name="Normal 38 2" xfId="7175" xr:uid="{5A882EE9-A5E5-4B20-9997-639B48359DE3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0 2 2" xfId="7178" xr:uid="{539760AF-4659-4800-94EB-341354E7D062}"/>
    <cellStyle name="Normal 4 2 10 3" xfId="7177" xr:uid="{1C72AF82-D1E1-4597-AFA9-E66ABCC10646}"/>
    <cellStyle name="Normal 4 2 11" xfId="4806" xr:uid="{61C4EC88-00B7-4D96-81E3-D24C4E126CBD}"/>
    <cellStyle name="Normal 4 2 12" xfId="4803" xr:uid="{A3722E44-8703-400D-AF55-63E4F3E63AE3}"/>
    <cellStyle name="Normal 4 2 13" xfId="7176" xr:uid="{EFA01DD2-642C-48CB-BA53-605A4BBD6A44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2 3" xfId="7180" xr:uid="{0EFD8923-32A5-42E8-A768-48BED7F46B60}"/>
    <cellStyle name="Normal 4 2 2 10 3" xfId="4807" xr:uid="{ED082C09-8ED2-4F0A-8179-A9DCB8682939}"/>
    <cellStyle name="Normal 4 2 2 10 4" xfId="7179" xr:uid="{C5A16BF0-2FB4-455E-941F-632D86E47D3C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2 3" xfId="7182" xr:uid="{FADD2654-B26F-491B-975F-7D496C7611D3}"/>
    <cellStyle name="Normal 4 2 2 11 3" xfId="4809" xr:uid="{69600CF1-EF55-4514-87B9-A11E81FF2CC9}"/>
    <cellStyle name="Normal 4 2 2 11 4" xfId="7181" xr:uid="{DD2A056C-5899-4103-89C2-47C0AA13A68C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2 3" xfId="7184" xr:uid="{9106368B-858E-4E65-8963-75C356E05EA7}"/>
    <cellStyle name="Normal 4 2 2 12 3" xfId="4811" xr:uid="{9D30AA84-8C85-4FF0-9219-A44D75DDCDCC}"/>
    <cellStyle name="Normal 4 2 2 12 4" xfId="7183" xr:uid="{A7E24384-0AEE-4F52-8325-9281378B57B6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2 3" xfId="7186" xr:uid="{5B141B91-B63C-47FD-AD35-2F34AC502B73}"/>
    <cellStyle name="Normal 4 2 2 13 3" xfId="4813" xr:uid="{7E1C7AAD-FDCD-416B-8C1F-D6804B35D421}"/>
    <cellStyle name="Normal 4 2 2 13 4" xfId="7185" xr:uid="{49EF6AC2-2857-4B67-A645-DEA9A4345155}"/>
    <cellStyle name="Normal 4 2 2 14" xfId="1843" xr:uid="{C720CD09-91F6-47BB-90CF-C84ACA93D15E}"/>
    <cellStyle name="Normal 4 2 2 14 2" xfId="4815" xr:uid="{EB875368-CD15-4079-952C-9D34BB96219E}"/>
    <cellStyle name="Normal 4 2 2 14 3" xfId="7187" xr:uid="{4461EEDC-6205-4D43-9573-D55890FD7483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2 2" xfId="7190" xr:uid="{3A299B02-B82C-43DC-9345-0B7FBDD8DC3E}"/>
    <cellStyle name="Normal 4 2 2 2 14 3" xfId="4817" xr:uid="{FADB7923-F2F4-4811-89CC-DA9D386880D9}"/>
    <cellStyle name="Normal 4 2 2 2 14 4" xfId="7189" xr:uid="{BADFC7B7-D008-4890-B9B2-F5F30DBBBB2A}"/>
    <cellStyle name="Normal 4 2 2 2 15" xfId="4816" xr:uid="{B288DCE9-7032-418D-ACFA-03D912E73FAE}"/>
    <cellStyle name="Normal 4 2 2 2 16" xfId="7188" xr:uid="{5805AF74-4F7B-43D8-9931-1AF312491C6F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2 3" xfId="7192" xr:uid="{2F5C8FFB-FA07-43FC-94B9-E6E5F51D8B47}"/>
    <cellStyle name="Normal 4 2 2 3 3" xfId="4819" xr:uid="{ADCE47FC-7D74-4B77-B528-FA5E90FF19DB}"/>
    <cellStyle name="Normal 4 2 2 3 4" xfId="7191" xr:uid="{4CDAE8C9-E19D-43E4-928D-98E56C03AEBE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2 3" xfId="7194" xr:uid="{1EC9F890-44F8-4752-82BC-79D0684A5241}"/>
    <cellStyle name="Normal 4 2 2 4 3" xfId="4821" xr:uid="{EE6545ED-77A3-4F58-B848-69A945115758}"/>
    <cellStyle name="Normal 4 2 2 4 4" xfId="7193" xr:uid="{6FC62FB8-3ABC-48DE-AD37-8291BDA123E1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2 3" xfId="7196" xr:uid="{B981D079-9831-4A23-A234-DF6B98A827D6}"/>
    <cellStyle name="Normal 4 2 2 5 3" xfId="4823" xr:uid="{F878A659-BBD6-4AA7-8ECC-C7E876A03D2C}"/>
    <cellStyle name="Normal 4 2 2 5 4" xfId="7195" xr:uid="{779B0524-2C1F-4574-8208-49EAB240B2B3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2 3" xfId="7198" xr:uid="{A68A6FCA-ECBC-4397-BB31-AE7794C59411}"/>
    <cellStyle name="Normal 4 2 2 6 3" xfId="4825" xr:uid="{EDA2DA12-6592-41F6-B61B-951B363CCCA6}"/>
    <cellStyle name="Normal 4 2 2 6 4" xfId="7197" xr:uid="{B398063E-024D-4127-83C1-98FBE4810274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2 3" xfId="7200" xr:uid="{C90DF1D0-8B34-411A-9638-2F447A43604C}"/>
    <cellStyle name="Normal 4 2 2 7 3" xfId="4827" xr:uid="{B9F6E00F-EDDC-4469-BE1A-D73F03629D8A}"/>
    <cellStyle name="Normal 4 2 2 7 4" xfId="7199" xr:uid="{BC91B3FC-167C-4C73-8915-37984ED683BD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2 3" xfId="7202" xr:uid="{8BF4BDEE-F6F0-40DD-9A32-300AED3E8FE0}"/>
    <cellStyle name="Normal 4 2 2 8 3" xfId="4829" xr:uid="{393750D8-965F-451B-A1A2-83367BD59D7F}"/>
    <cellStyle name="Normal 4 2 2 8 4" xfId="7201" xr:uid="{988308A5-272B-4791-8A17-35BCAD44673B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2 3" xfId="7204" xr:uid="{D23DC741-EE8B-468E-8B3D-BAF141F31C03}"/>
    <cellStyle name="Normal 4 2 2 9 3" xfId="4831" xr:uid="{0826DD3D-8041-43E5-A99B-B50736594BC4}"/>
    <cellStyle name="Normal 4 2 2 9 4" xfId="7203" xr:uid="{097A16B1-5738-44B9-B0EF-D8FA0D015BE6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2 2 2" xfId="7206" xr:uid="{47230DDF-0C75-4A52-B878-986B179A3DA1}"/>
    <cellStyle name="Normal 4 2 3 2 3" xfId="7205" xr:uid="{8EF865FD-8011-45E1-B98F-3421D7CF019D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0 2" xfId="7207" xr:uid="{8549016D-5C00-45F8-A6E9-A402286877F9}"/>
    <cellStyle name="Normal 4 3 11" xfId="4840" xr:uid="{D6AEB7CC-E956-4224-B2DB-8197D1F21EFE}"/>
    <cellStyle name="Normal 4 3 11 2" xfId="7208" xr:uid="{E1737F8B-63FE-4D81-BD61-AA6C8CBB3C30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2 2 2" xfId="7210" xr:uid="{66777B82-76D3-4490-A687-DC5F27C0B600}"/>
    <cellStyle name="Normal 4 3 3 2 3" xfId="7209" xr:uid="{EC888482-1F4A-4912-B379-742F238A576A}"/>
    <cellStyle name="Normal 4 3 3 3" xfId="4845" xr:uid="{17D157AB-130A-4472-8D4A-612E0A9731CB}"/>
    <cellStyle name="Normal 4 3 3 4" xfId="4846" xr:uid="{7F5A93BD-BBB8-4232-93CE-C958BE872328}"/>
    <cellStyle name="Normal 4 3 3 4 2" xfId="7211" xr:uid="{CA18AAD5-2B74-4851-8783-935A78E936D3}"/>
    <cellStyle name="Normal 4 3 3 5" xfId="4847" xr:uid="{230997B5-62FB-4AC2-9B38-C994DACD0A46}"/>
    <cellStyle name="Normal 4 3 3 5 2" xfId="7212" xr:uid="{1237AC1A-924E-4DA0-A204-F95BBBB70DBD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4 2" xfId="7213" xr:uid="{5400C5D1-2F3A-4288-BB7C-ED6D9A3972BE}"/>
    <cellStyle name="Normal 4 3 4 5" xfId="4851" xr:uid="{0841F07D-F329-4851-98B4-9D1FA4C38FC1}"/>
    <cellStyle name="Normal 4 3 4 5 2" xfId="7214" xr:uid="{BD0B1057-EF54-4192-80AE-2C90170E0D69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3 2" xfId="7215" xr:uid="{4478CB50-7F2A-49A3-B671-73C132321B99}"/>
    <cellStyle name="Normal 4 3 5 4" xfId="4854" xr:uid="{BCF03905-6134-4B5F-951F-8044CA405DD4}"/>
    <cellStyle name="Normal 4 3 5 4 2" xfId="7216" xr:uid="{640E464F-1552-4118-BE0D-2F39B53E60CC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2 2" xfId="7218" xr:uid="{2EE01387-A339-4AF4-8713-1970A17D37F7}"/>
    <cellStyle name="Normal 4 3 9 3" xfId="4855" xr:uid="{5E1F857C-F22E-4F0C-AB8C-FA277F1D2FC6}"/>
    <cellStyle name="Normal 4 3 9 4" xfId="7217" xr:uid="{FA879E25-EC90-4985-8641-A596B828CE4C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0 2" xfId="7219" xr:uid="{07F6429A-2D4F-4DAC-A9E8-30D741A508D9}"/>
    <cellStyle name="Normal 4 5 11" xfId="4861" xr:uid="{EDC7954D-610C-445B-B9A2-2B85B7A2153B}"/>
    <cellStyle name="Normal 4 5 11 2" xfId="7220" xr:uid="{0AA80079-22C2-4594-B222-2A0B9BEEDB62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3 2" xfId="7221" xr:uid="{B4444D53-1D92-4029-A7D1-774D3EB0CDBC}"/>
    <cellStyle name="Normal 4 5 2 4" xfId="4864" xr:uid="{023F151B-B463-48B5-B0FD-88B2FCD59811}"/>
    <cellStyle name="Normal 4 5 2 4 2" xfId="7222" xr:uid="{2CF1EC88-B02A-4714-B6F1-3382326AD22C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3 2" xfId="7223" xr:uid="{5348847B-EF08-4CC1-AC01-F606BD9F1117}"/>
    <cellStyle name="Normal 4 5 3 4" xfId="4867" xr:uid="{6B2531D3-AF6B-4A87-9C70-F4583DE7C8D1}"/>
    <cellStyle name="Normal 4 5 3 4 2" xfId="7224" xr:uid="{15CF3B6A-F100-403E-AEB6-A97F8AFEE4DB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2 2" xfId="7226" xr:uid="{9960F2F2-94D2-4C19-A76D-8F4AEED58DE2}"/>
    <cellStyle name="Normal 4 5 9 3" xfId="4868" xr:uid="{06A456EE-BE75-452E-9761-8E885077F913}"/>
    <cellStyle name="Normal 4 5 9 4" xfId="7225" xr:uid="{64188D02-D3D9-48F5-BB7C-2A16F60D9682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2 3 2" xfId="7228" xr:uid="{C0E1567F-CBC9-41BB-94DB-1D1EC0A76A5B}"/>
    <cellStyle name="Normal 4 6 2 4" xfId="7227" xr:uid="{1AF9407A-1FBE-43A2-8D3F-A7A16BAE1B59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4 2 2" xfId="7230" xr:uid="{11DCAB28-6908-4BAF-8788-E34CAD7FB5B5}"/>
    <cellStyle name="Normal 4 6 4 3" xfId="7229" xr:uid="{BF4156CD-8BBC-4E9C-ACF3-E97D14E494B4}"/>
    <cellStyle name="Normal 4 6 5" xfId="4876" xr:uid="{3211F3DD-1D89-40A1-9F1A-FFCAD9FA131A}"/>
    <cellStyle name="Normal 4 6 5 2" xfId="4877" xr:uid="{686FADC8-CF77-4075-A554-E33FAECBBBCA}"/>
    <cellStyle name="Normal 4 6 5 2 2" xfId="7232" xr:uid="{F6122DD7-AD2F-425E-8F8B-10E3EE4FF6CF}"/>
    <cellStyle name="Normal 4 6 5 3" xfId="7231" xr:uid="{66B51DFD-1CB2-4176-AE92-0580332409FA}"/>
    <cellStyle name="Normal 4 6 6" xfId="4878" xr:uid="{F6581278-6F94-45BA-9073-5D877CAA2498}"/>
    <cellStyle name="Normal 4 6 6 2" xfId="7233" xr:uid="{1AF069DF-9325-412C-9959-646E8796AE7F}"/>
    <cellStyle name="Normal 4 6 7" xfId="4879" xr:uid="{288B4E7A-5E21-4C8B-9306-75582527038F}"/>
    <cellStyle name="Normal 4 6 7 2" xfId="7234" xr:uid="{B6DDFBA2-2346-456D-A8CF-295769C47115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2 2 2" xfId="7236" xr:uid="{E2B0670A-6491-407F-B8EF-23C8BE045DA4}"/>
    <cellStyle name="Normal 4 7 2 3" xfId="7235" xr:uid="{039270AD-2E14-4601-872E-924110F8D6D5}"/>
    <cellStyle name="Normal 4 7 3" xfId="4882" xr:uid="{7B1E4B13-D633-4B10-85AD-2D7220599454}"/>
    <cellStyle name="Normal 4 7 4" xfId="4883" xr:uid="{B2C57346-0BCC-451D-9EAE-48879AD3A415}"/>
    <cellStyle name="Normal 4 7 4 2" xfId="7237" xr:uid="{61958682-C6CA-41EB-8675-5E90F26F5A7E}"/>
    <cellStyle name="Normal 4 7 5" xfId="4884" xr:uid="{44C92569-CF75-4E4B-8EFD-5E4766D848B0}"/>
    <cellStyle name="Normal 4 7 5 2" xfId="7238" xr:uid="{68E075DC-B99B-465C-8BF2-E3095EA3EA17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4 2" xfId="7239" xr:uid="{2818D094-0E0E-4569-A17E-D48130919C7A}"/>
    <cellStyle name="Normal 4 8 5" xfId="4888" xr:uid="{586F1CF5-8895-499D-8617-5F8713AEACDB}"/>
    <cellStyle name="Normal 4 8 5 2" xfId="7240" xr:uid="{62A3ED02-8494-46BF-A22E-EA6DA6B03243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3 2" xfId="7241" xr:uid="{75D007C0-6E24-4A46-9EE5-C56644E4A688}"/>
    <cellStyle name="Normal 5 12 4" xfId="4900" xr:uid="{C941453D-2C8A-4548-BAB1-046E6B87C274}"/>
    <cellStyle name="Normal 5 12 4 2" xfId="7242" xr:uid="{784391A0-D89E-43F8-974C-6837B1793E11}"/>
    <cellStyle name="Normal 5 13" xfId="1846" xr:uid="{29525FA3-D71B-4553-A808-7214AEBEFCA9}"/>
    <cellStyle name="Normal 5 13 2" xfId="4902" xr:uid="{4A66FCB6-BA43-4780-8662-69FEA248DC2B}"/>
    <cellStyle name="Normal 5 13 2 2" xfId="7244" xr:uid="{C5EBFD3A-24FF-4F87-AE96-306827350B53}"/>
    <cellStyle name="Normal 5 13 3" xfId="4901" xr:uid="{E75D6BB9-DA2F-4240-870D-178A80E65F32}"/>
    <cellStyle name="Normal 5 13 4" xfId="7243" xr:uid="{912BD6D3-1930-461D-A71B-71C25914C04E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16 2" xfId="6554" xr:uid="{5F50FD7E-0B62-4074-AF98-AE660CADD54B}"/>
    <cellStyle name="Normal 5 17" xfId="6538" xr:uid="{5A84480D-65D4-468A-91EB-9029A9C82EC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2 3" xfId="7246" xr:uid="{FBE94F85-9B18-4A07-9943-8D37F0E45D5E}"/>
    <cellStyle name="Normal 5 2 2 10 3" xfId="4904" xr:uid="{1BCE387D-8408-455A-AA00-09A2B0F03948}"/>
    <cellStyle name="Normal 5 2 2 10 4" xfId="7245" xr:uid="{22BC4611-BABD-4A0F-96E4-108888E4F387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2 3" xfId="7248" xr:uid="{F321759E-4314-4A5D-8AD5-8AC6B2823B47}"/>
    <cellStyle name="Normal 5 2 2 11 3" xfId="4906" xr:uid="{C55B76B9-1FE9-4B26-A79E-5218C11E8EF0}"/>
    <cellStyle name="Normal 5 2 2 11 4" xfId="7247" xr:uid="{00D5F03E-7917-41FA-BFF1-E41793DDBCC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2 3" xfId="7250" xr:uid="{4F680278-528B-4698-B81C-D7DBD6BEB096}"/>
    <cellStyle name="Normal 5 2 2 12 3" xfId="4908" xr:uid="{61AFB559-8058-4D4E-A9C3-8671CF49F983}"/>
    <cellStyle name="Normal 5 2 2 12 4" xfId="7249" xr:uid="{C90569A0-0D61-4515-B4EF-48B35F854849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2 3" xfId="7252" xr:uid="{EE650445-DDD2-4074-8C95-23C4DC5AF79C}"/>
    <cellStyle name="Normal 5 2 2 13 3" xfId="4910" xr:uid="{69852E5B-BBB5-4F3F-83F4-7E336D0C848A}"/>
    <cellStyle name="Normal 5 2 2 13 4" xfId="7251" xr:uid="{E40E6761-8E2C-4ECA-BB20-C590F8540F16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2 2" xfId="7255" xr:uid="{693B6CFC-0545-40DF-A5C2-18DCFE99B198}"/>
    <cellStyle name="Normal 5 2 2 2 14 3" xfId="4915" xr:uid="{CA13F727-E46E-4F27-8CDE-D5623C0565C1}"/>
    <cellStyle name="Normal 5 2 2 2 14 4" xfId="7254" xr:uid="{5ADEF8EE-890D-4BF5-92E6-25E5950231FA}"/>
    <cellStyle name="Normal 5 2 2 2 15" xfId="4917" xr:uid="{B57EF0FF-9AEC-4793-BBBC-F90E625BE6FA}"/>
    <cellStyle name="Normal 5 2 2 2 16" xfId="4914" xr:uid="{37098C55-8057-4D7C-A8E2-CD8B8899DFFB}"/>
    <cellStyle name="Normal 5 2 2 2 17" xfId="7253" xr:uid="{206B5C02-36BD-411C-A3A5-77A1FCF08EA6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2 2" xfId="7258" xr:uid="{C36AC60B-820E-4337-A2A8-45A3233DF541}"/>
    <cellStyle name="Normal 5 2 2 3 2 3" xfId="4919" xr:uid="{D0B593D3-7AD7-4BE7-9EDA-0ED57C1FC69F}"/>
    <cellStyle name="Normal 5 2 2 3 2 4" xfId="7257" xr:uid="{1F2AE4AE-DC93-466E-AE46-7A30C1FE4A72}"/>
    <cellStyle name="Normal 5 2 2 3 3" xfId="4921" xr:uid="{AF26517F-802C-43D1-BDD8-CA0812E2FEE9}"/>
    <cellStyle name="Normal 5 2 2 3 3 2" xfId="7259" xr:uid="{7D5EE519-242A-43B7-AA15-2A3334EC9A9E}"/>
    <cellStyle name="Normal 5 2 2 3 4" xfId="4918" xr:uid="{2362423E-E332-4201-B066-1F4A8547D083}"/>
    <cellStyle name="Normal 5 2 2 3 5" xfId="7256" xr:uid="{FA2C6BA5-10C6-4E31-AFB0-ED970223CBF1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2 3" xfId="7261" xr:uid="{87132BA9-50EC-41E5-A259-0BC5571E79CB}"/>
    <cellStyle name="Normal 5 2 2 4 3" xfId="4922" xr:uid="{42C3B45A-1321-4B31-A647-D4A416167B0E}"/>
    <cellStyle name="Normal 5 2 2 4 4" xfId="7260" xr:uid="{215071E5-38D2-4BD7-9D1D-803FC0EBB7D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2 3" xfId="7263" xr:uid="{22776E68-E7F2-421F-A6CA-BCAC666BE91C}"/>
    <cellStyle name="Normal 5 2 2 5 3" xfId="4924" xr:uid="{7737754E-83EF-42A2-9359-44C0CEDE8FCA}"/>
    <cellStyle name="Normal 5 2 2 5 4" xfId="7262" xr:uid="{F065886A-FC36-425B-9161-4F87DBDFAD0F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2 3" xfId="7265" xr:uid="{09884961-B391-455A-9151-A9C41FC1D376}"/>
    <cellStyle name="Normal 5 2 2 6 3" xfId="4926" xr:uid="{4A27F528-2503-41C1-ADEA-35397BA38002}"/>
    <cellStyle name="Normal 5 2 2 6 4" xfId="7264" xr:uid="{A1226AFA-832B-4090-8CBC-955EE89E2471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2 3" xfId="7267" xr:uid="{1A70A63A-1A01-4122-B510-98834B9A5338}"/>
    <cellStyle name="Normal 5 2 2 7 3" xfId="4928" xr:uid="{2F2743A8-8DCB-431A-B57C-6044E36A8B3E}"/>
    <cellStyle name="Normal 5 2 2 7 4" xfId="7266" xr:uid="{5E25547B-BD27-4CF9-A4BC-69636652459D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2 3" xfId="7269" xr:uid="{83370BB0-88E5-481E-9841-E35ED0E3BC7D}"/>
    <cellStyle name="Normal 5 2 2 8 3" xfId="4930" xr:uid="{23B4E2DA-3E91-4506-98CF-C0658B48CA16}"/>
    <cellStyle name="Normal 5 2 2 8 4" xfId="7268" xr:uid="{ABDF27E2-2436-4D5D-8788-273248FB71F4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2 3" xfId="7271" xr:uid="{2301C554-EE34-4893-A557-A7ABB8669441}"/>
    <cellStyle name="Normal 5 2 2 9 3" xfId="4932" xr:uid="{EEABA82D-5CEB-4C7F-91C4-586834BE3B20}"/>
    <cellStyle name="Normal 5 2 2 9 4" xfId="7270" xr:uid="{639C3812-2D35-4F9B-9B8E-1F2253A8A32A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3 2" xfId="7272" xr:uid="{3A30F881-A51F-4496-8E5C-25A5A2CE08E2}"/>
    <cellStyle name="Normal 5 2 3 4" xfId="4936" xr:uid="{F453C1AB-94A0-43C8-BC0A-57A33BC6307C}"/>
    <cellStyle name="Normal 5 2 3 4 2" xfId="7273" xr:uid="{94CA430E-AA03-42C0-9E12-3D3A020D9E53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3 2" xfId="7274" xr:uid="{7E790A36-4DA6-4FC1-8117-0EC35EF7D50F}"/>
    <cellStyle name="Normal 5 3 3 4" xfId="4942" xr:uid="{921BFE01-0D39-4A22-937A-1A930970726B}"/>
    <cellStyle name="Normal 5 3 3 4 2" xfId="7275" xr:uid="{B4ABE980-33B1-4675-8A8E-87DCB41D8B17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0 2" xfId="7276" xr:uid="{079A5694-E8B1-4A5D-B17A-ABAC0CBDF843}"/>
    <cellStyle name="Normal 5 5 11" xfId="4945" xr:uid="{54B085EC-9504-4744-9674-8A8DE6D02053}"/>
    <cellStyle name="Normal 5 5 11 2" xfId="7277" xr:uid="{B1A24F4D-D7E6-40DB-B0AC-586147EB5AB9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2 2 2" xfId="7279" xr:uid="{A6B8A6B5-F5C0-4A9D-8C0F-1518C9E4DDFE}"/>
    <cellStyle name="Normal 5 5 2 2 3" xfId="7278" xr:uid="{21C59B54-1BB9-4A49-AA7C-4664EE066E5F}"/>
    <cellStyle name="Normal 5 5 2 3" xfId="4948" xr:uid="{E897D546-5581-4EDC-804F-7CD0CF938B9C}"/>
    <cellStyle name="Normal 5 5 2 4" xfId="4949" xr:uid="{0934859F-8215-4787-9511-61F90B00C24E}"/>
    <cellStyle name="Normal 5 5 2 4 2" xfId="7280" xr:uid="{1B3D0B4C-EB4C-4817-9559-9E231EFDD78E}"/>
    <cellStyle name="Normal 5 5 2 5" xfId="4950" xr:uid="{93A610EE-29BB-457F-8D37-0AFAC421929F}"/>
    <cellStyle name="Normal 5 5 2 5 2" xfId="7281" xr:uid="{DA968449-2CEE-4682-A541-579E933F0B8A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3 2" xfId="7282" xr:uid="{6B917717-FADD-44E9-8A56-1B2E61559556}"/>
    <cellStyle name="Normal 5 5 3 4" xfId="4953" xr:uid="{19D43DFF-ED90-497B-A158-37F0059A2436}"/>
    <cellStyle name="Normal 5 5 3 4 2" xfId="7283" xr:uid="{7587599F-AF8F-44C8-9365-668123BBCE19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3 2" xfId="7284" xr:uid="{412317A4-4822-4F63-8843-337455755473}"/>
    <cellStyle name="Normal 5 5 4 4" xfId="4956" xr:uid="{805FB256-A312-497E-AE19-A5079547B66E}"/>
    <cellStyle name="Normal 5 5 4 4 2" xfId="7285" xr:uid="{CEB095E9-1286-40D8-B8CB-58944ED6343A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2 2" xfId="7287" xr:uid="{D803DF32-EA24-4859-AE2F-209BDFE02117}"/>
    <cellStyle name="Normal 5 5 9 3" xfId="4957" xr:uid="{C160274C-212C-4645-89A6-1D3B6D01CC66}"/>
    <cellStyle name="Normal 5 5 9 4" xfId="7286" xr:uid="{9E9861DF-F289-4D67-B60F-64612E2D932F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2 3" xfId="7289" xr:uid="{91EB7A02-F9B8-4446-B3E8-F667E5E98972}"/>
    <cellStyle name="Normal 6 2 2 10 3" xfId="4976" xr:uid="{0CFD6183-8D0A-4CCB-A725-FE4B5A79C9E4}"/>
    <cellStyle name="Normal 6 2 2 10 4" xfId="7288" xr:uid="{5C68C067-0461-44B3-A203-2426F33EA7AA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2 3" xfId="7291" xr:uid="{7145F11E-0BC7-4746-812E-1AB31104645B}"/>
    <cellStyle name="Normal 6 2 2 11 3" xfId="4978" xr:uid="{E7E4822E-777E-4670-8EBA-7428412AFA83}"/>
    <cellStyle name="Normal 6 2 2 11 4" xfId="7290" xr:uid="{DEF7AF44-91FA-4CC5-B665-7CDE8B6DE2F9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2 3" xfId="7293" xr:uid="{BECEA558-F26F-4367-939D-2591F9AB46DA}"/>
    <cellStyle name="Normal 6 2 2 12 3" xfId="4980" xr:uid="{AB6307AA-7A37-4E90-91D1-FB5BED3A953F}"/>
    <cellStyle name="Normal 6 2 2 12 4" xfId="7292" xr:uid="{4B94D507-EEDB-4AD2-9207-A729207F5197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2 3" xfId="7295" xr:uid="{8D7042B3-27AC-49FB-A37D-1A544924A3A7}"/>
    <cellStyle name="Normal 6 2 2 13 3" xfId="4982" xr:uid="{0375D5BE-DFF4-43A4-96A7-B67B2C055C22}"/>
    <cellStyle name="Normal 6 2 2 13 4" xfId="7294" xr:uid="{F880E785-2E6F-4067-A80B-F6441E3FB5EA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2 3" xfId="7297" xr:uid="{EAB95C97-8259-42FA-9F66-7D1FB835FEE5}"/>
    <cellStyle name="Normal 6 2 2 2 3" xfId="4984" xr:uid="{4D358DD3-673C-4B99-B106-3CBADB37E483}"/>
    <cellStyle name="Normal 6 2 2 2 4" xfId="7296" xr:uid="{D91084A9-1B06-40F0-A386-B1B5E9B20DC1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2 3" xfId="7299" xr:uid="{C59E76E2-89F3-43A1-8466-F00A8F579707}"/>
    <cellStyle name="Normal 6 2 2 3 3" xfId="4986" xr:uid="{946730CB-70E9-4586-A884-D4BDD5E8499E}"/>
    <cellStyle name="Normal 6 2 2 3 4" xfId="7298" xr:uid="{95DECEB1-E14A-4651-B9E0-7FB39C9583A1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2 3" xfId="7301" xr:uid="{71E58FAA-23F6-4BE6-BAB4-2A27D1DE794E}"/>
    <cellStyle name="Normal 6 2 2 4 3" xfId="4988" xr:uid="{6425EF94-7834-4B2E-AE83-38C0CC864E2F}"/>
    <cellStyle name="Normal 6 2 2 4 4" xfId="7300" xr:uid="{A92381EC-BD3D-45ED-A3B8-07A80DDB4837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2 3" xfId="7303" xr:uid="{7C2CA790-E923-4CDD-9B3F-045494B1494D}"/>
    <cellStyle name="Normal 6 2 2 5 3" xfId="4990" xr:uid="{528FC80F-D30F-4A8C-9DA1-8A3E00E1C425}"/>
    <cellStyle name="Normal 6 2 2 5 4" xfId="7302" xr:uid="{1F886C13-9CB1-4FC4-8A7B-DF83DE164457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2 3" xfId="7305" xr:uid="{60D1A57D-BD47-410E-B8C6-F1EAF58F8B22}"/>
    <cellStyle name="Normal 6 2 2 6 3" xfId="4992" xr:uid="{CBBC2A9C-5906-4ADC-ADFC-2654F714F3C4}"/>
    <cellStyle name="Normal 6 2 2 6 4" xfId="7304" xr:uid="{E308DB4B-5D79-46ED-AD49-6191C8AFC310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2 3" xfId="7307" xr:uid="{69577785-7813-4DDB-81B0-95BE743DA9A9}"/>
    <cellStyle name="Normal 6 2 2 7 3" xfId="4994" xr:uid="{A8539BF9-162D-4B14-8CE9-E58D566B9EFE}"/>
    <cellStyle name="Normal 6 2 2 7 4" xfId="7306" xr:uid="{DD058D1B-52A5-4137-94F3-0CBE96A4B02C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2 3" xfId="7309" xr:uid="{2C5C28D3-355F-49D8-AA3B-927050522723}"/>
    <cellStyle name="Normal 6 2 2 8 3" xfId="4996" xr:uid="{C52DDB9B-C8CD-4A9D-A7C8-8664CD7F0483}"/>
    <cellStyle name="Normal 6 2 2 8 4" xfId="7308" xr:uid="{F76F78D3-52CA-4DC9-9776-4C2761D4E6CE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2 3" xfId="7311" xr:uid="{00B95CA2-733F-4A7F-B547-1DAEEECD3707}"/>
    <cellStyle name="Normal 6 2 2 9 3" xfId="4998" xr:uid="{14AFC71A-C024-4AA2-B8B2-76E6E8AED735}"/>
    <cellStyle name="Normal 6 2 2 9 4" xfId="7310" xr:uid="{8AE5676B-40CE-458A-A4F6-93AB38AF8307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7 2 2" xfId="7313" xr:uid="{1A48BB7D-D0F4-4841-A7A4-737B873758EB}"/>
    <cellStyle name="Normal 6 3 17 3" xfId="7312" xr:uid="{F2383A1B-7E33-416D-A74D-EC208036A442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14" xfId="7314" xr:uid="{7E24DD95-EDBD-4380-995E-6B47598013A1}"/>
    <cellStyle name="Normal 7 15" xfId="6533" xr:uid="{C416DA63-E62A-496A-869A-6F8439D0E884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0 2" xfId="7315" xr:uid="{D116C5E7-DC4F-447A-B2BA-21640FFC93EE}"/>
    <cellStyle name="Normal 7 3 11" xfId="5020" xr:uid="{FAF37536-C935-46E2-AB4A-715FA58FF1A6}"/>
    <cellStyle name="Normal 7 3 11 2" xfId="7316" xr:uid="{1E8972C9-FA4C-46DD-8D3E-DBAC74A207F2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3 2" xfId="7318" xr:uid="{60C0CAF3-C9C2-4D3E-8B44-297E423E3554}"/>
    <cellStyle name="Normal 8 11 4" xfId="5026" xr:uid="{FDF19D91-5883-404A-A51F-66D9E43B02EE}"/>
    <cellStyle name="Normal 8 11 4 2" xfId="7319" xr:uid="{CC994764-7F5B-40D0-AEAA-B360D209A318}"/>
    <cellStyle name="Normal 8 12" xfId="1187" xr:uid="{A69B9576-891A-490B-A0FA-ED17BA96014B}"/>
    <cellStyle name="Normal 8 13" xfId="5027" xr:uid="{AB3FE34D-2CCD-4F67-8D96-D6B4B4A6A597}"/>
    <cellStyle name="Normal 8 14" xfId="7317" xr:uid="{E8E4884B-4472-403F-8522-A4C37DFF2B4B}"/>
    <cellStyle name="Normal 8 15" xfId="6539" xr:uid="{C9039A83-EE33-41EC-9876-14AD81556A5F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0 2 2" xfId="7321" xr:uid="{DF5DCDA0-F27B-46DE-A7FA-F1DD60E122EB}"/>
    <cellStyle name="Normal 9 10 3" xfId="7320" xr:uid="{34F0F19E-543C-4DD5-91C0-603820198257}"/>
    <cellStyle name="Normal 9 11" xfId="5031" xr:uid="{28120300-E7D0-4E1B-89FC-612DE3A94D27}"/>
    <cellStyle name="Normal 9 11 2" xfId="5032" xr:uid="{3549800E-C3DA-43C1-BD4C-EC7955296104}"/>
    <cellStyle name="Normal 9 11 2 2" xfId="7323" xr:uid="{F76A1A2E-A6F9-42FA-A2D3-D77820582B5B}"/>
    <cellStyle name="Normal 9 11 3" xfId="7322" xr:uid="{9C458DCA-4E6C-4996-AD43-E4AED8B38E6D}"/>
    <cellStyle name="Normal 9 12" xfId="5033" xr:uid="{4CBEF0AE-609C-46AD-A53E-B6EC74657542}"/>
    <cellStyle name="Normal 9 12 2" xfId="7324" xr:uid="{77321A63-BD39-4E8D-9721-B671462AD9ED}"/>
    <cellStyle name="Normal 9 13" xfId="5034" xr:uid="{E7B265AF-8799-456F-AD1A-03DE5399E713}"/>
    <cellStyle name="Normal 9 13 2" xfId="7325" xr:uid="{7CDF44B7-0F1C-4295-A121-F12667E11E81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2 3 2" xfId="7327" xr:uid="{50E25BFC-8760-47CD-8716-EA8FB7CFA552}"/>
    <cellStyle name="Normal 9 2 2 4" xfId="7326" xr:uid="{FD3D4B6D-684B-48FF-B0D9-761887D5BC35}"/>
    <cellStyle name="Normal 9 2 3" xfId="5038" xr:uid="{5B3C9524-61AD-4914-9D47-9D04B635375B}"/>
    <cellStyle name="Normal 9 2 3 2" xfId="5039" xr:uid="{421E5201-124C-4881-B37B-318A0F11D122}"/>
    <cellStyle name="Normal 9 2 3 2 2" xfId="7329" xr:uid="{8F12E84E-4BBB-40E8-8618-D35E6FE990B5}"/>
    <cellStyle name="Normal 9 2 3 3" xfId="7328" xr:uid="{D2326633-A69B-417A-8F71-855C6697F37E}"/>
    <cellStyle name="Normal 9 2 4" xfId="5040" xr:uid="{93E308EC-BEA5-42F9-9E53-EA8D72205138}"/>
    <cellStyle name="Normal 9 2 4 2" xfId="5041" xr:uid="{4538D8AE-9F7B-4FAA-8F9C-B1609427E5A3}"/>
    <cellStyle name="Normal 9 2 4 2 2" xfId="7331" xr:uid="{C9754673-386F-4957-875E-9D60837D00A9}"/>
    <cellStyle name="Normal 9 2 4 3" xfId="7330" xr:uid="{6C92674C-4C92-459F-A76F-F17970B7CA68}"/>
    <cellStyle name="Normal 9 2 5" xfId="5042" xr:uid="{7AD4D4B6-62B7-48F7-B251-BFA36EEF5D0C}"/>
    <cellStyle name="Normal 9 2 5 2" xfId="7332" xr:uid="{E814F6B6-9072-4516-9B64-BD8F6F5D3FB2}"/>
    <cellStyle name="Normal 9 2 6" xfId="5043" xr:uid="{A0659C19-4523-47B2-A63B-FA8E707A15D9}"/>
    <cellStyle name="Normal 9 2 6 2" xfId="7333" xr:uid="{640F0DE7-427A-44A2-9527-FDB7F87029B4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3 2" xfId="7334" xr:uid="{E0E29533-BFC7-4CBB-BF58-CD996594F05D}"/>
    <cellStyle name="Normal 9 3 4" xfId="5046" xr:uid="{08B69E8E-295B-4AAE-BE92-FFD31C2B65B0}"/>
    <cellStyle name="Normal 9 3 4 2" xfId="7335" xr:uid="{72B84321-08DB-4A71-BD53-10CB5884135F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18" xfId="6555" xr:uid="{763FB949-BC74-4B84-BC65-118D89A2F92E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2 2" xfId="7336" xr:uid="{D3DF4C0D-322F-4D3A-B338-B818390EA4EB}"/>
    <cellStyle name="Percent 10 13" xfId="5227" xr:uid="{83329D8D-2F30-4F05-87D0-487E4A0C0550}"/>
    <cellStyle name="Percent 10 13 2" xfId="7337" xr:uid="{D8062896-4E0F-4A0B-A4A8-AD3821C97FB2}"/>
    <cellStyle name="Percent 10 14" xfId="5228" xr:uid="{B22F4A92-1617-46A2-9FCB-DC1562064290}"/>
    <cellStyle name="Percent 10 14 2" xfId="7338" xr:uid="{E7B0BBA4-70F6-43B1-BD1F-4CA5CAEBB2BE}"/>
    <cellStyle name="Percent 10 15" xfId="5229" xr:uid="{E10E020A-6E4D-4495-829E-69A922863182}"/>
    <cellStyle name="Percent 10 15 2" xfId="7339" xr:uid="{242B5307-F7F8-4044-9C9C-D5821F0C6D9C}"/>
    <cellStyle name="Percent 10 16" xfId="5230" xr:uid="{F5797EE4-9371-4757-AFCC-1A8B384945E4}"/>
    <cellStyle name="Percent 10 16 2" xfId="7340" xr:uid="{829887B6-AE7F-46DC-8E2C-C37183193121}"/>
    <cellStyle name="Percent 10 17" xfId="5231" xr:uid="{7F0D6B8C-72B0-4A38-B6E4-923F9BEC73B2}"/>
    <cellStyle name="Percent 10 17 2" xfId="7341" xr:uid="{40113529-615F-4D7F-B5A2-FBAEFC8AE101}"/>
    <cellStyle name="Percent 10 18" xfId="5232" xr:uid="{F43605A1-A723-4E08-9B65-E149AE08D64E}"/>
    <cellStyle name="Percent 10 18 2" xfId="7342" xr:uid="{7709BB34-37FB-48F9-AEDD-E68E652E8BE0}"/>
    <cellStyle name="Percent 10 19" xfId="5233" xr:uid="{233D0E4A-FF4E-4CCE-83B9-1D07FC462EF1}"/>
    <cellStyle name="Percent 10 19 2" xfId="7343" xr:uid="{73A518A1-768E-4F5C-9A09-83A2EF5A8D0D}"/>
    <cellStyle name="Percent 10 2" xfId="1263" xr:uid="{0C9FFE2F-B358-4878-9B5E-DF9BF2B81817}"/>
    <cellStyle name="Percent 10 2 2" xfId="5235" xr:uid="{2C6EA532-5635-4DC6-A2C6-54D04B30BA91}"/>
    <cellStyle name="Percent 10 2 2 2" xfId="7345" xr:uid="{74CAB24C-77AA-4E41-8C1B-95627069B6DD}"/>
    <cellStyle name="Percent 10 2 3" xfId="5236" xr:uid="{421A6CFA-A45A-4C6E-8A52-5687B328A75A}"/>
    <cellStyle name="Percent 10 2 3 2" xfId="7346" xr:uid="{6B919501-2619-4930-8649-B297C2246427}"/>
    <cellStyle name="Percent 10 2 4" xfId="5234" xr:uid="{1B6D93BD-D2E1-43CF-BC95-92FB1364F648}"/>
    <cellStyle name="Percent 10 2 5" xfId="7344" xr:uid="{DAE41B87-8868-4C48-B73B-27AA38B20CB7}"/>
    <cellStyle name="Percent 10 20" xfId="5237" xr:uid="{57B0E966-E29F-4925-8ED8-A8CF6BFA6203}"/>
    <cellStyle name="Percent 10 20 2" xfId="7347" xr:uid="{D7535CF2-7755-4184-9446-8121BC8615FE}"/>
    <cellStyle name="Percent 10 3" xfId="1264" xr:uid="{B8BAA560-3EA3-46A0-89CE-B051379987DC}"/>
    <cellStyle name="Percent 10 3 2" xfId="5239" xr:uid="{2122A2FA-1E9C-4679-AD72-73A508BA2844}"/>
    <cellStyle name="Percent 10 3 2 2" xfId="7349" xr:uid="{7C4FDFE5-9BC5-4B88-A1A2-AF38F98EB879}"/>
    <cellStyle name="Percent 10 3 3" xfId="5240" xr:uid="{23106A65-92DA-42B3-8CD4-754A1853A92C}"/>
    <cellStyle name="Percent 10 3 3 2" xfId="7350" xr:uid="{B84089B1-81FE-4BA0-AB66-46CBE89418E5}"/>
    <cellStyle name="Percent 10 3 4" xfId="5238" xr:uid="{4C0D7F93-3658-4696-9117-9EA501FEEDC1}"/>
    <cellStyle name="Percent 10 3 5" xfId="7348" xr:uid="{C57BECA7-CCA5-46F5-AEF5-9448EB015E2D}"/>
    <cellStyle name="Percent 10 4" xfId="1265" xr:uid="{8520AF34-BEF2-4007-98B1-09D569423202}"/>
    <cellStyle name="Percent 10 4 2" xfId="5242" xr:uid="{9434296F-DCCC-4D95-96CB-2E4089559EB8}"/>
    <cellStyle name="Percent 10 4 2 2" xfId="7352" xr:uid="{62122826-D8D9-426C-88AF-2ED56F64EF79}"/>
    <cellStyle name="Percent 10 4 3" xfId="5243" xr:uid="{BB2C5D55-10A1-47AB-8E87-3FF2B180A963}"/>
    <cellStyle name="Percent 10 4 3 2" xfId="7353" xr:uid="{9C880CE0-0CBD-4B7F-B3C7-D3C699AF5357}"/>
    <cellStyle name="Percent 10 4 4" xfId="5241" xr:uid="{2A3078ED-64D2-48AE-A6A0-4739F7BC1814}"/>
    <cellStyle name="Percent 10 4 5" xfId="7351" xr:uid="{77B8841F-BF2D-403C-8586-44511BB0D012}"/>
    <cellStyle name="Percent 10 5" xfId="1266" xr:uid="{F170E14C-B387-4247-BA61-C5DE34A6A73F}"/>
    <cellStyle name="Percent 10 5 2" xfId="5245" xr:uid="{6D12C7FC-F023-462F-AAED-777ECB3A88DD}"/>
    <cellStyle name="Percent 10 5 2 2" xfId="7355" xr:uid="{82229604-4D7F-46E6-8CDD-7877DC0B24E8}"/>
    <cellStyle name="Percent 10 5 3" xfId="5246" xr:uid="{BDD48872-444F-4544-89E1-86DC83A24E19}"/>
    <cellStyle name="Percent 10 5 3 2" xfId="7356" xr:uid="{8C50D444-94CD-44A4-9B21-3D69D7D80249}"/>
    <cellStyle name="Percent 10 5 4" xfId="5244" xr:uid="{B9983DC1-4F38-4A66-8928-8F26A63E8CCD}"/>
    <cellStyle name="Percent 10 5 5" xfId="7354" xr:uid="{9FB4B080-AE43-4214-AF7F-5D7A425479B7}"/>
    <cellStyle name="Percent 10 6" xfId="1267" xr:uid="{2C8887EA-3A22-4936-AAA8-57A309A7165D}"/>
    <cellStyle name="Percent 10 6 2" xfId="5248" xr:uid="{8666D4E8-B76E-47BD-8099-A2B70E9759CB}"/>
    <cellStyle name="Percent 10 6 2 2" xfId="7358" xr:uid="{3071726D-E124-4158-977F-B94597AC1363}"/>
    <cellStyle name="Percent 10 6 3" xfId="5249" xr:uid="{0D58E85A-AC4F-4C55-A11A-ADA314C842FC}"/>
    <cellStyle name="Percent 10 6 3 2" xfId="7359" xr:uid="{5D910E2D-9953-4168-98CE-90C605CD6560}"/>
    <cellStyle name="Percent 10 6 4" xfId="5247" xr:uid="{71B979F5-C1AD-4B89-A4BF-482AEAE68568}"/>
    <cellStyle name="Percent 10 6 5" xfId="7357" xr:uid="{29724FD6-B3D6-481A-9633-FF40FCEDBBE1}"/>
    <cellStyle name="Percent 10 7" xfId="1268" xr:uid="{419E4D88-DBC7-4D0A-B97B-931B434BDA3D}"/>
    <cellStyle name="Percent 10 7 2" xfId="5251" xr:uid="{66568B7C-47CC-491A-AB82-4B74FCFE9C5B}"/>
    <cellStyle name="Percent 10 7 2 2" xfId="7361" xr:uid="{12A77683-FDE6-46E0-A049-E746EC7BBAF0}"/>
    <cellStyle name="Percent 10 7 3" xfId="5252" xr:uid="{1849E0A3-0975-443D-8109-469EBA9AA4BA}"/>
    <cellStyle name="Percent 10 7 3 2" xfId="7362" xr:uid="{407F2391-E0EA-4C81-8B6E-C3BFE5EEBE7E}"/>
    <cellStyle name="Percent 10 7 4" xfId="5253" xr:uid="{B8F7AFEA-CC74-4F2B-97F0-DC1A16A4E45A}"/>
    <cellStyle name="Percent 10 7 4 2" xfId="7363" xr:uid="{C01C4187-A4C8-45C0-BE56-4ABE1DF85676}"/>
    <cellStyle name="Percent 10 7 5" xfId="5254" xr:uid="{8C3E982C-5CF5-4E25-8107-BA734F2DFB49}"/>
    <cellStyle name="Percent 10 7 5 2" xfId="7364" xr:uid="{5447243A-3FC7-4537-8F0F-B78D5F201ECD}"/>
    <cellStyle name="Percent 10 7 6" xfId="5250" xr:uid="{71CC19A1-9DDA-469B-90C1-703D4185AA5B}"/>
    <cellStyle name="Percent 10 7 7" xfId="7360" xr:uid="{5F4FDA08-FCA7-4168-90AD-A5B5425116DC}"/>
    <cellStyle name="Percent 10 8" xfId="1269" xr:uid="{E2DC5E71-35C8-42B8-8488-BA966EF97B9C}"/>
    <cellStyle name="Percent 10 8 2" xfId="5256" xr:uid="{361C3AB9-898B-4B15-9A42-1BDBD04F6A20}"/>
    <cellStyle name="Percent 10 8 2 2" xfId="7366" xr:uid="{CF4CF7D6-D0D8-46F4-948A-0041EF07854C}"/>
    <cellStyle name="Percent 10 8 3" xfId="5257" xr:uid="{83CB62D3-B995-45E3-A6D8-73DFAF967CA7}"/>
    <cellStyle name="Percent 10 8 3 2" xfId="7367" xr:uid="{E51483E4-F55E-4E7A-BBD4-242ED75768AF}"/>
    <cellStyle name="Percent 10 8 4" xfId="5255" xr:uid="{9E1341EB-5D10-4C54-BD6C-AF758D037207}"/>
    <cellStyle name="Percent 10 8 5" xfId="7365" xr:uid="{709A1D53-1FEC-4A89-9080-B96F59195BC3}"/>
    <cellStyle name="Percent 10 9" xfId="5258" xr:uid="{3AD49653-1146-4526-8556-6DD9D64CDADB}"/>
    <cellStyle name="Percent 10 9 2" xfId="7368" xr:uid="{A982F178-32C5-4F98-B2BD-7172BB7E8AC3}"/>
    <cellStyle name="Percent 11" xfId="1270" xr:uid="{965C1B03-8137-4EA5-980F-13BD402B3868}"/>
    <cellStyle name="Percent 11 10" xfId="5260" xr:uid="{E0B7787D-AB1E-412E-8B34-EB0EA6F03559}"/>
    <cellStyle name="Percent 11 10 2" xfId="7370" xr:uid="{16F970FC-1677-4AC9-B6A1-03DAAD57722A}"/>
    <cellStyle name="Percent 11 11" xfId="5259" xr:uid="{D3706089-0E05-40B7-A7C2-1FFCFD4248D9}"/>
    <cellStyle name="Percent 11 12" xfId="7369" xr:uid="{DC8FD4EC-9198-40E2-A698-5868FC3F2561}"/>
    <cellStyle name="Percent 11 2" xfId="1271" xr:uid="{CE4C20C0-9138-45CB-BEDA-FD4A47090238}"/>
    <cellStyle name="Percent 11 2 2" xfId="5262" xr:uid="{789FA79B-2715-4DA6-93BE-659345A122D0}"/>
    <cellStyle name="Percent 11 2 2 2" xfId="7372" xr:uid="{19F002C2-089F-4DDD-ADE4-AB616DF7BACC}"/>
    <cellStyle name="Percent 11 2 3" xfId="5263" xr:uid="{4C804576-4B0A-4997-9DA8-18DAF1E77DBE}"/>
    <cellStyle name="Percent 11 2 3 2" xfId="7373" xr:uid="{C517DB1A-F032-4A91-A0AD-24B3B7EF0939}"/>
    <cellStyle name="Percent 11 2 4" xfId="5261" xr:uid="{D682D13F-A646-4D85-B392-66D79AE519DB}"/>
    <cellStyle name="Percent 11 2 5" xfId="7371" xr:uid="{143C6694-BDC2-41DD-9F5B-B7E5D2657A8F}"/>
    <cellStyle name="Percent 11 3" xfId="1272" xr:uid="{5BD59B01-F40C-4D59-8655-48D51F9F3953}"/>
    <cellStyle name="Percent 11 3 2" xfId="5265" xr:uid="{72149DFF-C487-4965-A0A5-D5A78610FBE1}"/>
    <cellStyle name="Percent 11 3 2 2" xfId="7375" xr:uid="{A69E5A44-7357-4AFD-9AFC-349B52C21D32}"/>
    <cellStyle name="Percent 11 3 3" xfId="5266" xr:uid="{A1939DB0-B863-4036-A602-4BA9F96A3EE6}"/>
    <cellStyle name="Percent 11 3 3 2" xfId="7376" xr:uid="{2C31232E-B854-49FD-8E6E-4BC021FCEDA2}"/>
    <cellStyle name="Percent 11 3 4" xfId="5264" xr:uid="{000DF8FE-FE99-464C-9B0A-7C1271351BB3}"/>
    <cellStyle name="Percent 11 3 5" xfId="7374" xr:uid="{13E19530-EFAB-4DC1-9CB3-EF51CD20E46C}"/>
    <cellStyle name="Percent 11 4" xfId="1273" xr:uid="{258DA40B-DD7A-4A7F-BB71-F3CDB45C5A8B}"/>
    <cellStyle name="Percent 11 4 2" xfId="5268" xr:uid="{70380BF5-456A-4844-8BF1-DD5BA9630E8C}"/>
    <cellStyle name="Percent 11 4 2 2" xfId="7378" xr:uid="{CB08A0CE-21AC-49B1-8025-031024C16790}"/>
    <cellStyle name="Percent 11 4 3" xfId="5269" xr:uid="{9FEEF71D-C640-40C9-A42A-331625199B91}"/>
    <cellStyle name="Percent 11 4 3 2" xfId="7379" xr:uid="{7F259A4D-EC25-4228-9A0B-0DAC8CBB9853}"/>
    <cellStyle name="Percent 11 4 4" xfId="5267" xr:uid="{242C848D-4E7B-44C1-9789-750F3D8CE90D}"/>
    <cellStyle name="Percent 11 4 5" xfId="7377" xr:uid="{6FFD72EC-9B03-4606-8192-76C7A8D95E3C}"/>
    <cellStyle name="Percent 11 5" xfId="1274" xr:uid="{1184066E-FFAB-4EDF-9504-3091B51FE45B}"/>
    <cellStyle name="Percent 11 5 2" xfId="5271" xr:uid="{3BF4975E-C826-4514-8B92-79CC0E86E2C7}"/>
    <cellStyle name="Percent 11 5 2 2" xfId="7381" xr:uid="{42C55695-C871-47EA-A143-2756CEAFFDDD}"/>
    <cellStyle name="Percent 11 5 3" xfId="5272" xr:uid="{A13DF8C1-7A4A-4D21-A98C-B1521215E357}"/>
    <cellStyle name="Percent 11 5 3 2" xfId="7382" xr:uid="{FC6060B3-974E-4456-A2C0-1519705DFE64}"/>
    <cellStyle name="Percent 11 5 4" xfId="5270" xr:uid="{53E19619-4DFE-4775-8994-939F7E69C783}"/>
    <cellStyle name="Percent 11 5 5" xfId="7380" xr:uid="{AE39CCB6-095C-4AFF-96F3-2C62C0FDA095}"/>
    <cellStyle name="Percent 11 6" xfId="1275" xr:uid="{8B215849-FB2F-4C50-949B-C44840E2228B}"/>
    <cellStyle name="Percent 11 6 2" xfId="5274" xr:uid="{D95D4F45-D569-4371-8AE2-EEF73E3D0932}"/>
    <cellStyle name="Percent 11 6 2 2" xfId="7384" xr:uid="{1D39183D-9B2F-42F7-9ED4-169DB28DDCBC}"/>
    <cellStyle name="Percent 11 6 3" xfId="5275" xr:uid="{8109450C-F12F-4C4D-8B26-8E8894CC36CA}"/>
    <cellStyle name="Percent 11 6 3 2" xfId="7385" xr:uid="{A51074A7-B4D2-4AC0-B50A-A3B813C893A6}"/>
    <cellStyle name="Percent 11 6 4" xfId="5273" xr:uid="{D61B0A61-A692-4A07-9EFC-F3014E17DC26}"/>
    <cellStyle name="Percent 11 6 5" xfId="7383" xr:uid="{1472AD19-3FE8-4BF4-BC33-D773D74A36D5}"/>
    <cellStyle name="Percent 11 7" xfId="1276" xr:uid="{795F1717-3DA2-49C2-8316-24127D955303}"/>
    <cellStyle name="Percent 11 7 2" xfId="5277" xr:uid="{6EBAA81D-DDDD-4C26-813D-71C0DB5C8F5E}"/>
    <cellStyle name="Percent 11 7 2 2" xfId="7387" xr:uid="{0FF991D8-6970-4D2B-915E-0707DE2B8D2B}"/>
    <cellStyle name="Percent 11 7 3" xfId="5278" xr:uid="{BB762848-7945-48D0-98B9-03DAC9F7AF72}"/>
    <cellStyle name="Percent 11 7 3 2" xfId="7388" xr:uid="{9EC3D81B-F893-41B7-991B-D73443B1D175}"/>
    <cellStyle name="Percent 11 7 4" xfId="5279" xr:uid="{DFA46390-AC30-4D36-8B66-D5E3EFBB2CB1}"/>
    <cellStyle name="Percent 11 7 4 2" xfId="7389" xr:uid="{E851DFA1-2481-4410-8A13-941755CBD631}"/>
    <cellStyle name="Percent 11 7 5" xfId="5280" xr:uid="{C998665B-4911-4C9B-968A-A2372EEA29E7}"/>
    <cellStyle name="Percent 11 7 5 2" xfId="7390" xr:uid="{67814D0A-444D-47C3-9547-829657E62923}"/>
    <cellStyle name="Percent 11 7 6" xfId="5276" xr:uid="{AD8005AF-0108-45DE-8989-7C36AE1DB20C}"/>
    <cellStyle name="Percent 11 7 7" xfId="7386" xr:uid="{96E29E48-0399-46AE-99FA-85875F177633}"/>
    <cellStyle name="Percent 11 8" xfId="1277" xr:uid="{03CFADE8-FE92-4DBC-96A4-9A82ECC255ED}"/>
    <cellStyle name="Percent 11 8 2" xfId="5282" xr:uid="{BC26A10A-B7DF-45DB-9A58-8DE03DE944E8}"/>
    <cellStyle name="Percent 11 8 2 2" xfId="7392" xr:uid="{BCF37F02-8834-4169-B6F6-7195338C043F}"/>
    <cellStyle name="Percent 11 8 3" xfId="5283" xr:uid="{C7AFA787-9A8A-409A-A2A0-1E2B72E55F77}"/>
    <cellStyle name="Percent 11 8 3 2" xfId="7393" xr:uid="{BEF1934C-EDBE-4455-BE61-21C5125698B7}"/>
    <cellStyle name="Percent 11 8 4" xfId="5281" xr:uid="{F24928A7-16B0-48FC-BE33-6494A8245E5A}"/>
    <cellStyle name="Percent 11 8 5" xfId="7391" xr:uid="{8D85E658-A28B-466B-8C33-C45F7FAFD54B}"/>
    <cellStyle name="Percent 11 9" xfId="5284" xr:uid="{60219BA7-0334-49CA-A2F1-8E5FDA38DD37}"/>
    <cellStyle name="Percent 11 9 2" xfId="7394" xr:uid="{5586D172-F834-497F-B88B-C7272BEE3EC1}"/>
    <cellStyle name="Percent 12" xfId="1278" xr:uid="{5274FF6D-BDAE-4F39-AB0A-A153948FF5A8}"/>
    <cellStyle name="Percent 12 10" xfId="5286" xr:uid="{37B603AD-C05E-4B26-B3E0-AF40909062D0}"/>
    <cellStyle name="Percent 12 10 2" xfId="7396" xr:uid="{A62F2EF0-0BEF-419C-8B82-D10EBD4C8A24}"/>
    <cellStyle name="Percent 12 11" xfId="5285" xr:uid="{AEE3FE26-36AE-4225-A6FE-0736643F1CCD}"/>
    <cellStyle name="Percent 12 12" xfId="7395" xr:uid="{136DBF49-6E30-48BD-8701-7F6608661632}"/>
    <cellStyle name="Percent 12 2" xfId="1279" xr:uid="{FBEA2E24-7996-4685-AA5B-B4375BDD2D99}"/>
    <cellStyle name="Percent 12 2 2" xfId="5288" xr:uid="{EDE66E46-6E56-40D5-A482-133C55A7C481}"/>
    <cellStyle name="Percent 12 2 2 2" xfId="7398" xr:uid="{882FB401-DC84-49B4-8E6F-010F30A28E9E}"/>
    <cellStyle name="Percent 12 2 3" xfId="5289" xr:uid="{32ED15CF-76E2-47E7-8CA0-A19421C91A62}"/>
    <cellStyle name="Percent 12 2 3 2" xfId="7399" xr:uid="{CFFD9A8E-1A7B-4646-98A6-629EA842C1EF}"/>
    <cellStyle name="Percent 12 2 4" xfId="5287" xr:uid="{613F7E79-C0DF-4149-A7DF-FE2303E0143F}"/>
    <cellStyle name="Percent 12 2 5" xfId="7397" xr:uid="{7AC32162-D9CE-46F5-BB85-1F660A5E4F10}"/>
    <cellStyle name="Percent 12 3" xfId="1280" xr:uid="{93527D11-8015-4BFD-8096-FD32356E5287}"/>
    <cellStyle name="Percent 12 3 2" xfId="5291" xr:uid="{C0C33809-FAFA-41F2-A3D0-892ED32CEA6D}"/>
    <cellStyle name="Percent 12 3 2 2" xfId="7401" xr:uid="{4B1C4A29-FC0D-4666-A5AC-FD1FD9689A26}"/>
    <cellStyle name="Percent 12 3 3" xfId="5292" xr:uid="{EEFAB270-E8B0-4027-8126-00366D6DE448}"/>
    <cellStyle name="Percent 12 3 3 2" xfId="7402" xr:uid="{4F5B7621-520C-4D64-B84B-C6F16B87DF5B}"/>
    <cellStyle name="Percent 12 3 4" xfId="5290" xr:uid="{3016C34C-7A6D-4C5D-AC3B-AC7F6C781418}"/>
    <cellStyle name="Percent 12 3 5" xfId="7400" xr:uid="{79F2A923-02F5-4924-AF44-58507FD6EBF8}"/>
    <cellStyle name="Percent 12 4" xfId="1281" xr:uid="{6E114B5B-80C9-4E18-95F7-2AAB2246A763}"/>
    <cellStyle name="Percent 12 4 2" xfId="5294" xr:uid="{60F05943-2553-4F56-97BB-72C75FE1A51F}"/>
    <cellStyle name="Percent 12 4 2 2" xfId="7404" xr:uid="{091E7222-1C04-4815-9ED3-C1192CC84E27}"/>
    <cellStyle name="Percent 12 4 3" xfId="5295" xr:uid="{C424AC14-16F2-4C56-8E2E-990E9EB10408}"/>
    <cellStyle name="Percent 12 4 3 2" xfId="7405" xr:uid="{69957E81-9009-45A2-991F-7E63C06DAE0B}"/>
    <cellStyle name="Percent 12 4 4" xfId="5293" xr:uid="{2228B5FC-FAAF-419F-92F9-514CC1F2A5B7}"/>
    <cellStyle name="Percent 12 4 5" xfId="7403" xr:uid="{BE17F868-F888-4410-9ED8-25FF2187D2B9}"/>
    <cellStyle name="Percent 12 5" xfId="1282" xr:uid="{5A32A106-65F9-472C-A311-B66F56B59C3B}"/>
    <cellStyle name="Percent 12 5 2" xfId="5297" xr:uid="{38545E5B-A329-4EDE-91D9-D0E48E0C60BD}"/>
    <cellStyle name="Percent 12 5 2 2" xfId="7407" xr:uid="{7E913F3A-DD96-46E5-9453-D0BC16355485}"/>
    <cellStyle name="Percent 12 5 3" xfId="5298" xr:uid="{C5230455-8681-4491-85AE-0692014186AC}"/>
    <cellStyle name="Percent 12 5 3 2" xfId="7408" xr:uid="{5DC7A9B5-2239-403A-A947-9AD25E455AFC}"/>
    <cellStyle name="Percent 12 5 4" xfId="5296" xr:uid="{E6857E35-D478-4DC7-9D5B-7438582153FE}"/>
    <cellStyle name="Percent 12 5 5" xfId="7406" xr:uid="{CDD56EB5-AF87-491F-B889-A671ECC8A83E}"/>
    <cellStyle name="Percent 12 6" xfId="1283" xr:uid="{0F759CA9-D9B2-436B-9680-CA5D7DE26583}"/>
    <cellStyle name="Percent 12 6 2" xfId="5300" xr:uid="{5B41AEEA-DA58-4563-90A7-53B46FFC0DC1}"/>
    <cellStyle name="Percent 12 6 2 2" xfId="7410" xr:uid="{A9618125-B9FD-41C2-AC6A-D06AF1EB4201}"/>
    <cellStyle name="Percent 12 6 3" xfId="5301" xr:uid="{425720C4-2F40-41D6-864E-0186AE478ECF}"/>
    <cellStyle name="Percent 12 6 3 2" xfId="7411" xr:uid="{6280DC9C-A9BE-47BD-9FF2-B3906020CBE8}"/>
    <cellStyle name="Percent 12 6 4" xfId="5299" xr:uid="{A45926A7-E694-4626-BB18-F53B733F9287}"/>
    <cellStyle name="Percent 12 6 5" xfId="7409" xr:uid="{01DBF858-D609-4E4D-938F-6DB2FFF6CF7B}"/>
    <cellStyle name="Percent 12 7" xfId="1284" xr:uid="{BDF1526A-9024-492A-BEB8-FB4825FA0CF0}"/>
    <cellStyle name="Percent 12 7 2" xfId="5303" xr:uid="{3B5A3103-04BF-4996-8015-D8B1D760E0E3}"/>
    <cellStyle name="Percent 12 7 2 2" xfId="7413" xr:uid="{88C65A96-78CF-45E1-AF1E-E46F09770DEA}"/>
    <cellStyle name="Percent 12 7 3" xfId="5304" xr:uid="{AEF99427-4E81-4822-A3FC-6584ED5D1B81}"/>
    <cellStyle name="Percent 12 7 3 2" xfId="7414" xr:uid="{E2711FF1-33FD-43AF-B68B-9BE35A714CA4}"/>
    <cellStyle name="Percent 12 7 4" xfId="5305" xr:uid="{053AEF3F-02EE-4A50-A97A-AE741109024A}"/>
    <cellStyle name="Percent 12 7 4 2" xfId="7415" xr:uid="{558BC792-C557-4A14-B153-D1404F7E7BC4}"/>
    <cellStyle name="Percent 12 7 5" xfId="5306" xr:uid="{B7E1F8ED-9A9B-446F-ACCE-66C0869A8D91}"/>
    <cellStyle name="Percent 12 7 5 2" xfId="7416" xr:uid="{C55CF129-A405-4ED9-8BBF-279EC6A4C0A1}"/>
    <cellStyle name="Percent 12 7 6" xfId="5302" xr:uid="{79DC1DBF-633A-446A-9AAD-071B531D2308}"/>
    <cellStyle name="Percent 12 7 7" xfId="7412" xr:uid="{A7025E0E-0D89-42D6-A8E1-B2B794CD261A}"/>
    <cellStyle name="Percent 12 8" xfId="1285" xr:uid="{F682B140-24F9-4549-85F1-5F64113689B9}"/>
    <cellStyle name="Percent 12 8 2" xfId="5308" xr:uid="{C0D2C2FE-9BCD-4429-AFEB-A74939948267}"/>
    <cellStyle name="Percent 12 8 2 2" xfId="7418" xr:uid="{FC96FA89-061F-4255-98F2-630FD2301262}"/>
    <cellStyle name="Percent 12 8 3" xfId="5309" xr:uid="{26728AA9-6339-47E9-9640-D0624A3D59E5}"/>
    <cellStyle name="Percent 12 8 3 2" xfId="7419" xr:uid="{7BC97071-4390-48E8-ADC7-D08D8BB61FBA}"/>
    <cellStyle name="Percent 12 8 4" xfId="5307" xr:uid="{3D3121B0-DD13-4578-B111-0ABE0C6C85AF}"/>
    <cellStyle name="Percent 12 8 5" xfId="7417" xr:uid="{C1D76A7D-4383-4FD7-97DE-236E2A2DDBA1}"/>
    <cellStyle name="Percent 12 9" xfId="5310" xr:uid="{903D366B-8B6C-4609-B742-327E3CAF3376}"/>
    <cellStyle name="Percent 12 9 2" xfId="7420" xr:uid="{F4FAEF70-E4E0-40D6-AA14-F0A3352BED9D}"/>
    <cellStyle name="Percent 13" xfId="1286" xr:uid="{89841453-3E62-49A4-A163-94505E956943}"/>
    <cellStyle name="Percent 13 10" xfId="5312" xr:uid="{408677DB-90A1-4551-8A42-C3032BCAFB62}"/>
    <cellStyle name="Percent 13 10 2" xfId="7422" xr:uid="{A8CDCD39-795A-45DB-B9E1-375ADC2CDB70}"/>
    <cellStyle name="Percent 13 11" xfId="5311" xr:uid="{1FE6DF73-9BBB-4947-A425-5EA753753AA6}"/>
    <cellStyle name="Percent 13 12" xfId="7421" xr:uid="{270FCB3D-F49A-47D6-8176-D71CCFBF8CF0}"/>
    <cellStyle name="Percent 13 2" xfId="1287" xr:uid="{1975DE23-2365-4412-ACB7-935BAF0B9B94}"/>
    <cellStyle name="Percent 13 2 2" xfId="5314" xr:uid="{DDB04005-5D88-4C12-9BAC-FFD903CAEE1D}"/>
    <cellStyle name="Percent 13 2 2 2" xfId="7424" xr:uid="{736C6C3E-9D3A-4C55-8D4C-D4381472A770}"/>
    <cellStyle name="Percent 13 2 3" xfId="5315" xr:uid="{6B9DC45C-CB3F-4371-9B77-DF6B73A80D7B}"/>
    <cellStyle name="Percent 13 2 3 2" xfId="7425" xr:uid="{9B89AA64-9A45-4687-A5F8-A9194BCF0BEC}"/>
    <cellStyle name="Percent 13 2 4" xfId="5313" xr:uid="{90AB1AF7-2A50-43B1-B145-7493B4DBA097}"/>
    <cellStyle name="Percent 13 2 5" xfId="7423" xr:uid="{4D28CA74-B140-4588-98E2-CCFD5C6B80EF}"/>
    <cellStyle name="Percent 13 3" xfId="1288" xr:uid="{72A079A4-6B88-4B3C-A3B4-54258671DE49}"/>
    <cellStyle name="Percent 13 3 2" xfId="5317" xr:uid="{216E80FF-B8F6-49ED-A113-9CE1FCC2E243}"/>
    <cellStyle name="Percent 13 3 2 2" xfId="7427" xr:uid="{F51A84A7-EE9B-43F0-B995-D49D7AF5F40C}"/>
    <cellStyle name="Percent 13 3 3" xfId="5318" xr:uid="{E8CE88A8-DC08-4E32-B01F-65AE31963908}"/>
    <cellStyle name="Percent 13 3 3 2" xfId="7428" xr:uid="{63E7320E-991B-4499-BD18-301DCE0CC845}"/>
    <cellStyle name="Percent 13 3 4" xfId="5316" xr:uid="{6186E271-86C4-4F38-8A03-AE89A71D96D5}"/>
    <cellStyle name="Percent 13 3 5" xfId="7426" xr:uid="{2E3CEC45-52E7-4C7E-ACD0-90FB24A17ECB}"/>
    <cellStyle name="Percent 13 4" xfId="1289" xr:uid="{8B48BCD5-4FA3-490A-AC4D-6AC1D32F56C6}"/>
    <cellStyle name="Percent 13 4 2" xfId="5320" xr:uid="{8378DE43-71BD-4CFC-A676-09471B18717A}"/>
    <cellStyle name="Percent 13 4 2 2" xfId="7430" xr:uid="{1F2E9539-6C3F-42C4-A027-547F4102306A}"/>
    <cellStyle name="Percent 13 4 3" xfId="5321" xr:uid="{1A44B386-08AE-4B33-A979-40A118FFDB94}"/>
    <cellStyle name="Percent 13 4 3 2" xfId="7431" xr:uid="{FB3D248F-085A-4BF5-B197-AEEC8E841EE0}"/>
    <cellStyle name="Percent 13 4 4" xfId="5319" xr:uid="{6CB023EC-A72B-4359-95FE-07E3D4A54A26}"/>
    <cellStyle name="Percent 13 4 5" xfId="7429" xr:uid="{DDF095E4-B10C-4364-8CE2-148C4BCCD6BD}"/>
    <cellStyle name="Percent 13 5" xfId="1290" xr:uid="{07B1280F-DC90-4617-BB3C-DC2803830BE2}"/>
    <cellStyle name="Percent 13 5 2" xfId="5323" xr:uid="{3FEB514F-48CB-49E9-9AFA-B53D46C44A44}"/>
    <cellStyle name="Percent 13 5 2 2" xfId="7433" xr:uid="{4B0D0118-AC59-4525-A3B2-E2738F2ED998}"/>
    <cellStyle name="Percent 13 5 3" xfId="5324" xr:uid="{F1727BE1-235B-4609-B200-4E7D6DE135DC}"/>
    <cellStyle name="Percent 13 5 3 2" xfId="7434" xr:uid="{1D8D572B-8107-4CD7-B4F6-432E1A62AE8A}"/>
    <cellStyle name="Percent 13 5 4" xfId="5322" xr:uid="{0E82D89C-1F4A-4F32-86FD-4241FEAE085E}"/>
    <cellStyle name="Percent 13 5 5" xfId="7432" xr:uid="{F77E9900-A712-4DBB-AF68-868FB8A5A46F}"/>
    <cellStyle name="Percent 13 6" xfId="1291" xr:uid="{2AE6C003-51A1-498F-84B5-CA7937E0AE27}"/>
    <cellStyle name="Percent 13 6 2" xfId="5326" xr:uid="{06FA5F8F-736B-4206-89B3-6F8DBBBF47CE}"/>
    <cellStyle name="Percent 13 6 2 2" xfId="7436" xr:uid="{D785684B-230E-49F0-9B72-338E212F783F}"/>
    <cellStyle name="Percent 13 6 3" xfId="5327" xr:uid="{D66FC841-F80B-4106-BBC7-AE94B5147737}"/>
    <cellStyle name="Percent 13 6 3 2" xfId="7437" xr:uid="{F7DF182F-BAB3-4BE3-8606-78A9B2F08B1E}"/>
    <cellStyle name="Percent 13 6 4" xfId="5325" xr:uid="{1A51C8E8-8CB7-4D56-9576-6B93D395BF4E}"/>
    <cellStyle name="Percent 13 6 5" xfId="7435" xr:uid="{6E7A80B8-E227-47DE-8D8B-F998F48F7188}"/>
    <cellStyle name="Percent 13 7" xfId="1292" xr:uid="{3C85167B-9317-42AF-8308-39EBCF88C1F8}"/>
    <cellStyle name="Percent 13 7 2" xfId="5329" xr:uid="{E8F031B3-031D-412B-A384-952C164AD5CF}"/>
    <cellStyle name="Percent 13 7 2 2" xfId="7439" xr:uid="{977F4024-77CA-4EC5-B4CE-5F693993D2E8}"/>
    <cellStyle name="Percent 13 7 3" xfId="5330" xr:uid="{4EDE6067-4BFB-4F72-8941-40971C65F705}"/>
    <cellStyle name="Percent 13 7 3 2" xfId="7440" xr:uid="{88E0A7AF-B781-4C54-9A5C-DC783937F2DA}"/>
    <cellStyle name="Percent 13 7 4" xfId="5331" xr:uid="{129BA8F4-C0CC-40E6-B87B-8018C047B54F}"/>
    <cellStyle name="Percent 13 7 4 2" xfId="7441" xr:uid="{609E4253-79A7-42A8-BB51-05AB48172C89}"/>
    <cellStyle name="Percent 13 7 5" xfId="5332" xr:uid="{DEF7EFAE-E414-41D1-83D1-BF0CBCBEEF26}"/>
    <cellStyle name="Percent 13 7 5 2" xfId="7442" xr:uid="{F166F99E-C0BD-4A79-A22A-793E42DAE1EA}"/>
    <cellStyle name="Percent 13 7 6" xfId="5328" xr:uid="{8917BCFC-B6F0-4640-B84A-57AC044A6BF0}"/>
    <cellStyle name="Percent 13 7 7" xfId="7438" xr:uid="{5DB1AFD5-34DD-4365-84DC-4818E77D8765}"/>
    <cellStyle name="Percent 13 8" xfId="1293" xr:uid="{845ECCF2-6DEC-4C29-A3D8-1935D51EB717}"/>
    <cellStyle name="Percent 13 8 2" xfId="5334" xr:uid="{A1F13416-F52E-434A-894C-5E365343B999}"/>
    <cellStyle name="Percent 13 8 2 2" xfId="7444" xr:uid="{D274DF36-9A19-4EB6-949A-37D58D0F9578}"/>
    <cellStyle name="Percent 13 8 3" xfId="5335" xr:uid="{E500F601-3B7C-4D0C-B373-425E6E29437E}"/>
    <cellStyle name="Percent 13 8 3 2" xfId="7445" xr:uid="{8E77DAB2-FEEB-42AA-B014-1F939118D22D}"/>
    <cellStyle name="Percent 13 8 4" xfId="5333" xr:uid="{6D385495-3D92-4C6A-85A4-7C64227726BA}"/>
    <cellStyle name="Percent 13 8 5" xfId="7443" xr:uid="{37288F7A-91B7-4177-9E1C-84D797BAE1E3}"/>
    <cellStyle name="Percent 13 9" xfId="5336" xr:uid="{D089D8B5-B59A-494A-BAA2-CC5E6C10CECF}"/>
    <cellStyle name="Percent 13 9 2" xfId="7446" xr:uid="{B9F7C5CC-CCA5-4A37-8937-AAA3DDC9DC2F}"/>
    <cellStyle name="Percent 14" xfId="1294" xr:uid="{98A2D41F-9946-42A5-A40B-389B434EE3B2}"/>
    <cellStyle name="Percent 14 10" xfId="5338" xr:uid="{2866B5B2-6C16-482A-9000-5142083CBA97}"/>
    <cellStyle name="Percent 14 10 2" xfId="7448" xr:uid="{82B9E91E-D318-4695-A520-E6C6E0B07DD9}"/>
    <cellStyle name="Percent 14 11" xfId="5337" xr:uid="{AA17F1D4-BE1A-436C-B1DD-616D34D5E11F}"/>
    <cellStyle name="Percent 14 12" xfId="7447" xr:uid="{4B9F95C4-FF85-4FF9-989D-13465218883E}"/>
    <cellStyle name="Percent 14 2" xfId="1295" xr:uid="{08980D88-1B27-41AD-8515-3F7E869D72FD}"/>
    <cellStyle name="Percent 14 2 2" xfId="5340" xr:uid="{2766AE81-DA01-459A-AA13-BD4D5868A2E2}"/>
    <cellStyle name="Percent 14 2 2 2" xfId="7450" xr:uid="{57E337BE-DFDB-418D-9476-C72F100A0E95}"/>
    <cellStyle name="Percent 14 2 3" xfId="5341" xr:uid="{81AF4007-BB2C-47A9-9FC3-B78F2E9F220C}"/>
    <cellStyle name="Percent 14 2 3 2" xfId="7451" xr:uid="{2A08BFE6-B665-47F8-8374-CEC592BB0E0D}"/>
    <cellStyle name="Percent 14 2 4" xfId="5339" xr:uid="{2304047A-0C26-4A2D-8AA3-DAA39496B071}"/>
    <cellStyle name="Percent 14 2 5" xfId="7449" xr:uid="{650C7BA7-5D64-4790-90F4-09993E0C573E}"/>
    <cellStyle name="Percent 14 3" xfId="1296" xr:uid="{66810114-3DEB-4BAE-80A8-F9C9D99D4150}"/>
    <cellStyle name="Percent 14 3 2" xfId="5343" xr:uid="{0F29D7F0-BC30-436A-BA67-FAC3FBB9A725}"/>
    <cellStyle name="Percent 14 3 2 2" xfId="7453" xr:uid="{E651122E-F55A-4211-9CD4-EEBC0AD505DD}"/>
    <cellStyle name="Percent 14 3 3" xfId="5344" xr:uid="{D6CECED7-1384-4D5E-9454-197EB63632DA}"/>
    <cellStyle name="Percent 14 3 3 2" xfId="7454" xr:uid="{A85C5C60-1C32-4098-83FA-02054BD25352}"/>
    <cellStyle name="Percent 14 3 4" xfId="5342" xr:uid="{3794D067-23A3-49FD-9A79-C363C6C207AD}"/>
    <cellStyle name="Percent 14 3 5" xfId="7452" xr:uid="{59C96BCE-AD27-496A-A757-019B79922A69}"/>
    <cellStyle name="Percent 14 4" xfId="1297" xr:uid="{C281F4F3-66FA-43CD-B639-B11A9FC9C3F3}"/>
    <cellStyle name="Percent 14 4 2" xfId="5346" xr:uid="{D9F227C0-355E-4B01-B4B3-C25249BD570D}"/>
    <cellStyle name="Percent 14 4 2 2" xfId="7456" xr:uid="{9B82EFEB-CF58-4625-8A7B-AE843E8CC31E}"/>
    <cellStyle name="Percent 14 4 3" xfId="5347" xr:uid="{805EFE91-CC3D-4060-BF8C-9773D37627E2}"/>
    <cellStyle name="Percent 14 4 3 2" xfId="7457" xr:uid="{D4ADBC32-01E2-49D5-96E5-39815593C318}"/>
    <cellStyle name="Percent 14 4 4" xfId="5345" xr:uid="{63F66738-8494-4FA1-B765-0A93CC5B1E33}"/>
    <cellStyle name="Percent 14 4 5" xfId="7455" xr:uid="{A14465CA-754D-4F11-BFB7-EF09A9FC5F3D}"/>
    <cellStyle name="Percent 14 5" xfId="1298" xr:uid="{0434CF46-5682-4100-A2B9-5B119D4B51A0}"/>
    <cellStyle name="Percent 14 5 2" xfId="5349" xr:uid="{F050F74A-5CED-4214-9345-B370ECC8D637}"/>
    <cellStyle name="Percent 14 5 2 2" xfId="7459" xr:uid="{0F9AB219-34D0-41B3-953F-EC35CE459C6C}"/>
    <cellStyle name="Percent 14 5 3" xfId="5350" xr:uid="{E3717CD1-22D1-432F-AF72-7D4317A4F223}"/>
    <cellStyle name="Percent 14 5 3 2" xfId="7460" xr:uid="{CB4B3441-B542-4FDF-99D4-65F0CFD1E98D}"/>
    <cellStyle name="Percent 14 5 4" xfId="5348" xr:uid="{491BE084-19C2-474B-81D1-709F02214B03}"/>
    <cellStyle name="Percent 14 5 5" xfId="7458" xr:uid="{A557C893-C838-4441-B67A-BF2AD4A4FF33}"/>
    <cellStyle name="Percent 14 6" xfId="1299" xr:uid="{A66D5F21-B546-427E-83AF-C2F7567DDE00}"/>
    <cellStyle name="Percent 14 6 2" xfId="5352" xr:uid="{6BE5D161-D96D-4A07-B532-02FE4578DEA0}"/>
    <cellStyle name="Percent 14 6 2 2" xfId="7462" xr:uid="{A50E21F1-7830-40FB-89CD-F28AB079A87F}"/>
    <cellStyle name="Percent 14 6 3" xfId="5353" xr:uid="{FF167E37-5D3D-4DF2-988D-A5CD301AC50A}"/>
    <cellStyle name="Percent 14 6 3 2" xfId="7463" xr:uid="{8A0F15A4-1FD7-4768-8277-7DFA76B962BD}"/>
    <cellStyle name="Percent 14 6 4" xfId="5351" xr:uid="{CAF2A765-3BB3-4083-B3C0-8F6B11D8F460}"/>
    <cellStyle name="Percent 14 6 5" xfId="7461" xr:uid="{E8693F18-D330-4E76-9BF3-60A8AA9975F6}"/>
    <cellStyle name="Percent 14 7" xfId="1300" xr:uid="{16C6C996-9686-445D-82E2-50761358DD3E}"/>
    <cellStyle name="Percent 14 7 2" xfId="5355" xr:uid="{DBA5D380-4610-4EA7-AECA-731584F663B7}"/>
    <cellStyle name="Percent 14 7 2 2" xfId="7465" xr:uid="{8C4E6FCB-DD77-4DE1-BE83-D633F3303935}"/>
    <cellStyle name="Percent 14 7 3" xfId="5356" xr:uid="{E05A8AA9-6DD2-43FC-826D-CE5426430CEC}"/>
    <cellStyle name="Percent 14 7 3 2" xfId="7466" xr:uid="{E221BADE-DB24-43F6-AA6B-DA4251095543}"/>
    <cellStyle name="Percent 14 7 4" xfId="5357" xr:uid="{C26338AA-FEC4-4364-A6B0-1D7F5FDE4639}"/>
    <cellStyle name="Percent 14 7 4 2" xfId="7467" xr:uid="{2A51EB8A-06BD-4984-9C30-6D2554B2CE8A}"/>
    <cellStyle name="Percent 14 7 5" xfId="5358" xr:uid="{9DCD6ECE-9007-4AEA-90A8-00F135295B6F}"/>
    <cellStyle name="Percent 14 7 5 2" xfId="7468" xr:uid="{CC962260-B108-4197-B219-27D890AB3855}"/>
    <cellStyle name="Percent 14 7 6" xfId="5354" xr:uid="{9B9CB8D1-82AE-4C8A-B4E9-7CBFEB80FA5F}"/>
    <cellStyle name="Percent 14 7 7" xfId="7464" xr:uid="{6A42748B-2CC8-49C0-ABE6-3D595F3E1C79}"/>
    <cellStyle name="Percent 14 8" xfId="1301" xr:uid="{9D28C2FD-5B09-4B42-AB98-355F43DFC0DC}"/>
    <cellStyle name="Percent 14 8 2" xfId="5360" xr:uid="{80B3A7A9-D749-4C74-9814-792542AEE84D}"/>
    <cellStyle name="Percent 14 8 2 2" xfId="7470" xr:uid="{594AAA44-33E3-407F-8CBC-F08DA4B5BDE9}"/>
    <cellStyle name="Percent 14 8 3" xfId="5361" xr:uid="{8EAEBE9C-0D36-43BE-B155-E9B8AE77CEE0}"/>
    <cellStyle name="Percent 14 8 3 2" xfId="7471" xr:uid="{421B3211-AE59-48AC-8B1F-9492E1B1A2B0}"/>
    <cellStyle name="Percent 14 8 4" xfId="5359" xr:uid="{B1AF5499-8A07-4CF4-BCCD-4530BBBAC897}"/>
    <cellStyle name="Percent 14 8 5" xfId="7469" xr:uid="{67239397-EDE2-4D69-B6BA-DF33BD6558D0}"/>
    <cellStyle name="Percent 14 9" xfId="5362" xr:uid="{8434DB11-F722-4658-89DE-96D290805F5E}"/>
    <cellStyle name="Percent 14 9 2" xfId="7472" xr:uid="{2B06D055-14FB-42E6-96B4-7F596C9CAEC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0 3" xfId="7474" xr:uid="{D7D6C863-0738-415C-A86A-48CD0167747A}"/>
    <cellStyle name="Percent 15 11" xfId="1304" xr:uid="{4D68F033-3DE1-4600-9B26-B559F7E44BD0}"/>
    <cellStyle name="Percent 15 11 2" xfId="5365" xr:uid="{686515CE-3CB5-4F13-9C52-3CBEA216210A}"/>
    <cellStyle name="Percent 15 11 3" xfId="7475" xr:uid="{F2185FD9-D6EB-4A91-AEC4-3656C3B36AE5}"/>
    <cellStyle name="Percent 15 12" xfId="1305" xr:uid="{2E0DDB13-B07E-4540-B249-696013FA72B7}"/>
    <cellStyle name="Percent 15 12 2" xfId="5366" xr:uid="{F424B479-40A2-4DC3-B107-24C78FB97AA4}"/>
    <cellStyle name="Percent 15 12 3" xfId="7476" xr:uid="{4CDEFD7F-E629-4753-AD86-81415444898A}"/>
    <cellStyle name="Percent 15 13" xfId="1306" xr:uid="{050FA287-02DD-4233-8F76-D4C71ED42724}"/>
    <cellStyle name="Percent 15 13 2" xfId="5367" xr:uid="{E4A20A24-EEC8-47CC-B029-D3AA59D1C624}"/>
    <cellStyle name="Percent 15 13 3" xfId="7477" xr:uid="{167D20C0-F5AF-4EA8-A401-00A41B327CB8}"/>
    <cellStyle name="Percent 15 14" xfId="1307" xr:uid="{1DB9F52C-C65B-4360-889F-E913F8161566}"/>
    <cellStyle name="Percent 15 14 2" xfId="5368" xr:uid="{91E58036-99A5-4373-84DB-B4F683D33F84}"/>
    <cellStyle name="Percent 15 14 3" xfId="7478" xr:uid="{E3DD2816-8F91-44C6-8D04-3B1635D7490F}"/>
    <cellStyle name="Percent 15 15" xfId="5369" xr:uid="{CECB6D05-3E10-4DCF-8112-0C75F8AC5140}"/>
    <cellStyle name="Percent 15 15 2" xfId="7479" xr:uid="{14613F64-E19F-4605-A25A-22E8096A1DCA}"/>
    <cellStyle name="Percent 15 16" xfId="5363" xr:uid="{74390705-A350-497E-9A96-EFB7A43E8E22}"/>
    <cellStyle name="Percent 15 17" xfId="7473" xr:uid="{B0BF2262-190A-4D0F-AC43-1B5EF112B8AB}"/>
    <cellStyle name="Percent 15 2" xfId="1308" xr:uid="{2C934BC3-B2DA-454B-98D9-2559151CA95F}"/>
    <cellStyle name="Percent 15 2 10" xfId="7480" xr:uid="{6C0BF0DC-E089-473E-8465-FC63DD947F54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2 4" xfId="7481" xr:uid="{DA97B1C0-2E8F-43CF-9EAF-27F1BF4168A9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3 4" xfId="7482" xr:uid="{EB5DD7E9-5D14-48C0-9B8D-2E2EBD5C357E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4 4" xfId="7483" xr:uid="{495A58E7-3CD3-4B9A-8B9F-42F8FD6CB711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5 4" xfId="7484" xr:uid="{6506C8D1-109E-4602-8BAC-CEB53169D812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6 4" xfId="7485" xr:uid="{2F46B8F0-0F0A-4EB6-AC3A-91ACC0F1135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7 4" xfId="7486" xr:uid="{86C11E61-DEC1-4C3A-A51D-7692E5C43101}"/>
    <cellStyle name="Percent 15 2 8" xfId="5377" xr:uid="{4D79A7CA-385F-4C9B-92B0-483B88A48473}"/>
    <cellStyle name="Percent 15 2 8 2" xfId="7487" xr:uid="{5B4F7F11-B74C-4C0B-9497-C21A151ED28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3 4" xfId="7488" xr:uid="{7908A23D-E74E-44E9-BADF-8805A46EA64D}"/>
    <cellStyle name="Percent 15 4" xfId="1316" xr:uid="{70E85C2D-4382-4CCB-9DD6-40BE679C4BE1}"/>
    <cellStyle name="Percent 15 4 2" xfId="5380" xr:uid="{E7B455AD-A5F4-4864-8E3A-CDC4E479FB64}"/>
    <cellStyle name="Percent 15 4 2 2" xfId="7490" xr:uid="{63D993E7-7A92-4683-992E-B2139629325D}"/>
    <cellStyle name="Percent 15 4 3" xfId="5381" xr:uid="{2FBCB555-5797-4627-8B96-6F6E6B5AF25C}"/>
    <cellStyle name="Percent 15 4 3 2" xfId="7491" xr:uid="{D1C15A75-32C3-4FC1-8D6B-123CD35CABC7}"/>
    <cellStyle name="Percent 15 4 4" xfId="5379" xr:uid="{D8B1DA19-0DA2-478A-91A1-4554791684BD}"/>
    <cellStyle name="Percent 15 4 5" xfId="7489" xr:uid="{1F51E985-A9BE-4C5A-9CAB-47433FAC300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5 4" xfId="7492" xr:uid="{5A580F1D-3C4C-4DBB-96B1-97E1166EFD44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6 4" xfId="7493" xr:uid="{FD4FEE6D-9FD2-4EBD-ADC4-CC799A2CFE63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2 3" xfId="7495" xr:uid="{56BC4C26-B226-4102-BE07-E9AC792BBA59}"/>
    <cellStyle name="Percent 15 7 3" xfId="5386" xr:uid="{EB6CA30A-BF2A-420E-B57C-2D2CC5D75CB9}"/>
    <cellStyle name="Percent 15 7 3 2" xfId="7496" xr:uid="{FE14675D-0A1A-4CA2-A603-43348759FBF0}"/>
    <cellStyle name="Percent 15 7 4" xfId="5384" xr:uid="{17800989-3B25-444A-993D-91C735E35980}"/>
    <cellStyle name="Percent 15 7 5" xfId="7494" xr:uid="{17058545-74C0-443A-9500-367A2DF6D786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8 4" xfId="7497" xr:uid="{845A66FD-A659-4011-A175-B6BBE9EE32B0}"/>
    <cellStyle name="Percent 15 9" xfId="1321" xr:uid="{2C142F97-3102-4DF6-B547-943E01401586}"/>
    <cellStyle name="Percent 15 9 2" xfId="5388" xr:uid="{6150B928-EF31-4D77-B812-AB6E208E5931}"/>
    <cellStyle name="Percent 15 9 3" xfId="7498" xr:uid="{AE4B172A-1B8D-4E09-849C-497BFA6B64D7}"/>
    <cellStyle name="Percent 16" xfId="40" xr:uid="{2BDDFCA2-AA9A-4B3B-89FF-28E266B83A28}"/>
    <cellStyle name="Percent 16 10" xfId="5389" xr:uid="{83F9D666-9DF8-4AB5-9EAD-BA6D8C1574E5}"/>
    <cellStyle name="Percent 16 11" xfId="7499" xr:uid="{08A83FF0-F792-4407-9147-0B67A22B562E}"/>
    <cellStyle name="Percent 16 2" xfId="1322" xr:uid="{E99BFF15-C253-4F7E-8AFA-03A8EBAF4C68}"/>
    <cellStyle name="Percent 16 2 2" xfId="5391" xr:uid="{B47EE132-2F34-4C1F-AB01-769B031E95D9}"/>
    <cellStyle name="Percent 16 2 2 2" xfId="7501" xr:uid="{158B3FCE-D47E-4B65-ADF4-257FF8189565}"/>
    <cellStyle name="Percent 16 2 3" xfId="5392" xr:uid="{54E540B4-1C6E-458C-99ED-7845F08F7EB3}"/>
    <cellStyle name="Percent 16 2 3 2" xfId="7502" xr:uid="{AE89BA23-049E-4FA3-8324-786E358BEEFD}"/>
    <cellStyle name="Percent 16 2 4" xfId="5390" xr:uid="{E7B3FFC4-607A-4FC2-B6EC-1CE0053C2A46}"/>
    <cellStyle name="Percent 16 2 5" xfId="7500" xr:uid="{60C890DE-2257-44CB-B564-B98981009C91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0 3" xfId="7504" xr:uid="{0B7CFFC7-60F2-4C00-B756-072321FA46E6}"/>
    <cellStyle name="Percent 16 3 11" xfId="1325" xr:uid="{E9DDCF8D-F4AC-4C4B-B730-EBD8CC1C6725}"/>
    <cellStyle name="Percent 16 3 11 2" xfId="5395" xr:uid="{369DDA6A-A01D-4287-A8EE-E232603C8E7D}"/>
    <cellStyle name="Percent 16 3 11 3" xfId="7505" xr:uid="{A262567C-C1B6-44A6-92A6-9F57DC4AF769}"/>
    <cellStyle name="Percent 16 3 12" xfId="1326" xr:uid="{FD26E9CF-B0FB-4893-BF29-6CA6AF3DD2BA}"/>
    <cellStyle name="Percent 16 3 12 2" xfId="5396" xr:uid="{03D16472-F928-46CC-AA65-EE14A62984CB}"/>
    <cellStyle name="Percent 16 3 12 3" xfId="7506" xr:uid="{A59BD9C6-BA8F-40BC-BC56-098C082C1B54}"/>
    <cellStyle name="Percent 16 3 13" xfId="1327" xr:uid="{8E03016A-C393-467F-BE09-D640A0C6E429}"/>
    <cellStyle name="Percent 16 3 13 2" xfId="5397" xr:uid="{B66BA07B-4BF0-40FE-93CB-FB83FDFF0FD7}"/>
    <cellStyle name="Percent 16 3 13 3" xfId="7507" xr:uid="{95BF4280-86B0-4104-AE5F-F2FCF5215261}"/>
    <cellStyle name="Percent 16 3 14" xfId="1328" xr:uid="{E4E9CD46-5716-4832-ADA8-DDE2594561DE}"/>
    <cellStyle name="Percent 16 3 14 2" xfId="5398" xr:uid="{7367697E-BA98-43A9-BB25-7D8ACBDCEF2A}"/>
    <cellStyle name="Percent 16 3 14 3" xfId="7508" xr:uid="{AAEFF160-2DCF-426B-B668-09C3D8CA778A}"/>
    <cellStyle name="Percent 16 3 15" xfId="1329" xr:uid="{A742C6BB-BC74-42C8-9151-5F2B47D76836}"/>
    <cellStyle name="Percent 16 3 15 2" xfId="5399" xr:uid="{383B6E0D-B553-4B5A-9170-5FCD264B2FCE}"/>
    <cellStyle name="Percent 16 3 15 3" xfId="7509" xr:uid="{79F75EF0-CE2B-4E83-93EF-346AFFBE8F41}"/>
    <cellStyle name="Percent 16 3 16" xfId="1330" xr:uid="{8FD7BE1B-C391-4D61-B756-586D7E3BE6B4}"/>
    <cellStyle name="Percent 16 3 16 2" xfId="5400" xr:uid="{62F645A7-6BE7-491A-9121-EA04481F034B}"/>
    <cellStyle name="Percent 16 3 16 3" xfId="7510" xr:uid="{8FD1D209-1321-498A-A3E8-82B91E1597AF}"/>
    <cellStyle name="Percent 16 3 17" xfId="1331" xr:uid="{FE63E5E9-6E45-4100-956D-BF235A8A3711}"/>
    <cellStyle name="Percent 16 3 17 2" xfId="5401" xr:uid="{D51E77DC-CF1F-4EBB-B77F-382609E9748F}"/>
    <cellStyle name="Percent 16 3 17 3" xfId="7511" xr:uid="{D9ED0064-41EF-45A0-BE7E-4370579E8A18}"/>
    <cellStyle name="Percent 16 3 18" xfId="5402" xr:uid="{402E2899-C5D6-4D9E-86E3-8BB8C6530E18}"/>
    <cellStyle name="Percent 16 3 18 2" xfId="7512" xr:uid="{A1183351-A817-4BC4-9E8B-B2F51989450A}"/>
    <cellStyle name="Percent 16 3 19" xfId="5403" xr:uid="{BF8A0FC9-449C-4011-BEB9-40FFDF82943C}"/>
    <cellStyle name="Percent 16 3 19 2" xfId="7513" xr:uid="{F02DA222-5195-4379-9F1F-C67A8843BFC1}"/>
    <cellStyle name="Percent 16 3 2" xfId="1332" xr:uid="{8D3572FC-8698-41C0-9744-CD38AA40355B}"/>
    <cellStyle name="Percent 16 3 2 2" xfId="5404" xr:uid="{27F0DBCE-D26B-4B30-9678-22CCE3C260F1}"/>
    <cellStyle name="Percent 16 3 2 3" xfId="7514" xr:uid="{4F5C16E6-361F-4436-B985-EA6F150207C3}"/>
    <cellStyle name="Percent 16 3 20" xfId="5393" xr:uid="{78407FFE-5308-45D9-BE4D-B54E6477E532}"/>
    <cellStyle name="Percent 16 3 21" xfId="7503" xr:uid="{49C7EA94-D0D2-4546-ABDE-DAFF4D7A758B}"/>
    <cellStyle name="Percent 16 3 3" xfId="1333" xr:uid="{0D89D767-B8A1-4C00-98C9-231E018DCE76}"/>
    <cellStyle name="Percent 16 3 3 2" xfId="5405" xr:uid="{AF8D7974-4685-448E-8D8C-9171DD2FDAB1}"/>
    <cellStyle name="Percent 16 3 3 3" xfId="7515" xr:uid="{DF15E97A-46C6-4DD6-A206-9ECB4CDD6035}"/>
    <cellStyle name="Percent 16 3 4" xfId="1334" xr:uid="{DC1A0804-07F4-4FF3-89EE-CCFB29252D89}"/>
    <cellStyle name="Percent 16 3 4 2" xfId="5406" xr:uid="{E5E77FDE-25DA-4706-B90D-47E3FCC242F5}"/>
    <cellStyle name="Percent 16 3 4 3" xfId="7516" xr:uid="{31CBC40A-A4A1-42D1-8002-A18BEDD14951}"/>
    <cellStyle name="Percent 16 3 5" xfId="1335" xr:uid="{1A9FAAFF-68E1-45BC-BED4-56F818FE6F5D}"/>
    <cellStyle name="Percent 16 3 5 2" xfId="5407" xr:uid="{1B2D9DAD-ECDA-472A-83C2-A00280966917}"/>
    <cellStyle name="Percent 16 3 5 3" xfId="7517" xr:uid="{D4BDFD4D-EC46-4BF8-BBF4-9662F24A3492}"/>
    <cellStyle name="Percent 16 3 6" xfId="1336" xr:uid="{CCAAB616-4FD5-4E59-86F4-AE7E7E339617}"/>
    <cellStyle name="Percent 16 3 6 2" xfId="5408" xr:uid="{23C4B14C-0CAF-4D6C-BEB8-7FB82EA0F5DC}"/>
    <cellStyle name="Percent 16 3 6 3" xfId="7518" xr:uid="{0824E2BD-E180-42A8-ADBE-E03AE3BF0D3D}"/>
    <cellStyle name="Percent 16 3 7" xfId="1337" xr:uid="{616AEEB5-ED09-4926-8291-9CE94CE6FBB6}"/>
    <cellStyle name="Percent 16 3 7 2" xfId="5409" xr:uid="{B470EBC5-7DEE-4368-B88D-F2F3BA9695F7}"/>
    <cellStyle name="Percent 16 3 7 3" xfId="7519" xr:uid="{E75D4E2D-0C5A-41F5-8F6A-005ED3E0B0B5}"/>
    <cellStyle name="Percent 16 3 8" xfId="1338" xr:uid="{4521C86D-04C6-4D47-B10C-4412E4CA8183}"/>
    <cellStyle name="Percent 16 3 8 2" xfId="5410" xr:uid="{13C88ED5-5550-423B-BFC3-6C48152C7108}"/>
    <cellStyle name="Percent 16 3 8 3" xfId="7520" xr:uid="{91D6AE4E-1E63-4481-B0CD-A0D17D17481F}"/>
    <cellStyle name="Percent 16 3 9" xfId="1339" xr:uid="{C7B86165-7A62-47E6-83C8-849484EF1A6D}"/>
    <cellStyle name="Percent 16 3 9 2" xfId="5411" xr:uid="{D9B29DAB-4759-46AC-AD86-B987957B2195}"/>
    <cellStyle name="Percent 16 3 9 3" xfId="7521" xr:uid="{3126719A-CACC-486E-80AF-8B62E21C9FFE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0 3" xfId="7523" xr:uid="{754E1F1E-7810-4AE4-B970-DD0A16B29657}"/>
    <cellStyle name="Percent 16 4 11" xfId="1342" xr:uid="{3A11C763-4897-4995-8B7C-51B337AE8A99}"/>
    <cellStyle name="Percent 16 4 11 2" xfId="5414" xr:uid="{3EDDB87A-D668-4BFE-9AB9-EC9FE571F1F4}"/>
    <cellStyle name="Percent 16 4 11 3" xfId="7524" xr:uid="{0897D389-01F4-41B4-8AE4-215B7210CD4C}"/>
    <cellStyle name="Percent 16 4 12" xfId="1343" xr:uid="{1A1EADBD-3C4D-49A8-9EC0-98BAE7294D97}"/>
    <cellStyle name="Percent 16 4 12 2" xfId="5415" xr:uid="{2DA71202-73A7-4D15-AAB0-48E2054BECE2}"/>
    <cellStyle name="Percent 16 4 12 3" xfId="7525" xr:uid="{9F2A5CF8-90A2-46E8-8B87-D12E4B81C3FA}"/>
    <cellStyle name="Percent 16 4 13" xfId="1344" xr:uid="{3AD02B79-9439-468F-A115-4B5E8EB4745F}"/>
    <cellStyle name="Percent 16 4 13 2" xfId="5416" xr:uid="{EDEACA6C-602C-491A-9D43-A37DC843D42D}"/>
    <cellStyle name="Percent 16 4 13 3" xfId="7526" xr:uid="{0E7945EA-EE1A-4355-8BD6-02074F4EE2FF}"/>
    <cellStyle name="Percent 16 4 14" xfId="1345" xr:uid="{AE122FEB-F5C7-44A8-82D1-631D7DD43E35}"/>
    <cellStyle name="Percent 16 4 14 2" xfId="5417" xr:uid="{34442416-303C-4E03-AB4E-ADB6D6F367D6}"/>
    <cellStyle name="Percent 16 4 14 3" xfId="7527" xr:uid="{98EFE7C9-0D3B-437E-A7B8-A4697ED84B87}"/>
    <cellStyle name="Percent 16 4 15" xfId="1346" xr:uid="{F67D5ADD-D0E4-41B9-A76F-05704CFB0A64}"/>
    <cellStyle name="Percent 16 4 15 2" xfId="5418" xr:uid="{00994378-60C8-4443-B8A5-4AF627F89FD2}"/>
    <cellStyle name="Percent 16 4 15 3" xfId="7528" xr:uid="{7A3A1502-98D4-4811-B755-034279C01BD8}"/>
    <cellStyle name="Percent 16 4 16" xfId="1347" xr:uid="{9C5E0357-1237-4D52-A344-A303995DECD5}"/>
    <cellStyle name="Percent 16 4 16 2" xfId="5419" xr:uid="{3D06F67C-54F6-4EBD-8449-8592DB640528}"/>
    <cellStyle name="Percent 16 4 16 3" xfId="7529" xr:uid="{FFBBA04F-FBCB-4671-B0D0-036E7285DC35}"/>
    <cellStyle name="Percent 16 4 17" xfId="1348" xr:uid="{BBE025B7-3132-4C93-9393-F386B2827F1E}"/>
    <cellStyle name="Percent 16 4 17 2" xfId="5420" xr:uid="{52AA88DA-420F-44A7-9F9A-2548F47D3265}"/>
    <cellStyle name="Percent 16 4 17 3" xfId="7530" xr:uid="{40F88679-1014-4BB1-A2EE-A800E6BF9645}"/>
    <cellStyle name="Percent 16 4 18" xfId="5421" xr:uid="{34811A2E-C6FF-4885-85F6-E7A9512E773B}"/>
    <cellStyle name="Percent 16 4 18 2" xfId="7531" xr:uid="{4DB8BCDC-8723-4AE0-AFBB-C132D2DE006C}"/>
    <cellStyle name="Percent 16 4 19" xfId="5422" xr:uid="{F74D62A7-20AB-4FFD-8A32-EAA5CADBC3E3}"/>
    <cellStyle name="Percent 16 4 19 2" xfId="7532" xr:uid="{09C812FB-6F16-432C-94AE-82A9897B4532}"/>
    <cellStyle name="Percent 16 4 2" xfId="1349" xr:uid="{C68663E4-5A90-4BF7-BCD0-982D9D577CE5}"/>
    <cellStyle name="Percent 16 4 2 2" xfId="5423" xr:uid="{9F049E3F-90E8-4F09-AE7D-806362714027}"/>
    <cellStyle name="Percent 16 4 2 3" xfId="7533" xr:uid="{A382729B-BA21-4794-BFC0-0248D2372F6F}"/>
    <cellStyle name="Percent 16 4 20" xfId="5412" xr:uid="{262D4A93-E1AD-45C4-862E-8F569066CAFF}"/>
    <cellStyle name="Percent 16 4 21" xfId="7522" xr:uid="{0B358052-F288-448E-8798-852658EA6ED7}"/>
    <cellStyle name="Percent 16 4 3" xfId="1350" xr:uid="{477F7F03-C553-482A-8AF4-263F04BB28FC}"/>
    <cellStyle name="Percent 16 4 3 2" xfId="5424" xr:uid="{AF7DD5C7-A151-4D31-965D-AD87558537D0}"/>
    <cellStyle name="Percent 16 4 3 3" xfId="7534" xr:uid="{958D5E3C-D49D-4E98-ACCF-802A389A5CBF}"/>
    <cellStyle name="Percent 16 4 4" xfId="1351" xr:uid="{D533246B-B757-4ABF-9414-04F44CBAA13D}"/>
    <cellStyle name="Percent 16 4 4 2" xfId="5425" xr:uid="{FDBF9203-9F3F-4E61-AF3B-025B9D59D929}"/>
    <cellStyle name="Percent 16 4 4 3" xfId="7535" xr:uid="{5F6F5F19-A3BF-4F9B-8AD2-073E9FA17046}"/>
    <cellStyle name="Percent 16 4 5" xfId="1352" xr:uid="{42962ECD-F404-4DDA-A773-015C64F84EFE}"/>
    <cellStyle name="Percent 16 4 5 2" xfId="5426" xr:uid="{974307EA-6C1C-4085-A906-A95156816DA1}"/>
    <cellStyle name="Percent 16 4 5 3" xfId="7536" xr:uid="{9803D5A4-5886-4952-959E-1D4C2874DFA8}"/>
    <cellStyle name="Percent 16 4 6" xfId="1353" xr:uid="{813ACE80-764D-4C1E-B89D-8306165AAF8B}"/>
    <cellStyle name="Percent 16 4 6 2" xfId="5427" xr:uid="{DDD55045-9F55-4E96-97A8-4A057F256839}"/>
    <cellStyle name="Percent 16 4 6 3" xfId="7537" xr:uid="{EC461C12-16F4-4134-8227-732A5A727571}"/>
    <cellStyle name="Percent 16 4 7" xfId="1354" xr:uid="{4A489FA2-1734-41B3-91F6-7C0564CD328D}"/>
    <cellStyle name="Percent 16 4 7 2" xfId="5428" xr:uid="{19A01E41-CBE0-46E0-BA57-2DF78914F614}"/>
    <cellStyle name="Percent 16 4 7 3" xfId="7538" xr:uid="{A0A98DE2-95D8-4181-ACFA-99829F2CD4E8}"/>
    <cellStyle name="Percent 16 4 8" xfId="1355" xr:uid="{1ACF61E1-3D11-42A7-9BBD-D9E53262DFC8}"/>
    <cellStyle name="Percent 16 4 8 2" xfId="5429" xr:uid="{18EA0429-7CFA-4150-A79A-1CBBBC5F2CB1}"/>
    <cellStyle name="Percent 16 4 8 3" xfId="7539" xr:uid="{2C818513-A953-48D8-B0A5-4B9BD7E15CCD}"/>
    <cellStyle name="Percent 16 4 9" xfId="1356" xr:uid="{D20CBE09-7D77-4971-BFE4-7841B0B96495}"/>
    <cellStyle name="Percent 16 4 9 2" xfId="5430" xr:uid="{36D2D22F-1481-445B-A00E-B50F4788F8A9}"/>
    <cellStyle name="Percent 16 4 9 3" xfId="7540" xr:uid="{D065ECA0-3E3E-46A7-814B-75947E1802EC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0 3" xfId="7542" xr:uid="{DFCBC2E2-A68C-47CC-AD5D-7B800181B8E7}"/>
    <cellStyle name="Percent 16 5 11" xfId="1359" xr:uid="{A30CD7E9-71D0-4BBE-A101-FEB44D6BB898}"/>
    <cellStyle name="Percent 16 5 11 2" xfId="5433" xr:uid="{D9A0BA56-3B69-41A6-9586-C1BA7928BF0C}"/>
    <cellStyle name="Percent 16 5 11 3" xfId="7543" xr:uid="{73CCE09D-B0E9-4501-9001-FE4F098B37B1}"/>
    <cellStyle name="Percent 16 5 12" xfId="1360" xr:uid="{AC58BDB3-42B2-4572-AF86-FD3452558975}"/>
    <cellStyle name="Percent 16 5 12 2" xfId="5434" xr:uid="{EA3643F7-A1BC-4C69-9B71-33211368D82F}"/>
    <cellStyle name="Percent 16 5 12 3" xfId="7544" xr:uid="{D25A47CC-D349-4979-B314-C4C2FEB7E237}"/>
    <cellStyle name="Percent 16 5 13" xfId="1361" xr:uid="{C2E118E3-29B1-4298-A30D-9F429A138506}"/>
    <cellStyle name="Percent 16 5 13 2" xfId="5435" xr:uid="{19144968-36A7-4EEE-B11D-8DF403BF100A}"/>
    <cellStyle name="Percent 16 5 13 3" xfId="7545" xr:uid="{C0EE9917-B0AA-418F-907A-AFE56060B6E0}"/>
    <cellStyle name="Percent 16 5 14" xfId="1362" xr:uid="{08CEE391-5FC1-407F-BDCD-D2414CD306A3}"/>
    <cellStyle name="Percent 16 5 14 2" xfId="5436" xr:uid="{F75FE226-B0BD-46FF-976E-1E8B3CB75AF3}"/>
    <cellStyle name="Percent 16 5 14 3" xfId="7546" xr:uid="{60A4DFA8-3029-4CB4-9FBA-F49CFF987373}"/>
    <cellStyle name="Percent 16 5 15" xfId="1363" xr:uid="{055D12FE-1502-4319-BBF1-5D44BBC57E6E}"/>
    <cellStyle name="Percent 16 5 15 2" xfId="5437" xr:uid="{13C73B2C-86A9-4673-85E1-D9729A72B814}"/>
    <cellStyle name="Percent 16 5 15 3" xfId="7547" xr:uid="{C0B3237D-DBC3-42E2-85E4-4C20A393C22B}"/>
    <cellStyle name="Percent 16 5 16" xfId="1364" xr:uid="{3B58F078-09A2-4E54-A79F-161BBDB38A22}"/>
    <cellStyle name="Percent 16 5 16 2" xfId="5438" xr:uid="{3BAAE383-5B2D-44CB-8C08-1619CF603A53}"/>
    <cellStyle name="Percent 16 5 16 3" xfId="7548" xr:uid="{1F971BFD-25A8-4EFC-850E-6E1AC36FC2AB}"/>
    <cellStyle name="Percent 16 5 17" xfId="1365" xr:uid="{24CB7876-AF94-4CE3-BA74-E6F54C0E9BCF}"/>
    <cellStyle name="Percent 16 5 17 2" xfId="5439" xr:uid="{8ECAC773-DFAE-42F2-AB34-80C9CC1255DD}"/>
    <cellStyle name="Percent 16 5 17 3" xfId="7549" xr:uid="{5E25DF5B-03F0-4272-B561-28CF5FFCB876}"/>
    <cellStyle name="Percent 16 5 18" xfId="5440" xr:uid="{5706E532-41AF-4E66-89EC-EB63DAB05693}"/>
    <cellStyle name="Percent 16 5 18 2" xfId="7550" xr:uid="{79DB0A3E-0056-4513-A587-BA993BD87847}"/>
    <cellStyle name="Percent 16 5 19" xfId="5441" xr:uid="{E512B440-6C00-4912-ABD9-8D480F7E05FA}"/>
    <cellStyle name="Percent 16 5 19 2" xfId="7551" xr:uid="{A84BC82D-8FE6-4416-B9ED-994B48AF165E}"/>
    <cellStyle name="Percent 16 5 2" xfId="1366" xr:uid="{A4D5A247-2629-49F3-8C40-A77501AD49FB}"/>
    <cellStyle name="Percent 16 5 2 2" xfId="5442" xr:uid="{922AA8DF-7F6A-48CD-A5D1-A828F2DD9EC9}"/>
    <cellStyle name="Percent 16 5 2 3" xfId="7552" xr:uid="{217802CC-233C-484D-B829-A6C72593F148}"/>
    <cellStyle name="Percent 16 5 20" xfId="5431" xr:uid="{5E00B595-668F-45BF-932D-6B9B5EF7A20A}"/>
    <cellStyle name="Percent 16 5 21" xfId="7541" xr:uid="{243FC642-089A-444B-AE2E-5DBDED888034}"/>
    <cellStyle name="Percent 16 5 3" xfId="1367" xr:uid="{83A310E6-78D6-4EA8-B9D2-961F2A007603}"/>
    <cellStyle name="Percent 16 5 3 2" xfId="5443" xr:uid="{EA612D23-CC3C-4549-8801-081F8123310A}"/>
    <cellStyle name="Percent 16 5 3 3" xfId="7553" xr:uid="{500BA4EB-A8EF-415F-8583-A41282AB29F3}"/>
    <cellStyle name="Percent 16 5 4" xfId="1368" xr:uid="{5D3C8D2E-C5F4-4A41-962D-A7E3A36A01C7}"/>
    <cellStyle name="Percent 16 5 4 2" xfId="5444" xr:uid="{9B18152F-313A-4A6C-A977-56027726464E}"/>
    <cellStyle name="Percent 16 5 4 3" xfId="7554" xr:uid="{67A53311-245E-43AA-A337-CCAE0ABB0EF0}"/>
    <cellStyle name="Percent 16 5 5" xfId="1369" xr:uid="{1E1C907D-F2A9-44E6-A35B-6AACF4E3A529}"/>
    <cellStyle name="Percent 16 5 5 2" xfId="5445" xr:uid="{BD9E6A62-78F2-492D-BB9B-537F8FF08D68}"/>
    <cellStyle name="Percent 16 5 5 3" xfId="7555" xr:uid="{79BD2188-9768-41C4-869D-92EF2EB35D1B}"/>
    <cellStyle name="Percent 16 5 6" xfId="1370" xr:uid="{FD79745F-A6F1-47E4-BF5A-8801396326F8}"/>
    <cellStyle name="Percent 16 5 6 2" xfId="5446" xr:uid="{3D921657-E2E8-419C-A06B-C4A42585C567}"/>
    <cellStyle name="Percent 16 5 6 3" xfId="7556" xr:uid="{626E750A-8329-4D40-8FE1-39A20EFBCF02}"/>
    <cellStyle name="Percent 16 5 7" xfId="1371" xr:uid="{2F1723E7-B88C-4BBD-A292-000D46272C9E}"/>
    <cellStyle name="Percent 16 5 7 2" xfId="5447" xr:uid="{F90CE760-FCE3-4F56-A29B-4EEBDFFA8608}"/>
    <cellStyle name="Percent 16 5 7 3" xfId="7557" xr:uid="{A39C1D7B-C2D4-416B-9B1E-438ED2175EC0}"/>
    <cellStyle name="Percent 16 5 8" xfId="1372" xr:uid="{02AFD89F-77AB-45EC-BC62-3902E787FB88}"/>
    <cellStyle name="Percent 16 5 8 2" xfId="5448" xr:uid="{0B2C33CC-3A2B-425B-A75D-B5BF2BBCB5A1}"/>
    <cellStyle name="Percent 16 5 8 3" xfId="7558" xr:uid="{3B8497A6-C009-449E-859F-3B11EDA97898}"/>
    <cellStyle name="Percent 16 5 9" xfId="1373" xr:uid="{16144827-B1BE-43FA-A146-71084D1D0677}"/>
    <cellStyle name="Percent 16 5 9 2" xfId="5449" xr:uid="{7D272B2C-FFF0-40B0-9CF5-84232EC49639}"/>
    <cellStyle name="Percent 16 5 9 3" xfId="7559" xr:uid="{3BF01C5F-8186-4F73-AE83-D77CF72640DE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0 3" xfId="7561" xr:uid="{AB8A1BAC-237C-408F-A848-B42263977609}"/>
    <cellStyle name="Percent 16 6 11" xfId="1376" xr:uid="{3CD201C1-0E6D-4916-9CF5-92631639D979}"/>
    <cellStyle name="Percent 16 6 11 2" xfId="5452" xr:uid="{BC9FADA8-B017-408E-86AB-9C858B70FB0E}"/>
    <cellStyle name="Percent 16 6 11 3" xfId="7562" xr:uid="{C49CFDF2-6A18-4CE6-B0FC-9D3ADAC94BE0}"/>
    <cellStyle name="Percent 16 6 12" xfId="1377" xr:uid="{F5AD7383-5454-4416-98B0-422A4E0C90C5}"/>
    <cellStyle name="Percent 16 6 12 2" xfId="5453" xr:uid="{BAC0E9AC-D67C-473C-A513-24744169C52A}"/>
    <cellStyle name="Percent 16 6 12 3" xfId="7563" xr:uid="{E7B045D0-73E7-44E8-B1C7-14359C413086}"/>
    <cellStyle name="Percent 16 6 13" xfId="1378" xr:uid="{7541BFC0-3FFA-4C18-9514-88AAEF1D997B}"/>
    <cellStyle name="Percent 16 6 13 2" xfId="5454" xr:uid="{A200E209-6191-4F9E-AA73-B040668B7C21}"/>
    <cellStyle name="Percent 16 6 13 3" xfId="7564" xr:uid="{E55FD4C5-2C2A-4831-A030-6BDA74F60947}"/>
    <cellStyle name="Percent 16 6 14" xfId="1379" xr:uid="{612486F5-4D66-4B34-AA8B-4D68145F8532}"/>
    <cellStyle name="Percent 16 6 14 2" xfId="5455" xr:uid="{BDAD45E5-6363-49A1-9D77-FC3A7CFEDE62}"/>
    <cellStyle name="Percent 16 6 14 3" xfId="7565" xr:uid="{3CD048F8-B3FB-449E-8BF9-EA3453454305}"/>
    <cellStyle name="Percent 16 6 15" xfId="1380" xr:uid="{8F799BF6-3951-434D-90E3-F8F146483B65}"/>
    <cellStyle name="Percent 16 6 15 2" xfId="5456" xr:uid="{0BDE3733-CFDE-4F1D-A6CE-145692D1401F}"/>
    <cellStyle name="Percent 16 6 15 3" xfId="7566" xr:uid="{541372E2-0A14-417F-BE63-25B5D520ABB9}"/>
    <cellStyle name="Percent 16 6 16" xfId="1381" xr:uid="{1239013A-0A02-4489-929C-8ABE173628B5}"/>
    <cellStyle name="Percent 16 6 16 2" xfId="5457" xr:uid="{09D34532-4616-4AF9-8106-1FD8457A44AB}"/>
    <cellStyle name="Percent 16 6 16 3" xfId="7567" xr:uid="{A48EBD43-8C93-4288-8A17-576AB4406AF1}"/>
    <cellStyle name="Percent 16 6 17" xfId="1382" xr:uid="{B59C789F-110C-440E-AF6D-488C17B0BA2D}"/>
    <cellStyle name="Percent 16 6 17 2" xfId="5458" xr:uid="{89FE7BE6-6FE9-4C0F-BFBE-B7EB703C2D52}"/>
    <cellStyle name="Percent 16 6 17 3" xfId="7568" xr:uid="{E778CBA1-6D23-4850-9D0B-9AD2F41A2868}"/>
    <cellStyle name="Percent 16 6 18" xfId="5459" xr:uid="{0D677C82-4016-4444-928D-F70D221378CA}"/>
    <cellStyle name="Percent 16 6 18 2" xfId="7569" xr:uid="{49BE2E32-0D3A-46E7-81C9-B5A59FA65EF2}"/>
    <cellStyle name="Percent 16 6 19" xfId="5460" xr:uid="{97332DDC-2D8B-46E0-8560-6B62281BB436}"/>
    <cellStyle name="Percent 16 6 19 2" xfId="7570" xr:uid="{2D422DB1-96BB-40EE-89E4-B2825B5743F2}"/>
    <cellStyle name="Percent 16 6 2" xfId="1383" xr:uid="{B9711DEF-6E6C-42C8-8AA0-65C798376864}"/>
    <cellStyle name="Percent 16 6 2 2" xfId="5461" xr:uid="{C334798B-29E0-4F79-82D5-8638B5FD637B}"/>
    <cellStyle name="Percent 16 6 2 3" xfId="7571" xr:uid="{B334A608-192E-4334-A828-9C7F9C5CA834}"/>
    <cellStyle name="Percent 16 6 20" xfId="5450" xr:uid="{6DAD7C93-83E3-4EA9-B870-1275B26601BA}"/>
    <cellStyle name="Percent 16 6 21" xfId="7560" xr:uid="{FACC9687-1F99-465A-AEE7-97D329E0146A}"/>
    <cellStyle name="Percent 16 6 3" xfId="1384" xr:uid="{BA72812E-7991-49A6-901C-7F52F5195A68}"/>
    <cellStyle name="Percent 16 6 3 2" xfId="5462" xr:uid="{3038323A-76F2-48A4-8D7B-B8523F2DBA94}"/>
    <cellStyle name="Percent 16 6 3 3" xfId="7572" xr:uid="{01F45571-EDEA-4A1F-ACDA-8ED692291382}"/>
    <cellStyle name="Percent 16 6 4" xfId="1385" xr:uid="{D6EE40BF-BDF7-41FA-BBD8-662DD347BAE0}"/>
    <cellStyle name="Percent 16 6 4 2" xfId="5463" xr:uid="{70C76CBE-ABA8-43C8-A980-B31E5EB253DA}"/>
    <cellStyle name="Percent 16 6 4 3" xfId="7573" xr:uid="{9AB5F203-A557-4C98-BCEE-C801364D96B0}"/>
    <cellStyle name="Percent 16 6 5" xfId="1386" xr:uid="{C88BA69E-F0F4-4129-8435-F4DC9B106F6A}"/>
    <cellStyle name="Percent 16 6 5 2" xfId="5464" xr:uid="{79A56648-D509-4EBB-8F21-E6A0DC9E7CFC}"/>
    <cellStyle name="Percent 16 6 5 3" xfId="7574" xr:uid="{BD54C950-9EE2-4B4A-9CD9-906652CA54A3}"/>
    <cellStyle name="Percent 16 6 6" xfId="1387" xr:uid="{2396D6F2-745A-4DA6-B88A-C92805B12426}"/>
    <cellStyle name="Percent 16 6 6 2" xfId="5465" xr:uid="{A9E8D4CE-7BF7-4DAF-90F2-9C0DCF4B66A5}"/>
    <cellStyle name="Percent 16 6 6 3" xfId="7575" xr:uid="{5D715430-B145-4BA1-A021-D9009566BB66}"/>
    <cellStyle name="Percent 16 6 7" xfId="1388" xr:uid="{B3057320-3E38-4B86-92D2-9BCF94A2B7EE}"/>
    <cellStyle name="Percent 16 6 7 2" xfId="5466" xr:uid="{020576C5-7BF3-4CE5-8CD3-046777CC27D6}"/>
    <cellStyle name="Percent 16 6 7 3" xfId="7576" xr:uid="{F35902E9-D683-4D6E-961C-105B7611023A}"/>
    <cellStyle name="Percent 16 6 8" xfId="1389" xr:uid="{023FACC6-851E-4A8F-A282-FD41B9F15006}"/>
    <cellStyle name="Percent 16 6 8 2" xfId="5467" xr:uid="{43675D39-7449-48AB-969E-765F43696C06}"/>
    <cellStyle name="Percent 16 6 8 3" xfId="7577" xr:uid="{7B0E1537-02F2-4403-AF77-58C34E1BE829}"/>
    <cellStyle name="Percent 16 6 9" xfId="1390" xr:uid="{1A0F4E6A-2540-4993-AEA6-4050F4AAF0BF}"/>
    <cellStyle name="Percent 16 6 9 2" xfId="5468" xr:uid="{CBD35FBA-05DE-46FA-BA97-F69C58DB96FA}"/>
    <cellStyle name="Percent 16 6 9 3" xfId="7578" xr:uid="{BAF1DE03-81C0-4170-8486-464291C6482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0 3" xfId="7580" xr:uid="{6248B83C-8C3A-4242-B06C-93FD9B98D780}"/>
    <cellStyle name="Percent 16 7 11" xfId="1393" xr:uid="{84A490D7-1090-47F0-B12F-9833EC0F5366}"/>
    <cellStyle name="Percent 16 7 11 2" xfId="5471" xr:uid="{42CFF1F8-F44D-4840-AD6C-B35A9C587A6F}"/>
    <cellStyle name="Percent 16 7 11 3" xfId="7581" xr:uid="{39F8F122-AB34-49AD-BC98-7303536FA41B}"/>
    <cellStyle name="Percent 16 7 12" xfId="1394" xr:uid="{C94C1593-3D24-41C1-AEF8-50E640342F9D}"/>
    <cellStyle name="Percent 16 7 12 2" xfId="5472" xr:uid="{1575A503-8749-4419-93FA-68AB4F4C5491}"/>
    <cellStyle name="Percent 16 7 12 3" xfId="7582" xr:uid="{7B1B3A40-D09C-4FB2-875B-C68DA4F755E2}"/>
    <cellStyle name="Percent 16 7 13" xfId="1395" xr:uid="{5D80E42D-AC18-4491-8C9E-BC6D70567E77}"/>
    <cellStyle name="Percent 16 7 13 2" xfId="5473" xr:uid="{FC32C488-8ED6-46EF-91F1-9D350A63E57A}"/>
    <cellStyle name="Percent 16 7 13 3" xfId="7583" xr:uid="{71FF26CB-5E51-4C0A-9B47-6732B84E37B3}"/>
    <cellStyle name="Percent 16 7 14" xfId="1396" xr:uid="{5C235988-2BC9-4F6F-9858-AB38D1276551}"/>
    <cellStyle name="Percent 16 7 14 2" xfId="5474" xr:uid="{711C03BE-9189-48B6-ABD6-B53AD5F48363}"/>
    <cellStyle name="Percent 16 7 14 3" xfId="7584" xr:uid="{633A645D-D2CB-4421-B96C-F39CEEC6FDA3}"/>
    <cellStyle name="Percent 16 7 15" xfId="1397" xr:uid="{000C8AC6-29C9-40CE-800A-B8630CDEFD93}"/>
    <cellStyle name="Percent 16 7 15 2" xfId="5475" xr:uid="{D641DDF0-593A-42BA-B997-9A252ADBCB60}"/>
    <cellStyle name="Percent 16 7 15 3" xfId="7585" xr:uid="{B252318A-D6F2-420B-BFC5-EF6CD812610B}"/>
    <cellStyle name="Percent 16 7 16" xfId="1398" xr:uid="{357F2A2A-6B50-4A0B-AD91-6351ABAEDB6C}"/>
    <cellStyle name="Percent 16 7 16 2" xfId="5476" xr:uid="{141B0AA4-DA8D-4783-9A7B-D73B6BB62D66}"/>
    <cellStyle name="Percent 16 7 16 3" xfId="7586" xr:uid="{5C5C2DE7-C59E-4D1F-ACB2-96C7ECFE7052}"/>
    <cellStyle name="Percent 16 7 17" xfId="1399" xr:uid="{B270E47B-7EDF-4C3D-83B2-345C74DF5D32}"/>
    <cellStyle name="Percent 16 7 17 2" xfId="5477" xr:uid="{210600E2-AD1C-4D3F-AA61-4C80669DADD8}"/>
    <cellStyle name="Percent 16 7 17 3" xfId="7587" xr:uid="{14BBA147-0CC9-46A3-AF1E-7B0B680645A6}"/>
    <cellStyle name="Percent 16 7 18" xfId="5478" xr:uid="{3668CD3C-9FCA-4543-B85E-C3AAE2BC0288}"/>
    <cellStyle name="Percent 16 7 18 2" xfId="7588" xr:uid="{B8855C68-976B-43CD-8413-CCFD4337F1D2}"/>
    <cellStyle name="Percent 16 7 19" xfId="5479" xr:uid="{8E6A9911-5392-4ACB-8F6D-B3FF3C1AD951}"/>
    <cellStyle name="Percent 16 7 19 2" xfId="7589" xr:uid="{2D9EF453-A3F1-4DFD-AEC5-444B1293E385}"/>
    <cellStyle name="Percent 16 7 2" xfId="1400" xr:uid="{C16BB9AF-4AD5-4734-9933-688092C82A2E}"/>
    <cellStyle name="Percent 16 7 2 2" xfId="5481" xr:uid="{CA6EA542-8347-4471-A082-5911F0851CD0}"/>
    <cellStyle name="Percent 16 7 2 2 2" xfId="7591" xr:uid="{72B2090E-F27C-4EEC-9394-B98B4C662015}"/>
    <cellStyle name="Percent 16 7 2 3" xfId="5482" xr:uid="{E3661D90-B844-469F-ABDE-873EEEBE149B}"/>
    <cellStyle name="Percent 16 7 2 3 2" xfId="7592" xr:uid="{843556C3-28D5-4CA5-AD96-02B64A0C7A4A}"/>
    <cellStyle name="Percent 16 7 2 4" xfId="5480" xr:uid="{06DBE77B-63EB-466D-8AC5-49C910D9509C}"/>
    <cellStyle name="Percent 16 7 2 5" xfId="7590" xr:uid="{564C2A96-0C30-4C24-A163-FAAFA4237E33}"/>
    <cellStyle name="Percent 16 7 20" xfId="5469" xr:uid="{9F13DC08-4191-495A-A4F1-06BDF3A16013}"/>
    <cellStyle name="Percent 16 7 21" xfId="7579" xr:uid="{1EE0CFB7-0253-424F-AB5A-2E396CEB7B47}"/>
    <cellStyle name="Percent 16 7 3" xfId="1401" xr:uid="{90D5C70C-3C03-42DE-A2A6-FB9B3B0C4F3A}"/>
    <cellStyle name="Percent 16 7 3 2" xfId="5484" xr:uid="{8C34A809-07D9-4E90-BC4D-2D9D33C957DD}"/>
    <cellStyle name="Percent 16 7 3 2 2" xfId="7594" xr:uid="{5CA11467-B2CA-47FC-BB05-1D9A1A6EAE68}"/>
    <cellStyle name="Percent 16 7 3 3" xfId="5485" xr:uid="{94872041-ED1F-4608-AB89-07AB28379114}"/>
    <cellStyle name="Percent 16 7 3 3 2" xfId="7595" xr:uid="{2353BD7D-503C-44F1-AE80-091D8BA77A69}"/>
    <cellStyle name="Percent 16 7 3 4" xfId="5483" xr:uid="{5D2231BB-77C5-4F30-A9AB-D2855A5581FC}"/>
    <cellStyle name="Percent 16 7 3 5" xfId="7593" xr:uid="{19CF5417-80AB-4A4C-A4F6-F9530D3B6D07}"/>
    <cellStyle name="Percent 16 7 4" xfId="1402" xr:uid="{EF66F118-0A83-4521-9DD3-52BC000AC490}"/>
    <cellStyle name="Percent 16 7 4 2" xfId="5486" xr:uid="{C78B0404-F416-493F-ABA5-90ABDAC4E7AD}"/>
    <cellStyle name="Percent 16 7 4 3" xfId="7596" xr:uid="{5825BF25-6F76-4A59-9742-0A96C363F826}"/>
    <cellStyle name="Percent 16 7 5" xfId="1403" xr:uid="{42387E68-7AAD-4E6E-BD91-DA9DBFEFD76F}"/>
    <cellStyle name="Percent 16 7 5 2" xfId="5487" xr:uid="{6F0CD9B7-33A8-4FBA-B37E-CAE12BC7A8F2}"/>
    <cellStyle name="Percent 16 7 5 3" xfId="7597" xr:uid="{B56C31F6-6FD6-45C1-B873-AE9A4D964F52}"/>
    <cellStyle name="Percent 16 7 6" xfId="1404" xr:uid="{73876E43-EC29-4BDF-9DB0-66FD2DB9E132}"/>
    <cellStyle name="Percent 16 7 6 2" xfId="5488" xr:uid="{0C7BEB67-9866-48ED-87CC-CBD6C56D8E35}"/>
    <cellStyle name="Percent 16 7 6 3" xfId="7598" xr:uid="{A43DF780-5C82-4D7F-8E08-C3A1A5B67D2C}"/>
    <cellStyle name="Percent 16 7 7" xfId="1405" xr:uid="{EFD05FAB-F660-4BB1-BF48-3AFAAE49E428}"/>
    <cellStyle name="Percent 16 7 7 2" xfId="5489" xr:uid="{17B4C202-D616-475F-B09E-742ED335281E}"/>
    <cellStyle name="Percent 16 7 7 3" xfId="7599" xr:uid="{81E5851A-BDA5-47BA-8C16-DCB955F7FEAF}"/>
    <cellStyle name="Percent 16 7 8" xfId="1406" xr:uid="{EAC3EEA7-8C43-4268-B734-8DCAC903BAFF}"/>
    <cellStyle name="Percent 16 7 8 2" xfId="5490" xr:uid="{35A66C00-77D2-4DDA-84CE-0E9D35CB504F}"/>
    <cellStyle name="Percent 16 7 8 3" xfId="7600" xr:uid="{E5E64E05-92F1-4C95-909C-B71DC16172CF}"/>
    <cellStyle name="Percent 16 7 9" xfId="1407" xr:uid="{796B469C-7B70-403E-ACD0-02836DDB051C}"/>
    <cellStyle name="Percent 16 7 9 2" xfId="5491" xr:uid="{B48D10B6-F62E-47D2-8372-F15779526B1F}"/>
    <cellStyle name="Percent 16 7 9 3" xfId="7601" xr:uid="{20538301-BFFB-42EE-AF55-BFFD4FF07FE4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0 3" xfId="7603" xr:uid="{AD120B5F-56B2-4CEB-B6C0-4FFF71CDEEEC}"/>
    <cellStyle name="Percent 16 8 11" xfId="1410" xr:uid="{3899B67C-D8F9-416A-9275-DBDD71E46EF0}"/>
    <cellStyle name="Percent 16 8 11 2" xfId="5494" xr:uid="{600F6438-895F-4562-944E-937A79B8FDC8}"/>
    <cellStyle name="Percent 16 8 11 3" xfId="7604" xr:uid="{60373953-29D2-4244-995F-DDD39FCF6EC2}"/>
    <cellStyle name="Percent 16 8 12" xfId="1411" xr:uid="{98D212B5-0FB7-4FB0-BB84-9A69CB6FC66B}"/>
    <cellStyle name="Percent 16 8 12 2" xfId="5495" xr:uid="{5DF627E9-E805-4250-9AF8-E35BB8B1D413}"/>
    <cellStyle name="Percent 16 8 12 3" xfId="7605" xr:uid="{A429BFC4-5433-44AB-B612-12E29E82A216}"/>
    <cellStyle name="Percent 16 8 13" xfId="1412" xr:uid="{CDB3DF27-9AE6-4C19-A540-BCC50A7D173D}"/>
    <cellStyle name="Percent 16 8 13 2" xfId="5496" xr:uid="{378751D6-951B-4CDC-9FBE-D436A6ECDB05}"/>
    <cellStyle name="Percent 16 8 13 3" xfId="7606" xr:uid="{79A03E32-DECB-4568-9155-1DB6CA382786}"/>
    <cellStyle name="Percent 16 8 14" xfId="1413" xr:uid="{FD60F374-22E2-4B59-80B6-07F7A0FD5161}"/>
    <cellStyle name="Percent 16 8 14 2" xfId="5497" xr:uid="{725E9626-9268-4A2D-B050-01627EF4F959}"/>
    <cellStyle name="Percent 16 8 14 3" xfId="7607" xr:uid="{82A79F77-9FCB-4541-8760-E699D2D8206C}"/>
    <cellStyle name="Percent 16 8 15" xfId="1414" xr:uid="{E4594844-C5CA-4E30-8A1F-8B0C379D8785}"/>
    <cellStyle name="Percent 16 8 15 2" xfId="5498" xr:uid="{4684DED9-92BF-4FD0-9084-7CC5E30663C4}"/>
    <cellStyle name="Percent 16 8 15 3" xfId="7608" xr:uid="{C636E559-6E33-449C-9D5E-261811406931}"/>
    <cellStyle name="Percent 16 8 16" xfId="1415" xr:uid="{313D333C-06DD-4C4C-BC19-8FB972E7491B}"/>
    <cellStyle name="Percent 16 8 16 2" xfId="5499" xr:uid="{A7762934-8952-4F5A-8872-200B6069E25A}"/>
    <cellStyle name="Percent 16 8 16 3" xfId="7609" xr:uid="{6A740641-7352-4B1C-A17D-812AB4C7E9AB}"/>
    <cellStyle name="Percent 16 8 17" xfId="1416" xr:uid="{86054601-389F-470C-8674-B8A0B69EC272}"/>
    <cellStyle name="Percent 16 8 17 2" xfId="5500" xr:uid="{E01DE2C4-C709-4475-BAF5-C697B2760015}"/>
    <cellStyle name="Percent 16 8 17 3" xfId="7610" xr:uid="{7818475A-D1D3-47C5-912B-936939FBA344}"/>
    <cellStyle name="Percent 16 8 18" xfId="5492" xr:uid="{AB3CC334-4169-40D4-8F57-7E5FA4B50D5D}"/>
    <cellStyle name="Percent 16 8 19" xfId="7602" xr:uid="{0821FDAF-281D-4016-8E4E-018904337A95}"/>
    <cellStyle name="Percent 16 8 2" xfId="1417" xr:uid="{1F2FD8EA-7BEB-4F4D-98F2-41DDC743B619}"/>
    <cellStyle name="Percent 16 8 2 2" xfId="5501" xr:uid="{9A156EF6-69D2-429E-B191-8B0EF2EE5515}"/>
    <cellStyle name="Percent 16 8 2 3" xfId="7611" xr:uid="{B9795FD9-7228-467F-98CD-32435CF1D972}"/>
    <cellStyle name="Percent 16 8 3" xfId="1418" xr:uid="{9C4F4D9E-9458-45C3-94AB-65CCC43E266F}"/>
    <cellStyle name="Percent 16 8 3 2" xfId="5502" xr:uid="{4E2ADC44-E481-4454-A08C-39BCDCC8396F}"/>
    <cellStyle name="Percent 16 8 3 3" xfId="7612" xr:uid="{5DE92900-7A69-41D6-A0F3-157280C1E611}"/>
    <cellStyle name="Percent 16 8 4" xfId="1419" xr:uid="{5D544408-733D-4946-81DD-30D9ED490A61}"/>
    <cellStyle name="Percent 16 8 4 2" xfId="5503" xr:uid="{F43A5B81-45C5-47C4-91FC-90FB555EC6D9}"/>
    <cellStyle name="Percent 16 8 4 3" xfId="7613" xr:uid="{AA430B46-6D1B-4285-A1FB-674DCFEB2D1E}"/>
    <cellStyle name="Percent 16 8 5" xfId="1420" xr:uid="{C42F2A7C-81C9-4E9A-A7A5-AE6225DF538D}"/>
    <cellStyle name="Percent 16 8 5 2" xfId="5504" xr:uid="{2CC69580-DB0E-46C2-984C-CE3F64F3103C}"/>
    <cellStyle name="Percent 16 8 5 3" xfId="7614" xr:uid="{E2472721-7E58-4520-B400-83595DB1FC3C}"/>
    <cellStyle name="Percent 16 8 6" xfId="1421" xr:uid="{ADA144A6-77AD-450D-BC94-0FE3DF9E2B2A}"/>
    <cellStyle name="Percent 16 8 6 2" xfId="5505" xr:uid="{42F27B95-1503-40FB-AFD2-07C53A688C2D}"/>
    <cellStyle name="Percent 16 8 6 3" xfId="7615" xr:uid="{16801AE3-605C-4ABB-B1F5-C4F6D77F1B46}"/>
    <cellStyle name="Percent 16 8 7" xfId="1422" xr:uid="{EF0EED66-1B79-4254-8307-BE23B7D2D9BC}"/>
    <cellStyle name="Percent 16 8 7 2" xfId="5506" xr:uid="{36CEAEC2-D868-418B-9511-048E014F6F82}"/>
    <cellStyle name="Percent 16 8 7 3" xfId="7616" xr:uid="{0E268D7B-AFE7-410A-90E2-28737C93B2B0}"/>
    <cellStyle name="Percent 16 8 8" xfId="1423" xr:uid="{1BBCE3A1-0E65-4752-8503-CA69B200E081}"/>
    <cellStyle name="Percent 16 8 8 2" xfId="5507" xr:uid="{7889AA00-D3F5-45CB-98BF-89F24F7E3CB3}"/>
    <cellStyle name="Percent 16 8 8 3" xfId="7617" xr:uid="{A8795188-FE27-430C-AED8-B4CED0E17408}"/>
    <cellStyle name="Percent 16 8 9" xfId="1424" xr:uid="{556F8ED2-E4D5-42A6-A817-EC452025C6F3}"/>
    <cellStyle name="Percent 16 8 9 2" xfId="5508" xr:uid="{4F37F3FC-3CAC-48FE-9F83-DBCB26F3AE21}"/>
    <cellStyle name="Percent 16 8 9 3" xfId="7618" xr:uid="{A9AB39C1-FFDA-4AA5-B22E-645F138F4223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0 3" xfId="7620" xr:uid="{FD2FFECF-8051-41A1-82C8-7EC185CD03AB}"/>
    <cellStyle name="Percent 16 9 11" xfId="1427" xr:uid="{D58F2FC0-3A9D-4CDE-8AAB-C2D0BA75B2CF}"/>
    <cellStyle name="Percent 16 9 11 2" xfId="5511" xr:uid="{F8531483-F7F8-472E-8AF1-679BA4225BC7}"/>
    <cellStyle name="Percent 16 9 11 3" xfId="7621" xr:uid="{AA284543-D069-46F6-901F-B4C4125D4E3B}"/>
    <cellStyle name="Percent 16 9 12" xfId="1428" xr:uid="{B1EABCC9-24D4-4C61-8B46-3005839651CB}"/>
    <cellStyle name="Percent 16 9 12 2" xfId="5512" xr:uid="{D252759F-196C-4258-B51E-455D71D8AB4F}"/>
    <cellStyle name="Percent 16 9 12 3" xfId="7622" xr:uid="{903CEDC8-E58B-4EC2-9024-102D3FCA17D4}"/>
    <cellStyle name="Percent 16 9 13" xfId="1429" xr:uid="{9F64D01E-F199-4D99-9ECE-3D31CF8D9013}"/>
    <cellStyle name="Percent 16 9 13 2" xfId="5513" xr:uid="{A8621A75-5A49-481F-A7A1-6B4A576BF9B3}"/>
    <cellStyle name="Percent 16 9 13 3" xfId="7623" xr:uid="{55D4917F-6C9E-4058-A2F5-BA3C662140C6}"/>
    <cellStyle name="Percent 16 9 14" xfId="1430" xr:uid="{81C9FEC8-DE2C-4340-B9AB-492745DFA67E}"/>
    <cellStyle name="Percent 16 9 14 2" xfId="5514" xr:uid="{403A0179-563C-4D84-869E-5FB4DC29A826}"/>
    <cellStyle name="Percent 16 9 14 3" xfId="7624" xr:uid="{C0A65FD9-ADED-4A2C-83B4-593A358DC94B}"/>
    <cellStyle name="Percent 16 9 15" xfId="1431" xr:uid="{0988D9C4-2479-49EC-BB12-890208B791A1}"/>
    <cellStyle name="Percent 16 9 15 2" xfId="5515" xr:uid="{08EF731F-5CC1-4AF7-8801-28CED71D12EA}"/>
    <cellStyle name="Percent 16 9 15 3" xfId="7625" xr:uid="{8CB441DC-07AD-41D4-9964-A6913FB23729}"/>
    <cellStyle name="Percent 16 9 16" xfId="1432" xr:uid="{C32AD4E2-FC10-4430-A585-E254532275EA}"/>
    <cellStyle name="Percent 16 9 16 2" xfId="5516" xr:uid="{70540817-EEE5-4660-83FF-31D5EEEC9042}"/>
    <cellStyle name="Percent 16 9 16 3" xfId="7626" xr:uid="{C9E4BE14-D216-4BBF-9CBA-AF4EC8B12D6B}"/>
    <cellStyle name="Percent 16 9 17" xfId="1433" xr:uid="{7CD7EB6D-40C8-470A-AEE2-2B65BD4AD3D8}"/>
    <cellStyle name="Percent 16 9 17 2" xfId="5517" xr:uid="{F19016F8-7047-4A6F-B05E-B3ADCBB4A758}"/>
    <cellStyle name="Percent 16 9 17 3" xfId="7627" xr:uid="{A6DE9C10-B0A5-4D73-8C45-2E0E0A33AE41}"/>
    <cellStyle name="Percent 16 9 18" xfId="5509" xr:uid="{B4BF4CAD-2007-4299-B846-4D1BF0713247}"/>
    <cellStyle name="Percent 16 9 19" xfId="7619" xr:uid="{1E823BB5-DB01-48AB-82BD-9D70B92F867A}"/>
    <cellStyle name="Percent 16 9 2" xfId="1434" xr:uid="{6083DC36-3EE2-4082-9391-9E561279BC25}"/>
    <cellStyle name="Percent 16 9 2 2" xfId="5518" xr:uid="{EF9DD02F-6A59-44FA-9124-8F1C66D177BB}"/>
    <cellStyle name="Percent 16 9 2 3" xfId="7628" xr:uid="{FCE65DDA-0DA6-42CA-B8EA-358CD9405E5E}"/>
    <cellStyle name="Percent 16 9 3" xfId="1435" xr:uid="{64DEDB78-8AC9-40AD-A573-2165342A2113}"/>
    <cellStyle name="Percent 16 9 3 2" xfId="5519" xr:uid="{C320C224-466A-43AE-952F-70FE1E388C54}"/>
    <cellStyle name="Percent 16 9 3 3" xfId="7629" xr:uid="{82DA3B0D-D942-4992-98FC-111B0E7D2B23}"/>
    <cellStyle name="Percent 16 9 4" xfId="1436" xr:uid="{E40368F1-E219-4828-BE29-EB137F828156}"/>
    <cellStyle name="Percent 16 9 4 2" xfId="5520" xr:uid="{50120D2A-4443-4A2D-B456-A99BAAE26DC8}"/>
    <cellStyle name="Percent 16 9 4 3" xfId="7630" xr:uid="{4E4E0E6B-CCAD-4B7D-8A91-552BFF1AC941}"/>
    <cellStyle name="Percent 16 9 5" xfId="1437" xr:uid="{D41BE519-91C3-424C-A571-B73A54E8E2DF}"/>
    <cellStyle name="Percent 16 9 5 2" xfId="5521" xr:uid="{E32159A0-A6D6-4685-BD69-E52D9FC670DD}"/>
    <cellStyle name="Percent 16 9 5 3" xfId="7631" xr:uid="{FD16F271-6169-44E8-86B5-3DF7B8C1A86D}"/>
    <cellStyle name="Percent 16 9 6" xfId="1438" xr:uid="{13965FA7-30FA-4587-A54E-F8CAA71B48D2}"/>
    <cellStyle name="Percent 16 9 6 2" xfId="5522" xr:uid="{09D85FE8-D14E-4E78-9534-CEA9C5959FF6}"/>
    <cellStyle name="Percent 16 9 6 3" xfId="7632" xr:uid="{17142E37-E7EE-44CF-B715-8ECAA339BEB6}"/>
    <cellStyle name="Percent 16 9 7" xfId="1439" xr:uid="{634F8F63-74BB-41E2-B766-287DEBEC28A2}"/>
    <cellStyle name="Percent 16 9 7 2" xfId="5523" xr:uid="{914120E3-25E6-49D8-9A5C-E6E954DBD309}"/>
    <cellStyle name="Percent 16 9 7 3" xfId="7633" xr:uid="{BF30C4D7-2808-4568-A04B-BBA4FB138639}"/>
    <cellStyle name="Percent 16 9 8" xfId="1440" xr:uid="{F51CFC6F-A318-4CE8-9124-530BAC884459}"/>
    <cellStyle name="Percent 16 9 8 2" xfId="5524" xr:uid="{5EF3E1FA-88D5-49EB-A3C3-75FA9DBB323A}"/>
    <cellStyle name="Percent 16 9 8 3" xfId="7634" xr:uid="{C24BD188-C308-4CEC-AA08-BBF9CC1C5E0E}"/>
    <cellStyle name="Percent 16 9 9" xfId="1441" xr:uid="{80B3CD27-0879-4B33-A380-BC4EC1AB75CC}"/>
    <cellStyle name="Percent 16 9 9 2" xfId="5525" xr:uid="{5DC8478E-1934-420F-981E-26B91114C286}"/>
    <cellStyle name="Percent 16 9 9 3" xfId="7635" xr:uid="{B9413982-E4BC-4101-9BD2-9444E8BCF53E}"/>
    <cellStyle name="Percent 17" xfId="1949" xr:uid="{5594FA70-73A6-4883-B02A-23F97E6F757C}"/>
    <cellStyle name="Percent 17 10" xfId="5526" xr:uid="{3967E654-896E-43C6-9010-DB922C1702F5}"/>
    <cellStyle name="Percent 17 11" xfId="7636" xr:uid="{2BEABBAD-F38A-42CD-BEFB-CA56AFFF2FB6}"/>
    <cellStyle name="Percent 17 2" xfId="5527" xr:uid="{1C61CF70-4165-46FF-AC36-890D588D6737}"/>
    <cellStyle name="Percent 17 2 2" xfId="7637" xr:uid="{CA32CADD-576F-46D2-A3F3-3169F46859F7}"/>
    <cellStyle name="Percent 17 3" xfId="5528" xr:uid="{B9922455-3B7B-4E94-9EF4-B0563FA17111}"/>
    <cellStyle name="Percent 17 3 2" xfId="7638" xr:uid="{04C6E518-D33D-4D44-A3CB-CF0432E9EE79}"/>
    <cellStyle name="Percent 17 4" xfId="5529" xr:uid="{3D99939B-1E14-4312-B8D8-8CA55CEFBDC0}"/>
    <cellStyle name="Percent 17 4 2" xfId="7639" xr:uid="{DFE49D8F-E5F2-4E1A-880B-481A1ED2A498}"/>
    <cellStyle name="Percent 17 5" xfId="5530" xr:uid="{09565E65-6AA8-48FA-A18A-FBC88230DD6E}"/>
    <cellStyle name="Percent 17 5 2" xfId="7640" xr:uid="{885796D4-64EA-4E73-8BA7-92C5ABF7A17F}"/>
    <cellStyle name="Percent 17 6" xfId="5531" xr:uid="{4D46A3B1-5915-4964-9B08-851B26A20B9B}"/>
    <cellStyle name="Percent 17 6 2" xfId="7641" xr:uid="{FBCA3B93-8B27-49C9-A640-2F3A79A6EE8C}"/>
    <cellStyle name="Percent 17 7" xfId="5532" xr:uid="{7FE7CB52-56D8-49FF-BA16-FE8AC69CB863}"/>
    <cellStyle name="Percent 17 7 2" xfId="5533" xr:uid="{520C2839-801F-41BE-B981-7AA337D3D517}"/>
    <cellStyle name="Percent 17 7 2 2" xfId="7643" xr:uid="{E85C78FE-99B1-497C-A745-0C3E44BF04A6}"/>
    <cellStyle name="Percent 17 7 3" xfId="5534" xr:uid="{260A7C72-7F66-4F0B-8185-E721AE337D02}"/>
    <cellStyle name="Percent 17 7 3 2" xfId="7644" xr:uid="{A9E5062A-62F3-47DF-ABDF-4B8F2866C423}"/>
    <cellStyle name="Percent 17 7 4" xfId="7642" xr:uid="{7829254F-C62D-4FCE-AF74-74EEEE47A6FB}"/>
    <cellStyle name="Percent 17 8" xfId="5535" xr:uid="{49517536-7DF2-490D-8699-EC7121BFC3FE}"/>
    <cellStyle name="Percent 17 8 2" xfId="5536" xr:uid="{B72FA7C9-66B3-4C32-9CD0-99CC58E1DA54}"/>
    <cellStyle name="Percent 17 8 2 2" xfId="7646" xr:uid="{4542FEE2-DEEB-4D33-906E-FEEF3B3AEAAB}"/>
    <cellStyle name="Percent 17 8 3" xfId="7645" xr:uid="{40532720-63BF-470A-A2D1-8774339B85EB}"/>
    <cellStyle name="Percent 17 9" xfId="5537" xr:uid="{44C0CA9D-A0AB-4302-8E0B-904B9DD86496}"/>
    <cellStyle name="Percent 17 9 2" xfId="7647" xr:uid="{D049BE59-378D-484C-A0DB-C24D76F60A54}"/>
    <cellStyle name="Percent 18" xfId="5538" xr:uid="{81266CBB-9F5E-43A0-B545-BA846EB884E6}"/>
    <cellStyle name="Percent 18 2" xfId="5539" xr:uid="{218E02D2-897A-45A4-B6CF-AFB7EBAAA67E}"/>
    <cellStyle name="Percent 18 2 2" xfId="7649" xr:uid="{C294A344-F5A8-4770-916B-23DE2B32FBFF}"/>
    <cellStyle name="Percent 18 3" xfId="7648" xr:uid="{6DC5D5CB-C991-4CE9-8DB9-077BF131E156}"/>
    <cellStyle name="Percent 19" xfId="5540" xr:uid="{F73BC34A-C47B-433A-8313-CCC7BA8A1162}"/>
    <cellStyle name="Percent 19 2" xfId="5541" xr:uid="{BB798343-C12D-4423-A41F-7764A4E13D73}"/>
    <cellStyle name="Percent 19 2 2" xfId="7651" xr:uid="{AEF2085A-B754-475D-B67D-6860341BFE9F}"/>
    <cellStyle name="Percent 19 3" xfId="7650" xr:uid="{7AE36B95-B611-4B84-90B0-F225B387D5CC}"/>
    <cellStyle name="Percent 2" xfId="42" xr:uid="{C2F6FE33-013A-487D-B83C-43A1E43AE03F}"/>
    <cellStyle name="Percent 2 10" xfId="1442" xr:uid="{40E77310-7B18-4AED-9A87-6C5F0FA68E44}"/>
    <cellStyle name="Percent 2 10 10" xfId="7652" xr:uid="{6733ED76-353A-4E96-8ED0-86D1A8D49C64}"/>
    <cellStyle name="Percent 2 10 2" xfId="1443" xr:uid="{B81A9E9F-ED5D-4126-8E79-924FD932D009}"/>
    <cellStyle name="Percent 2 10 2 2" xfId="5543" xr:uid="{89B0E2F2-1D8A-4050-9E6F-E5804887D68A}"/>
    <cellStyle name="Percent 2 10 2 3" xfId="7653" xr:uid="{D59F734D-C52C-4AEB-919A-DB60B92C018D}"/>
    <cellStyle name="Percent 2 10 3" xfId="1444" xr:uid="{BF856D01-77A3-4F53-B616-F190CF18ACA2}"/>
    <cellStyle name="Percent 2 10 3 2" xfId="5544" xr:uid="{D28901D7-D154-4AE9-A319-3FFECAE6DB58}"/>
    <cellStyle name="Percent 2 10 3 3" xfId="7654" xr:uid="{6FC5C0F4-F129-403A-8EE6-94AC678F32AA}"/>
    <cellStyle name="Percent 2 10 4" xfId="1445" xr:uid="{4A294358-A680-4AB8-B8D0-AC5A0F817C6A}"/>
    <cellStyle name="Percent 2 10 4 2" xfId="5545" xr:uid="{4230FF22-ACFC-4442-A0CE-4D91F3EAC46B}"/>
    <cellStyle name="Percent 2 10 4 3" xfId="7655" xr:uid="{CF00E374-84B2-4E13-81A8-3CA8FC2C0BB1}"/>
    <cellStyle name="Percent 2 10 5" xfId="1446" xr:uid="{E54E14C4-EBC7-4839-88F6-881671C36C88}"/>
    <cellStyle name="Percent 2 10 5 2" xfId="5546" xr:uid="{D801B8B8-D176-46E6-A3E8-6EC19BC5B911}"/>
    <cellStyle name="Percent 2 10 5 3" xfId="7656" xr:uid="{3A128963-405C-4796-86AF-160C00380866}"/>
    <cellStyle name="Percent 2 10 6" xfId="1447" xr:uid="{16F48B2F-9EDE-4BB9-A9AC-4A685BD2D512}"/>
    <cellStyle name="Percent 2 10 6 2" xfId="5547" xr:uid="{E517A97A-B7C9-4855-9828-25093E7728C3}"/>
    <cellStyle name="Percent 2 10 6 3" xfId="7657" xr:uid="{BA6AE2CF-55E7-418E-99A4-24ADE262A7B7}"/>
    <cellStyle name="Percent 2 10 7" xfId="1448" xr:uid="{ADF1B0F3-9ADE-4525-BF3C-A72281AB41BD}"/>
    <cellStyle name="Percent 2 10 7 2" xfId="5548" xr:uid="{40B2BDFA-2098-4EC0-BF8B-292A2E6D12E3}"/>
    <cellStyle name="Percent 2 10 7 3" xfId="7658" xr:uid="{2B0BC90C-DCF3-4C01-A3FF-00C72BF953F9}"/>
    <cellStyle name="Percent 2 10 8" xfId="1449" xr:uid="{5541E134-7088-4074-BEBF-7866222BF9E4}"/>
    <cellStyle name="Percent 2 10 8 2" xfId="5549" xr:uid="{F6E3F39E-8EED-41DB-AB45-A486F38D096F}"/>
    <cellStyle name="Percent 2 10 8 3" xfId="7659" xr:uid="{031CD8C1-F9CB-4E09-8807-0409EB22C592}"/>
    <cellStyle name="Percent 2 10 9" xfId="5542" xr:uid="{EC5F7277-8886-43AF-9FCE-6D0CA5045ACE}"/>
    <cellStyle name="Percent 2 11" xfId="1450" xr:uid="{FCC25636-37ED-462F-8382-D4ED9B26AE01}"/>
    <cellStyle name="Percent 2 11 10" xfId="7660" xr:uid="{24DAEB6C-AF68-48AB-A0CA-523E012DBF5D}"/>
    <cellStyle name="Percent 2 11 2" xfId="1451" xr:uid="{2DC5527A-077D-4924-9E8F-69FE6D8B1174}"/>
    <cellStyle name="Percent 2 11 2 2" xfId="5551" xr:uid="{FE06BC32-5C29-4E96-A9DF-02A5207892A0}"/>
    <cellStyle name="Percent 2 11 2 3" xfId="7661" xr:uid="{3A953DC9-E5D9-46FD-97EA-5E6488CC71FC}"/>
    <cellStyle name="Percent 2 11 3" xfId="1452" xr:uid="{BCC7C668-D15D-48E8-B3BA-54BA1A1F7A14}"/>
    <cellStyle name="Percent 2 11 3 2" xfId="5552" xr:uid="{47C670A2-91B1-4E45-BF2B-E8050796E9F1}"/>
    <cellStyle name="Percent 2 11 3 3" xfId="7662" xr:uid="{15738E58-4858-4F9B-915A-07A24CAE30EE}"/>
    <cellStyle name="Percent 2 11 4" xfId="1453" xr:uid="{4C5ED895-ADE3-4E01-A621-8FDDCB1C7BE6}"/>
    <cellStyle name="Percent 2 11 4 2" xfId="5553" xr:uid="{F1B793C8-9E64-4C40-8E93-BBCB3324E2FB}"/>
    <cellStyle name="Percent 2 11 4 3" xfId="7663" xr:uid="{D97C4334-6364-4154-9DF6-D32CCAE63978}"/>
    <cellStyle name="Percent 2 11 5" xfId="1454" xr:uid="{DC74076B-51DF-4103-8E35-8D6E01A356EE}"/>
    <cellStyle name="Percent 2 11 5 2" xfId="5554" xr:uid="{2AF0619A-9352-453C-A557-4E8D53FBADDF}"/>
    <cellStyle name="Percent 2 11 5 3" xfId="7664" xr:uid="{3277348B-D24A-4A0B-984B-FCE82A59CFBF}"/>
    <cellStyle name="Percent 2 11 6" xfId="1455" xr:uid="{84F0B22D-112D-407D-8B47-8326199A5BDF}"/>
    <cellStyle name="Percent 2 11 6 2" xfId="5555" xr:uid="{96808567-78AC-407D-915B-E5A2DBAC3BC2}"/>
    <cellStyle name="Percent 2 11 6 3" xfId="7665" xr:uid="{3A17EDE2-BDF8-401B-90BD-2E2E7EF26212}"/>
    <cellStyle name="Percent 2 11 7" xfId="1456" xr:uid="{21ED3202-8DF9-4042-9B53-E70326582937}"/>
    <cellStyle name="Percent 2 11 7 2" xfId="5556" xr:uid="{34F99D45-4902-4779-92F9-38192D5ED3F0}"/>
    <cellStyle name="Percent 2 11 7 3" xfId="7666" xr:uid="{A9F4DF38-6DE9-409C-B5E8-C8D931891D67}"/>
    <cellStyle name="Percent 2 11 8" xfId="1457" xr:uid="{B45D6032-4B34-4C17-AD0D-7DE96F2EF02A}"/>
    <cellStyle name="Percent 2 11 8 2" xfId="5557" xr:uid="{016940E3-9FFC-401F-9935-4A5A88136FFE}"/>
    <cellStyle name="Percent 2 11 8 3" xfId="7667" xr:uid="{C71C93F7-B0F5-4B58-A21E-93946F68CE6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2 3" xfId="7668" xr:uid="{2A073F51-7AA4-4C85-83AA-9FFBF377E17B}"/>
    <cellStyle name="Percent 2 13" xfId="1459" xr:uid="{22D9E2EE-9A12-438C-A646-D822C1BE88CC}"/>
    <cellStyle name="Percent 2 13 2" xfId="5559" xr:uid="{72FF91E9-0739-4712-B4EE-D1B55C190C72}"/>
    <cellStyle name="Percent 2 13 3" xfId="7669" xr:uid="{B5911851-1B8A-4E9C-B5D4-D32A9FDECF4C}"/>
    <cellStyle name="Percent 2 14" xfId="1460" xr:uid="{C67E967E-FD63-428E-9A7A-CF226D8CAAB6}"/>
    <cellStyle name="Percent 2 14 2" xfId="5560" xr:uid="{BB57457F-E3B5-4FF9-8BD8-366DFC7F94D2}"/>
    <cellStyle name="Percent 2 14 3" xfId="7670" xr:uid="{82E98C82-C76A-4321-8323-F599606F019C}"/>
    <cellStyle name="Percent 2 15" xfId="1461" xr:uid="{BAD999A6-1EE4-46AE-9B42-31C5D2CF8C8E}"/>
    <cellStyle name="Percent 2 15 2" xfId="5561" xr:uid="{6C453CF3-A171-4C77-A41B-91D9C1D60666}"/>
    <cellStyle name="Percent 2 15 3" xfId="7671" xr:uid="{3B9DFDB5-19BE-4803-A241-5AA02C8907B2}"/>
    <cellStyle name="Percent 2 16" xfId="1462" xr:uid="{5867491B-2D1B-4271-A8B9-3EAA5152F21B}"/>
    <cellStyle name="Percent 2 16 2" xfId="5562" xr:uid="{20151367-678F-4D6D-85E4-5B77A9A56AC3}"/>
    <cellStyle name="Percent 2 16 3" xfId="7672" xr:uid="{D74FCF80-BB2F-45A2-A794-F4F14ADF8AED}"/>
    <cellStyle name="Percent 2 17" xfId="1463" xr:uid="{E19D8C05-FB4A-417E-A7A8-4616F7229F3D}"/>
    <cellStyle name="Percent 2 17 2" xfId="5563" xr:uid="{14FDA47C-073A-4597-ADD1-4BE61543EDD7}"/>
    <cellStyle name="Percent 2 17 3" xfId="7673" xr:uid="{92CF4E30-1A4F-4772-983D-837C2B973515}"/>
    <cellStyle name="Percent 2 18" xfId="1464" xr:uid="{6BC15427-A83E-4FFB-A406-06B3EFB4C1D0}"/>
    <cellStyle name="Percent 2 18 2" xfId="5564" xr:uid="{6D7BB4D2-F968-445B-A385-FF689CD259EB}"/>
    <cellStyle name="Percent 2 18 3" xfId="7674" xr:uid="{1F63FA2B-BB14-4BD0-B11F-F7D1CF5B6D5B}"/>
    <cellStyle name="Percent 2 19" xfId="5565" xr:uid="{C0607685-3D9E-43C6-BF3D-21585CE60301}"/>
    <cellStyle name="Percent 2 19 2" xfId="7675" xr:uid="{75B57F28-854B-47BF-A57A-15BB301CA8FC}"/>
    <cellStyle name="Percent 2 2" xfId="1465" xr:uid="{BDBC4D54-D396-42A8-85D4-3644DE5262C6}"/>
    <cellStyle name="Percent 2 2 10" xfId="5566" xr:uid="{47777ECF-9F25-4127-B943-7B0856799EE9}"/>
    <cellStyle name="Percent 2 2 11" xfId="7676" xr:uid="{81D3B282-3F75-4E17-B905-F616F4F2E44B}"/>
    <cellStyle name="Percent 2 2 2" xfId="1466" xr:uid="{41ACDC30-3061-41B3-817F-F238DA9E80DE}"/>
    <cellStyle name="Percent 2 2 2 2" xfId="5567" xr:uid="{84C875EE-8269-489E-AECE-4BCFB073C611}"/>
    <cellStyle name="Percent 2 2 2 3" xfId="7677" xr:uid="{08462E6D-740F-43D4-A1F5-A3C2E6DBAF9E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2 3" xfId="7679" xr:uid="{E8CDF885-9460-48F8-B823-56F7E81DBA98}"/>
    <cellStyle name="Percent 2 2 3 3" xfId="5570" xr:uid="{EDA79310-63CE-4D1A-8E41-6F7B25CE08AF}"/>
    <cellStyle name="Percent 2 2 3 3 2" xfId="7680" xr:uid="{9B5A2D3D-91AB-4B05-B8D5-C8A35949B0F3}"/>
    <cellStyle name="Percent 2 2 3 4" xfId="5571" xr:uid="{9663C3DE-7734-4936-BA00-41E6740D526C}"/>
    <cellStyle name="Percent 2 2 3 4 2" xfId="5572" xr:uid="{BF563326-EF0D-423B-9BEF-4F727169005A}"/>
    <cellStyle name="Percent 2 2 3 4 2 2" xfId="7682" xr:uid="{BACB8203-25F9-4221-8829-DFF7F8AE8474}"/>
    <cellStyle name="Percent 2 2 3 4 3" xfId="7681" xr:uid="{8770074C-9656-407A-8D10-413DD477BC23}"/>
    <cellStyle name="Percent 2 2 3 5" xfId="5568" xr:uid="{2E254F4A-E0D4-467F-AA17-E6AE5FAB1C2C}"/>
    <cellStyle name="Percent 2 2 3 6" xfId="7678" xr:uid="{BF614251-978F-4A92-85F2-D9E12A2A6113}"/>
    <cellStyle name="Percent 2 2 4" xfId="1468" xr:uid="{BE5693AD-A4B8-4A5F-8FE2-8385EABA2D55}"/>
    <cellStyle name="Percent 2 2 4 2" xfId="5574" xr:uid="{425D7E9E-3EF3-4272-A9A3-B53ADB8A5176}"/>
    <cellStyle name="Percent 2 2 4 2 2" xfId="7684" xr:uid="{1416A989-5F82-4A33-B823-B562D553A01D}"/>
    <cellStyle name="Percent 2 2 4 3" xfId="5575" xr:uid="{CC710FF0-703B-4860-B666-F51C9F8EB325}"/>
    <cellStyle name="Percent 2 2 4 3 2" xfId="7685" xr:uid="{ED2D7F33-8954-49E4-A9C1-E455A05CA908}"/>
    <cellStyle name="Percent 2 2 4 4" xfId="5573" xr:uid="{27141901-3526-4012-A615-CD45ED626C1F}"/>
    <cellStyle name="Percent 2 2 4 5" xfId="7683" xr:uid="{A709CD7E-842C-4C40-920C-1CD3D505DA78}"/>
    <cellStyle name="Percent 2 2 5" xfId="1469" xr:uid="{F57FEEC6-4CB6-4BE8-930B-F6335C287307}"/>
    <cellStyle name="Percent 2 2 5 2" xfId="5576" xr:uid="{A5D7C7AC-7AFB-49CD-BEED-AA7A31EC3CF4}"/>
    <cellStyle name="Percent 2 2 5 3" xfId="7686" xr:uid="{FB65E199-4CFD-4E39-920E-3ABDBDFED5E7}"/>
    <cellStyle name="Percent 2 2 6" xfId="1470" xr:uid="{BC77F7DA-C402-494B-A7BB-05CFB4CB5F55}"/>
    <cellStyle name="Percent 2 2 6 2" xfId="5578" xr:uid="{FAADF436-DC3E-4095-8AB7-FE8956D01622}"/>
    <cellStyle name="Percent 2 2 6 2 2" xfId="7688" xr:uid="{E1D9CA50-7362-4C85-AE46-9B86B86EE485}"/>
    <cellStyle name="Percent 2 2 6 3" xfId="5579" xr:uid="{FA9F6CEB-C810-41D0-8D19-E713FE3FF5B3}"/>
    <cellStyle name="Percent 2 2 6 3 2" xfId="7689" xr:uid="{82E838E0-7A8A-440F-B3F9-C7E0A7D19DEB}"/>
    <cellStyle name="Percent 2 2 6 4" xfId="5577" xr:uid="{45527EFC-6A79-4B6B-96BA-3ED043A2E670}"/>
    <cellStyle name="Percent 2 2 6 5" xfId="7687" xr:uid="{D557F4BA-2CFE-48F9-A04E-DF27A021A49C}"/>
    <cellStyle name="Percent 2 2 7" xfId="1471" xr:uid="{4517B2BD-A7BD-441F-9172-A21B63AD6119}"/>
    <cellStyle name="Percent 2 2 7 2" xfId="5581" xr:uid="{FCD5D9DD-36AF-4D0D-AADF-27A00D6FDD7E}"/>
    <cellStyle name="Percent 2 2 7 2 2" xfId="7691" xr:uid="{B17F09B5-A146-4D54-8588-716A012F0DDB}"/>
    <cellStyle name="Percent 2 2 7 3" xfId="5582" xr:uid="{9E03010D-3526-462D-99FF-97998A6F128B}"/>
    <cellStyle name="Percent 2 2 7 3 2" xfId="7692" xr:uid="{B1C13633-74B7-49F4-885A-4FF7838159FB}"/>
    <cellStyle name="Percent 2 2 7 4" xfId="5580" xr:uid="{7FC8EDA1-D9FA-471A-8649-79D62A86332C}"/>
    <cellStyle name="Percent 2 2 7 5" xfId="7690" xr:uid="{88988B62-43C7-460B-A74D-8A38A02D16EE}"/>
    <cellStyle name="Percent 2 2 8" xfId="1472" xr:uid="{EB8FF954-C8B0-4010-BB1F-73ACAF657DC2}"/>
    <cellStyle name="Percent 2 2 8 2" xfId="5583" xr:uid="{035C66E3-22C6-4F11-816F-0490AB9A648C}"/>
    <cellStyle name="Percent 2 2 8 3" xfId="7693" xr:uid="{582AA41D-A591-4B1A-BF2F-E278C58AAAE1}"/>
    <cellStyle name="Percent 2 2 9" xfId="5584" xr:uid="{DAFCADD7-455F-44D4-93AF-DCD5FD183FCD}"/>
    <cellStyle name="Percent 2 2 9 2" xfId="7694" xr:uid="{9373C4AB-4498-4BDB-B5ED-2DD49EE2EA7D}"/>
    <cellStyle name="Percent 2 20" xfId="5585" xr:uid="{4CC335F7-17A7-42A4-B3CC-E2B04E97DDBA}"/>
    <cellStyle name="Percent 2 20 2" xfId="7695" xr:uid="{820D9007-8143-4FC6-B404-4F740BF64E2D}"/>
    <cellStyle name="Percent 2 21" xfId="5586" xr:uid="{17A8A570-6EA9-4FB7-A867-7A0F7A812E71}"/>
    <cellStyle name="Percent 2 21 2" xfId="7696" xr:uid="{6B58885C-6320-4E55-8021-8437406E8FCB}"/>
    <cellStyle name="Percent 2 22" xfId="5587" xr:uid="{8663F62C-7888-4E63-AB64-3E5C6EB009CB}"/>
    <cellStyle name="Percent 2 22 2" xfId="7697" xr:uid="{9DBA5E8D-BC9D-44E6-80E0-693BB78F1E33}"/>
    <cellStyle name="Percent 2 23" xfId="5588" xr:uid="{11995BF5-175C-49D9-B2F1-69F86C0B676F}"/>
    <cellStyle name="Percent 2 23 2" xfId="7698" xr:uid="{705ACC26-B654-4F4A-81A3-2CEC0401FDFB}"/>
    <cellStyle name="Percent 2 24" xfId="5589" xr:uid="{207F2408-584A-40AC-8F91-CF9F7EC27FEB}"/>
    <cellStyle name="Percent 2 24 2" xfId="7699" xr:uid="{2128DD28-803A-473A-AC17-BFF10E300444}"/>
    <cellStyle name="Percent 2 25" xfId="5590" xr:uid="{6268CFA3-E421-4352-BADD-0AE8E1406A63}"/>
    <cellStyle name="Percent 2 25 2" xfId="7700" xr:uid="{AEB93066-1B0C-459A-9C46-A4DED61B55AC}"/>
    <cellStyle name="Percent 2 26" xfId="5591" xr:uid="{BF15B129-363F-4FCE-82C7-7C6E7D35453C}"/>
    <cellStyle name="Percent 2 26 2" xfId="7701" xr:uid="{FE77A9CB-2117-4070-9A29-C7F18234EB78}"/>
    <cellStyle name="Percent 2 27" xfId="5592" xr:uid="{46D48B6B-BD5B-44E2-BD4C-8C220D5849A7}"/>
    <cellStyle name="Percent 2 27 2" xfId="7702" xr:uid="{BF6B02F1-61AB-442E-9F8F-9556BBF95447}"/>
    <cellStyle name="Percent 2 28" xfId="5593" xr:uid="{0D847A2E-2A9F-4021-9EBF-A9F4C95AEB78}"/>
    <cellStyle name="Percent 2 28 2" xfId="7703" xr:uid="{75DAAC3A-20B2-403C-B7E6-30C343EC6CDD}"/>
    <cellStyle name="Percent 2 29" xfId="5594" xr:uid="{D8E6D898-0DE9-4006-B9B5-0392D976A6BC}"/>
    <cellStyle name="Percent 2 29 2" xfId="7704" xr:uid="{5C311B60-6BDE-4085-B49E-314B52EF6ADA}"/>
    <cellStyle name="Percent 2 3" xfId="1473" xr:uid="{E8C1C129-11D6-442E-A1A8-3E64B294A130}"/>
    <cellStyle name="Percent 2 3 10" xfId="5596" xr:uid="{3F9CD1B6-CAE0-4B63-91E5-14562DC92F87}"/>
    <cellStyle name="Percent 2 3 10 2" xfId="7706" xr:uid="{10582496-AC88-45CB-B56D-D47173BA50BE}"/>
    <cellStyle name="Percent 2 3 11" xfId="5597" xr:uid="{3BF01736-8355-46CB-8CE8-FB9B4AFEFF1E}"/>
    <cellStyle name="Percent 2 3 11 2" xfId="7707" xr:uid="{FA84950C-9333-4869-A2A8-644E98EF58C8}"/>
    <cellStyle name="Percent 2 3 12" xfId="5598" xr:uid="{406D0DB6-C380-406F-B09B-78B52E8519B2}"/>
    <cellStyle name="Percent 2 3 12 2" xfId="7708" xr:uid="{673AAE04-1DE5-4A05-89F5-B32039BFE9CB}"/>
    <cellStyle name="Percent 2 3 13" xfId="5599" xr:uid="{2CCE99F6-45E2-4039-8F7B-F3E9A5DFF071}"/>
    <cellStyle name="Percent 2 3 13 2" xfId="7709" xr:uid="{0FE03BC5-4A6C-4E32-8D31-AD4508933C99}"/>
    <cellStyle name="Percent 2 3 14" xfId="5600" xr:uid="{F6EDF982-384C-4715-9358-8327FC57F52A}"/>
    <cellStyle name="Percent 2 3 14 2" xfId="7710" xr:uid="{08FDAAE8-FDB6-4227-8D95-22051A181AD7}"/>
    <cellStyle name="Percent 2 3 15" xfId="5601" xr:uid="{AE3A8A6A-14DE-415D-B6CD-BAF595BF4784}"/>
    <cellStyle name="Percent 2 3 15 2" xfId="7711" xr:uid="{D0951176-3DF6-486D-A0D1-4C35576E856F}"/>
    <cellStyle name="Percent 2 3 16" xfId="5602" xr:uid="{581D4868-3EC2-449E-B108-7CBA38473433}"/>
    <cellStyle name="Percent 2 3 16 2" xfId="7712" xr:uid="{0D297370-B0BB-43CF-98C3-54325B5B8D55}"/>
    <cellStyle name="Percent 2 3 17" xfId="5595" xr:uid="{58974877-3323-4897-AD7E-040F9D021064}"/>
    <cellStyle name="Percent 2 3 18" xfId="7705" xr:uid="{6976C9A1-F028-4E13-883D-1A3F7765C6C6}"/>
    <cellStyle name="Percent 2 3 2" xfId="1474" xr:uid="{19359C82-8EB5-464C-A5BB-BFF18B228B8E}"/>
    <cellStyle name="Percent 2 3 2 2" xfId="5603" xr:uid="{B9450E91-7B36-4AA7-8DFE-D6F251CF19C6}"/>
    <cellStyle name="Percent 2 3 2 3" xfId="7713" xr:uid="{9C79848E-6C25-4717-839F-3842E94AAA0D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2 3" xfId="7715" xr:uid="{05FE9A9C-FE87-48B9-B2F4-D7EBB195F200}"/>
    <cellStyle name="Percent 2 3 3 3" xfId="5606" xr:uid="{D75A80A6-4703-458E-B055-1C9A2819C09A}"/>
    <cellStyle name="Percent 2 3 3 3 2" xfId="5607" xr:uid="{D5F76CA4-5807-482F-86C9-92560873222B}"/>
    <cellStyle name="Percent 2 3 3 3 2 2" xfId="7717" xr:uid="{4355B7F6-AC47-42AA-A269-C9B428EA0C13}"/>
    <cellStyle name="Percent 2 3 3 3 3" xfId="5608" xr:uid="{C8359F44-08C3-4845-BA27-AE4A564F28DF}"/>
    <cellStyle name="Percent 2 3 3 3 3 2" xfId="7718" xr:uid="{7470D11F-2E15-43D9-9B5E-21CF97E526B4}"/>
    <cellStyle name="Percent 2 3 3 3 4" xfId="5609" xr:uid="{E8EF86AA-DCC4-47F1-9A50-6E882CCC908F}"/>
    <cellStyle name="Percent 2 3 3 3 4 2" xfId="5610" xr:uid="{D387BBC4-C545-4E85-A8D4-DD8CECDA96E1}"/>
    <cellStyle name="Percent 2 3 3 3 4 2 2" xfId="7720" xr:uid="{F0668593-587E-4561-BF81-9296EB169B73}"/>
    <cellStyle name="Percent 2 3 3 3 4 3" xfId="7719" xr:uid="{B4895048-D02C-487E-A681-2DF0BDC3960E}"/>
    <cellStyle name="Percent 2 3 3 3 5" xfId="7716" xr:uid="{5CAE3D4A-4399-43BE-BDED-C0930B513F5F}"/>
    <cellStyle name="Percent 2 3 3 4" xfId="5604" xr:uid="{08C42654-C0B6-486E-822A-4EBB9DF6045F}"/>
    <cellStyle name="Percent 2 3 3 5" xfId="7714" xr:uid="{796E5F3F-0A2C-42F0-8D69-C19B021BC3AA}"/>
    <cellStyle name="Percent 2 3 4" xfId="1476" xr:uid="{40807ECD-BC73-42C5-B4B2-AE30D3221185}"/>
    <cellStyle name="Percent 2 3 4 2" xfId="5611" xr:uid="{E2B27F1E-828C-45CA-804B-A4104E8759C3}"/>
    <cellStyle name="Percent 2 3 4 3" xfId="7721" xr:uid="{8810F2D9-DF38-4366-A48B-5DE9DB4C55BB}"/>
    <cellStyle name="Percent 2 3 5" xfId="1477" xr:uid="{B884AB46-559A-4F88-9B79-4DB6BEBA19FB}"/>
    <cellStyle name="Percent 2 3 5 2" xfId="5613" xr:uid="{291F4878-2868-4F11-BD52-37E4A3938371}"/>
    <cellStyle name="Percent 2 3 5 2 2" xfId="7723" xr:uid="{F4684976-29FF-434C-A66E-AB755A30CB42}"/>
    <cellStyle name="Percent 2 3 5 3" xfId="5612" xr:uid="{C9C3DFCF-DA70-443C-86C4-4A7202AD07D2}"/>
    <cellStyle name="Percent 2 3 5 4" xfId="7722" xr:uid="{43A8DD50-B6DF-4162-A216-87480610749F}"/>
    <cellStyle name="Percent 2 3 6" xfId="1478" xr:uid="{9D47D50E-7521-49FE-89B5-896B25F922B3}"/>
    <cellStyle name="Percent 2 3 6 2" xfId="5614" xr:uid="{A3BCD44E-EFEB-49A8-93EC-01F0838AD1EF}"/>
    <cellStyle name="Percent 2 3 6 3" xfId="7724" xr:uid="{C53A8A0B-0FE4-4BDF-AE13-3ED2563C6D54}"/>
    <cellStyle name="Percent 2 3 7" xfId="1479" xr:uid="{5B70EFD2-F93E-4B40-8BF2-B7FEA38BE7D0}"/>
    <cellStyle name="Percent 2 3 7 2" xfId="5615" xr:uid="{0AFB207D-26B4-482F-80E4-5AF01BCFB056}"/>
    <cellStyle name="Percent 2 3 7 3" xfId="7725" xr:uid="{2EDE030D-283A-4E39-9567-7D7881EB09F2}"/>
    <cellStyle name="Percent 2 3 8" xfId="1480" xr:uid="{935031EE-DB49-4AA1-A4F5-0095FD71CE2B}"/>
    <cellStyle name="Percent 2 3 8 2" xfId="5616" xr:uid="{499BAFA0-0CB0-4595-9797-17435FA9B9DB}"/>
    <cellStyle name="Percent 2 3 8 3" xfId="7726" xr:uid="{AF2D90D9-7037-4B65-9B91-969D863503E3}"/>
    <cellStyle name="Percent 2 3 9" xfId="5617" xr:uid="{4297C0C2-70F8-4BE8-AD10-E31AEC5CF8FC}"/>
    <cellStyle name="Percent 2 3 9 2" xfId="7727" xr:uid="{DF962B78-038F-4D90-BB62-6C7B02D4890C}"/>
    <cellStyle name="Percent 2 30" xfId="5618" xr:uid="{9B09A099-B92F-430A-B9A8-46B08B15CFD2}"/>
    <cellStyle name="Percent 2 30 2" xfId="7728" xr:uid="{D5A0FF27-0049-46C4-8573-36CAAB088E74}"/>
    <cellStyle name="Percent 2 31" xfId="5619" xr:uid="{B789050B-6511-4D65-A37C-D1185EC05333}"/>
    <cellStyle name="Percent 2 31 2" xfId="7729" xr:uid="{8F72F3DF-C4CB-4419-8778-2C3082736864}"/>
    <cellStyle name="Percent 2 32" xfId="5620" xr:uid="{56EC29AF-CB0C-45C7-BB00-708807BDD778}"/>
    <cellStyle name="Percent 2 32 2" xfId="7730" xr:uid="{80748AFF-0DD7-4BDB-A526-E42EB110704A}"/>
    <cellStyle name="Percent 2 33" xfId="5621" xr:uid="{0AA62155-6E23-4369-AB07-F3D5CB9B6A22}"/>
    <cellStyle name="Percent 2 33 2" xfId="7731" xr:uid="{6D915C54-DD98-4CB9-8145-4A9DD49F1FA6}"/>
    <cellStyle name="Percent 2 34" xfId="5622" xr:uid="{A1C98CF4-9F17-4973-A35F-651B3F235357}"/>
    <cellStyle name="Percent 2 34 2" xfId="7732" xr:uid="{5FDA6A48-4C45-4AEF-AEB1-CA54CE2B43CD}"/>
    <cellStyle name="Percent 2 35" xfId="5623" xr:uid="{19E40DB4-08F8-41E5-8722-09B04ED7B821}"/>
    <cellStyle name="Percent 2 35 2" xfId="7733" xr:uid="{04EF3C2C-2814-4226-A684-457BF63DF654}"/>
    <cellStyle name="Percent 2 36" xfId="5624" xr:uid="{A01472B4-5FE0-41BC-B852-A24D2BB7CC9E}"/>
    <cellStyle name="Percent 2 36 2" xfId="7734" xr:uid="{EB44E128-C92B-4BAB-8148-B25F941B8DE8}"/>
    <cellStyle name="Percent 2 37" xfId="5625" xr:uid="{FE206FA7-A4AA-4911-B8F1-DF6CE41172D2}"/>
    <cellStyle name="Percent 2 37 2" xfId="7735" xr:uid="{BC516163-BAC2-4DC2-B7D7-EAAC829628D4}"/>
    <cellStyle name="Percent 2 38" xfId="5626" xr:uid="{F7EB6335-37E6-4EC3-9FCC-2F5D18B7EE91}"/>
    <cellStyle name="Percent 2 38 2" xfId="7736" xr:uid="{6B4DCA2B-208F-4C81-ABA8-0BEEF27DA694}"/>
    <cellStyle name="Percent 2 39" xfId="5627" xr:uid="{92585748-5A78-4BA3-BE10-317FF6A5600F}"/>
    <cellStyle name="Percent 2 39 2" xfId="7737" xr:uid="{D553BA17-A2D4-4741-9ABA-6F43EBD4142F}"/>
    <cellStyle name="Percent 2 4" xfId="1481" xr:uid="{D77F2938-2496-4536-ABA6-5604AA552428}"/>
    <cellStyle name="Percent 2 4 10" xfId="5629" xr:uid="{0F0D1D87-B645-4038-AADA-C40AA09CC23F}"/>
    <cellStyle name="Percent 2 4 10 2" xfId="7739" xr:uid="{4C4F538A-6A8E-4638-88F3-4564995DD8FE}"/>
    <cellStyle name="Percent 2 4 11" xfId="5630" xr:uid="{C29E3648-1886-432B-8732-0EC5538362B1}"/>
    <cellStyle name="Percent 2 4 11 2" xfId="7740" xr:uid="{35079A43-6BB3-4310-BC7C-AAB778CC9A66}"/>
    <cellStyle name="Percent 2 4 12" xfId="5631" xr:uid="{1C1E50BF-F198-4AF3-BF87-93B53489A7FB}"/>
    <cellStyle name="Percent 2 4 12 2" xfId="7741" xr:uid="{890CA6B7-FDC9-499E-A731-5F58858C1106}"/>
    <cellStyle name="Percent 2 4 13" xfId="5632" xr:uid="{683AA957-AE8E-46EE-BA44-37ED0D91C926}"/>
    <cellStyle name="Percent 2 4 13 2" xfId="7742" xr:uid="{BBFEF0F0-4686-4AF7-96CD-8B3966B2F509}"/>
    <cellStyle name="Percent 2 4 14" xfId="5633" xr:uid="{1FA53685-0780-4EBE-A45D-30681500A693}"/>
    <cellStyle name="Percent 2 4 14 2" xfId="7743" xr:uid="{583F163F-530C-49AF-ABCD-BB22F72E2E46}"/>
    <cellStyle name="Percent 2 4 15" xfId="5634" xr:uid="{5F757B2A-A74E-4132-9CB0-3B404FB30F9F}"/>
    <cellStyle name="Percent 2 4 15 2" xfId="7744" xr:uid="{D77D76A2-488A-465C-A0D6-C5385C287A72}"/>
    <cellStyle name="Percent 2 4 16" xfId="5635" xr:uid="{5DE1A4D5-D370-4F59-A0F5-3C7F36DC4233}"/>
    <cellStyle name="Percent 2 4 16 2" xfId="7745" xr:uid="{935960DB-5CF4-4BD9-84C2-ABD311CA12B8}"/>
    <cellStyle name="Percent 2 4 17" xfId="5636" xr:uid="{C3F5DBA5-2A56-4FCF-8CF0-4461629A3DA0}"/>
    <cellStyle name="Percent 2 4 17 2" xfId="7746" xr:uid="{B7BD30E4-E00A-456E-B6A6-06DCE81AF709}"/>
    <cellStyle name="Percent 2 4 18" xfId="5628" xr:uid="{F4673EFD-F60C-4E92-9FBE-FFE0C93A10F1}"/>
    <cellStyle name="Percent 2 4 19" xfId="7738" xr:uid="{8BC13A62-7858-44F4-B69A-4EE1923AA705}"/>
    <cellStyle name="Percent 2 4 2" xfId="1482" xr:uid="{E1CCE3DD-437F-43D5-845E-5F24E1C87272}"/>
    <cellStyle name="Percent 2 4 2 2" xfId="5637" xr:uid="{87254C30-C12F-402C-95E4-256E862A9445}"/>
    <cellStyle name="Percent 2 4 2 3" xfId="7747" xr:uid="{22CD1A72-7527-4EDD-AE90-39980C8C26FF}"/>
    <cellStyle name="Percent 2 4 3" xfId="1483" xr:uid="{5F80BCCC-3A2A-45D9-B641-070EEB1A7B39}"/>
    <cellStyle name="Percent 2 4 3 2" xfId="5638" xr:uid="{EE3089B5-D735-4B3E-9704-52DA364A22E8}"/>
    <cellStyle name="Percent 2 4 3 3" xfId="7748" xr:uid="{6FEFE26B-EBEB-4F0B-B9E8-B3BB5B863F45}"/>
    <cellStyle name="Percent 2 4 4" xfId="1484" xr:uid="{27934B65-5043-4F08-BF27-95197A052C1B}"/>
    <cellStyle name="Percent 2 4 4 2" xfId="5639" xr:uid="{47AC10FC-4CFA-4097-BCAE-B5BC86421B77}"/>
    <cellStyle name="Percent 2 4 4 3" xfId="7749" xr:uid="{AEC5E8E8-0151-40A4-BC98-EC3E4846340D}"/>
    <cellStyle name="Percent 2 4 5" xfId="1485" xr:uid="{32AE69AC-0533-4138-A49A-52F93CE866AF}"/>
    <cellStyle name="Percent 2 4 5 2" xfId="5640" xr:uid="{A1C4F8DE-E7C9-4E3E-913F-0BFBB2E223C5}"/>
    <cellStyle name="Percent 2 4 5 3" xfId="7750" xr:uid="{2AB8A5FF-7C5B-417C-8D15-02852DC4E376}"/>
    <cellStyle name="Percent 2 4 6" xfId="1486" xr:uid="{46B724D5-49A1-413F-88CD-95DC317FFD8A}"/>
    <cellStyle name="Percent 2 4 6 2" xfId="5641" xr:uid="{1FE4C00B-36DA-495A-AF52-A157DA950233}"/>
    <cellStyle name="Percent 2 4 6 3" xfId="7751" xr:uid="{3A0A43D9-A156-42C9-8302-863E130BD5CA}"/>
    <cellStyle name="Percent 2 4 7" xfId="1487" xr:uid="{ADFECFD6-2380-4379-A04B-7985F0F981A6}"/>
    <cellStyle name="Percent 2 4 7 2" xfId="5642" xr:uid="{5F619679-F03D-4FA5-842A-AF47CD0AC7CF}"/>
    <cellStyle name="Percent 2 4 7 3" xfId="7752" xr:uid="{A6363F8F-6412-4172-AA8B-1E62385F47F2}"/>
    <cellStyle name="Percent 2 4 8" xfId="1488" xr:uid="{E772D924-5729-4128-8C6B-003D066F3E3D}"/>
    <cellStyle name="Percent 2 4 8 2" xfId="5643" xr:uid="{D9082BAC-8BC0-4FE9-8C05-6ABCBB7DF55A}"/>
    <cellStyle name="Percent 2 4 8 3" xfId="7753" xr:uid="{1E6FE057-E7B8-4AD6-9D6F-316F19A6245F}"/>
    <cellStyle name="Percent 2 4 9" xfId="1878" xr:uid="{E1465BE0-4F9D-42AF-8DE4-54B1BDA54799}"/>
    <cellStyle name="Percent 2 4 9 2" xfId="5644" xr:uid="{7958C5B9-5682-4CE9-B120-B70DE89FBFD3}"/>
    <cellStyle name="Percent 2 4 9 3" xfId="7754" xr:uid="{2A75876D-3E52-469E-B2D8-21E90271D2A7}"/>
    <cellStyle name="Percent 2 40" xfId="5645" xr:uid="{8DCA2035-9602-4183-BE0B-855C356D3451}"/>
    <cellStyle name="Percent 2 40 2" xfId="7755" xr:uid="{52B9D2CF-F0E9-4F16-BB24-9326E43D1705}"/>
    <cellStyle name="Percent 2 41" xfId="5646" xr:uid="{07E1C684-38D1-40DF-A5CF-63CB9C77B99F}"/>
    <cellStyle name="Percent 2 41 2" xfId="7756" xr:uid="{F19366FA-F5A1-40D9-98F3-0F4B24948823}"/>
    <cellStyle name="Percent 2 42" xfId="5647" xr:uid="{880E1B06-5FF3-4DE1-A3AF-5911D40895BC}"/>
    <cellStyle name="Percent 2 42 2" xfId="7757" xr:uid="{386148E6-3800-4C6B-9B26-4DB642D75CE7}"/>
    <cellStyle name="Percent 2 43" xfId="5648" xr:uid="{C614201D-18B0-4209-A51D-BBBF65F6739D}"/>
    <cellStyle name="Percent 2 43 2" xfId="7758" xr:uid="{A2101E68-8BBA-4C5C-A5FA-EF8DDCABD287}"/>
    <cellStyle name="Percent 2 44" xfId="5649" xr:uid="{E9363343-142B-4A85-93E8-F2F25B82AA24}"/>
    <cellStyle name="Percent 2 44 2" xfId="7759" xr:uid="{2BAF5609-A88D-4114-BAC7-4AA1FAB4B270}"/>
    <cellStyle name="Percent 2 45" xfId="5650" xr:uid="{90E347C9-BFD4-4E2A-ACA2-1E23E9D8FD52}"/>
    <cellStyle name="Percent 2 45 2" xfId="7760" xr:uid="{2E0B8AA5-DADC-4484-ACD7-28159F31FBC1}"/>
    <cellStyle name="Percent 2 46" xfId="5651" xr:uid="{A2EBFC82-BC70-4F45-A754-925023D13CF6}"/>
    <cellStyle name="Percent 2 46 2" xfId="7761" xr:uid="{4D18655D-1DB8-48D0-AA30-AAB21922E198}"/>
    <cellStyle name="Percent 2 47" xfId="5652" xr:uid="{A8832962-9E10-4FD8-B018-21217C5C99CD}"/>
    <cellStyle name="Percent 2 47 2" xfId="7762" xr:uid="{6B7C5288-F9A7-4338-B867-34B47EE99973}"/>
    <cellStyle name="Percent 2 48" xfId="5653" xr:uid="{469AEE97-AAE1-4FDE-90E0-BB7BFCDF68C7}"/>
    <cellStyle name="Percent 2 48 2" xfId="5654" xr:uid="{17F94753-C6FD-4108-B45F-6C44965E07AC}"/>
    <cellStyle name="Percent 2 48 2 2" xfId="7764" xr:uid="{B0C78C3C-0D93-4857-8DF9-36874191B736}"/>
    <cellStyle name="Percent 2 48 3" xfId="7763" xr:uid="{D8565A23-FBE4-471B-92FE-3F666806C139}"/>
    <cellStyle name="Percent 2 49" xfId="5655" xr:uid="{C6935ADC-813A-4D3B-A462-042A91FD5BE0}"/>
    <cellStyle name="Percent 2 49 2" xfId="7765" xr:uid="{DBAA7C2C-9E6A-49EB-B5FA-43659F65B746}"/>
    <cellStyle name="Percent 2 5" xfId="1489" xr:uid="{C1D1F5AC-BA81-42F1-8894-39BB7C3BE188}"/>
    <cellStyle name="Percent 2 5 10" xfId="5657" xr:uid="{FA33FB50-5E16-494D-8484-83C4895E1959}"/>
    <cellStyle name="Percent 2 5 10 2" xfId="7767" xr:uid="{1CFA56F5-98C2-424D-8260-DEB5CAED9E51}"/>
    <cellStyle name="Percent 2 5 11" xfId="5658" xr:uid="{73D062B1-0A41-456C-BC6D-B254CF751F4C}"/>
    <cellStyle name="Percent 2 5 11 2" xfId="7768" xr:uid="{EEFF1D27-3AEA-48B1-895C-E5708BE7217B}"/>
    <cellStyle name="Percent 2 5 12" xfId="5659" xr:uid="{6C641190-60BE-4E14-8270-5DC35D77C8BB}"/>
    <cellStyle name="Percent 2 5 12 2" xfId="7769" xr:uid="{FC09501D-FD81-480F-BBFC-EAF54EA73F2F}"/>
    <cellStyle name="Percent 2 5 13" xfId="5660" xr:uid="{775BD89F-6155-4BEB-B444-695474998789}"/>
    <cellStyle name="Percent 2 5 13 2" xfId="7770" xr:uid="{933FDC5B-0DB4-4CA5-9D15-E49FA3E6C976}"/>
    <cellStyle name="Percent 2 5 14" xfId="5661" xr:uid="{28FF65C1-1A54-4EB0-B304-EEC5812620CB}"/>
    <cellStyle name="Percent 2 5 14 2" xfId="7771" xr:uid="{82237C47-F492-4E6F-A891-C04C56F4BC33}"/>
    <cellStyle name="Percent 2 5 15" xfId="5662" xr:uid="{C3FD2D73-423C-4E29-ADDF-CFBA2F9944AA}"/>
    <cellStyle name="Percent 2 5 15 2" xfId="7772" xr:uid="{96C166F5-6D90-40D0-81CB-61A45FA6032E}"/>
    <cellStyle name="Percent 2 5 16" xfId="5656" xr:uid="{339C15D9-7E48-443A-959C-B2BFCCBEC427}"/>
    <cellStyle name="Percent 2 5 17" xfId="7766" xr:uid="{1E2B23E1-ADCF-4FE0-8BC3-8402D773F575}"/>
    <cellStyle name="Percent 2 5 2" xfId="1490" xr:uid="{F1FF7F18-2B37-46B7-AEC2-1F6C363361DB}"/>
    <cellStyle name="Percent 2 5 2 2" xfId="5663" xr:uid="{59B38D4E-5B12-48F5-ACBC-232688BAF14F}"/>
    <cellStyle name="Percent 2 5 2 3" xfId="7773" xr:uid="{BA7752EC-469F-4545-913E-A1510B770321}"/>
    <cellStyle name="Percent 2 5 3" xfId="1491" xr:uid="{9DC410BB-ACE6-4FA8-B678-D3A5F57F5F8C}"/>
    <cellStyle name="Percent 2 5 3 2" xfId="5664" xr:uid="{62BFD79D-C97F-4739-9AF1-F7C4FEDEE5C9}"/>
    <cellStyle name="Percent 2 5 3 3" xfId="7774" xr:uid="{2429F395-2B10-4E2D-8416-B5E9B17634DC}"/>
    <cellStyle name="Percent 2 5 4" xfId="1492" xr:uid="{C5890DF4-987D-4B10-AA9E-2301D02B9E7E}"/>
    <cellStyle name="Percent 2 5 4 2" xfId="5665" xr:uid="{7C1C77C3-0221-4059-8349-A823D29CF4C8}"/>
    <cellStyle name="Percent 2 5 4 3" xfId="7775" xr:uid="{FF3361F4-4BE1-40A8-9308-55DFE07E3A62}"/>
    <cellStyle name="Percent 2 5 5" xfId="1493" xr:uid="{FBEADCF1-366E-44E8-8210-948A3659B81C}"/>
    <cellStyle name="Percent 2 5 5 2" xfId="5666" xr:uid="{99B7E45E-F281-464E-A6C5-B6FBEDF273F8}"/>
    <cellStyle name="Percent 2 5 5 3" xfId="7776" xr:uid="{C25FC313-E9E7-4B5A-A79C-736EDDCF35C6}"/>
    <cellStyle name="Percent 2 5 6" xfId="1494" xr:uid="{31B51595-CDC9-4132-AF2A-76E07E08F836}"/>
    <cellStyle name="Percent 2 5 6 2" xfId="5667" xr:uid="{796998C8-B16D-4DA4-AAE5-6585773C97E8}"/>
    <cellStyle name="Percent 2 5 6 3" xfId="7777" xr:uid="{A89F0219-2A26-4289-9C03-BD243E3E6F4D}"/>
    <cellStyle name="Percent 2 5 7" xfId="1495" xr:uid="{5F8277F0-51DB-426C-8E31-93684A962CD6}"/>
    <cellStyle name="Percent 2 5 7 2" xfId="5668" xr:uid="{913AA8F6-E5FF-4B93-8169-87DBFB37F0AD}"/>
    <cellStyle name="Percent 2 5 7 3" xfId="7778" xr:uid="{CF5F697E-0FB9-4F70-BBBE-DCB9060F9FBF}"/>
    <cellStyle name="Percent 2 5 8" xfId="1496" xr:uid="{3BED5AC1-5963-4F50-A5E9-BE697F7F282A}"/>
    <cellStyle name="Percent 2 5 8 2" xfId="5669" xr:uid="{2C35BA2F-E2C5-4791-85AF-2B32A3F2640D}"/>
    <cellStyle name="Percent 2 5 8 3" xfId="7779" xr:uid="{BF47CF16-B82C-4D1D-B12F-21C367A0D8B2}"/>
    <cellStyle name="Percent 2 5 9" xfId="5670" xr:uid="{60FAB2FF-61D6-4A92-AD73-1DC38A7722CA}"/>
    <cellStyle name="Percent 2 5 9 2" xfId="7780" xr:uid="{6AFCE2B4-2246-4BFC-9266-7093B5E183C7}"/>
    <cellStyle name="Percent 2 50" xfId="6534" xr:uid="{7BE8C88A-6B9F-4B55-ABB9-99C91FE05408}"/>
    <cellStyle name="Percent 2 6" xfId="1497" xr:uid="{D986D2A2-ADF1-4E19-A2BD-37F288BCE64D}"/>
    <cellStyle name="Percent 2 6 10" xfId="5672" xr:uid="{3CA92DAB-F868-4EAD-AC3C-F8EEBEFAC1AD}"/>
    <cellStyle name="Percent 2 6 10 2" xfId="7782" xr:uid="{9EE60C9A-F9AC-4966-95AF-48D04C0C3DAB}"/>
    <cellStyle name="Percent 2 6 11" xfId="5673" xr:uid="{598CBBFF-DF24-4165-B5D7-F5984F7A493D}"/>
    <cellStyle name="Percent 2 6 11 2" xfId="7783" xr:uid="{3013F905-6424-4444-A5A9-FC0D6C0839EC}"/>
    <cellStyle name="Percent 2 6 12" xfId="5674" xr:uid="{5279C1B3-1BCB-42D5-B883-0CDCEFAD5B3B}"/>
    <cellStyle name="Percent 2 6 12 2" xfId="7784" xr:uid="{58B67F78-E48A-4ADA-957E-63171DB47974}"/>
    <cellStyle name="Percent 2 6 13" xfId="5675" xr:uid="{66E79C04-3C3A-41C0-9AC9-E86EC4735C86}"/>
    <cellStyle name="Percent 2 6 13 2" xfId="7785" xr:uid="{980E98D3-3CB1-427A-9BCD-2D0BDF603A22}"/>
    <cellStyle name="Percent 2 6 14" xfId="5676" xr:uid="{9DB2E90A-CC24-457B-9CCE-0D5E71749A73}"/>
    <cellStyle name="Percent 2 6 14 2" xfId="7786" xr:uid="{75EBDF29-CD8E-4174-A2D8-99A5E206FF39}"/>
    <cellStyle name="Percent 2 6 15" xfId="5677" xr:uid="{977B1DA9-E1FF-4180-89D4-92156088C980}"/>
    <cellStyle name="Percent 2 6 15 2" xfId="7787" xr:uid="{2EED5B0C-2974-4DC7-BC58-1C721FB1419A}"/>
    <cellStyle name="Percent 2 6 16" xfId="5671" xr:uid="{3F69C96C-F0FB-47DF-B7CD-71CC20E3DB56}"/>
    <cellStyle name="Percent 2 6 17" xfId="7781" xr:uid="{19986578-24A2-4B05-B1EF-356A4878362C}"/>
    <cellStyle name="Percent 2 6 2" xfId="1498" xr:uid="{013DE4FF-6FF7-4487-B1DE-5DE817F3A67C}"/>
    <cellStyle name="Percent 2 6 2 2" xfId="5678" xr:uid="{4E6D6004-B9B7-4695-AEEE-094B069C1636}"/>
    <cellStyle name="Percent 2 6 2 3" xfId="7788" xr:uid="{8AF5AAA0-597D-402F-917A-80F6B67C8D61}"/>
    <cellStyle name="Percent 2 6 3" xfId="1499" xr:uid="{8BB0D835-D289-4D6F-9491-E15940262D86}"/>
    <cellStyle name="Percent 2 6 3 2" xfId="5679" xr:uid="{A4060ACE-C8C9-44E7-A511-1C30F00B84B8}"/>
    <cellStyle name="Percent 2 6 3 3" xfId="7789" xr:uid="{0DA09BD8-A999-420F-B672-5252BB30F42B}"/>
    <cellStyle name="Percent 2 6 4" xfId="1500" xr:uid="{511E0E64-A6F0-4AB4-A6BE-FBB987C93570}"/>
    <cellStyle name="Percent 2 6 4 2" xfId="5680" xr:uid="{3AB5F164-D865-43AC-BA54-D06F1C96AC5E}"/>
    <cellStyle name="Percent 2 6 4 3" xfId="7790" xr:uid="{2AF19F10-E9A7-4FFF-9D0D-9DD23290E661}"/>
    <cellStyle name="Percent 2 6 5" xfId="1501" xr:uid="{4B9C034D-52DB-4C32-B243-D2B22C43D974}"/>
    <cellStyle name="Percent 2 6 5 2" xfId="5681" xr:uid="{E97DA9BF-061F-4274-8112-97F52513E363}"/>
    <cellStyle name="Percent 2 6 5 3" xfId="7791" xr:uid="{0B4F4A45-6327-4B41-B83C-E68A68861AB1}"/>
    <cellStyle name="Percent 2 6 6" xfId="1502" xr:uid="{D0658F88-4F34-413D-9446-0B623BF7EA1F}"/>
    <cellStyle name="Percent 2 6 6 2" xfId="5682" xr:uid="{4848B5CF-6F2B-4B51-87B2-21AB1DF1A69A}"/>
    <cellStyle name="Percent 2 6 6 3" xfId="7792" xr:uid="{852757AA-A0D1-4844-B668-8DFF1E681CAE}"/>
    <cellStyle name="Percent 2 6 7" xfId="1503" xr:uid="{432C9DD9-CFF7-442F-8ECC-2D25160D2DB3}"/>
    <cellStyle name="Percent 2 6 7 2" xfId="5683" xr:uid="{109C675F-8916-4036-B305-D74AC98BDB13}"/>
    <cellStyle name="Percent 2 6 7 3" xfId="7793" xr:uid="{4B53BC17-5D6B-461C-93C0-2BEC74C4D338}"/>
    <cellStyle name="Percent 2 6 8" xfId="1504" xr:uid="{97676B58-82D1-4113-B961-5E9C0A70BD45}"/>
    <cellStyle name="Percent 2 6 8 2" xfId="5684" xr:uid="{E5262F2D-9178-4599-8FAB-A282FA9530E5}"/>
    <cellStyle name="Percent 2 6 8 3" xfId="7794" xr:uid="{2734982A-CA43-4C3A-B553-32639E43C43D}"/>
    <cellStyle name="Percent 2 6 9" xfId="5685" xr:uid="{F9F0A9CE-AA58-414F-A397-355B339A626E}"/>
    <cellStyle name="Percent 2 6 9 2" xfId="7795" xr:uid="{5B67F957-7DAD-43A1-B413-D19C54385F64}"/>
    <cellStyle name="Percent 2 7" xfId="1505" xr:uid="{43ACBC4C-B48C-4FE6-9D46-6653202A45F8}"/>
    <cellStyle name="Percent 2 7 10" xfId="7796" xr:uid="{38230D66-04E5-40F6-96C4-2122FD33E7EE}"/>
    <cellStyle name="Percent 2 7 2" xfId="1506" xr:uid="{F648AB1F-2F85-49C2-9D55-022D616E1C50}"/>
    <cellStyle name="Percent 2 7 2 2" xfId="5687" xr:uid="{0CD82356-C7AC-4646-93CB-BC889BBC1EA5}"/>
    <cellStyle name="Percent 2 7 2 3" xfId="7797" xr:uid="{A8045D89-D7BD-4B7E-AE07-BBD3B68B708A}"/>
    <cellStyle name="Percent 2 7 3" xfId="1507" xr:uid="{0DC0B5FF-E130-4BE8-A5AA-11C50609631D}"/>
    <cellStyle name="Percent 2 7 3 2" xfId="5688" xr:uid="{A83EFC33-AF6D-4796-8C10-C4159F9B6150}"/>
    <cellStyle name="Percent 2 7 3 3" xfId="7798" xr:uid="{AA6E8F63-6F50-41E8-A401-80379FC84423}"/>
    <cellStyle name="Percent 2 7 4" xfId="1508" xr:uid="{C8985DB2-84E2-4AD5-B72C-BD0F72F29CA3}"/>
    <cellStyle name="Percent 2 7 4 2" xfId="5689" xr:uid="{B0ECAE57-5BCC-497E-AA79-89484B592702}"/>
    <cellStyle name="Percent 2 7 4 3" xfId="7799" xr:uid="{A238D76D-9275-40AF-BB6C-103B54FA8A6E}"/>
    <cellStyle name="Percent 2 7 5" xfId="1509" xr:uid="{67287D52-4A6B-4EE8-8E61-1660754A3A47}"/>
    <cellStyle name="Percent 2 7 5 2" xfId="5690" xr:uid="{FCA80003-AB1E-4812-AAEE-656B1C16CA9F}"/>
    <cellStyle name="Percent 2 7 5 3" xfId="7800" xr:uid="{CD8FDF93-6C54-4A7B-A201-4E0E54BE8901}"/>
    <cellStyle name="Percent 2 7 6" xfId="1510" xr:uid="{EAAC6127-695C-4035-BF00-72DA6F08975B}"/>
    <cellStyle name="Percent 2 7 6 2" xfId="5691" xr:uid="{40C36F54-7B0C-4385-919A-2320A278A6BF}"/>
    <cellStyle name="Percent 2 7 6 3" xfId="7801" xr:uid="{DBE7215F-F73A-4A5C-8301-A8F284DF09F7}"/>
    <cellStyle name="Percent 2 7 7" xfId="1511" xr:uid="{6C28E398-3275-4BD7-854D-01ED4FFA23BE}"/>
    <cellStyle name="Percent 2 7 7 2" xfId="5692" xr:uid="{3623B840-B434-4725-A5CE-0ABAC17061E0}"/>
    <cellStyle name="Percent 2 7 7 3" xfId="7802" xr:uid="{7F8635F1-4DA9-4637-8653-09ABD79B7067}"/>
    <cellStyle name="Percent 2 7 8" xfId="1512" xr:uid="{97AD46CE-0516-4F24-9EEA-EE4F5F138D2E}"/>
    <cellStyle name="Percent 2 7 8 2" xfId="5693" xr:uid="{65C57D3E-119B-4D01-B2A7-964BBF5025AC}"/>
    <cellStyle name="Percent 2 7 8 3" xfId="7803" xr:uid="{066D3347-3D65-4EDE-9A54-F4DA6FF549E4}"/>
    <cellStyle name="Percent 2 7 9" xfId="5686" xr:uid="{8CC814E3-1CBE-4229-AE9A-0D847A2BD3FB}"/>
    <cellStyle name="Percent 2 8" xfId="1513" xr:uid="{A09D842D-F791-419C-8D02-9B05A0CD57B8}"/>
    <cellStyle name="Percent 2 8 10" xfId="7804" xr:uid="{066FF486-59CF-480C-9405-D082A2689847}"/>
    <cellStyle name="Percent 2 8 2" xfId="1514" xr:uid="{8F12D21A-DF5E-4674-877C-7CD8A072FD33}"/>
    <cellStyle name="Percent 2 8 2 2" xfId="5695" xr:uid="{79E39E8B-AFC0-4319-AEE3-3E4134C7FF41}"/>
    <cellStyle name="Percent 2 8 2 3" xfId="7805" xr:uid="{55EE89B8-CA9A-47AB-A973-3AB5D8692E02}"/>
    <cellStyle name="Percent 2 8 3" xfId="1515" xr:uid="{B53B5BFE-77B3-45F6-8127-E26860562CA0}"/>
    <cellStyle name="Percent 2 8 3 2" xfId="5696" xr:uid="{44E17CE3-261B-4DF7-B431-34DC109B0EC2}"/>
    <cellStyle name="Percent 2 8 3 3" xfId="7806" xr:uid="{75AFF5B4-B97E-48A2-9A28-242382902C54}"/>
    <cellStyle name="Percent 2 8 4" xfId="1516" xr:uid="{F512358E-B3FB-407E-983B-D88FAEBE6C1E}"/>
    <cellStyle name="Percent 2 8 4 2" xfId="5697" xr:uid="{753D483D-27B4-41C4-97C4-AC33C2E02F80}"/>
    <cellStyle name="Percent 2 8 4 3" xfId="7807" xr:uid="{760C9C1E-3922-4616-9A9B-7F3E658B33F8}"/>
    <cellStyle name="Percent 2 8 5" xfId="1517" xr:uid="{C7EA82BF-1E5A-478E-B567-1166902A4D3C}"/>
    <cellStyle name="Percent 2 8 5 2" xfId="5698" xr:uid="{C5687D4A-DAB2-4C90-BCD4-BE2786A3C863}"/>
    <cellStyle name="Percent 2 8 5 3" xfId="7808" xr:uid="{C58CC729-DFE9-4C3F-BECF-01EB4A3A541F}"/>
    <cellStyle name="Percent 2 8 6" xfId="1518" xr:uid="{2561FCA9-6BE1-4AEE-A213-C880AF34F4C9}"/>
    <cellStyle name="Percent 2 8 6 2" xfId="5699" xr:uid="{45A75A53-E110-41DE-A21C-C74757387D5E}"/>
    <cellStyle name="Percent 2 8 6 3" xfId="7809" xr:uid="{676B4AE4-D485-4ECB-BD51-CF63C648A8FA}"/>
    <cellStyle name="Percent 2 8 7" xfId="1519" xr:uid="{604270EC-5194-4A92-90E5-7210512B8141}"/>
    <cellStyle name="Percent 2 8 7 2" xfId="5700" xr:uid="{6464C9F2-8BAB-46AD-A7AE-3044299568C1}"/>
    <cellStyle name="Percent 2 8 7 3" xfId="7810" xr:uid="{13A6CF08-D475-48C4-9E7D-CFE489A7C193}"/>
    <cellStyle name="Percent 2 8 8" xfId="1520" xr:uid="{3180A493-9486-4A10-AB6A-36104616FB57}"/>
    <cellStyle name="Percent 2 8 8 2" xfId="5701" xr:uid="{80AF8B02-E7ED-40DD-A842-04ADC3ECAF19}"/>
    <cellStyle name="Percent 2 8 8 3" xfId="7811" xr:uid="{DAA52981-3A45-4FEF-91E7-E1C16466EF41}"/>
    <cellStyle name="Percent 2 8 9" xfId="5694" xr:uid="{E2320948-1046-417C-B0FE-09A80A358956}"/>
    <cellStyle name="Percent 2 9" xfId="1521" xr:uid="{C759A3CB-6430-437B-9491-1FA69ECE42F0}"/>
    <cellStyle name="Percent 2 9 10" xfId="7812" xr:uid="{2E8A01E1-77D5-46B6-A032-B9CA1C89A52F}"/>
    <cellStyle name="Percent 2 9 2" xfId="1522" xr:uid="{3D3CE3F0-1CFB-44A3-8F27-57B321583B85}"/>
    <cellStyle name="Percent 2 9 2 2" xfId="5703" xr:uid="{6947C861-BA57-4604-B429-9DCDF2C29F2D}"/>
    <cellStyle name="Percent 2 9 2 3" xfId="7813" xr:uid="{0E00395A-E1DB-4E58-BC1B-F370E39C3FD4}"/>
    <cellStyle name="Percent 2 9 3" xfId="1523" xr:uid="{41E2CCFB-13BB-4DB3-B7B3-9E3DFB2CA529}"/>
    <cellStyle name="Percent 2 9 3 2" xfId="5704" xr:uid="{4E62EDEB-2C66-4410-9BB6-88BA6A2EE9EF}"/>
    <cellStyle name="Percent 2 9 3 3" xfId="7814" xr:uid="{D5BF6C17-B48D-42D6-BBD7-3DFC4DD28F6A}"/>
    <cellStyle name="Percent 2 9 4" xfId="1524" xr:uid="{DEEF1652-97B5-4DCB-8B3E-B0F43A228BB4}"/>
    <cellStyle name="Percent 2 9 4 2" xfId="5705" xr:uid="{1F0D2618-E922-4294-9698-13AEA298962D}"/>
    <cellStyle name="Percent 2 9 4 3" xfId="7815" xr:uid="{3C9F2F86-71FE-45EB-BDA6-65043CC131FA}"/>
    <cellStyle name="Percent 2 9 5" xfId="1525" xr:uid="{44B6BE56-C5C9-4D0E-A3F8-6396052ADFE7}"/>
    <cellStyle name="Percent 2 9 5 2" xfId="5706" xr:uid="{8BB715E9-5EA2-4C16-8C76-021A571E3683}"/>
    <cellStyle name="Percent 2 9 5 3" xfId="7816" xr:uid="{6C465964-0ABE-47B0-99CC-F45E6CD95C7B}"/>
    <cellStyle name="Percent 2 9 6" xfId="1526" xr:uid="{8695ED29-EC71-457A-ABC2-7F5BE1F98D29}"/>
    <cellStyle name="Percent 2 9 6 2" xfId="5707" xr:uid="{0D3082D5-A3AB-4C03-B6F1-B2EE8BBF0AC2}"/>
    <cellStyle name="Percent 2 9 6 3" xfId="7817" xr:uid="{98832DF9-962D-4ADF-A6F1-6CD0EF997F8F}"/>
    <cellStyle name="Percent 2 9 7" xfId="1527" xr:uid="{0297D5E3-08A2-4B0D-AF81-807B9352DF95}"/>
    <cellStyle name="Percent 2 9 7 2" xfId="5708" xr:uid="{20ACCFFC-C4AB-4A35-A45A-41DA684F015F}"/>
    <cellStyle name="Percent 2 9 7 3" xfId="7818" xr:uid="{B839A826-09EB-4E83-B7D8-755065308225}"/>
    <cellStyle name="Percent 2 9 8" xfId="1528" xr:uid="{C1970F5A-CED6-4603-B221-206AB9A186B1}"/>
    <cellStyle name="Percent 2 9 8 2" xfId="5709" xr:uid="{16A0C20A-9741-4805-A538-1D90D615BF1E}"/>
    <cellStyle name="Percent 2 9 8 3" xfId="7819" xr:uid="{929EA156-6751-4DA4-9DFE-55EED9FF3E6F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2 2" xfId="7821" xr:uid="{1A872F6C-AC24-4369-8BFF-3A90AA46543F}"/>
    <cellStyle name="Percent 20 3" xfId="5712" xr:uid="{2AB8844F-198A-446A-872A-1D283340257A}"/>
    <cellStyle name="Percent 20 3 2" xfId="7822" xr:uid="{FF4FA8FA-BC6C-400B-AFE4-8BCB43789BC2}"/>
    <cellStyle name="Percent 20 4" xfId="5713" xr:uid="{044A9BC0-B5D7-4B6E-9E2D-C6F3E1FB7E1E}"/>
    <cellStyle name="Percent 20 4 2" xfId="7823" xr:uid="{0A04836D-703B-4C1C-AD7A-29B30018B6CE}"/>
    <cellStyle name="Percent 20 5" xfId="5714" xr:uid="{4963F615-5C60-495F-A410-BE59E9470E26}"/>
    <cellStyle name="Percent 20 5 2" xfId="7824" xr:uid="{B0F48DA1-756A-4002-B554-FF4BE61FE172}"/>
    <cellStyle name="Percent 20 6" xfId="5715" xr:uid="{94A84150-CC23-475A-93B8-58BC6606AAFA}"/>
    <cellStyle name="Percent 20 6 2" xfId="7825" xr:uid="{49492D16-D682-4694-A674-687C36B16F37}"/>
    <cellStyle name="Percent 20 7" xfId="5716" xr:uid="{B6CF7C82-6CF9-434B-957E-0D5631A2B4C4}"/>
    <cellStyle name="Percent 20 7 2" xfId="5717" xr:uid="{B9706E69-3E84-4069-8A46-30B2CE4240F7}"/>
    <cellStyle name="Percent 20 7 2 2" xfId="7827" xr:uid="{180873DC-7F20-4234-8B3A-BEB78871555F}"/>
    <cellStyle name="Percent 20 7 3" xfId="5718" xr:uid="{86A96980-013D-49D3-A31D-5A9496F9988E}"/>
    <cellStyle name="Percent 20 7 3 2" xfId="7828" xr:uid="{A4E6D9B7-CF2A-4D37-84F5-3FF58F4B4A9B}"/>
    <cellStyle name="Percent 20 7 4" xfId="7826" xr:uid="{4D92DC72-3919-4947-8FE6-452D304D22A2}"/>
    <cellStyle name="Percent 20 8" xfId="7820" xr:uid="{F77F30EE-5450-41DD-B5FC-50CE5A7333CD}"/>
    <cellStyle name="Percent 21" xfId="5719" xr:uid="{FC713F64-E450-47B1-91F7-1814F31E56A8}"/>
    <cellStyle name="Percent 21 2" xfId="5720" xr:uid="{CAACAE48-6F3D-4BEC-8020-A92E8A79C255}"/>
    <cellStyle name="Percent 21 2 2" xfId="7830" xr:uid="{F2516E98-E10E-499F-B4C7-23C5139ADC9A}"/>
    <cellStyle name="Percent 21 3" xfId="5721" xr:uid="{4668248B-96C3-42B1-882B-1F611626B090}"/>
    <cellStyle name="Percent 21 3 2" xfId="7831" xr:uid="{8832F119-7B4A-48B7-B53B-435435C145CE}"/>
    <cellStyle name="Percent 21 4" xfId="5722" xr:uid="{C3A7390E-A177-4A02-A4E0-B7346BD044B0}"/>
    <cellStyle name="Percent 21 4 2" xfId="7832" xr:uid="{9F24AA76-F0D9-40B7-ACE4-5140C1A84BC0}"/>
    <cellStyle name="Percent 21 5" xfId="5723" xr:uid="{76D022EE-0836-4098-97F1-EB16EA85DA00}"/>
    <cellStyle name="Percent 21 5 2" xfId="7833" xr:uid="{3FEE934C-3B3D-48B3-A33E-DBE6C3F992D9}"/>
    <cellStyle name="Percent 21 6" xfId="5724" xr:uid="{5A3F1DBB-79DC-495A-952B-3FD083618D13}"/>
    <cellStyle name="Percent 21 6 2" xfId="7834" xr:uid="{DBE201DA-757E-4CD6-A32F-F816DC04E8D6}"/>
    <cellStyle name="Percent 21 7" xfId="5725" xr:uid="{30771939-84D1-4551-81CA-F87519B91798}"/>
    <cellStyle name="Percent 21 7 2" xfId="5726" xr:uid="{F832F424-39C5-49F4-B957-5D6BDCA187CE}"/>
    <cellStyle name="Percent 21 7 2 2" xfId="7836" xr:uid="{08973B52-D33C-4C5E-8CC7-2494B23E9F8A}"/>
    <cellStyle name="Percent 21 7 3" xfId="5727" xr:uid="{D6B80811-56E0-48B9-936A-F427CC0AAD2A}"/>
    <cellStyle name="Percent 21 7 3 2" xfId="7837" xr:uid="{6F1A9830-3951-437B-B5B8-7A99A8A70DE1}"/>
    <cellStyle name="Percent 21 7 4" xfId="7835" xr:uid="{8B758A13-98FD-432D-8FB4-724C8738488E}"/>
    <cellStyle name="Percent 21 8" xfId="7829" xr:uid="{A5DAEDD8-45F8-4379-98E0-AF9197342064}"/>
    <cellStyle name="Percent 22" xfId="5728" xr:uid="{519B8B13-73A3-4628-932C-02B443B4DA97}"/>
    <cellStyle name="Percent 22 2" xfId="5729" xr:uid="{F46345BE-B7DD-42DF-BC1F-4919F03C3C69}"/>
    <cellStyle name="Percent 22 2 2" xfId="7839" xr:uid="{66573EBD-43AB-4EA8-BFE5-67D65D82B74A}"/>
    <cellStyle name="Percent 22 3" xfId="5730" xr:uid="{B75CD726-5293-43A2-B73F-5C81F2768815}"/>
    <cellStyle name="Percent 22 3 2" xfId="7840" xr:uid="{2ADCA54F-2DE0-41F5-AB69-3B8D4DFCF272}"/>
    <cellStyle name="Percent 22 4" xfId="5731" xr:uid="{C0DD5F44-8AD1-4385-AC4E-AC57EE4550A0}"/>
    <cellStyle name="Percent 22 4 2" xfId="7841" xr:uid="{E65F4209-9F95-47EE-99A5-2E7BF8EBB461}"/>
    <cellStyle name="Percent 22 5" xfId="5732" xr:uid="{289780FA-78EE-4CC8-AAED-8E852CA27E4E}"/>
    <cellStyle name="Percent 22 5 2" xfId="7842" xr:uid="{7C53DE81-FC81-4D85-A279-4F233BB83B4B}"/>
    <cellStyle name="Percent 22 6" xfId="5733" xr:uid="{C14F1B61-CFC9-4322-8D5F-DB8EA7EFD4E7}"/>
    <cellStyle name="Percent 22 6 2" xfId="7843" xr:uid="{4FE83A36-78A0-4814-9D88-795E5C2A1C14}"/>
    <cellStyle name="Percent 22 7" xfId="5734" xr:uid="{29CA3910-85F8-4DA1-9C81-9D3C8016513D}"/>
    <cellStyle name="Percent 22 7 2" xfId="5735" xr:uid="{DFC1DDB7-CB70-418E-8019-0291DC42E902}"/>
    <cellStyle name="Percent 22 7 2 2" xfId="7845" xr:uid="{55C3B721-E12D-4B1B-8002-F4A235923FC2}"/>
    <cellStyle name="Percent 22 7 3" xfId="5736" xr:uid="{A305C147-16F4-4BAA-9250-0229C8FD717E}"/>
    <cellStyle name="Percent 22 7 3 2" xfId="7846" xr:uid="{4BED349B-3B85-4F8B-923F-D1E8D78B7F81}"/>
    <cellStyle name="Percent 22 7 4" xfId="7844" xr:uid="{B6294834-6AFB-40AC-9BC4-CC99BA9F0666}"/>
    <cellStyle name="Percent 22 8" xfId="7838" xr:uid="{573A91B8-5457-4139-BC22-661B52A1E728}"/>
    <cellStyle name="Percent 23" xfId="5737" xr:uid="{202A0C18-B723-496A-98D5-2D25A5A4AAB6}"/>
    <cellStyle name="Percent 23 2" xfId="5738" xr:uid="{DD231FC5-7828-4578-B3D8-C5D2A0115456}"/>
    <cellStyle name="Percent 23 2 2" xfId="7848" xr:uid="{52DBB998-7CC3-40C0-B487-9F08ECC6A71B}"/>
    <cellStyle name="Percent 23 3" xfId="5739" xr:uid="{8423AA2C-BFFB-48B0-9C69-6B4147C15804}"/>
    <cellStyle name="Percent 23 3 2" xfId="7849" xr:uid="{092C818B-DA3F-41A7-B441-C97D399EF260}"/>
    <cellStyle name="Percent 23 4" xfId="5740" xr:uid="{140EEFE8-61E6-4C7A-8DFA-EB181E44802E}"/>
    <cellStyle name="Percent 23 4 2" xfId="7850" xr:uid="{FB775E70-10F7-43A3-9537-AEF50E8599F6}"/>
    <cellStyle name="Percent 23 5" xfId="5741" xr:uid="{3F05E8DF-338D-42D5-8054-23583F9920EC}"/>
    <cellStyle name="Percent 23 5 2" xfId="7851" xr:uid="{70A8FF20-39D7-41A4-AA42-0717668B011D}"/>
    <cellStyle name="Percent 23 6" xfId="5742" xr:uid="{859C4639-5D2C-4BD1-BE1C-6CFC69FC9FAC}"/>
    <cellStyle name="Percent 23 6 2" xfId="7852" xr:uid="{65432F7B-C114-4A46-A2F2-82B9270FB5DD}"/>
    <cellStyle name="Percent 23 7" xfId="5743" xr:uid="{974104E1-DB08-40B8-96EA-5BEC27B2A886}"/>
    <cellStyle name="Percent 23 7 2" xfId="5744" xr:uid="{EA804C5F-4D71-46B6-A2B2-390C13B3E03D}"/>
    <cellStyle name="Percent 23 7 2 2" xfId="7854" xr:uid="{15EF6956-48EF-40BD-B9B8-4CFDA0BDB703}"/>
    <cellStyle name="Percent 23 7 3" xfId="5745" xr:uid="{65976623-0FC4-4237-B2CC-BFD72F3A009A}"/>
    <cellStyle name="Percent 23 7 3 2" xfId="7855" xr:uid="{D211D402-0611-45AB-8E32-6338FA3D84AF}"/>
    <cellStyle name="Percent 23 7 4" xfId="7853" xr:uid="{10E215A3-D4F3-4C19-9046-8AD834EA0994}"/>
    <cellStyle name="Percent 23 8" xfId="7847" xr:uid="{2A14972D-041D-4D48-9107-B083385AEC5F}"/>
    <cellStyle name="Percent 24" xfId="5746" xr:uid="{047F4BEC-D609-4E44-861E-DFD91510B7F3}"/>
    <cellStyle name="Percent 24 2" xfId="5747" xr:uid="{453B7363-583E-4C3C-AAAA-51906242E37D}"/>
    <cellStyle name="Percent 24 2 2" xfId="7857" xr:uid="{44BFA405-1AD5-4479-9076-6C56800F164E}"/>
    <cellStyle name="Percent 24 3" xfId="5748" xr:uid="{DE8C0315-0B04-48E8-8009-C6930E3D3691}"/>
    <cellStyle name="Percent 24 3 2" xfId="7858" xr:uid="{C06ED62B-9CE5-44FA-A369-C154003EB270}"/>
    <cellStyle name="Percent 24 4" xfId="5749" xr:uid="{3965BFA4-DAA4-4502-98DA-C96753214678}"/>
    <cellStyle name="Percent 24 4 2" xfId="7859" xr:uid="{713928CF-125E-40BC-AEDB-8276D7AF5E0C}"/>
    <cellStyle name="Percent 24 5" xfId="5750" xr:uid="{DABEBDDC-DC25-411D-A6F4-377689410873}"/>
    <cellStyle name="Percent 24 5 2" xfId="7860" xr:uid="{3D4CA811-11DF-43EA-89B4-A049F9CA765B}"/>
    <cellStyle name="Percent 24 6" xfId="5751" xr:uid="{5BFCFBA2-8C1A-410D-B0C9-25D1605097E6}"/>
    <cellStyle name="Percent 24 6 2" xfId="7861" xr:uid="{379ECDC4-4264-49F5-ABCF-5F942749E87B}"/>
    <cellStyle name="Percent 24 7" xfId="5752" xr:uid="{D845E3E4-4DB1-409D-93DB-255A45CDBADF}"/>
    <cellStyle name="Percent 24 7 2" xfId="5753" xr:uid="{7D88C33F-8A19-49EB-A842-465B24AE5270}"/>
    <cellStyle name="Percent 24 7 2 2" xfId="7863" xr:uid="{4AE2F774-1109-4C07-9675-043A99A9DDFF}"/>
    <cellStyle name="Percent 24 7 3" xfId="5754" xr:uid="{96EB13FE-4DE7-441D-89AC-D3398AC40C00}"/>
    <cellStyle name="Percent 24 7 3 2" xfId="7864" xr:uid="{745C83D6-4E0E-42D4-B245-112D824AE951}"/>
    <cellStyle name="Percent 24 7 4" xfId="7862" xr:uid="{A77635C2-C2C6-44BD-BF86-630EA2FBD766}"/>
    <cellStyle name="Percent 24 8" xfId="5755" xr:uid="{4AAAC6D2-641D-4DB0-8C46-8D7009268FCC}"/>
    <cellStyle name="Percent 24 8 2" xfId="7865" xr:uid="{03562C8A-B05C-4468-847E-F33801FDE2BF}"/>
    <cellStyle name="Percent 24 9" xfId="7856" xr:uid="{AA772D8B-9CB7-4DF6-BFFD-9C6458BC3781}"/>
    <cellStyle name="Percent 25" xfId="5756" xr:uid="{9E17E47C-2465-44D1-93FB-1A86E27CDA59}"/>
    <cellStyle name="Percent 25 2" xfId="5757" xr:uid="{CC7F8116-B15C-4DD6-9055-9D5A400C0891}"/>
    <cellStyle name="Percent 25 2 2" xfId="7867" xr:uid="{3A8DD26D-88FE-4321-9EAE-3148CBBC7C8D}"/>
    <cellStyle name="Percent 25 3" xfId="5758" xr:uid="{50924112-3202-4C88-859A-6456557EFB2A}"/>
    <cellStyle name="Percent 25 3 2" xfId="7868" xr:uid="{59E5BE1C-F65E-4757-BA9F-97A1827760BD}"/>
    <cellStyle name="Percent 25 4" xfId="5759" xr:uid="{8BD05AC5-35B0-486F-B31C-070B050A2C1E}"/>
    <cellStyle name="Percent 25 4 2" xfId="7869" xr:uid="{C13040F3-0E4F-444B-99A4-AED2FB5231D9}"/>
    <cellStyle name="Percent 25 5" xfId="5760" xr:uid="{32204812-AE43-4271-92A1-F1C0A264034F}"/>
    <cellStyle name="Percent 25 5 2" xfId="7870" xr:uid="{37600CAF-B23B-422D-8C12-782781F5090F}"/>
    <cellStyle name="Percent 25 6" xfId="5761" xr:uid="{538359E7-F10B-467B-8F3E-3B95C3253D61}"/>
    <cellStyle name="Percent 25 6 2" xfId="7871" xr:uid="{3DA931A9-2B0F-469F-B5D5-004130BB740A}"/>
    <cellStyle name="Percent 25 7" xfId="5762" xr:uid="{2432DD67-FC63-41D3-B805-5731F2436ECB}"/>
    <cellStyle name="Percent 25 7 2" xfId="5763" xr:uid="{CAAD45C6-C4CF-4341-9AFE-CCD0772A3741}"/>
    <cellStyle name="Percent 25 7 2 2" xfId="7873" xr:uid="{3AA60F6B-9652-480C-9E20-31565A81BEF4}"/>
    <cellStyle name="Percent 25 7 3" xfId="5764" xr:uid="{81EE761F-5ADB-4517-9ADD-CFDA6B476EC2}"/>
    <cellStyle name="Percent 25 7 3 2" xfId="7874" xr:uid="{5199E5B2-521A-440B-9C05-633405611FE9}"/>
    <cellStyle name="Percent 25 7 4" xfId="7872" xr:uid="{0A3D813D-FAA0-4CBE-9196-C4D8306317BB}"/>
    <cellStyle name="Percent 25 8" xfId="7866" xr:uid="{46C74A11-A5D9-470D-A833-3F9498B57634}"/>
    <cellStyle name="Percent 26" xfId="5765" xr:uid="{37089151-8F80-4EB4-AD69-AF685C4FEB73}"/>
    <cellStyle name="Percent 26 2" xfId="5766" xr:uid="{0FC79FD6-47B8-4469-B160-A78EF7EA8492}"/>
    <cellStyle name="Percent 26 2 2" xfId="7876" xr:uid="{718B3A79-340F-4006-ABBC-7B05A10F1167}"/>
    <cellStyle name="Percent 26 3" xfId="5767" xr:uid="{A421CF83-4E49-4943-B7FE-F8C5714A3437}"/>
    <cellStyle name="Percent 26 3 2" xfId="7877" xr:uid="{CCBBB790-1B7B-4103-8546-82BED818786B}"/>
    <cellStyle name="Percent 26 4" xfId="5768" xr:uid="{DB62355F-EC71-4DE8-AA5C-88D8EBF538A6}"/>
    <cellStyle name="Percent 26 4 2" xfId="7878" xr:uid="{DD6EEF65-3434-4F72-83AB-1CAE2F47AD11}"/>
    <cellStyle name="Percent 26 5" xfId="5769" xr:uid="{50A8C735-80C7-47FA-B50C-56008F2A8DDF}"/>
    <cellStyle name="Percent 26 5 2" xfId="7879" xr:uid="{8ADDA64B-B4BA-4717-8CAA-A5779565ABF8}"/>
    <cellStyle name="Percent 26 6" xfId="5770" xr:uid="{20382239-75F2-4738-96F4-F5A3FEFDA5DD}"/>
    <cellStyle name="Percent 26 6 2" xfId="7880" xr:uid="{C714F6F4-D0F5-41C9-9CE3-89DFB06F5364}"/>
    <cellStyle name="Percent 26 7" xfId="5771" xr:uid="{9CB2536C-5CC6-4F20-8AF0-4F1CC1A6178B}"/>
    <cellStyle name="Percent 26 7 2" xfId="5772" xr:uid="{B8FD3CD6-1128-447F-9795-36C548C9E1B2}"/>
    <cellStyle name="Percent 26 7 2 2" xfId="7882" xr:uid="{ED855748-7F45-473B-8A1B-DF3CB76FAD92}"/>
    <cellStyle name="Percent 26 7 3" xfId="5773" xr:uid="{4D85E643-57F4-4E31-A4F7-DE3FAF4FBA7E}"/>
    <cellStyle name="Percent 26 7 3 2" xfId="7883" xr:uid="{E3F2DF32-7905-4B5B-A878-B3603C448F75}"/>
    <cellStyle name="Percent 26 7 4" xfId="7881" xr:uid="{088C29E7-DDB0-4E3E-A518-9E894A3DE3E7}"/>
    <cellStyle name="Percent 26 8" xfId="7875" xr:uid="{454C0AA2-39C4-45C5-B608-1033A86A984E}"/>
    <cellStyle name="Percent 27" xfId="5774" xr:uid="{36D49E41-3D89-47C9-AF9B-7D0B21E68E37}"/>
    <cellStyle name="Percent 27 2" xfId="7884" xr:uid="{84D6AFCA-21C7-492E-895D-A24AA593A036}"/>
    <cellStyle name="Percent 28" xfId="5775" xr:uid="{FB56D717-589A-48F1-A824-34B0EF763677}"/>
    <cellStyle name="Percent 28 2" xfId="5776" xr:uid="{6B6B4FBD-3903-48D8-B0FC-35B6EC3EFF8F}"/>
    <cellStyle name="Percent 28 2 2" xfId="7886" xr:uid="{21678992-DC9B-4603-AE49-B18E06886F44}"/>
    <cellStyle name="Percent 28 3" xfId="7885" xr:uid="{9361E648-CECF-40DA-9BDA-D4D5B13393AC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0 2" xfId="7888" xr:uid="{7D8A432F-5A28-4F22-90BA-17C6B2022509}"/>
    <cellStyle name="Percent 3 10 11" xfId="5779" xr:uid="{1BA12E2B-DB52-4813-BB2E-46AAE8C54760}"/>
    <cellStyle name="Percent 3 10 11 2" xfId="7889" xr:uid="{DB247EF6-BD4C-40DC-80D1-B5DE5F6FE1C1}"/>
    <cellStyle name="Percent 3 10 12" xfId="5780" xr:uid="{1879537C-EE4C-4214-8715-A8A5EA43AF13}"/>
    <cellStyle name="Percent 3 10 12 2" xfId="7890" xr:uid="{67319AFD-7180-4ECD-861C-468D1E252BC6}"/>
    <cellStyle name="Percent 3 10 13" xfId="5781" xr:uid="{D75653BA-2A64-4C74-A0AA-87EA99141AF0}"/>
    <cellStyle name="Percent 3 10 13 2" xfId="7891" xr:uid="{8607D241-E2E2-49E0-A65C-664CA34027A9}"/>
    <cellStyle name="Percent 3 10 14" xfId="5782" xr:uid="{F954F33A-0C75-4369-92E3-BC7F75EDB599}"/>
    <cellStyle name="Percent 3 10 14 2" xfId="7892" xr:uid="{87C396A6-0885-49BD-9E67-4D928D209AB5}"/>
    <cellStyle name="Percent 3 10 15" xfId="5783" xr:uid="{D278D28D-FF5C-4B46-9475-B152DFB0E472}"/>
    <cellStyle name="Percent 3 10 15 2" xfId="7893" xr:uid="{9574697F-9E38-467E-A126-08E26AEC1394}"/>
    <cellStyle name="Percent 3 10 16" xfId="7887" xr:uid="{0105D3E8-ABDE-426B-ABBB-D20E7E5699A6}"/>
    <cellStyle name="Percent 3 10 2" xfId="5784" xr:uid="{FCDB4201-B0C6-4F2B-93D8-4877F198BF2A}"/>
    <cellStyle name="Percent 3 10 2 2" xfId="7894" xr:uid="{47B99C5E-6971-489F-965A-97B0AB0AF272}"/>
    <cellStyle name="Percent 3 10 3" xfId="5785" xr:uid="{7836F1B7-75E0-42F8-94A2-DFE86141C351}"/>
    <cellStyle name="Percent 3 10 3 2" xfId="7895" xr:uid="{C972176D-08F7-4821-AB14-3FF885553648}"/>
    <cellStyle name="Percent 3 10 4" xfId="5786" xr:uid="{B1A24ABA-053A-4654-88E3-124998CD5161}"/>
    <cellStyle name="Percent 3 10 4 2" xfId="7896" xr:uid="{3C49EBFE-EAB1-4229-9B5B-55777256C2F6}"/>
    <cellStyle name="Percent 3 10 5" xfId="5787" xr:uid="{16B1BEAB-0BF7-4260-9274-4D8884BAD9CA}"/>
    <cellStyle name="Percent 3 10 5 2" xfId="7897" xr:uid="{591799C7-1EA7-4E8B-AF48-AF5E1AA7E846}"/>
    <cellStyle name="Percent 3 10 6" xfId="5788" xr:uid="{87C267D5-529D-4A9D-801E-F1080E6CCC06}"/>
    <cellStyle name="Percent 3 10 6 2" xfId="7898" xr:uid="{F385B9F4-B89E-432B-B674-99E728CB3D22}"/>
    <cellStyle name="Percent 3 10 7" xfId="5789" xr:uid="{564011DA-8EB5-4C41-8974-77F7EFE869A3}"/>
    <cellStyle name="Percent 3 10 7 2" xfId="7899" xr:uid="{C15E0C4F-0595-42AC-BF64-BEFCE60D7DC0}"/>
    <cellStyle name="Percent 3 10 8" xfId="5790" xr:uid="{E14A4917-2583-4721-AF90-3B670DC12EC8}"/>
    <cellStyle name="Percent 3 10 8 2" xfId="7900" xr:uid="{3F9966AE-2D1D-4ED1-B60D-ACCB5FA3D62D}"/>
    <cellStyle name="Percent 3 10 9" xfId="5791" xr:uid="{3B6596E0-B193-4628-BA32-9208D72B5749}"/>
    <cellStyle name="Percent 3 10 9 2" xfId="7901" xr:uid="{703B120B-F8D2-4FF1-883B-7337701551B2}"/>
    <cellStyle name="Percent 3 11" xfId="5792" xr:uid="{73014F6D-17CB-44DE-A974-B14ED4AA9057}"/>
    <cellStyle name="Percent 3 11 2" xfId="7902" xr:uid="{8BEF6CDF-2230-4476-9ACF-6511B56FEFDB}"/>
    <cellStyle name="Percent 3 12" xfId="5793" xr:uid="{FA249917-D41F-4221-9152-87F2BF93B801}"/>
    <cellStyle name="Percent 3 12 2" xfId="7903" xr:uid="{A74472A6-ABB9-4593-AFA5-5022D3D231D6}"/>
    <cellStyle name="Percent 3 13" xfId="5794" xr:uid="{72B216B8-8101-4BFF-A81F-4EA862CC3796}"/>
    <cellStyle name="Percent 3 13 2" xfId="7904" xr:uid="{62F94783-B83B-41A7-8C32-E4C42D4ABF14}"/>
    <cellStyle name="Percent 3 14" xfId="5795" xr:uid="{F1AECBD9-5193-4B0C-B516-DBA2EFF321B6}"/>
    <cellStyle name="Percent 3 14 2" xfId="7905" xr:uid="{4DD0B352-D174-4D71-AE71-EF04A562A247}"/>
    <cellStyle name="Percent 3 15" xfId="5796" xr:uid="{43160FC0-E0EF-42F8-B2AF-FB225F55FBE2}"/>
    <cellStyle name="Percent 3 15 2" xfId="7906" xr:uid="{4653DC59-E61A-4546-B632-7DD0471F03EB}"/>
    <cellStyle name="Percent 3 16" xfId="5797" xr:uid="{58B5B7DD-BE06-437E-905F-BE1634F2B3DA}"/>
    <cellStyle name="Percent 3 16 2" xfId="7907" xr:uid="{80B70B35-743E-4229-80B7-EE8E2B558D0A}"/>
    <cellStyle name="Percent 3 17" xfId="5798" xr:uid="{81F486B1-F313-4406-AED5-9556E5789580}"/>
    <cellStyle name="Percent 3 17 2" xfId="7908" xr:uid="{4C84EF0A-E51C-4BE7-8893-714CAECE164D}"/>
    <cellStyle name="Percent 3 18" xfId="5799" xr:uid="{FFC2EAAF-45F8-42E5-8FEB-AA448C3C3BA1}"/>
    <cellStyle name="Percent 3 18 2" xfId="7909" xr:uid="{6B9C743D-34A1-45BB-936E-81FB9A909D7A}"/>
    <cellStyle name="Percent 3 19" xfId="5800" xr:uid="{55DA9232-5644-479B-8687-107A86950674}"/>
    <cellStyle name="Percent 3 19 2" xfId="7910" xr:uid="{E080ABF9-EA4F-4974-A734-B6888435CCF3}"/>
    <cellStyle name="Percent 3 2" xfId="1530" xr:uid="{24230DC7-BB54-4EC6-AE6F-51C982A79C93}"/>
    <cellStyle name="Percent 3 2 10" xfId="5802" xr:uid="{57DB6EC5-FD34-4721-84FC-A7D075A662AC}"/>
    <cellStyle name="Percent 3 2 10 2" xfId="7912" xr:uid="{4F6467F4-2834-4FD6-8A67-B0189A0F16D4}"/>
    <cellStyle name="Percent 3 2 11" xfId="5803" xr:uid="{1E3E518B-63E7-4E69-A6E6-8979A5349E8B}"/>
    <cellStyle name="Percent 3 2 11 2" xfId="7913" xr:uid="{9604730C-31E4-4BE6-ABB0-A274BF0C81F2}"/>
    <cellStyle name="Percent 3 2 12" xfId="5804" xr:uid="{11DD5D71-30F4-4A3B-ABBD-766644A777A7}"/>
    <cellStyle name="Percent 3 2 12 2" xfId="7914" xr:uid="{074F8E58-E67C-40E8-8053-3607740DACFB}"/>
    <cellStyle name="Percent 3 2 13" xfId="5805" xr:uid="{36C7C1BB-5AC4-4721-BF2B-E42D29B0F916}"/>
    <cellStyle name="Percent 3 2 13 2" xfId="7915" xr:uid="{091F28F3-34ED-4523-B4A3-EB2881890F12}"/>
    <cellStyle name="Percent 3 2 14" xfId="5806" xr:uid="{47DB94F4-28CC-4633-8440-65CEBA63D02E}"/>
    <cellStyle name="Percent 3 2 14 2" xfId="7916" xr:uid="{05E452DE-B14B-429C-A77D-320AC423FE4D}"/>
    <cellStyle name="Percent 3 2 15" xfId="5807" xr:uid="{2BA0628A-CF53-42D0-9477-F120EF4B6D68}"/>
    <cellStyle name="Percent 3 2 15 2" xfId="7917" xr:uid="{ACEAE27C-64CF-4A32-870C-F22BFFAED184}"/>
    <cellStyle name="Percent 3 2 16" xfId="5808" xr:uid="{71A583FD-3E98-4372-B8BB-E26BA77E1D7A}"/>
    <cellStyle name="Percent 3 2 16 2" xfId="7918" xr:uid="{2AA9E6CD-7AAD-4F0F-AD50-B3213964C2B1}"/>
    <cellStyle name="Percent 3 2 17" xfId="5809" xr:uid="{C77415E8-FD0D-4FC9-8A52-B60C97E12C7A}"/>
    <cellStyle name="Percent 3 2 17 2" xfId="7919" xr:uid="{0BFA384D-4C5E-48F2-B982-95454C8E736B}"/>
    <cellStyle name="Percent 3 2 18" xfId="5801" xr:uid="{B52DC3CE-BA41-481A-B290-D9A1C1FF1C15}"/>
    <cellStyle name="Percent 3 2 19" xfId="7911" xr:uid="{1255A50B-070A-471F-8DB7-423EC4BF2A3E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2 2" xfId="7922" xr:uid="{45D3FE30-4DB2-497C-ABF6-DC05E9B7424C}"/>
    <cellStyle name="Percent 3 2 2 2 3" xfId="5813" xr:uid="{E0129D1B-BF1B-45E8-A31A-51849B159DA4}"/>
    <cellStyle name="Percent 3 2 2 2 3 2" xfId="7923" xr:uid="{769AF51C-D61E-4DBC-B631-901861ABF611}"/>
    <cellStyle name="Percent 3 2 2 2 4" xfId="7921" xr:uid="{B0FBB1F5-EA4F-410B-A449-49227FB2AB16}"/>
    <cellStyle name="Percent 3 2 2 3" xfId="5814" xr:uid="{E5A79B85-3FFF-4BF2-95A8-8101840B4D47}"/>
    <cellStyle name="Percent 3 2 2 3 2" xfId="7924" xr:uid="{C044043B-8AFB-413A-9B31-CAD6946E0EE8}"/>
    <cellStyle name="Percent 3 2 2 4" xfId="5810" xr:uid="{243C49F6-F718-4113-8E77-03EF7A333FFA}"/>
    <cellStyle name="Percent 3 2 2 5" xfId="7920" xr:uid="{CBB542BE-2E37-475A-9EC4-6A1AA9DCF694}"/>
    <cellStyle name="Percent 3 2 3" xfId="1880" xr:uid="{EBD3CB01-91A1-4C7A-868A-A094ECBC0F9A}"/>
    <cellStyle name="Percent 3 2 3 2" xfId="5816" xr:uid="{A7CD883B-1EBF-4A44-993F-CAF7C5C4B2C6}"/>
    <cellStyle name="Percent 3 2 3 2 2" xfId="7926" xr:uid="{E93B8555-715A-43D6-B9BB-22DAAEF1E8C2}"/>
    <cellStyle name="Percent 3 2 3 3" xfId="5817" xr:uid="{047678F8-BC18-49BB-B7FA-2BE16627CE67}"/>
    <cellStyle name="Percent 3 2 3 3 2" xfId="7927" xr:uid="{6C256DD0-859D-4CC7-81FF-AD44B58A5306}"/>
    <cellStyle name="Percent 3 2 3 4" xfId="5815" xr:uid="{B79819D3-AA36-4C96-A065-3253CCA4C3F8}"/>
    <cellStyle name="Percent 3 2 3 5" xfId="7925" xr:uid="{748343D8-61DA-4CD2-832F-85863576BDEB}"/>
    <cellStyle name="Percent 3 2 4" xfId="5818" xr:uid="{E927C9C5-EA65-44CF-A1FC-D7B2D8B8D71E}"/>
    <cellStyle name="Percent 3 2 4 2" xfId="7928" xr:uid="{B96CEBFF-3964-48C8-92D8-F21EAF3BC539}"/>
    <cellStyle name="Percent 3 2 5" xfId="5819" xr:uid="{E34FDD59-AF00-4E8D-95AA-9F031B9BD4E3}"/>
    <cellStyle name="Percent 3 2 5 2" xfId="7929" xr:uid="{20035A71-7B45-4187-9B2E-8D2CF8CF6EF1}"/>
    <cellStyle name="Percent 3 2 6" xfId="5820" xr:uid="{3EF9DDFF-3A3A-4DAA-AB9F-584D29E9E96A}"/>
    <cellStyle name="Percent 3 2 6 2" xfId="7930" xr:uid="{3CECB235-4D5D-464A-A796-65F6733B8936}"/>
    <cellStyle name="Percent 3 2 7" xfId="5821" xr:uid="{D2657B3C-14C1-41B9-BF4A-1825B7D76B07}"/>
    <cellStyle name="Percent 3 2 7 2" xfId="7931" xr:uid="{0C5F16F8-5E82-4EB8-ACEE-4C53FFDAD918}"/>
    <cellStyle name="Percent 3 2 8" xfId="5822" xr:uid="{294AFB53-CF9E-41BD-A3A6-6D1C4EC781DA}"/>
    <cellStyle name="Percent 3 2 8 2" xfId="7932" xr:uid="{90774A77-0F2D-4C4A-B03A-79C396DDFA87}"/>
    <cellStyle name="Percent 3 2 9" xfId="5823" xr:uid="{FB3FD139-6AC2-4848-830A-C8AA3E628356}"/>
    <cellStyle name="Percent 3 2 9 2" xfId="7933" xr:uid="{3DC51CFC-4478-4A71-9D06-B6227D4B1075}"/>
    <cellStyle name="Percent 3 20" xfId="5824" xr:uid="{3D8C3D06-0C07-41F7-9CA3-0C5B810FFB58}"/>
    <cellStyle name="Percent 3 20 2" xfId="7934" xr:uid="{B56450C9-09AE-4B8C-B725-EE689A035333}"/>
    <cellStyle name="Percent 3 21" xfId="5825" xr:uid="{283CE481-EAF6-43A3-A0C7-5ECEB6BB8950}"/>
    <cellStyle name="Percent 3 21 2" xfId="7935" xr:uid="{F1E2748F-F81F-4FBF-AEC9-7D8DCFD5395D}"/>
    <cellStyle name="Percent 3 22" xfId="5826" xr:uid="{70BD57C6-23C8-408F-9D93-9EBF700E72C2}"/>
    <cellStyle name="Percent 3 22 2" xfId="7936" xr:uid="{C2FBF2C1-EE88-40D9-86AD-AA6028CE76A3}"/>
    <cellStyle name="Percent 3 23" xfId="5827" xr:uid="{2578C462-A8CA-4033-99CA-6D02D7996027}"/>
    <cellStyle name="Percent 3 23 2" xfId="7937" xr:uid="{85669B68-664B-40FC-92CD-D2C157551B30}"/>
    <cellStyle name="Percent 3 24" xfId="5828" xr:uid="{BD8D9F84-E199-4C56-8A4D-0EC039DF7557}"/>
    <cellStyle name="Percent 3 24 2" xfId="7938" xr:uid="{1220D815-5E9D-4EA4-A845-C528AAD798CB}"/>
    <cellStyle name="Percent 3 25" xfId="5829" xr:uid="{2823A6EF-1A4C-44EE-AF10-D1509EC5DFBD}"/>
    <cellStyle name="Percent 3 25 2" xfId="7939" xr:uid="{7678A937-B92D-4644-9356-3BE75471438C}"/>
    <cellStyle name="Percent 3 26" xfId="5830" xr:uid="{05CCA9DF-C445-4F9F-B02B-A033C50E36A7}"/>
    <cellStyle name="Percent 3 26 2" xfId="7940" xr:uid="{48028F0E-4E3C-46E9-84D5-B9488831C4C6}"/>
    <cellStyle name="Percent 3 27" xfId="5831" xr:uid="{9CD6703D-0CBB-4BE3-BE55-6673F99B3DE6}"/>
    <cellStyle name="Percent 3 27 2" xfId="7941" xr:uid="{CB627DED-2565-44AB-8F6D-E2BAD1ECB8DE}"/>
    <cellStyle name="Percent 3 28" xfId="5832" xr:uid="{FF5204B0-25A5-4EC1-B721-9D089BBD99F2}"/>
    <cellStyle name="Percent 3 28 2" xfId="7942" xr:uid="{1379CDC9-BD6C-4F6C-9B17-EF7242E64AE7}"/>
    <cellStyle name="Percent 3 29" xfId="5833" xr:uid="{70A83037-FEAB-4742-908C-50B359DAB2F9}"/>
    <cellStyle name="Percent 3 29 2" xfId="7943" xr:uid="{5BDAE371-D3EC-4B35-B220-E14351E2D89B}"/>
    <cellStyle name="Percent 3 3" xfId="1531" xr:uid="{6F25C172-9B77-4339-A68A-E6ABDA080FA0}"/>
    <cellStyle name="Percent 3 3 10" xfId="5835" xr:uid="{231EF544-5A64-4BDD-87CB-00A992D399C1}"/>
    <cellStyle name="Percent 3 3 10 2" xfId="7945" xr:uid="{C98056F8-C330-4A9A-98DA-981CEBD58627}"/>
    <cellStyle name="Percent 3 3 11" xfId="5836" xr:uid="{FEBF2474-62AA-4703-ACD1-48DA960D36CB}"/>
    <cellStyle name="Percent 3 3 11 2" xfId="7946" xr:uid="{DD677B63-602E-47FA-B3AE-8EB388F6BD7D}"/>
    <cellStyle name="Percent 3 3 12" xfId="5837" xr:uid="{B677E874-7AFF-4291-8866-7BCC9F6E427C}"/>
    <cellStyle name="Percent 3 3 12 2" xfId="7947" xr:uid="{F809D44C-45D2-48AA-BBF4-E856ABFAFD06}"/>
    <cellStyle name="Percent 3 3 13" xfId="5838" xr:uid="{B000BB1A-4501-40E2-A4BC-8CB9CE4079BC}"/>
    <cellStyle name="Percent 3 3 13 2" xfId="7948" xr:uid="{E9F04A75-ADFB-4146-B30A-F1BFF4DD7EC6}"/>
    <cellStyle name="Percent 3 3 14" xfId="5839" xr:uid="{D6AA7231-FFE5-4D18-9B3F-B27FB39DBED1}"/>
    <cellStyle name="Percent 3 3 14 2" xfId="7949" xr:uid="{7ECB68C7-8F6B-4D25-BA57-A38B88C77A39}"/>
    <cellStyle name="Percent 3 3 15" xfId="5840" xr:uid="{AD772C2A-A85F-41CE-9364-6DA289592FF6}"/>
    <cellStyle name="Percent 3 3 15 2" xfId="7950" xr:uid="{18B97172-B511-43EB-A443-D8733C072975}"/>
    <cellStyle name="Percent 3 3 16" xfId="5834" xr:uid="{324871C4-AA2E-44CE-B805-7AE1F7ACB931}"/>
    <cellStyle name="Percent 3 3 17" xfId="7944" xr:uid="{44E3C749-26FA-4789-9343-24F050EB6CC6}"/>
    <cellStyle name="Percent 3 3 2" xfId="1881" xr:uid="{3DB59CB6-8366-4E9A-A97B-86E279E07F43}"/>
    <cellStyle name="Percent 3 3 2 2" xfId="5841" xr:uid="{68207D65-328F-466A-B9A9-8B4F360AEEC4}"/>
    <cellStyle name="Percent 3 3 2 3" xfId="7951" xr:uid="{86C9A812-58C9-4506-B53A-023F741FB128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2 3" xfId="7953" xr:uid="{46BD28BB-B0A7-4B4F-8477-723AA1F12484}"/>
    <cellStyle name="Percent 3 3 3 3" xfId="5844" xr:uid="{8D24755D-A7D4-42F2-8A74-584998592ECB}"/>
    <cellStyle name="Percent 3 3 3 3 2" xfId="5845" xr:uid="{AB0964FB-5772-42AD-9190-17418CA54AC7}"/>
    <cellStyle name="Percent 3 3 3 3 2 2" xfId="7955" xr:uid="{EB23E9A2-70DF-4111-B196-A212F3D2D80F}"/>
    <cellStyle name="Percent 3 3 3 3 3" xfId="5846" xr:uid="{C542BA04-0BA1-4AE6-A93E-8B46932B4F61}"/>
    <cellStyle name="Percent 3 3 3 3 3 2" xfId="7956" xr:uid="{FA9E74A0-7725-492C-982F-B2676BE27562}"/>
    <cellStyle name="Percent 3 3 3 3 4" xfId="5847" xr:uid="{F8C47CF7-5785-4F52-99C2-70A2F807025C}"/>
    <cellStyle name="Percent 3 3 3 3 4 2" xfId="5848" xr:uid="{FE5FC161-9D1E-43F9-B684-E519B8EDB8FA}"/>
    <cellStyle name="Percent 3 3 3 3 4 2 2" xfId="7958" xr:uid="{026C81D3-DA35-4935-A41C-979AF3A3FB4C}"/>
    <cellStyle name="Percent 3 3 3 3 4 3" xfId="7957" xr:uid="{3319D5DB-BEBA-4137-A092-15DA100785A6}"/>
    <cellStyle name="Percent 3 3 3 3 5" xfId="7954" xr:uid="{5B7C9152-489A-4C8A-BEA8-6CB621B5B218}"/>
    <cellStyle name="Percent 3 3 3 4" xfId="5842" xr:uid="{F21EE1B3-CD61-454A-AD48-898CDE75D326}"/>
    <cellStyle name="Percent 3 3 3 5" xfId="7952" xr:uid="{AF9EAEC7-3C02-45F8-8BED-6B66673DB0A9}"/>
    <cellStyle name="Percent 3 3 4" xfId="5849" xr:uid="{0237BCF4-FE60-4350-BD74-506ED38B851B}"/>
    <cellStyle name="Percent 3 3 4 2" xfId="5850" xr:uid="{F05A73EE-5AC7-45A2-B731-91B258F02091}"/>
    <cellStyle name="Percent 3 3 4 2 2" xfId="7960" xr:uid="{1B0F13ED-3AA0-44D2-A462-BD7B30060770}"/>
    <cellStyle name="Percent 3 3 4 3" xfId="7959" xr:uid="{C6C3F839-0125-4DE6-8CAD-1DA6C5708876}"/>
    <cellStyle name="Percent 3 3 5" xfId="5851" xr:uid="{50724F55-0945-440D-A2FF-61D40F105F01}"/>
    <cellStyle name="Percent 3 3 5 2" xfId="7961" xr:uid="{B7FCE96A-8993-43EC-8C71-A2CDFAB4FB0A}"/>
    <cellStyle name="Percent 3 3 6" xfId="5852" xr:uid="{F277FBA1-AB02-4F6D-BAA7-0233F19C3630}"/>
    <cellStyle name="Percent 3 3 6 2" xfId="5853" xr:uid="{0E40244E-9628-4F53-B34D-9152852955B3}"/>
    <cellStyle name="Percent 3 3 6 2 2" xfId="7963" xr:uid="{92729F9C-E0DD-4E6A-8E96-51FB9A5A8AAB}"/>
    <cellStyle name="Percent 3 3 6 3" xfId="7962" xr:uid="{18F50B4B-EF10-4607-B33C-622F39072298}"/>
    <cellStyle name="Percent 3 3 7" xfId="5854" xr:uid="{A79C3416-74D0-4C5B-A054-2B1C3A3BD71F}"/>
    <cellStyle name="Percent 3 3 7 2" xfId="7964" xr:uid="{2D013EC4-FAC1-4A8E-8B20-B7C3A6DA5372}"/>
    <cellStyle name="Percent 3 3 8" xfId="5855" xr:uid="{3C0AB8A5-816A-409D-9CC1-FF3B1CE8E892}"/>
    <cellStyle name="Percent 3 3 8 2" xfId="7965" xr:uid="{77490163-63E1-41BF-B88F-D63C17B682B7}"/>
    <cellStyle name="Percent 3 3 9" xfId="5856" xr:uid="{D23E3A81-BB8A-43DE-B241-F9F16C1E7162}"/>
    <cellStyle name="Percent 3 3 9 2" xfId="7966" xr:uid="{0CE3D1ED-CE21-4B66-9836-E56B1704CF16}"/>
    <cellStyle name="Percent 3 30" xfId="5857" xr:uid="{DA53C415-9C22-432B-8E34-21EDF40BE6EF}"/>
    <cellStyle name="Percent 3 30 2" xfId="7967" xr:uid="{6CF97ED8-73C9-48C2-A3F1-2A3380E1E717}"/>
    <cellStyle name="Percent 3 31" xfId="6540" xr:uid="{880E322B-8762-43D5-9735-041A26CC8D69}"/>
    <cellStyle name="Percent 3 4" xfId="1532" xr:uid="{665BADC8-4B8D-4CF5-A090-7C70DEC2038D}"/>
    <cellStyle name="Percent 3 4 10" xfId="5859" xr:uid="{1D2F4CE1-9F7F-4545-96E0-30818A6EBC1B}"/>
    <cellStyle name="Percent 3 4 10 2" xfId="7969" xr:uid="{6C0C5A5F-D64D-478F-9649-CB1B52CCDB56}"/>
    <cellStyle name="Percent 3 4 11" xfId="5860" xr:uid="{4BCDFB6E-4709-4034-9337-CE52E368260B}"/>
    <cellStyle name="Percent 3 4 11 2" xfId="7970" xr:uid="{0981C2AB-83FA-4AF2-B8B8-235AFCD1AB98}"/>
    <cellStyle name="Percent 3 4 12" xfId="5861" xr:uid="{19D300EF-06D0-4AEF-9BA0-CD01CE56FA97}"/>
    <cellStyle name="Percent 3 4 12 2" xfId="7971" xr:uid="{F5C51C69-D330-439D-BDA7-090FA0EA2784}"/>
    <cellStyle name="Percent 3 4 13" xfId="5862" xr:uid="{FAEF2774-74A6-4EFB-9F49-DBE9B899DFF5}"/>
    <cellStyle name="Percent 3 4 13 2" xfId="7972" xr:uid="{0BC90070-F691-43FB-A840-A4C2F70CC6C6}"/>
    <cellStyle name="Percent 3 4 14" xfId="5863" xr:uid="{C44F02E7-2E76-464A-AC91-2EE4B182B771}"/>
    <cellStyle name="Percent 3 4 14 2" xfId="7973" xr:uid="{DEB60749-9273-463C-B0C3-F917D5745B5C}"/>
    <cellStyle name="Percent 3 4 15" xfId="5864" xr:uid="{817EB62C-F797-4582-838B-CEBD3762A0EE}"/>
    <cellStyle name="Percent 3 4 15 2" xfId="7974" xr:uid="{73D08E3E-6C63-4223-BA1E-61C1B57BE37D}"/>
    <cellStyle name="Percent 3 4 16" xfId="5858" xr:uid="{02B4864E-AC1D-4A1F-A641-A7D3EC081FAB}"/>
    <cellStyle name="Percent 3 4 17" xfId="7968" xr:uid="{4DAA303A-6336-4E07-86E4-7E2FAD6C780F}"/>
    <cellStyle name="Percent 3 4 2" xfId="1884" xr:uid="{1F4228AD-79A8-4BF8-AD94-499F870AD19B}"/>
    <cellStyle name="Percent 3 4 2 2" xfId="5865" xr:uid="{BB62C68C-D995-4244-BE5B-6F74AC69BBA1}"/>
    <cellStyle name="Percent 3 4 2 3" xfId="7975" xr:uid="{1CF261F1-03EC-40F6-85E1-4632AA00730A}"/>
    <cellStyle name="Percent 3 4 3" xfId="5866" xr:uid="{D35CC4DC-5AFE-4A84-A04B-1044E6F3DA2E}"/>
    <cellStyle name="Percent 3 4 3 2" xfId="7976" xr:uid="{42562EB7-B6F3-4CF3-8488-F8BA4383CBCB}"/>
    <cellStyle name="Percent 3 4 4" xfId="5867" xr:uid="{F15534A0-59F0-4BD7-A3DB-89309911EEFC}"/>
    <cellStyle name="Percent 3 4 4 2" xfId="5868" xr:uid="{35CA3F54-396B-46C9-AA4C-D578A110228E}"/>
    <cellStyle name="Percent 3 4 4 2 2" xfId="7978" xr:uid="{0BE8B099-3452-4897-B69A-8E8B28904D84}"/>
    <cellStyle name="Percent 3 4 4 3" xfId="7977" xr:uid="{0964BA0C-8123-4DA3-8BCE-718D53653561}"/>
    <cellStyle name="Percent 3 4 5" xfId="5869" xr:uid="{EE52A598-5D27-48A7-89A9-BF59819A3E62}"/>
    <cellStyle name="Percent 3 4 5 2" xfId="7979" xr:uid="{74CF75C3-CEF6-4FA2-880E-5B07A14504CF}"/>
    <cellStyle name="Percent 3 4 6" xfId="5870" xr:uid="{EBC4443A-B4CF-4AAC-949A-2B65FFD20F21}"/>
    <cellStyle name="Percent 3 4 6 2" xfId="7980" xr:uid="{66794E62-9533-403C-B756-35894F84563A}"/>
    <cellStyle name="Percent 3 4 7" xfId="5871" xr:uid="{0150D366-4290-46B0-A614-8CB8AFB5ABD5}"/>
    <cellStyle name="Percent 3 4 7 2" xfId="7981" xr:uid="{923122D5-30E0-4BC7-A3D6-681D3380A4E9}"/>
    <cellStyle name="Percent 3 4 8" xfId="5872" xr:uid="{351CEFB2-9EB9-400B-8E2B-7886C7B8BA24}"/>
    <cellStyle name="Percent 3 4 8 2" xfId="7982" xr:uid="{5EED769D-900F-4D3B-82E9-63A779D2BCE7}"/>
    <cellStyle name="Percent 3 4 9" xfId="5873" xr:uid="{F7658C00-C8F6-4DA0-B4A4-467EE40D3027}"/>
    <cellStyle name="Percent 3 4 9 2" xfId="7983" xr:uid="{EBBC485E-5C9C-4AC6-99D5-96BE264320B5}"/>
    <cellStyle name="Percent 3 5" xfId="1533" xr:uid="{F490B943-8E82-4F10-A840-E31250474464}"/>
    <cellStyle name="Percent 3 5 10" xfId="5875" xr:uid="{CAFC70A0-6A73-4998-8F48-B5258E20F469}"/>
    <cellStyle name="Percent 3 5 10 2" xfId="7985" xr:uid="{96403FFE-BC2B-4400-BE67-19426862826D}"/>
    <cellStyle name="Percent 3 5 11" xfId="5876" xr:uid="{C40CDB16-5EEC-42FD-BA0B-8FED6E95852C}"/>
    <cellStyle name="Percent 3 5 11 2" xfId="7986" xr:uid="{126B3153-DBE9-4F75-8F7C-FFB0DE0F1C93}"/>
    <cellStyle name="Percent 3 5 12" xfId="5877" xr:uid="{D4F7600D-A9C5-4C9C-8411-293063FB554E}"/>
    <cellStyle name="Percent 3 5 12 2" xfId="7987" xr:uid="{7C128691-AB8C-4FC7-9D69-AA26EDCD32DA}"/>
    <cellStyle name="Percent 3 5 13" xfId="5878" xr:uid="{7CE50A82-8272-4BA5-926E-56573056BAB9}"/>
    <cellStyle name="Percent 3 5 13 2" xfId="7988" xr:uid="{21EB1927-D7FC-48DA-B7E6-763200602CEB}"/>
    <cellStyle name="Percent 3 5 14" xfId="5879" xr:uid="{C3C5EBED-CE8B-4168-9ADE-CE0E7407FA04}"/>
    <cellStyle name="Percent 3 5 14 2" xfId="7989" xr:uid="{CB66E5A8-4448-40D4-A97D-07B64DDB7157}"/>
    <cellStyle name="Percent 3 5 15" xfId="5880" xr:uid="{CA3D523C-AF47-4CF9-99EE-9EDA74477B1B}"/>
    <cellStyle name="Percent 3 5 15 2" xfId="7990" xr:uid="{E8D8E53B-32D2-4ECE-935A-759B196C5E3D}"/>
    <cellStyle name="Percent 3 5 16" xfId="5881" xr:uid="{1ABA18AA-7690-4889-B57C-BCDCCE9D3E3E}"/>
    <cellStyle name="Percent 3 5 16 2" xfId="7991" xr:uid="{43C97F95-CF6C-4732-ACC1-431A7812B78A}"/>
    <cellStyle name="Percent 3 5 17" xfId="5882" xr:uid="{D1CECE3D-0836-4D4C-BD4C-E9690A47F4BD}"/>
    <cellStyle name="Percent 3 5 17 2" xfId="7992" xr:uid="{22C167A9-4665-4FC9-B875-8A919DDFDEF6}"/>
    <cellStyle name="Percent 3 5 18" xfId="5874" xr:uid="{7B3FA25B-6DD0-4877-A632-E52948D580DD}"/>
    <cellStyle name="Percent 3 5 19" xfId="7984" xr:uid="{296DC1F4-BE3C-4C85-B8BB-06348E4BCF2D}"/>
    <cellStyle name="Percent 3 5 2" xfId="1885" xr:uid="{B41E3603-00A6-4330-B709-81A1F37F3398}"/>
    <cellStyle name="Percent 3 5 2 2" xfId="5883" xr:uid="{DEE468C3-1AD8-4117-9CD8-F68C092FE88B}"/>
    <cellStyle name="Percent 3 5 2 3" xfId="7993" xr:uid="{6138A488-51CE-433C-A2D6-8EC1A76773AF}"/>
    <cellStyle name="Percent 3 5 3" xfId="5884" xr:uid="{AB029CB7-563A-48BB-9872-A602227FB95D}"/>
    <cellStyle name="Percent 3 5 3 2" xfId="7994" xr:uid="{D9BB2841-36E2-41CC-9928-75E62F4966B5}"/>
    <cellStyle name="Percent 3 5 4" xfId="5885" xr:uid="{12EB4618-704F-48D6-BC59-47DE8B486CFF}"/>
    <cellStyle name="Percent 3 5 4 2" xfId="7995" xr:uid="{BD1461C7-2652-413E-A718-3BF0FE54948B}"/>
    <cellStyle name="Percent 3 5 5" xfId="5886" xr:uid="{D2CBEA57-6BA3-4BEA-A711-50E0B02E8E1C}"/>
    <cellStyle name="Percent 3 5 5 2" xfId="7996" xr:uid="{AA6B3365-F1D0-42F0-A8B2-B0AC4CEB533A}"/>
    <cellStyle name="Percent 3 5 6" xfId="5887" xr:uid="{ADF9E919-62B0-467A-B868-5D27C628DF22}"/>
    <cellStyle name="Percent 3 5 6 2" xfId="7997" xr:uid="{4C76489B-3562-4203-B5E3-12FC6556E1AF}"/>
    <cellStyle name="Percent 3 5 7" xfId="5888" xr:uid="{51CE2BAA-E107-4512-AE3A-0413230AE008}"/>
    <cellStyle name="Percent 3 5 7 2" xfId="7998" xr:uid="{21296B79-F2B4-4954-924C-217EC8E7BC26}"/>
    <cellStyle name="Percent 3 5 8" xfId="5889" xr:uid="{D719638E-5B1D-43E4-8338-537C9BA4E282}"/>
    <cellStyle name="Percent 3 5 8 2" xfId="7999" xr:uid="{421630D7-D373-4F44-BE72-21BF5E462923}"/>
    <cellStyle name="Percent 3 5 9" xfId="5890" xr:uid="{E6B01142-D5CB-4F83-9641-DEA21DFA4CB2}"/>
    <cellStyle name="Percent 3 5 9 2" xfId="8000" xr:uid="{93C425FA-3B7A-465D-AAE0-8B12A72BAD48}"/>
    <cellStyle name="Percent 3 6" xfId="1534" xr:uid="{DA1666A4-6AD3-47ED-A6D2-B17232796C5D}"/>
    <cellStyle name="Percent 3 6 10" xfId="5892" xr:uid="{EC11BE7A-9421-4AC0-8EB4-A73A9FB5DC42}"/>
    <cellStyle name="Percent 3 6 10 2" xfId="8002" xr:uid="{F51749D3-8DBB-47BF-AE63-D710DCE847D9}"/>
    <cellStyle name="Percent 3 6 11" xfId="5893" xr:uid="{E8718494-3F08-4139-BEBA-DDA40D3718E1}"/>
    <cellStyle name="Percent 3 6 11 2" xfId="8003" xr:uid="{4B031BC2-65E3-4233-AB09-D4A7D4652F04}"/>
    <cellStyle name="Percent 3 6 12" xfId="5894" xr:uid="{21587C6D-2576-41A8-8F1D-E2CF1ADF5FFB}"/>
    <cellStyle name="Percent 3 6 12 2" xfId="8004" xr:uid="{12AB58C8-6851-475E-B82B-1095AC40CF77}"/>
    <cellStyle name="Percent 3 6 13" xfId="5895" xr:uid="{D1DA2CD1-132B-4CA0-8DFB-DEE18B49E845}"/>
    <cellStyle name="Percent 3 6 13 2" xfId="8005" xr:uid="{B351A4B1-52C8-4DF2-AF30-1131801AF9B4}"/>
    <cellStyle name="Percent 3 6 14" xfId="5896" xr:uid="{6096871D-CE76-4CDC-ABFF-F8B66C989942}"/>
    <cellStyle name="Percent 3 6 14 2" xfId="8006" xr:uid="{94810329-EA1C-453E-B8B8-B8D944B29BDF}"/>
    <cellStyle name="Percent 3 6 15" xfId="5897" xr:uid="{826B5B26-3294-48A4-BADB-483E0AEF92EB}"/>
    <cellStyle name="Percent 3 6 15 2" xfId="8007" xr:uid="{543FE13F-DC31-44E5-8045-244187F0AFA8}"/>
    <cellStyle name="Percent 3 6 16" xfId="5891" xr:uid="{DBFDC86D-7ED1-49BD-826B-19DCEA90D282}"/>
    <cellStyle name="Percent 3 6 17" xfId="8001" xr:uid="{565CE4C2-C654-477E-9B2B-14D44E637DF2}"/>
    <cellStyle name="Percent 3 6 2" xfId="1886" xr:uid="{99D712DD-6205-4D9C-B0EA-24EBA826A076}"/>
    <cellStyle name="Percent 3 6 2 2" xfId="5898" xr:uid="{BD85D048-563B-438C-90C3-0964A7113904}"/>
    <cellStyle name="Percent 3 6 2 3" xfId="8008" xr:uid="{776E2383-6185-4D86-BC06-FEDA0E795DF5}"/>
    <cellStyle name="Percent 3 6 3" xfId="1887" xr:uid="{6032497F-24A6-4D7D-9030-511D7EBEEA16}"/>
    <cellStyle name="Percent 3 6 3 2" xfId="5899" xr:uid="{E9266098-F866-4C48-9E46-E1565A0D0C08}"/>
    <cellStyle name="Percent 3 6 3 3" xfId="8009" xr:uid="{87AA6731-492F-4225-B904-85C04E8F4F87}"/>
    <cellStyle name="Percent 3 6 4" xfId="5900" xr:uid="{952C00F1-C496-42EE-9C2F-CECCAFA5FAB1}"/>
    <cellStyle name="Percent 3 6 4 2" xfId="8010" xr:uid="{93883589-2AC7-4E52-8B6F-BE04D6C81135}"/>
    <cellStyle name="Percent 3 6 5" xfId="5901" xr:uid="{425CAC97-FDA4-4E99-9818-3C95288126A1}"/>
    <cellStyle name="Percent 3 6 5 2" xfId="8011" xr:uid="{B7A309ED-D90C-4C2B-B696-B96D6CC9C871}"/>
    <cellStyle name="Percent 3 6 6" xfId="5902" xr:uid="{FF5C038F-F414-4A41-84B3-BC85B311BE63}"/>
    <cellStyle name="Percent 3 6 6 2" xfId="8012" xr:uid="{BAA6BFF8-E6BA-4F43-8D3F-20859C27A71C}"/>
    <cellStyle name="Percent 3 6 7" xfId="5903" xr:uid="{2C8310E7-6BA2-4496-AD7F-E3F283954631}"/>
    <cellStyle name="Percent 3 6 7 2" xfId="8013" xr:uid="{5CC65C1C-1538-4B11-BEF4-5E0E76D7BD07}"/>
    <cellStyle name="Percent 3 6 8" xfId="5904" xr:uid="{E885450C-0EFC-4599-A2F2-D9E14219BDBB}"/>
    <cellStyle name="Percent 3 6 8 2" xfId="8014" xr:uid="{BABF2B09-6E6A-4CCF-8EAF-7C73FE019C8A}"/>
    <cellStyle name="Percent 3 6 9" xfId="5905" xr:uid="{4B0728EF-2930-4B9D-9A0F-D7C2C070C78C}"/>
    <cellStyle name="Percent 3 6 9 2" xfId="8015" xr:uid="{10B2BEAE-3B60-4B53-8B3C-BBF8C3351FEB}"/>
    <cellStyle name="Percent 3 7" xfId="1535" xr:uid="{8E2E23BC-B378-40B9-BCBE-F8FCB6554706}"/>
    <cellStyle name="Percent 3 7 10" xfId="5907" xr:uid="{7CB0D243-6205-4B33-9647-79A402836C43}"/>
    <cellStyle name="Percent 3 7 10 2" xfId="8017" xr:uid="{2026C5E0-EBDB-44F7-9AE5-FBA189F1BD08}"/>
    <cellStyle name="Percent 3 7 11" xfId="5908" xr:uid="{096CA0B1-B85E-445F-943D-7001BCD9C701}"/>
    <cellStyle name="Percent 3 7 11 2" xfId="8018" xr:uid="{156B6094-4DEB-4DE5-9F34-74B163309727}"/>
    <cellStyle name="Percent 3 7 12" xfId="5909" xr:uid="{5941ACE4-36FE-43FB-8326-81D9E1EF23BE}"/>
    <cellStyle name="Percent 3 7 12 2" xfId="8019" xr:uid="{74B0AFE5-DF2A-4CA7-A139-762727E3CC7F}"/>
    <cellStyle name="Percent 3 7 13" xfId="5910" xr:uid="{0333F720-4981-48B2-8DB9-895AB788331F}"/>
    <cellStyle name="Percent 3 7 13 2" xfId="8020" xr:uid="{C09B76E3-E48A-478C-AFCC-2F25C8239906}"/>
    <cellStyle name="Percent 3 7 14" xfId="5911" xr:uid="{7E85E437-7BEF-4B69-95AC-2E69608388A8}"/>
    <cellStyle name="Percent 3 7 14 2" xfId="8021" xr:uid="{9C15E192-D38A-4E66-8F4B-EE9F29683226}"/>
    <cellStyle name="Percent 3 7 15" xfId="5912" xr:uid="{436D9AC7-EEE3-4F10-A3CA-B3FF08C58BC7}"/>
    <cellStyle name="Percent 3 7 15 2" xfId="8022" xr:uid="{DD795C21-E89C-4393-AD72-D72A18398246}"/>
    <cellStyle name="Percent 3 7 16" xfId="5906" xr:uid="{52A37C76-C72F-475D-9C7B-0C1EC4FE83CF}"/>
    <cellStyle name="Percent 3 7 17" xfId="8016" xr:uid="{D1F26802-5F9F-4C9C-BB01-B616F3039A05}"/>
    <cellStyle name="Percent 3 7 2" xfId="5913" xr:uid="{A85C177D-C314-4179-BE88-258B734173BF}"/>
    <cellStyle name="Percent 3 7 2 2" xfId="8023" xr:uid="{575BBB9D-43ED-4CB5-AFD2-320B50C4D509}"/>
    <cellStyle name="Percent 3 7 3" xfId="5914" xr:uid="{6F807113-C613-4231-8D9A-15AC9373D1E7}"/>
    <cellStyle name="Percent 3 7 3 2" xfId="8024" xr:uid="{38AE227D-7494-45A3-A0C2-0772B222438B}"/>
    <cellStyle name="Percent 3 7 4" xfId="5915" xr:uid="{54DD77C0-A524-4FBC-ACAB-DB7BD311ECA3}"/>
    <cellStyle name="Percent 3 7 4 2" xfId="8025" xr:uid="{D1061130-5AC4-4F49-ACE9-2C26438803F9}"/>
    <cellStyle name="Percent 3 7 5" xfId="5916" xr:uid="{4A4B7835-B125-4E2B-878D-0BD4BD4CEDC6}"/>
    <cellStyle name="Percent 3 7 5 2" xfId="8026" xr:uid="{B24FAE03-5163-4354-B70E-7AC3033953FA}"/>
    <cellStyle name="Percent 3 7 6" xfId="5917" xr:uid="{B55BAC7A-57F0-4AE3-A21C-6684EEB1B757}"/>
    <cellStyle name="Percent 3 7 6 2" xfId="8027" xr:uid="{239CD884-31EF-4DF3-A529-3EAA477D1456}"/>
    <cellStyle name="Percent 3 7 7" xfId="5918" xr:uid="{DA132991-0652-4D46-ADBE-8946E271DE94}"/>
    <cellStyle name="Percent 3 7 7 2" xfId="8028" xr:uid="{71930306-35D4-40E1-85EC-E796F57625C2}"/>
    <cellStyle name="Percent 3 7 8" xfId="5919" xr:uid="{60295326-DBE7-4C1C-BC4F-A57286AE1FBE}"/>
    <cellStyle name="Percent 3 7 8 2" xfId="8029" xr:uid="{3C011FE8-CC64-4ED7-B34C-CF962A3F0117}"/>
    <cellStyle name="Percent 3 7 9" xfId="5920" xr:uid="{670A103B-D000-41D5-A4EC-0392BE28572D}"/>
    <cellStyle name="Percent 3 7 9 2" xfId="8030" xr:uid="{FF3183C6-6816-487E-B5AB-B7A915A7E164}"/>
    <cellStyle name="Percent 3 8" xfId="1536" xr:uid="{6DD06A8D-C441-46D2-8B47-A8BF61FC6778}"/>
    <cellStyle name="Percent 3 8 10" xfId="5922" xr:uid="{3A55C421-F987-4286-9D62-DA21906F2BC3}"/>
    <cellStyle name="Percent 3 8 10 2" xfId="8032" xr:uid="{42F912D3-11C4-49B3-9DDC-1DDAE974D9F2}"/>
    <cellStyle name="Percent 3 8 11" xfId="5923" xr:uid="{42D27028-773A-42FC-B1A9-9C025DCB7A7E}"/>
    <cellStyle name="Percent 3 8 11 2" xfId="8033" xr:uid="{3A524191-D25F-43DA-9564-437AB9A354CC}"/>
    <cellStyle name="Percent 3 8 12" xfId="5924" xr:uid="{E05059EF-9539-4BC0-B306-158B08BA3537}"/>
    <cellStyle name="Percent 3 8 12 2" xfId="8034" xr:uid="{2308AF0B-3245-4946-9066-ECE209977360}"/>
    <cellStyle name="Percent 3 8 13" xfId="5925" xr:uid="{F7B9EC93-BC9A-4A9B-A119-22CF0F1F7D30}"/>
    <cellStyle name="Percent 3 8 13 2" xfId="8035" xr:uid="{5B2CABAD-7EA7-4B9C-96D6-9AEA23C1A8DA}"/>
    <cellStyle name="Percent 3 8 14" xfId="5926" xr:uid="{9FB9543D-3AD4-4D3F-A67E-659CBF0498BA}"/>
    <cellStyle name="Percent 3 8 14 2" xfId="8036" xr:uid="{A7820325-5C8F-4273-B625-DD333C57EEEF}"/>
    <cellStyle name="Percent 3 8 15" xfId="5927" xr:uid="{ADE81D54-5260-4F5C-A768-36C5A7F80F7A}"/>
    <cellStyle name="Percent 3 8 15 2" xfId="8037" xr:uid="{8D99BDE5-E366-4464-991A-10D126F3AEA1}"/>
    <cellStyle name="Percent 3 8 16" xfId="5921" xr:uid="{91E8BF08-95B0-4F99-BAA5-4327428F5501}"/>
    <cellStyle name="Percent 3 8 17" xfId="8031" xr:uid="{BDB3655B-C548-4E4D-ABB5-8DA09C307E9B}"/>
    <cellStyle name="Percent 3 8 2" xfId="5928" xr:uid="{3BB85420-6587-4FD8-8B35-E178348686C1}"/>
    <cellStyle name="Percent 3 8 2 2" xfId="8038" xr:uid="{DA71D14C-79A0-439A-AB29-7B5536A7D496}"/>
    <cellStyle name="Percent 3 8 3" xfId="5929" xr:uid="{EDC10252-9331-44AC-AAE3-EB09BEC746D7}"/>
    <cellStyle name="Percent 3 8 3 2" xfId="8039" xr:uid="{5478B7D9-3466-4C3E-B69E-568CA655E6EC}"/>
    <cellStyle name="Percent 3 8 4" xfId="5930" xr:uid="{8C40F51E-10A6-4E2E-A672-FDB721540F1A}"/>
    <cellStyle name="Percent 3 8 4 2" xfId="8040" xr:uid="{ED8BEB72-3B84-42A9-8512-0C7BC0F14D1F}"/>
    <cellStyle name="Percent 3 8 5" xfId="5931" xr:uid="{7B008716-2BA6-4E66-9475-A67837F6B3A1}"/>
    <cellStyle name="Percent 3 8 5 2" xfId="8041" xr:uid="{EC0A0C54-9718-42DA-B788-C855F41159E5}"/>
    <cellStyle name="Percent 3 8 6" xfId="5932" xr:uid="{0797D082-43F1-4C57-9FF8-03BB5E8072A9}"/>
    <cellStyle name="Percent 3 8 6 2" xfId="8042" xr:uid="{FB2DB172-8422-4A6A-B45F-A7468C8F31DE}"/>
    <cellStyle name="Percent 3 8 7" xfId="5933" xr:uid="{397258EC-37DE-49A4-95CC-59F8C3D16A10}"/>
    <cellStyle name="Percent 3 8 7 2" xfId="8043" xr:uid="{F17ED243-0546-4653-8747-B7AE792069FA}"/>
    <cellStyle name="Percent 3 8 8" xfId="5934" xr:uid="{9C1F0670-3CEF-49BD-A9A9-97A047EA009F}"/>
    <cellStyle name="Percent 3 8 8 2" xfId="8044" xr:uid="{901B64DD-F047-43F8-A656-C9479A734269}"/>
    <cellStyle name="Percent 3 8 9" xfId="5935" xr:uid="{C0EBE862-5245-49D0-960C-B530EE175138}"/>
    <cellStyle name="Percent 3 8 9 2" xfId="8045" xr:uid="{4E472FA2-36F5-4547-B16A-1E6952964AE5}"/>
    <cellStyle name="Percent 3 9" xfId="5936" xr:uid="{A24403BC-E2D3-43A5-8A1B-31992917D42C}"/>
    <cellStyle name="Percent 3 9 10" xfId="5937" xr:uid="{1C8BD380-E488-4938-B70C-644ED5FEF096}"/>
    <cellStyle name="Percent 3 9 10 2" xfId="8047" xr:uid="{5A78DFA9-4ADE-4A83-8549-AC9C5A7A51DD}"/>
    <cellStyle name="Percent 3 9 11" xfId="5938" xr:uid="{25551F17-701B-4014-82ED-F627CB3B8A07}"/>
    <cellStyle name="Percent 3 9 11 2" xfId="8048" xr:uid="{39E2D569-6FEA-4E3A-A8BD-A695AB2A9994}"/>
    <cellStyle name="Percent 3 9 12" xfId="5939" xr:uid="{10865C04-3499-4643-A3B4-1F2644985ADF}"/>
    <cellStyle name="Percent 3 9 12 2" xfId="8049" xr:uid="{0B5F7205-C2B8-4C48-97FD-CFF54F6D80A5}"/>
    <cellStyle name="Percent 3 9 13" xfId="5940" xr:uid="{3796417A-EEB4-4358-8D36-59971E3587FD}"/>
    <cellStyle name="Percent 3 9 13 2" xfId="8050" xr:uid="{678DAC6F-B611-4369-BE35-3551D61D71E2}"/>
    <cellStyle name="Percent 3 9 14" xfId="5941" xr:uid="{42A148F6-6A68-4898-A3D3-FAE50EF4FFAB}"/>
    <cellStyle name="Percent 3 9 14 2" xfId="8051" xr:uid="{E3CED82E-5380-4B28-A707-92916AB56509}"/>
    <cellStyle name="Percent 3 9 15" xfId="5942" xr:uid="{918D65B5-A059-4BEC-9D37-F22C750EEB97}"/>
    <cellStyle name="Percent 3 9 15 2" xfId="8052" xr:uid="{8078E3E1-0C99-4AD4-8625-F79E49191956}"/>
    <cellStyle name="Percent 3 9 16" xfId="8046" xr:uid="{A7160CF1-F20D-4426-B260-373B2370DDA3}"/>
    <cellStyle name="Percent 3 9 2" xfId="5943" xr:uid="{5F5772BF-93AB-4A2B-81FF-515EA032E270}"/>
    <cellStyle name="Percent 3 9 2 2" xfId="8053" xr:uid="{8D8EBFF7-9A86-4782-90EA-EE1A4847FF91}"/>
    <cellStyle name="Percent 3 9 3" xfId="5944" xr:uid="{6E88243D-608B-4463-AC24-7E6FC429B5E6}"/>
    <cellStyle name="Percent 3 9 3 2" xfId="8054" xr:uid="{717BB915-33EB-49F0-A6AB-C8C14BE93561}"/>
    <cellStyle name="Percent 3 9 4" xfId="5945" xr:uid="{CA4896C9-A89E-4E79-8BED-AEFC8C550CA9}"/>
    <cellStyle name="Percent 3 9 4 2" xfId="8055" xr:uid="{0AF89946-0659-4FED-B2BC-2F32ECFDC29C}"/>
    <cellStyle name="Percent 3 9 5" xfId="5946" xr:uid="{79C4A27D-5B2B-43E7-A7DD-F4503B702317}"/>
    <cellStyle name="Percent 3 9 5 2" xfId="8056" xr:uid="{3228557C-B225-472C-93C6-6732DD3F5349}"/>
    <cellStyle name="Percent 3 9 6" xfId="5947" xr:uid="{E86E3F90-5B7A-401E-B1B4-6635A01EDA96}"/>
    <cellStyle name="Percent 3 9 6 2" xfId="8057" xr:uid="{B82D8C61-DD48-41C5-ABE1-A697DB3A6A32}"/>
    <cellStyle name="Percent 3 9 7" xfId="5948" xr:uid="{1E951A99-DB87-491E-ADE8-E71C515C4319}"/>
    <cellStyle name="Percent 3 9 7 2" xfId="8058" xr:uid="{F1D61598-5A3B-4C4E-9906-161FF37C47B3}"/>
    <cellStyle name="Percent 3 9 8" xfId="5949" xr:uid="{26902316-0CE5-4A43-B188-B384F8796336}"/>
    <cellStyle name="Percent 3 9 8 2" xfId="8059" xr:uid="{CC8B787B-E062-426A-999A-A89093F0056F}"/>
    <cellStyle name="Percent 3 9 9" xfId="5950" xr:uid="{A14FFE0E-E7F0-4A74-8D15-1B7F931A08E1}"/>
    <cellStyle name="Percent 3 9 9 2" xfId="8060" xr:uid="{F23D75EF-126B-4656-B0F0-1D0F3F706A91}"/>
    <cellStyle name="Percent 31" xfId="5951" xr:uid="{D2C92CC4-6B18-45B7-BD9C-B45016EAD834}"/>
    <cellStyle name="Percent 31 2" xfId="8061" xr:uid="{91C4C99A-D04E-47E3-A0AA-F790D45262B5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0 3" xfId="8063" xr:uid="{1B7746EB-B6EB-4CD1-A935-AE47E9196F55}"/>
    <cellStyle name="Percent 4 11" xfId="1539" xr:uid="{C4E71842-7672-41FD-9EBE-217557BBB078}"/>
    <cellStyle name="Percent 4 11 2" xfId="5954" xr:uid="{67976FBF-2311-4917-9F3F-74D4FC593BF2}"/>
    <cellStyle name="Percent 4 11 3" xfId="8064" xr:uid="{94D3B523-6810-44BF-BF27-AD1C68017C85}"/>
    <cellStyle name="Percent 4 12" xfId="1540" xr:uid="{C7853687-2E5A-41C8-82DA-F1757E023BCE}"/>
    <cellStyle name="Percent 4 12 2" xfId="5955" xr:uid="{7CAE8EA0-6FD7-4DDB-95B6-14E2074E4093}"/>
    <cellStyle name="Percent 4 12 3" xfId="8065" xr:uid="{83D506D3-2746-43DC-B498-692730F42F0A}"/>
    <cellStyle name="Percent 4 13" xfId="1541" xr:uid="{B4F3A6C2-8D9C-44EF-B4E8-9C68B232A6EA}"/>
    <cellStyle name="Percent 4 13 2" xfId="5956" xr:uid="{9F080417-2C16-4A2F-B93F-FE3CE3268831}"/>
    <cellStyle name="Percent 4 13 3" xfId="8066" xr:uid="{7A294493-521A-4132-922C-C748BEDC5EAF}"/>
    <cellStyle name="Percent 4 14" xfId="1888" xr:uid="{D31AAEC1-2A5F-4423-A961-ABF5CFCD00D5}"/>
    <cellStyle name="Percent 4 14 2" xfId="5957" xr:uid="{A09FD26D-5727-4001-9B47-487BBF7C0AC7}"/>
    <cellStyle name="Percent 4 14 3" xfId="8067" xr:uid="{1722A5B3-FB93-46B2-A2DA-B8ED0D314703}"/>
    <cellStyle name="Percent 4 15" xfId="5958" xr:uid="{3A42778B-0D44-403E-B07B-FE689CAAE69B}"/>
    <cellStyle name="Percent 4 15 2" xfId="8068" xr:uid="{2A1C0206-8E9F-4680-89B3-0CA226E66965}"/>
    <cellStyle name="Percent 4 16" xfId="5959" xr:uid="{279A6544-214E-45EF-9641-299C33764E88}"/>
    <cellStyle name="Percent 4 16 2" xfId="5960" xr:uid="{58002FE4-5AF5-41F8-8BCE-1BDBF8184E4E}"/>
    <cellStyle name="Percent 4 16 2 2" xfId="8070" xr:uid="{ABBF016B-C484-4E31-8795-971D7A6D9F4B}"/>
    <cellStyle name="Percent 4 16 3" xfId="8069" xr:uid="{9F701D76-F999-4693-80FE-201473C1429E}"/>
    <cellStyle name="Percent 4 17" xfId="5961" xr:uid="{EE8CFE38-D123-4087-AE84-73BCB73C3F32}"/>
    <cellStyle name="Percent 4 17 2" xfId="8071" xr:uid="{9EED2F1F-6889-42A9-A172-35A945D48BFC}"/>
    <cellStyle name="Percent 4 18" xfId="5962" xr:uid="{E9004DBB-F961-47A3-BD9D-2F3635DDA655}"/>
    <cellStyle name="Percent 4 18 2" xfId="5963" xr:uid="{9CCBC475-89C0-47F0-94BE-8C7AAE087C6E}"/>
    <cellStyle name="Percent 4 18 2 2" xfId="8073" xr:uid="{5B6689B6-6397-4FC4-92DA-E7FA062800A6}"/>
    <cellStyle name="Percent 4 18 3" xfId="8072" xr:uid="{241FB00D-380A-4AB0-BEDC-D1DD00003CCD}"/>
    <cellStyle name="Percent 4 19" xfId="5964" xr:uid="{6B220F78-9841-498C-8930-59E2B79FE4CC}"/>
    <cellStyle name="Percent 4 19 2" xfId="8074" xr:uid="{FCDFCF18-578D-4D3A-B6FB-BEF2FFC7BB40}"/>
    <cellStyle name="Percent 4 2" xfId="1542" xr:uid="{FE793CCD-A69D-458D-804A-27F7852F8FAD}"/>
    <cellStyle name="Percent 4 2 10" xfId="5965" xr:uid="{BD1A7A24-3E3B-49E3-AD51-627327B1189A}"/>
    <cellStyle name="Percent 4 2 11" xfId="8075" xr:uid="{103C3D41-1FAD-4A97-8B14-19E81D1BC8C0}"/>
    <cellStyle name="Percent 4 2 2" xfId="1543" xr:uid="{2F588D93-D44D-4015-85F8-5DED5D2EF68F}"/>
    <cellStyle name="Percent 4 2 2 2" xfId="5966" xr:uid="{E0BF0173-D6ED-40A5-939A-0A5EAF785696}"/>
    <cellStyle name="Percent 4 2 2 3" xfId="8076" xr:uid="{B3D1B74A-7F63-4600-96A5-0F6607E255A1}"/>
    <cellStyle name="Percent 4 2 3" xfId="1544" xr:uid="{C236E6A9-52A1-466E-9A36-40E4097CCA1B}"/>
    <cellStyle name="Percent 4 2 3 2" xfId="5967" xr:uid="{55BF5015-AB7A-44C6-BE38-0F25957510CF}"/>
    <cellStyle name="Percent 4 2 3 3" xfId="8077" xr:uid="{A9869562-250B-4F50-ADE5-0D08CB6C8D9A}"/>
    <cellStyle name="Percent 4 2 4" xfId="1545" xr:uid="{7D726229-F256-43A4-A00A-CBB64B10C773}"/>
    <cellStyle name="Percent 4 2 4 2" xfId="5969" xr:uid="{954610F7-84E5-4C2B-9352-13DA8CF22A7B}"/>
    <cellStyle name="Percent 4 2 4 2 2" xfId="8079" xr:uid="{7D120548-3CC4-4D10-9BF5-5B150F466A29}"/>
    <cellStyle name="Percent 4 2 4 3" xfId="5970" xr:uid="{5C951A94-C301-49E8-84EB-C492EE7333CD}"/>
    <cellStyle name="Percent 4 2 4 3 2" xfId="8080" xr:uid="{B8FFB313-C68C-40B5-8FDB-242CD94D0F27}"/>
    <cellStyle name="Percent 4 2 4 4" xfId="5968" xr:uid="{B2748C59-A55E-4031-B4DA-948A7E5640F7}"/>
    <cellStyle name="Percent 4 2 4 5" xfId="8078" xr:uid="{4E0B1A54-2576-4741-BE2A-E70552D53704}"/>
    <cellStyle name="Percent 4 2 5" xfId="1546" xr:uid="{173DE148-C05A-4784-A10C-715307BE60D5}"/>
    <cellStyle name="Percent 4 2 5 2" xfId="5971" xr:uid="{90B97A63-D4C3-49C3-B99F-541534FF0AB7}"/>
    <cellStyle name="Percent 4 2 5 3" xfId="8081" xr:uid="{59F9D4F3-57B0-4C11-A024-0F4A3F9A66EE}"/>
    <cellStyle name="Percent 4 2 6" xfId="1547" xr:uid="{EC14BD22-79E9-4238-8215-17262A3031F2}"/>
    <cellStyle name="Percent 4 2 6 2" xfId="5973" xr:uid="{D8DA47A5-5F6C-4CEC-BDD1-E1AC69B4C73E}"/>
    <cellStyle name="Percent 4 2 6 2 2" xfId="8083" xr:uid="{52DEA4E4-7C52-4E46-9240-6DBFE40F8A26}"/>
    <cellStyle name="Percent 4 2 6 3" xfId="5974" xr:uid="{52D13910-37AE-4698-9A83-6575900CF575}"/>
    <cellStyle name="Percent 4 2 6 3 2" xfId="8084" xr:uid="{D8EAC32C-CD89-44A3-B951-3750CAFA30CA}"/>
    <cellStyle name="Percent 4 2 6 4" xfId="5972" xr:uid="{963B81A4-73B4-430F-A3EF-E031CF6BD656}"/>
    <cellStyle name="Percent 4 2 6 5" xfId="8082" xr:uid="{46D2B5A7-C6C9-449C-9BFE-A3F59F2FAEC1}"/>
    <cellStyle name="Percent 4 2 7" xfId="1548" xr:uid="{E7D9648F-26BE-4264-9AA5-C842E976CCB4}"/>
    <cellStyle name="Percent 4 2 7 2" xfId="5975" xr:uid="{26124C9F-1835-4A7F-BA3F-4D62E95278E6}"/>
    <cellStyle name="Percent 4 2 7 3" xfId="8085" xr:uid="{6B463617-813C-4D6B-B376-E501E64207D6}"/>
    <cellStyle name="Percent 4 2 8" xfId="1549" xr:uid="{5B8D337D-198A-4330-85EC-4945BFBD2ECD}"/>
    <cellStyle name="Percent 4 2 8 2" xfId="5976" xr:uid="{86448293-4B2D-47EC-BD83-0ADF353BE5DE}"/>
    <cellStyle name="Percent 4 2 8 3" xfId="8086" xr:uid="{1C1D6F84-193B-4289-807D-EB1F17B08D94}"/>
    <cellStyle name="Percent 4 2 9" xfId="5977" xr:uid="{F9CB1D65-C06D-477F-BB0E-1171B5479C4F}"/>
    <cellStyle name="Percent 4 2 9 2" xfId="8087" xr:uid="{A6BC5BF1-28D3-4080-9AEA-726DA988EB5B}"/>
    <cellStyle name="Percent 4 20" xfId="5978" xr:uid="{7FFCFA11-E4C7-4869-B887-174962E8439A}"/>
    <cellStyle name="Percent 4 20 2" xfId="8088" xr:uid="{31E5790E-9AF2-4B7D-8E6F-6422C88AD299}"/>
    <cellStyle name="Percent 4 21" xfId="5979" xr:uid="{5B821C35-6D57-4C62-85C2-31748C0286BA}"/>
    <cellStyle name="Percent 4 21 2" xfId="8089" xr:uid="{3D41DCB2-74B0-44A8-BDE1-E5834FAC0543}"/>
    <cellStyle name="Percent 4 22" xfId="5980" xr:uid="{52E56EDC-130B-45CB-9424-DB5CE7F03575}"/>
    <cellStyle name="Percent 4 22 2" xfId="8090" xr:uid="{75872D2A-9D9B-4B14-8BB6-7FF33B4FFE6D}"/>
    <cellStyle name="Percent 4 23" xfId="5981" xr:uid="{75E8215C-E182-4F17-961E-787D295F70FC}"/>
    <cellStyle name="Percent 4 23 2" xfId="8091" xr:uid="{4C256013-A7EB-4226-B4CD-38266D5DE747}"/>
    <cellStyle name="Percent 4 24" xfId="5982" xr:uid="{FA351DD9-F288-4E15-810B-55BEF1BB5F1B}"/>
    <cellStyle name="Percent 4 24 2" xfId="8092" xr:uid="{5D03CD52-C857-41FB-B831-48F6B5CF691A}"/>
    <cellStyle name="Percent 4 25" xfId="5983" xr:uid="{5B1D2A65-5073-4CFB-9D35-D7FA10995E2E}"/>
    <cellStyle name="Percent 4 25 2" xfId="8093" xr:uid="{6DC0ED01-240E-4A11-8071-7C8BE3E3D20C}"/>
    <cellStyle name="Percent 4 26" xfId="5984" xr:uid="{D4AE5B47-AA3B-4C0D-BCE4-CBDDDB421F39}"/>
    <cellStyle name="Percent 4 26 2" xfId="8094" xr:uid="{2D9E2A8C-A1A6-42EF-9126-C2AE163A697F}"/>
    <cellStyle name="Percent 4 27" xfId="5985" xr:uid="{B967724B-F830-46EE-B9A2-E20135435D0C}"/>
    <cellStyle name="Percent 4 27 2" xfId="8095" xr:uid="{BBB1AFE7-412A-42C6-999C-1B401ED618F2}"/>
    <cellStyle name="Percent 4 28" xfId="5986" xr:uid="{277405A6-6CD7-49C5-8E5C-17C42CA89EDB}"/>
    <cellStyle name="Percent 4 28 2" xfId="8096" xr:uid="{798E4946-C6B0-4732-B478-637D39AC5686}"/>
    <cellStyle name="Percent 4 29" xfId="5987" xr:uid="{921D0BDF-5DAB-4965-A9DC-397FDE1176AE}"/>
    <cellStyle name="Percent 4 29 2" xfId="5988" xr:uid="{37E07FD9-4C7B-4DCA-9857-CCD62DB0E0C3}"/>
    <cellStyle name="Percent 4 29 2 2" xfId="8098" xr:uid="{5D3F2767-45C4-4F99-875B-B835C0541B6E}"/>
    <cellStyle name="Percent 4 29 3" xfId="5989" xr:uid="{A2FBD0B5-C9A7-4F31-93D4-36FC05A32070}"/>
    <cellStyle name="Percent 4 29 3 2" xfId="8099" xr:uid="{6BF16CD3-D088-48A0-9680-930B9687C172}"/>
    <cellStyle name="Percent 4 29 4" xfId="8097" xr:uid="{FA12A8DE-5B9A-403F-882C-3036536BA283}"/>
    <cellStyle name="Percent 4 3" xfId="1550" xr:uid="{55946EAC-DAFC-45DB-817D-2E4D5A372F49}"/>
    <cellStyle name="Percent 4 3 10" xfId="8100" xr:uid="{4FD4FE86-4BF4-46DB-9F3F-9E0D31DD6E35}"/>
    <cellStyle name="Percent 4 3 2" xfId="1551" xr:uid="{3D1815E1-D0C4-4A0D-8BD6-4449A5660739}"/>
    <cellStyle name="Percent 4 3 2 2" xfId="5991" xr:uid="{1165D816-8658-46D5-93C5-D4875675CD8F}"/>
    <cellStyle name="Percent 4 3 2 3" xfId="8101" xr:uid="{F6F7F3C6-AA39-4D14-85CE-08453B8DCEAD}"/>
    <cellStyle name="Percent 4 3 3" xfId="1552" xr:uid="{F23781D1-1DAD-4317-8B22-C8A8D2EFA111}"/>
    <cellStyle name="Percent 4 3 3 2" xfId="5992" xr:uid="{A49466A2-098B-4855-8D77-80A730812DBE}"/>
    <cellStyle name="Percent 4 3 3 3" xfId="8102" xr:uid="{FE8DA7FA-04D2-489B-BC28-C92EB7840E27}"/>
    <cellStyle name="Percent 4 3 4" xfId="1553" xr:uid="{85178A7D-D0C6-463A-B4CC-153A67452AB7}"/>
    <cellStyle name="Percent 4 3 4 2" xfId="5993" xr:uid="{26ECDE6C-A420-4E6B-AF25-479CED025DF7}"/>
    <cellStyle name="Percent 4 3 4 3" xfId="8103" xr:uid="{21C87C1B-D06E-4DD6-9B43-1197D0967AF1}"/>
    <cellStyle name="Percent 4 3 5" xfId="1554" xr:uid="{ABDB8D52-6B72-41AD-8AB7-F28CD2FF5A77}"/>
    <cellStyle name="Percent 4 3 5 2" xfId="5994" xr:uid="{6F820E3F-0EDB-4430-9123-37ADED9393D9}"/>
    <cellStyle name="Percent 4 3 5 3" xfId="8104" xr:uid="{E9B5225F-FC03-45E8-AF07-10969AD0BEB7}"/>
    <cellStyle name="Percent 4 3 6" xfId="1555" xr:uid="{5A6861F2-EE7C-45FD-97F9-D4070D1FF11C}"/>
    <cellStyle name="Percent 4 3 6 2" xfId="5995" xr:uid="{D2205525-F9E1-4FE8-9D19-08EBD7CD2B46}"/>
    <cellStyle name="Percent 4 3 6 3" xfId="8105" xr:uid="{57D68CA0-0981-4F8F-AFDD-4F6276FD29B4}"/>
    <cellStyle name="Percent 4 3 7" xfId="1556" xr:uid="{29463213-045A-47B7-BF1F-E5BD2E8FA942}"/>
    <cellStyle name="Percent 4 3 7 2" xfId="5996" xr:uid="{B10BE3FD-B8D9-4D58-BB98-B7B0D41BA5AB}"/>
    <cellStyle name="Percent 4 3 7 3" xfId="8106" xr:uid="{AA6473E2-CFA3-427D-A6DD-F53559A20FC4}"/>
    <cellStyle name="Percent 4 3 8" xfId="1557" xr:uid="{8A5F4CAC-4D6F-4F32-AC1B-004EE68ABAE2}"/>
    <cellStyle name="Percent 4 3 8 2" xfId="5997" xr:uid="{4EDCD996-1D94-4149-B9F9-4CBC5D2ACE2C}"/>
    <cellStyle name="Percent 4 3 8 3" xfId="8107" xr:uid="{A904A7F4-FB28-45B7-BE1E-F1BD177D4DC6}"/>
    <cellStyle name="Percent 4 3 9" xfId="5990" xr:uid="{F61202C4-9682-471A-AE22-4ECD4E1AAF80}"/>
    <cellStyle name="Percent 4 30" xfId="5998" xr:uid="{4209F279-5978-4FCF-83AE-818075D7C2D8}"/>
    <cellStyle name="Percent 4 30 2" xfId="8108" xr:uid="{D1522395-9E3D-4B54-B592-1FDFD5F46ED5}"/>
    <cellStyle name="Percent 4 31" xfId="5999" xr:uid="{22D94879-417E-4D28-9790-E6EA63959D32}"/>
    <cellStyle name="Percent 4 31 2" xfId="8109" xr:uid="{B867A84F-DC34-4393-9C78-818311DEC658}"/>
    <cellStyle name="Percent 4 32" xfId="5952" xr:uid="{75BFECC3-C59F-4D9B-B7BF-FC0DD9140E42}"/>
    <cellStyle name="Percent 4 33" xfId="8062" xr:uid="{1731083F-F59C-4D11-8B3E-9782A5A3560F}"/>
    <cellStyle name="Percent 4 4" xfId="1558" xr:uid="{6F92572D-B0D4-4443-85CB-9BA423D0735E}"/>
    <cellStyle name="Percent 4 4 10" xfId="6000" xr:uid="{6E0658E4-2DEE-460C-A2F7-20EFCF56B962}"/>
    <cellStyle name="Percent 4 4 11" xfId="8110" xr:uid="{8E642186-8521-40B0-9DB0-62B042DA27CF}"/>
    <cellStyle name="Percent 4 4 2" xfId="1559" xr:uid="{3B5E2733-8FAC-4646-A51A-C02E071F69EC}"/>
    <cellStyle name="Percent 4 4 2 2" xfId="6001" xr:uid="{8470D998-2E2D-4386-B689-226E9C953BE9}"/>
    <cellStyle name="Percent 4 4 2 3" xfId="8111" xr:uid="{2D7D8A88-C060-49F9-89BB-67755204D53B}"/>
    <cellStyle name="Percent 4 4 3" xfId="1560" xr:uid="{61C59AC5-5209-4B66-A6E1-CBC8DE69EBCE}"/>
    <cellStyle name="Percent 4 4 3 2" xfId="6002" xr:uid="{B35D8783-5E9B-455C-8EAA-4DA9279742D7}"/>
    <cellStyle name="Percent 4 4 3 3" xfId="8112" xr:uid="{92FD16E5-8018-482B-8310-05A12E9EAB02}"/>
    <cellStyle name="Percent 4 4 4" xfId="1561" xr:uid="{CADBD778-D824-49CD-8BBB-8269D60BC167}"/>
    <cellStyle name="Percent 4 4 4 2" xfId="6003" xr:uid="{4785DCE8-0A23-4B8E-A390-C89AB3FE3C41}"/>
    <cellStyle name="Percent 4 4 4 3" xfId="8113" xr:uid="{CF80637D-7457-466A-BE78-9247C7A5B4DD}"/>
    <cellStyle name="Percent 4 4 5" xfId="1562" xr:uid="{DBE0F0F2-825E-48D9-9E62-7AD79A8D6433}"/>
    <cellStyle name="Percent 4 4 5 2" xfId="6004" xr:uid="{EB49A121-6D36-4B34-AEBA-A2A3F6F904A5}"/>
    <cellStyle name="Percent 4 4 5 3" xfId="8114" xr:uid="{F047FE0B-03AD-4A92-A13C-4C9F1E8959EA}"/>
    <cellStyle name="Percent 4 4 6" xfId="1563" xr:uid="{0FC51606-C411-4AF4-A4DF-45E3BD2FB2B8}"/>
    <cellStyle name="Percent 4 4 6 2" xfId="6005" xr:uid="{E972FA7B-5DA3-49AB-9A15-A6A37A97047F}"/>
    <cellStyle name="Percent 4 4 6 3" xfId="8115" xr:uid="{A0782A51-A751-48C6-90E8-233C70F9FF02}"/>
    <cellStyle name="Percent 4 4 7" xfId="1564" xr:uid="{C134FB9E-B844-4D8C-A360-919D4954904A}"/>
    <cellStyle name="Percent 4 4 7 2" xfId="6006" xr:uid="{8BEBDEDC-6F8A-4908-8698-1F3776C3D44B}"/>
    <cellStyle name="Percent 4 4 7 3" xfId="8116" xr:uid="{AAD638BF-D8B2-422D-BC35-543787AAA923}"/>
    <cellStyle name="Percent 4 4 8" xfId="1565" xr:uid="{33165912-1902-4931-8E4D-20BD84B62CC1}"/>
    <cellStyle name="Percent 4 4 8 2" xfId="6007" xr:uid="{0264C114-19DA-4BEB-B492-997D267CE3FA}"/>
    <cellStyle name="Percent 4 4 8 3" xfId="8117" xr:uid="{C53B6031-2371-4E06-AC56-310180D2A830}"/>
    <cellStyle name="Percent 4 4 9" xfId="1889" xr:uid="{90B6EB91-87E9-4940-92A7-EAE85EFFE118}"/>
    <cellStyle name="Percent 4 4 9 2" xfId="6008" xr:uid="{D2B61C72-0203-4A22-95FF-D2B54C4FB734}"/>
    <cellStyle name="Percent 4 4 9 3" xfId="8118" xr:uid="{EDF094CA-08D5-4DA8-908D-07483CC5A779}"/>
    <cellStyle name="Percent 4 5" xfId="1566" xr:uid="{5160605D-CFCD-470D-913C-264D49A129A3}"/>
    <cellStyle name="Percent 4 5 10" xfId="6009" xr:uid="{F1E66866-E3EA-4299-9696-E636466A99DC}"/>
    <cellStyle name="Percent 4 5 11" xfId="8119" xr:uid="{81708585-8746-4171-BFC8-C632D1A50329}"/>
    <cellStyle name="Percent 4 5 2" xfId="1567" xr:uid="{89A4F78E-7DFD-4D5C-BBA1-93FE6457EE98}"/>
    <cellStyle name="Percent 4 5 2 2" xfId="6010" xr:uid="{E3279394-9FEF-407A-B3C8-0879130B62F4}"/>
    <cellStyle name="Percent 4 5 2 3" xfId="8120" xr:uid="{03DC29AD-B617-4A89-A3C2-FAE0D3D186FA}"/>
    <cellStyle name="Percent 4 5 3" xfId="1568" xr:uid="{8CC65253-D675-45DE-B698-78FE782239E8}"/>
    <cellStyle name="Percent 4 5 3 2" xfId="6011" xr:uid="{B7A099AD-8FFC-4526-880A-4A688B5E9FD4}"/>
    <cellStyle name="Percent 4 5 3 3" xfId="8121" xr:uid="{AE61355A-2639-4002-9E24-90180E375FA1}"/>
    <cellStyle name="Percent 4 5 4" xfId="1569" xr:uid="{A0F2641A-0DC6-4FF0-B934-FC25E613048E}"/>
    <cellStyle name="Percent 4 5 4 2" xfId="6012" xr:uid="{831EB7BB-1FAE-4C4D-A57B-9767E0D57552}"/>
    <cellStyle name="Percent 4 5 4 3" xfId="8122" xr:uid="{43AA9C77-C2E7-441F-A9C8-8757C4748044}"/>
    <cellStyle name="Percent 4 5 5" xfId="1570" xr:uid="{A7E6FD02-C8E7-4B03-94BD-C86057D92815}"/>
    <cellStyle name="Percent 4 5 5 2" xfId="6013" xr:uid="{9578AC98-18AA-4F5C-BD2B-5DC40A378E03}"/>
    <cellStyle name="Percent 4 5 5 3" xfId="8123" xr:uid="{55B66EC6-04B3-4CA5-AB8E-0989B3DD585F}"/>
    <cellStyle name="Percent 4 5 6" xfId="1571" xr:uid="{DF520C60-64D3-4F9A-82C4-92FBED3795C9}"/>
    <cellStyle name="Percent 4 5 6 2" xfId="6014" xr:uid="{4A8EADE1-FF07-42BB-A120-D61F74BE4376}"/>
    <cellStyle name="Percent 4 5 6 3" xfId="8124" xr:uid="{AA45C6F7-1F0E-4313-9AAE-F6728F6CC009}"/>
    <cellStyle name="Percent 4 5 7" xfId="1572" xr:uid="{7132649C-8C30-417A-B3B7-CF20616746BB}"/>
    <cellStyle name="Percent 4 5 7 2" xfId="6015" xr:uid="{1DE15F86-F427-4637-9382-0B2A8DC7A5A3}"/>
    <cellStyle name="Percent 4 5 7 3" xfId="8125" xr:uid="{8A4BFAA5-C8D7-45CC-864B-6AC4C48BC4E7}"/>
    <cellStyle name="Percent 4 5 8" xfId="1573" xr:uid="{9B5D6D30-D421-4EF6-9BD6-EF9FF314053E}"/>
    <cellStyle name="Percent 4 5 8 2" xfId="6016" xr:uid="{166190E7-088A-488D-9848-A17071D79CFA}"/>
    <cellStyle name="Percent 4 5 8 3" xfId="8126" xr:uid="{D6E00995-F251-4148-A77C-E438DA2E8761}"/>
    <cellStyle name="Percent 4 5 9" xfId="6017" xr:uid="{AFE35D72-E99D-4367-B38B-15CB51411C46}"/>
    <cellStyle name="Percent 4 5 9 2" xfId="8127" xr:uid="{DF38662F-0176-4EF3-95FC-7504C080D806}"/>
    <cellStyle name="Percent 4 6" xfId="1574" xr:uid="{1BA23EB6-3DA5-44C2-8913-FBDA5F97A4B2}"/>
    <cellStyle name="Percent 4 6 10" xfId="8128" xr:uid="{464F2186-4172-437B-AAC9-83C27D5005C5}"/>
    <cellStyle name="Percent 4 6 2" xfId="1575" xr:uid="{4172577F-0032-4F88-8D29-73A86993749D}"/>
    <cellStyle name="Percent 4 6 2 2" xfId="6019" xr:uid="{F3F3AC72-E404-407A-88EC-FF77DA9AA01A}"/>
    <cellStyle name="Percent 4 6 2 3" xfId="8129" xr:uid="{3F32E05A-F11F-4D9E-90CD-AE5161D5ACC1}"/>
    <cellStyle name="Percent 4 6 3" xfId="1576" xr:uid="{2738D818-82A9-4CBD-9038-9241D82C4AA2}"/>
    <cellStyle name="Percent 4 6 3 2" xfId="6020" xr:uid="{29537560-A2AA-4EDD-B950-68A189350893}"/>
    <cellStyle name="Percent 4 6 3 3" xfId="8130" xr:uid="{B3A81039-A954-42A8-9A2A-1E32CEA81F35}"/>
    <cellStyle name="Percent 4 6 4" xfId="1577" xr:uid="{3EF2B8B2-AF59-4EF7-8412-C55993D1E18D}"/>
    <cellStyle name="Percent 4 6 4 2" xfId="6021" xr:uid="{71064473-F9E4-4C79-8B2A-AF178CF22A66}"/>
    <cellStyle name="Percent 4 6 4 3" xfId="8131" xr:uid="{A8C70A94-454B-41B1-8CE1-54972E9ED145}"/>
    <cellStyle name="Percent 4 6 5" xfId="1578" xr:uid="{3304A666-0A5C-446D-A3B1-003187FEFE2B}"/>
    <cellStyle name="Percent 4 6 5 2" xfId="6022" xr:uid="{4F118F95-8DC6-454A-9272-705F957EDC41}"/>
    <cellStyle name="Percent 4 6 5 3" xfId="8132" xr:uid="{9A203F9C-67C8-4F6E-A293-1B1D032A5226}"/>
    <cellStyle name="Percent 4 6 6" xfId="1579" xr:uid="{C62C49DA-1327-40D5-A0F5-A25033EBE67C}"/>
    <cellStyle name="Percent 4 6 6 2" xfId="6023" xr:uid="{4C54FC7D-3C9D-488F-AE1B-C21BC7D274F7}"/>
    <cellStyle name="Percent 4 6 6 3" xfId="8133" xr:uid="{75A4D2C3-B18C-4B75-B9B2-0223A6D2990B}"/>
    <cellStyle name="Percent 4 6 7" xfId="1580" xr:uid="{2F7E3930-BD0F-42EB-A9CD-F643A922DC72}"/>
    <cellStyle name="Percent 4 6 7 2" xfId="6024" xr:uid="{DA797B11-501D-4156-B454-F82780B90FFC}"/>
    <cellStyle name="Percent 4 6 7 3" xfId="8134" xr:uid="{5DDF400E-CACD-460E-9AD3-4D2060A3EB78}"/>
    <cellStyle name="Percent 4 6 8" xfId="1581" xr:uid="{0308F662-4650-4FD2-8C1B-FC0EB7B57038}"/>
    <cellStyle name="Percent 4 6 8 2" xfId="6025" xr:uid="{1646A67C-ADBF-465A-953B-F17762FF1D00}"/>
    <cellStyle name="Percent 4 6 8 3" xfId="8135" xr:uid="{4B8DF9B3-2BA6-4682-ABAC-C0C9143FADB4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7 3" xfId="8136" xr:uid="{7B25F4B2-6F92-4A48-8146-3044E44C07F9}"/>
    <cellStyle name="Percent 4 8" xfId="1583" xr:uid="{42EE22C0-3FCA-44A0-932F-EFDA31EE0430}"/>
    <cellStyle name="Percent 4 8 2" xfId="6027" xr:uid="{8860A10A-0487-4DC2-B7D9-9EADDCF6137E}"/>
    <cellStyle name="Percent 4 8 3" xfId="8137" xr:uid="{AED48E48-D8AC-430E-B90E-02D548AC7E9F}"/>
    <cellStyle name="Percent 4 9" xfId="1584" xr:uid="{3AE4D962-F269-4F1F-9C02-B4B0AB348BD1}"/>
    <cellStyle name="Percent 4 9 2" xfId="6028" xr:uid="{44BF0D8F-9AF5-438B-82C5-FC3CCEA7CB37}"/>
    <cellStyle name="Percent 4 9 3" xfId="8138" xr:uid="{1052714D-5ACF-4DED-9C02-7AF286465A6B}"/>
    <cellStyle name="Percent 5" xfId="1585" xr:uid="{A31B6560-829D-4598-998A-5D13E41209EE}"/>
    <cellStyle name="Percent 5 10" xfId="6030" xr:uid="{439C62C0-D694-4319-A1C5-663B99D9DF11}"/>
    <cellStyle name="Percent 5 10 2" xfId="8140" xr:uid="{95CBE4CA-73A1-49CB-8D1D-AD3457E06234}"/>
    <cellStyle name="Percent 5 11" xfId="6031" xr:uid="{F1A180ED-D93E-4CA7-979B-D1C7380ABD2E}"/>
    <cellStyle name="Percent 5 11 2" xfId="6032" xr:uid="{A0C66538-A997-4901-8672-D1D6B6E7215C}"/>
    <cellStyle name="Percent 5 11 2 2" xfId="8142" xr:uid="{809B8D9D-0FB6-4092-8F6B-23448ED99AC8}"/>
    <cellStyle name="Percent 5 11 3" xfId="8141" xr:uid="{D2D9B402-71A5-4829-A6FD-D191BA7617DF}"/>
    <cellStyle name="Percent 5 12" xfId="6029" xr:uid="{D312E38F-AE38-4528-B6A5-13B7B041DF5A}"/>
    <cellStyle name="Percent 5 13" xfId="8139" xr:uid="{2F6D5A3B-18F7-476D-B623-96ABD31E69B3}"/>
    <cellStyle name="Percent 5 2" xfId="1586" xr:uid="{0EEA9E29-C49E-4E60-9584-C5A17DF6D847}"/>
    <cellStyle name="Percent 5 2 2" xfId="6033" xr:uid="{3FDB3C87-2E6C-4C19-8DFA-D64A6C3B60E3}"/>
    <cellStyle name="Percent 5 2 3" xfId="8143" xr:uid="{E2A299E8-0109-42E3-8462-A252E68E04B8}"/>
    <cellStyle name="Percent 5 3" xfId="1587" xr:uid="{A9C0D65B-EE84-43D0-B583-4AD9FBCCA996}"/>
    <cellStyle name="Percent 5 3 2" xfId="6035" xr:uid="{0D7E189C-F04A-4A3B-8709-063574A5FA98}"/>
    <cellStyle name="Percent 5 3 2 2" xfId="8145" xr:uid="{FD2C0FC8-A57E-4F6A-81D3-041FF43450AF}"/>
    <cellStyle name="Percent 5 3 3" xfId="6034" xr:uid="{36E50957-CB5E-4806-A5C8-A29A41F31CD1}"/>
    <cellStyle name="Percent 5 3 4" xfId="8144" xr:uid="{0827CF09-159F-4B68-8E00-83E31687FFFB}"/>
    <cellStyle name="Percent 5 4" xfId="1588" xr:uid="{B258D37B-0B7E-4AE3-B692-7A750E3C1F0B}"/>
    <cellStyle name="Percent 5 4 2" xfId="6037" xr:uid="{39FCA73A-28FF-491D-8A9D-AF8BD840042E}"/>
    <cellStyle name="Percent 5 4 2 2" xfId="8147" xr:uid="{72DC12B4-1170-488B-A8C7-A0C82A20B69A}"/>
    <cellStyle name="Percent 5 4 3" xfId="6036" xr:uid="{7135F339-3C90-47A9-9B28-77876FE4CCD6}"/>
    <cellStyle name="Percent 5 4 4" xfId="8146" xr:uid="{5D7BED09-7D71-4CA3-8770-487C05F3802C}"/>
    <cellStyle name="Percent 5 5" xfId="1589" xr:uid="{44C8F534-ED64-4F44-93E9-9CFEE888F1E6}"/>
    <cellStyle name="Percent 5 5 2" xfId="6039" xr:uid="{5FD49DEF-ACDA-4971-8D5F-DE186BB84C99}"/>
    <cellStyle name="Percent 5 5 2 2" xfId="8149" xr:uid="{1ACCB129-051B-45A2-AD3F-3DB5359BC72B}"/>
    <cellStyle name="Percent 5 5 3" xfId="6040" xr:uid="{96299D4B-ECE0-40BE-BFB6-241FA7F2543A}"/>
    <cellStyle name="Percent 5 5 3 2" xfId="8150" xr:uid="{4FE0D3C5-DC22-4B84-BDCF-C3A7A7CC51EF}"/>
    <cellStyle name="Percent 5 5 4" xfId="6038" xr:uid="{DD3A8462-7A03-4D7B-B976-51DA0A34899D}"/>
    <cellStyle name="Percent 5 5 5" xfId="8148" xr:uid="{B7D646A4-E09A-4429-A7EE-79686FEBA284}"/>
    <cellStyle name="Percent 5 6" xfId="1590" xr:uid="{0A202F8E-B417-4DFF-AB41-1494B5F21A34}"/>
    <cellStyle name="Percent 5 6 2" xfId="6041" xr:uid="{9766A46E-C901-46D0-A29E-640C743FD117}"/>
    <cellStyle name="Percent 5 6 3" xfId="8151" xr:uid="{37ED1CDC-6C17-4924-B79F-D868A3FAFFAA}"/>
    <cellStyle name="Percent 5 7" xfId="1591" xr:uid="{222F73D5-B61F-4CD0-90D6-34832A662354}"/>
    <cellStyle name="Percent 5 7 2" xfId="6042" xr:uid="{B99AD264-2A66-4BE6-971F-98F383151904}"/>
    <cellStyle name="Percent 5 7 3" xfId="8152" xr:uid="{3F7B4FE1-9AB3-47BD-BA4C-F9DAA917563A}"/>
    <cellStyle name="Percent 5 8" xfId="1592" xr:uid="{C2BC4D7B-AF38-4623-9EDA-E6BD3D3D3448}"/>
    <cellStyle name="Percent 5 8 2" xfId="6043" xr:uid="{420F6303-9BB5-49DA-B308-94C2303E4893}"/>
    <cellStyle name="Percent 5 8 3" xfId="8153" xr:uid="{8B547DC5-03F7-4E8F-A0E7-1F13A7631EE8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5 9 2 2 2" xfId="8156" xr:uid="{084F70CC-93F8-4855-B89D-1703EB082F7C}"/>
    <cellStyle name="Percent 5 9 2 3" xfId="8155" xr:uid="{F9923315-F155-4D07-B858-FABC2BDC74FD}"/>
    <cellStyle name="Percent 5 9 3" xfId="8154" xr:uid="{D83D7F66-0B7B-4F78-9741-F0410725C8C3}"/>
    <cellStyle name="Percent 6" xfId="1593" xr:uid="{2412D8CC-F685-4205-890F-6676F30C6584}"/>
    <cellStyle name="Percent 6 10" xfId="6048" xr:uid="{805AFCB3-FA42-4B27-B1EA-5A1461C9159B}"/>
    <cellStyle name="Percent 6 10 2" xfId="8158" xr:uid="{00E3E10A-D9EB-4A73-8206-48B00542576C}"/>
    <cellStyle name="Percent 6 11" xfId="6047" xr:uid="{04707CE0-D5DB-4773-B239-ECFA5973A00C}"/>
    <cellStyle name="Percent 6 12" xfId="8157" xr:uid="{88D65E4A-3AD1-43B4-AC23-A88699B3201A}"/>
    <cellStyle name="Percent 6 2" xfId="1594" xr:uid="{357A5134-E857-432B-BAEE-C1F7E5925805}"/>
    <cellStyle name="Percent 6 2 2" xfId="6049" xr:uid="{D7BC5CC4-09D7-4A90-880D-ABEEA62E07AD}"/>
    <cellStyle name="Percent 6 2 3" xfId="8159" xr:uid="{8A920396-2B1C-4787-BE84-D6B0A7B6FE55}"/>
    <cellStyle name="Percent 6 3" xfId="1595" xr:uid="{F25D58F3-9B19-412E-9165-976F4D6C529A}"/>
    <cellStyle name="Percent 6 3 2" xfId="6051" xr:uid="{B2E2C707-C89B-4C28-BBFF-364888AE5E69}"/>
    <cellStyle name="Percent 6 3 2 2" xfId="8161" xr:uid="{7146B568-DBAA-479F-ABF7-FF0FBA52D519}"/>
    <cellStyle name="Percent 6 3 3" xfId="6052" xr:uid="{0C5C69E7-B4F4-4DB4-A743-E73EE194F39F}"/>
    <cellStyle name="Percent 6 3 3 2" xfId="8162" xr:uid="{F400E199-8B16-4B9F-8220-6D2EA3216AB3}"/>
    <cellStyle name="Percent 6 3 4" xfId="6050" xr:uid="{214E6F8E-5294-49DE-9FEF-7199E35AE09F}"/>
    <cellStyle name="Percent 6 3 5" xfId="8160" xr:uid="{4B233901-B110-409C-AD80-F83D5A52764F}"/>
    <cellStyle name="Percent 6 4" xfId="1596" xr:uid="{E69D6520-95FE-47A9-AFB9-0E133069353B}"/>
    <cellStyle name="Percent 6 4 2" xfId="6053" xr:uid="{6463A8CF-F0BF-4235-B248-98577C24D0C7}"/>
    <cellStyle name="Percent 6 4 3" xfId="8163" xr:uid="{1DA017E1-B37C-4FA7-86C8-8D2AD0DA0D8A}"/>
    <cellStyle name="Percent 6 5" xfId="1597" xr:uid="{51C6BD0C-BEFE-46EA-9F43-05DB7EDA1ECF}"/>
    <cellStyle name="Percent 6 5 2" xfId="6054" xr:uid="{133C21D3-000F-488D-97CA-8D983D6E0AC5}"/>
    <cellStyle name="Percent 6 5 3" xfId="8164" xr:uid="{1C5CCF12-BF6C-479D-A383-4F4BE9583731}"/>
    <cellStyle name="Percent 6 6" xfId="1598" xr:uid="{EB7B5295-C640-4E66-95A4-68BCA4F1033D}"/>
    <cellStyle name="Percent 6 6 2" xfId="6055" xr:uid="{56D8F0C8-E186-496E-B424-4C57B7A29F1A}"/>
    <cellStyle name="Percent 6 6 3" xfId="8165" xr:uid="{3C446A0C-48D7-4888-93C4-8EEDDEB585E4}"/>
    <cellStyle name="Percent 6 7" xfId="1599" xr:uid="{9999B4E7-6F6F-4A72-8EFF-8A61A959A1E2}"/>
    <cellStyle name="Percent 6 7 2" xfId="6056" xr:uid="{6950E6F8-84EA-4285-BB2E-B978485ACADD}"/>
    <cellStyle name="Percent 6 7 3" xfId="8166" xr:uid="{73C93609-811B-4D28-A0A7-4C49E2C16C88}"/>
    <cellStyle name="Percent 6 8" xfId="1600" xr:uid="{E9EB0EFE-B21A-4F4D-B1F0-3C224BC31B61}"/>
    <cellStyle name="Percent 6 8 2" xfId="6057" xr:uid="{8E16C9EC-0C47-4CDE-AAB0-CF82A011D950}"/>
    <cellStyle name="Percent 6 8 3" xfId="8167" xr:uid="{1CC333F6-4488-4515-AE8B-7B7580A0A2D5}"/>
    <cellStyle name="Percent 6 9" xfId="1890" xr:uid="{31E22682-61D4-417A-901C-C0BFF55B5CC6}"/>
    <cellStyle name="Percent 6 9 2" xfId="6058" xr:uid="{AB6C1AD7-0D0C-4DBD-9E2C-9A86680D0D06}"/>
    <cellStyle name="Percent 6 9 3" xfId="8168" xr:uid="{844D2A24-4D5C-43B7-B2D6-668B9ABE7A93}"/>
    <cellStyle name="Percent 7" xfId="1601" xr:uid="{D42B99EE-F892-4913-B4C8-06DB41202BD2}"/>
    <cellStyle name="Percent 7 10" xfId="6060" xr:uid="{F35B69A0-96F1-44EF-A606-24A2A05A68A3}"/>
    <cellStyle name="Percent 7 10 2" xfId="8170" xr:uid="{5D23089D-7D08-4112-B1C4-1DB4251DF17F}"/>
    <cellStyle name="Percent 7 11" xfId="6059" xr:uid="{4BC5BEE7-91CA-4837-9EE5-C91255FD7B0B}"/>
    <cellStyle name="Percent 7 12" xfId="8169" xr:uid="{3DF5ECA7-99E6-47FA-8B92-6C70C8DCA418}"/>
    <cellStyle name="Percent 7 2" xfId="1602" xr:uid="{F7CEF574-54F1-49E3-89FA-CA77645A9F1D}"/>
    <cellStyle name="Percent 7 2 2" xfId="6061" xr:uid="{5F475E91-1432-441A-BAF0-2BB8D261831F}"/>
    <cellStyle name="Percent 7 2 3" xfId="8171" xr:uid="{DCB4CA18-84BC-439E-BDC9-FDD17FCACD27}"/>
    <cellStyle name="Percent 7 3" xfId="1603" xr:uid="{8FE1397D-CE89-4C97-8C27-9EB6026F04B5}"/>
    <cellStyle name="Percent 7 3 2" xfId="6062" xr:uid="{D0939A88-2760-4032-B895-C0C46ABCF732}"/>
    <cellStyle name="Percent 7 3 3" xfId="8172" xr:uid="{7A65AC5C-7544-4067-8EA1-249B2FA001BF}"/>
    <cellStyle name="Percent 7 4" xfId="1604" xr:uid="{92872FF3-B231-4790-91A5-8D76868627E2}"/>
    <cellStyle name="Percent 7 4 2" xfId="6063" xr:uid="{D478E282-FC8C-4861-83E1-7E8C9697925C}"/>
    <cellStyle name="Percent 7 4 3" xfId="8173" xr:uid="{A312F6AF-7BED-47C7-821E-0EA76A56F806}"/>
    <cellStyle name="Percent 7 5" xfId="1605" xr:uid="{286E86F4-EDAA-485D-BA5E-0222787EC17E}"/>
    <cellStyle name="Percent 7 5 2" xfId="6064" xr:uid="{4FCF03F1-F322-4235-A9BA-FA756E534D07}"/>
    <cellStyle name="Percent 7 5 3" xfId="8174" xr:uid="{35D3F5C4-694A-45B4-A386-0917CA84A370}"/>
    <cellStyle name="Percent 7 6" xfId="1606" xr:uid="{F2117727-C145-41A4-A9C2-DC32E0596854}"/>
    <cellStyle name="Percent 7 6 2" xfId="6065" xr:uid="{A00ABBC0-37CF-4A2A-91CE-F0FC754BB5B1}"/>
    <cellStyle name="Percent 7 6 3" xfId="8175" xr:uid="{D0DADE4C-FF23-4F3B-9AE6-E3ED755A0122}"/>
    <cellStyle name="Percent 7 7" xfId="1607" xr:uid="{C0C6D8D3-F889-43DA-8C02-6A9AEEF098A7}"/>
    <cellStyle name="Percent 7 7 2" xfId="6066" xr:uid="{03029891-696C-44B8-BEED-91454F4DCD91}"/>
    <cellStyle name="Percent 7 7 3" xfId="8176" xr:uid="{14B2EE38-B359-43EE-91DE-B2484E45FE6D}"/>
    <cellStyle name="Percent 7 8" xfId="1608" xr:uid="{1F4E026C-BA01-4F91-B245-421A718B18D0}"/>
    <cellStyle name="Percent 7 8 2" xfId="6067" xr:uid="{D0C13D94-95E8-4E21-BD85-F540AB1B702A}"/>
    <cellStyle name="Percent 7 8 3" xfId="8177" xr:uid="{F7808803-DFC3-494B-825F-36D07A35284A}"/>
    <cellStyle name="Percent 7 9" xfId="6068" xr:uid="{7DCD4871-2F71-4D63-B0F2-2F8DFE7ED994}"/>
    <cellStyle name="Percent 7 9 2" xfId="8178" xr:uid="{209E9053-7C4E-436C-A757-489360E74687}"/>
    <cellStyle name="Percent 8" xfId="1609" xr:uid="{26B49236-45F6-4B5F-AC2F-D5DEE905AB7E}"/>
    <cellStyle name="Percent 8 10" xfId="6069" xr:uid="{8107B3B3-AD33-4DAC-93C7-653C11E470EF}"/>
    <cellStyle name="Percent 8 11" xfId="8179" xr:uid="{BF3B7537-BCC8-4CBF-A819-099CCFFA1AF2}"/>
    <cellStyle name="Percent 8 2" xfId="1610" xr:uid="{454E152F-91F8-4535-A031-39D1DB3886F9}"/>
    <cellStyle name="Percent 8 2 2" xfId="6070" xr:uid="{62D2BF73-2A8F-444D-9408-8C086AF4AD83}"/>
    <cellStyle name="Percent 8 2 3" xfId="8180" xr:uid="{482B79C3-854E-4449-84FA-3AA138E869BC}"/>
    <cellStyle name="Percent 8 3" xfId="1611" xr:uid="{51BC41A8-BE08-47B5-B380-8F78E0549620}"/>
    <cellStyle name="Percent 8 3 2" xfId="6071" xr:uid="{CE3A5E07-C2B2-44E4-9835-3C664DCC7B1A}"/>
    <cellStyle name="Percent 8 3 3" xfId="8181" xr:uid="{5AE128F2-9CDE-4A86-87BD-3A2D5A824FA9}"/>
    <cellStyle name="Percent 8 4" xfId="1612" xr:uid="{2EDBA01C-2C8E-4C76-8DB7-72E0B8873F10}"/>
    <cellStyle name="Percent 8 4 2" xfId="6072" xr:uid="{C0A232FF-3CAF-4A43-9E6D-1E50EB31716C}"/>
    <cellStyle name="Percent 8 4 3" xfId="8182" xr:uid="{902BE47B-6557-44DE-979B-609B0248E773}"/>
    <cellStyle name="Percent 8 5" xfId="1613" xr:uid="{81AA83C0-517C-4BC3-BCBD-47647B5B3B8E}"/>
    <cellStyle name="Percent 8 5 2" xfId="6073" xr:uid="{5AB7AFA5-912D-4394-A19B-D0E9C893CA09}"/>
    <cellStyle name="Percent 8 5 3" xfId="8183" xr:uid="{A0347A0D-2FE4-4550-929E-04B0C6DAF73B}"/>
    <cellStyle name="Percent 8 6" xfId="1614" xr:uid="{F3ADBE6E-88C1-4ADD-A9E9-3C0144D60441}"/>
    <cellStyle name="Percent 8 6 2" xfId="6074" xr:uid="{E9797517-1BA9-47E3-9FAC-B9177D17D781}"/>
    <cellStyle name="Percent 8 6 3" xfId="8184" xr:uid="{1DF06FE9-33B8-4ADC-8BD6-407A4AC4CC18}"/>
    <cellStyle name="Percent 8 7" xfId="1615" xr:uid="{0AAF1F78-F7A2-4C80-8AC6-0B5C6D01AC14}"/>
    <cellStyle name="Percent 8 7 2" xfId="6075" xr:uid="{4240BD3D-7AA9-4BFF-A9F6-80DC7FE33263}"/>
    <cellStyle name="Percent 8 7 3" xfId="8185" xr:uid="{F6464222-8DDF-43C9-9C5D-40E41B300019}"/>
    <cellStyle name="Percent 8 8" xfId="1616" xr:uid="{16510D80-5FEF-4448-9EBE-7293C1570169}"/>
    <cellStyle name="Percent 8 8 2" xfId="6076" xr:uid="{D02323C5-049D-425E-9F28-2297003C8ADB}"/>
    <cellStyle name="Percent 8 8 3" xfId="8186" xr:uid="{602386FE-7C1F-45B5-B63D-2C9E6E52B308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0 2" xfId="8188" xr:uid="{20FD8E5F-A66E-4CA2-9406-AB174C7EC753}"/>
    <cellStyle name="Percent 9 11" xfId="6079" xr:uid="{25E44BFA-DE6D-4E2A-8B30-69506422788E}"/>
    <cellStyle name="Percent 9 11 2" xfId="8189" xr:uid="{595080CB-A344-43DB-B304-A25145583F44}"/>
    <cellStyle name="Percent 9 12" xfId="6080" xr:uid="{287ABCBB-8533-423C-8098-19084616A838}"/>
    <cellStyle name="Percent 9 12 2" xfId="8190" xr:uid="{9F27BAF4-0F69-4418-9FC0-25D430FC525B}"/>
    <cellStyle name="Percent 9 13" xfId="6081" xr:uid="{66F271EB-F4E2-4EA8-B458-B49A97665C42}"/>
    <cellStyle name="Percent 9 13 2" xfId="8191" xr:uid="{F20887C3-4FD7-4EB2-996E-B80D2A832A6F}"/>
    <cellStyle name="Percent 9 14" xfId="6082" xr:uid="{D5465020-B013-4FC6-86D0-DBA362A03B8E}"/>
    <cellStyle name="Percent 9 14 2" xfId="8192" xr:uid="{114DBA41-B953-4F01-BB5D-21ECD0C6F4CE}"/>
    <cellStyle name="Percent 9 15" xfId="6083" xr:uid="{790B016E-43F5-42EF-98DF-543CFF911A67}"/>
    <cellStyle name="Percent 9 15 2" xfId="8193" xr:uid="{5FDFF8A2-53A9-4634-BA96-0061B48E3EF2}"/>
    <cellStyle name="Percent 9 16" xfId="6084" xr:uid="{34429B50-6D6A-4986-B40F-4FB97048673B}"/>
    <cellStyle name="Percent 9 16 2" xfId="8194" xr:uid="{E13115B1-A8B9-4D76-B07D-4C5F2756E987}"/>
    <cellStyle name="Percent 9 17" xfId="6085" xr:uid="{E21C00CF-5092-40EF-8596-509FDD9F4F3D}"/>
    <cellStyle name="Percent 9 17 2" xfId="8195" xr:uid="{787A2239-22C1-4C73-88BF-A9C7F32F4CAB}"/>
    <cellStyle name="Percent 9 18" xfId="6086" xr:uid="{F6FCD83C-07CD-40EA-A705-67549EB4A300}"/>
    <cellStyle name="Percent 9 18 2" xfId="8196" xr:uid="{C12A6964-D849-4F58-B847-37255A87675F}"/>
    <cellStyle name="Percent 9 19" xfId="6087" xr:uid="{C1B50AF6-9E5F-42A3-A3D0-DD38533F5B1F}"/>
    <cellStyle name="Percent 9 19 2" xfId="8197" xr:uid="{087C9AB4-017D-421D-B377-C54CCF050BD3}"/>
    <cellStyle name="Percent 9 2" xfId="1618" xr:uid="{4EBFBABC-9A34-44B8-A575-3FA48A04A2B7}"/>
    <cellStyle name="Percent 9 2 2" xfId="6089" xr:uid="{B8AB2C76-E36B-4ECF-8278-3F4D6F23B4F8}"/>
    <cellStyle name="Percent 9 2 2 2" xfId="8199" xr:uid="{C00FF6D1-E241-4C30-879F-E737462A06FC}"/>
    <cellStyle name="Percent 9 2 3" xfId="6090" xr:uid="{CADD58F3-CDAD-4E5B-B67B-8334225F1D5A}"/>
    <cellStyle name="Percent 9 2 3 2" xfId="8200" xr:uid="{573ED089-0680-4E94-AA23-03B5BB44C52C}"/>
    <cellStyle name="Percent 9 2 4" xfId="6088" xr:uid="{A794E12D-DECC-416B-B4AB-3176B7D8501E}"/>
    <cellStyle name="Percent 9 2 5" xfId="8198" xr:uid="{27E6B6F9-B5F1-4BDA-9E45-ACECC92828EC}"/>
    <cellStyle name="Percent 9 20" xfId="6091" xr:uid="{5E4A24DB-F929-4366-8E6F-8E8A3237B11A}"/>
    <cellStyle name="Percent 9 20 2" xfId="8201" xr:uid="{03A58709-0DDB-4F28-A475-6217E4562ABA}"/>
    <cellStyle name="Percent 9 21" xfId="6092" xr:uid="{EEE2EE4F-958A-4A51-BED0-6BBE25110171}"/>
    <cellStyle name="Percent 9 21 2" xfId="8202" xr:uid="{A0DCC91C-11A0-4D0E-8650-1F164A6222B4}"/>
    <cellStyle name="Percent 9 22" xfId="6093" xr:uid="{F0FD420D-8C31-47EA-9A50-5EA83438409D}"/>
    <cellStyle name="Percent 9 22 2" xfId="8203" xr:uid="{F9AE12D2-58A9-4BE7-961A-5B88BC87E1B2}"/>
    <cellStyle name="Percent 9 23" xfId="6077" xr:uid="{85C43BDD-D780-4E1E-A8F2-F76941BA8BCE}"/>
    <cellStyle name="Percent 9 24" xfId="8187" xr:uid="{C48903E6-DC08-4E24-BC6C-8BA9D55044BD}"/>
    <cellStyle name="Percent 9 3" xfId="1619" xr:uid="{97257BB8-3D1F-4685-8AE9-8F4099B79C2F}"/>
    <cellStyle name="Percent 9 3 2" xfId="6095" xr:uid="{24F13228-AB0B-48EF-BE5F-2D6F97734190}"/>
    <cellStyle name="Percent 9 3 2 2" xfId="8205" xr:uid="{7EA509A9-F496-488C-8AD1-725DDF1E6B5F}"/>
    <cellStyle name="Percent 9 3 3" xfId="6096" xr:uid="{6198F00D-7F41-46F0-A258-7734D45DF0A0}"/>
    <cellStyle name="Percent 9 3 3 2" xfId="8206" xr:uid="{F9C1E98C-D519-4497-8E12-BED1B3966B7F}"/>
    <cellStyle name="Percent 9 3 4" xfId="6094" xr:uid="{5E0DEEBC-5520-40D5-8E79-485041C7D8E6}"/>
    <cellStyle name="Percent 9 3 5" xfId="8204" xr:uid="{12D75235-1A8D-4B26-B80D-2B380FCCDD65}"/>
    <cellStyle name="Percent 9 4" xfId="1620" xr:uid="{D09C89DD-520E-4409-9ACA-5F6FA2D8BE25}"/>
    <cellStyle name="Percent 9 4 2" xfId="6098" xr:uid="{A227768E-BE53-40C1-B571-5902D4510A86}"/>
    <cellStyle name="Percent 9 4 2 2" xfId="8208" xr:uid="{59BB388B-05EF-45C1-8548-66F4D867BFCC}"/>
    <cellStyle name="Percent 9 4 3" xfId="6099" xr:uid="{465EC009-6666-46B0-837D-06B6BC878FDB}"/>
    <cellStyle name="Percent 9 4 3 2" xfId="8209" xr:uid="{5012C3A0-625B-4FD9-B2B6-E200766FC619}"/>
    <cellStyle name="Percent 9 4 4" xfId="6097" xr:uid="{791B6CAE-B533-4BB6-8659-3F0C2DC9F8A7}"/>
    <cellStyle name="Percent 9 4 5" xfId="8207" xr:uid="{EE77292D-CAD8-4DF9-9F64-DB5DDC83596C}"/>
    <cellStyle name="Percent 9 5" xfId="1621" xr:uid="{D42EF5B7-3C4A-42CD-BBE4-7879BEA37C9C}"/>
    <cellStyle name="Percent 9 5 2" xfId="6101" xr:uid="{1CE7B7D6-B677-495E-9A7C-2A1ED376E55F}"/>
    <cellStyle name="Percent 9 5 2 2" xfId="8211" xr:uid="{531ABB06-7C28-4F33-AEE4-B97005562594}"/>
    <cellStyle name="Percent 9 5 3" xfId="6102" xr:uid="{DB4E4315-52A8-4B64-8E50-9DAA57A26269}"/>
    <cellStyle name="Percent 9 5 3 2" xfId="8212" xr:uid="{7DE6B8FF-C678-46D6-9565-0B8E7EF2D488}"/>
    <cellStyle name="Percent 9 5 4" xfId="6100" xr:uid="{14B0ED00-37C9-46E3-9000-B1E74497A51E}"/>
    <cellStyle name="Percent 9 5 5" xfId="8210" xr:uid="{74F43189-4590-43DA-BA18-B5D1EF7894B0}"/>
    <cellStyle name="Percent 9 6" xfId="1622" xr:uid="{2B63C149-57EB-4F76-8592-4305BFC1E844}"/>
    <cellStyle name="Percent 9 6 2" xfId="6104" xr:uid="{B49B516C-9920-4C3B-BB68-69C0E899356B}"/>
    <cellStyle name="Percent 9 6 2 2" xfId="8214" xr:uid="{D8E6893D-23CC-4705-A203-1F661DF7AFC0}"/>
    <cellStyle name="Percent 9 6 3" xfId="6105" xr:uid="{50D426BB-E1D5-4638-92AE-96E791CFCB51}"/>
    <cellStyle name="Percent 9 6 3 2" xfId="8215" xr:uid="{A776A672-353A-42DB-AD4D-09E3394702EE}"/>
    <cellStyle name="Percent 9 6 4" xfId="6103" xr:uid="{56573CC2-F4DE-4ADD-8BDA-C5B8DDA9887A}"/>
    <cellStyle name="Percent 9 6 5" xfId="8213" xr:uid="{83E2FE4B-57B9-4E4C-B39F-31C15E17E5CC}"/>
    <cellStyle name="Percent 9 7" xfId="1623" xr:uid="{5C757356-C1BB-48AB-A99B-749EA77D2495}"/>
    <cellStyle name="Percent 9 7 2" xfId="6107" xr:uid="{DF3DA587-7359-42EC-A11D-2656B6474C16}"/>
    <cellStyle name="Percent 9 7 2 2" xfId="8217" xr:uid="{BEB97061-F011-468A-B448-48AB3C12F40D}"/>
    <cellStyle name="Percent 9 7 3" xfId="6108" xr:uid="{7C728E2C-8056-4625-81F6-EBD8E577489E}"/>
    <cellStyle name="Percent 9 7 3 2" xfId="8218" xr:uid="{23113707-155C-4D74-B9A0-B013C3BCE95F}"/>
    <cellStyle name="Percent 9 7 4" xfId="6109" xr:uid="{CA8CF8CB-A241-4B6E-B7A6-9C80AF00FCBD}"/>
    <cellStyle name="Percent 9 7 4 2" xfId="8219" xr:uid="{BFEB908B-5F88-4BB8-8FCF-541D9404DE49}"/>
    <cellStyle name="Percent 9 7 5" xfId="6110" xr:uid="{0EF618EA-C958-4F47-A4AF-03089445CD84}"/>
    <cellStyle name="Percent 9 7 5 2" xfId="8220" xr:uid="{2B498BA7-18D1-4617-AB19-A0B34C1D8BAE}"/>
    <cellStyle name="Percent 9 7 6" xfId="6106" xr:uid="{310F5D8B-1B30-4074-B807-1EF6F803DC9C}"/>
    <cellStyle name="Percent 9 7 7" xfId="8216" xr:uid="{700ABE0B-CFAD-45F7-99F7-E5F2AD8D2A43}"/>
    <cellStyle name="Percent 9 8" xfId="1624" xr:uid="{920D3206-8A95-431D-8CC9-30685F920163}"/>
    <cellStyle name="Percent 9 8 2" xfId="6112" xr:uid="{8767B06C-71B4-4667-88A3-20950DC60097}"/>
    <cellStyle name="Percent 9 8 2 2" xfId="8222" xr:uid="{906C6552-C694-46B1-8753-6D158F9531C2}"/>
    <cellStyle name="Percent 9 8 3" xfId="6113" xr:uid="{0C6FC7D5-24E3-4B91-867E-8389731A9226}"/>
    <cellStyle name="Percent 9 8 3 2" xfId="8223" xr:uid="{49FC1C1C-74F6-4EC1-9ABC-E25F17E549CF}"/>
    <cellStyle name="Percent 9 8 4" xfId="6111" xr:uid="{DDBE16C6-1620-40EF-A950-76F2B71F2322}"/>
    <cellStyle name="Percent 9 8 5" xfId="8221" xr:uid="{7F891F95-B4F0-47DD-B045-AD4788991BDA}"/>
    <cellStyle name="Percent 9 9" xfId="6114" xr:uid="{84FFC3F3-A4D3-4621-817D-3152E4B5B24A}"/>
    <cellStyle name="Percent 9 9 2" xfId="8224" xr:uid="{268E8E85-A22F-48F2-B1ED-AE5DC10EF5AB}"/>
    <cellStyle name="Percentagem 2 2" xfId="6115" xr:uid="{493F41C3-1ADB-47BF-9F16-9C36E1DA293A}"/>
    <cellStyle name="Percentagem 2 2 2" xfId="8225" xr:uid="{D6C6CD04-CE1F-4465-9836-11BB6161E95E}"/>
    <cellStyle name="Percentagem 2 3" xfId="6116" xr:uid="{A5D73473-5EAE-40B3-BC59-9FC30E483B0A}"/>
    <cellStyle name="Percentagem 2 3 2" xfId="8226" xr:uid="{486C3B28-1FEA-457E-8769-A329CD2D3F9C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chlecht 2" xfId="8227" xr:uid="{605BBB8B-CE98-4CA4-B6A2-56CBE1536E21}"/>
    <cellStyle name="Shade" xfId="6118" xr:uid="{A2C34AC0-A998-4E18-B43E-BBBFF2808A1B}"/>
    <cellStyle name="Shade 2" xfId="8228" xr:uid="{3D5179F4-D433-4F93-B4BB-02A658645BD9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2 3" xfId="8230" xr:uid="{FF81981E-D2D4-4582-A471-4F0A0AEDE4DB}"/>
    <cellStyle name="source 3" xfId="1896" xr:uid="{57F16868-A8CC-423D-A9E7-DE0384324F4A}"/>
    <cellStyle name="source 4" xfId="6119" xr:uid="{5F0F2F7E-D3FB-4876-A61D-DD73BAD53EB1}"/>
    <cellStyle name="source 5" xfId="8229" xr:uid="{249D21D2-E861-4701-A6F7-9870A223E158}"/>
    <cellStyle name="Standaard_Blad1" xfId="6121" xr:uid="{5B8F883E-DE90-4B76-AB9C-13F05F9E3B41}"/>
    <cellStyle name="Standard 2" xfId="6122" xr:uid="{081234FA-2C88-407B-9093-4264BCA1CCDC}"/>
    <cellStyle name="Standard 2 2" xfId="8231" xr:uid="{B9F7ABCE-22EA-42E5-B3CC-6F2B2D2D7AB3}"/>
    <cellStyle name="Standard 3" xfId="6123" xr:uid="{7173311D-E3C6-41B3-9602-B77C8E83EB60}"/>
    <cellStyle name="Standard 3 2" xfId="8232" xr:uid="{18E1D8C6-AC69-4B47-AD5E-1CB312D90590}"/>
    <cellStyle name="Standard_Sce_D_Extraction" xfId="1928" xr:uid="{BD5C93FC-E4AE-41A7-9663-C01CED232333}"/>
    <cellStyle name="Style 1" xfId="6124" xr:uid="{CCF83BC6-113A-43A5-98D9-A43BDA3FD1DE}"/>
    <cellStyle name="Style 1 2" xfId="8233" xr:uid="{42336E16-F0AD-42E3-9F0F-4A649FD45A7F}"/>
    <cellStyle name="Style 103" xfId="6125" xr:uid="{732EABB2-C00B-4958-A93A-51C0A6EB9686}"/>
    <cellStyle name="Style 103 2" xfId="6126" xr:uid="{C355F1C0-8BB9-47BA-A675-97D0FF766160}"/>
    <cellStyle name="Style 103 2 2" xfId="8235" xr:uid="{549780DF-EB89-4E2A-AFA4-4AA117749E22}"/>
    <cellStyle name="Style 103 3" xfId="6127" xr:uid="{113CF2DE-E2FA-4091-82A7-5E1941C58990}"/>
    <cellStyle name="Style 103 3 2" xfId="8236" xr:uid="{BAC0DA15-1CEE-43A3-819C-EE3802601898}"/>
    <cellStyle name="Style 103 4" xfId="8234" xr:uid="{D1F3DF55-3DDC-411E-B32E-113771BCDC90}"/>
    <cellStyle name="Style 104" xfId="6128" xr:uid="{D875A6B0-5E8C-479B-BBDB-58C7C2BF216B}"/>
    <cellStyle name="Style 104 2" xfId="6129" xr:uid="{63EB8A6E-A4BF-4D66-ACF4-0DB276CEBB3B}"/>
    <cellStyle name="Style 104 2 2" xfId="8238" xr:uid="{5BABAA97-884C-499C-A2CF-7B1C5AD6B16A}"/>
    <cellStyle name="Style 104 3" xfId="6130" xr:uid="{29B26C09-6206-42DA-840A-87F26A86309C}"/>
    <cellStyle name="Style 104 3 2" xfId="8239" xr:uid="{BDA3C9BE-1FEC-4CE5-8569-2D7B5116068A}"/>
    <cellStyle name="Style 104 4" xfId="8237" xr:uid="{373C435F-DCF5-470F-8B33-A8ADE3460B0D}"/>
    <cellStyle name="Style 105" xfId="6131" xr:uid="{EE2A43C8-19A0-4F1D-AED3-9BF45879EB3D}"/>
    <cellStyle name="Style 105 2" xfId="6132" xr:uid="{866AC3F4-5AE2-4201-8688-090E13EB36CE}"/>
    <cellStyle name="Style 105 2 2" xfId="8241" xr:uid="{E306FB7F-60D3-4C20-B380-DFBE746D6D68}"/>
    <cellStyle name="Style 105 3" xfId="8240" xr:uid="{065A5FE9-7222-492E-AFBC-4DD9ED2FA812}"/>
    <cellStyle name="Style 106" xfId="6133" xr:uid="{26E9AB07-2EBD-45BE-BBDF-86781C469934}"/>
    <cellStyle name="Style 106 2" xfId="6134" xr:uid="{B40608B4-C383-4DD6-9956-A226D62B6A80}"/>
    <cellStyle name="Style 106 2 2" xfId="8243" xr:uid="{2A3E5623-FD5E-4321-8E83-BBDBA981EB9C}"/>
    <cellStyle name="Style 106 3" xfId="8242" xr:uid="{8CB50CE9-A77F-47BF-ADEF-E3AED1F1E83E}"/>
    <cellStyle name="Style 107" xfId="6135" xr:uid="{33469299-487C-4CE0-8592-35A74EAD6237}"/>
    <cellStyle name="Style 107 2" xfId="6136" xr:uid="{8C19B784-83C5-4E7E-B491-B7066FC31EB8}"/>
    <cellStyle name="Style 107 2 2" xfId="8245" xr:uid="{FA179A50-0EAC-4B14-A4C5-233858F42FEF}"/>
    <cellStyle name="Style 107 3" xfId="8244" xr:uid="{22F8B7B4-A2E8-47FD-AD53-DB7FB86AC97D}"/>
    <cellStyle name="Style 108" xfId="6137" xr:uid="{EDDEC594-9047-4509-95EA-7B507974F7F9}"/>
    <cellStyle name="Style 108 2" xfId="6138" xr:uid="{62D79927-D078-4C92-B052-C3C174692B1C}"/>
    <cellStyle name="Style 108 2 2" xfId="8247" xr:uid="{53C93CA0-2C2D-47C0-9E45-F01855A5E0C5}"/>
    <cellStyle name="Style 108 3" xfId="6139" xr:uid="{EB9006A5-23A4-4753-B78B-BFB55234B9CC}"/>
    <cellStyle name="Style 108 3 2" xfId="8248" xr:uid="{9F5D6666-E454-467A-86FA-C0035FAA8E39}"/>
    <cellStyle name="Style 108 4" xfId="8246" xr:uid="{BE9D22AF-FEFA-4B9C-91B1-92B67344F13C}"/>
    <cellStyle name="Style 109" xfId="6140" xr:uid="{B826CD15-30C2-4904-890E-4A28DAE234AD}"/>
    <cellStyle name="Style 109 2" xfId="6141" xr:uid="{C64D499A-128C-44E6-BEA5-17550628E367}"/>
    <cellStyle name="Style 109 2 2" xfId="8250" xr:uid="{1C85E688-AF87-45E8-A403-0EBD6B0BD1B5}"/>
    <cellStyle name="Style 109 3" xfId="8249" xr:uid="{264F06CD-C948-497A-994B-24B412C9906B}"/>
    <cellStyle name="Style 110" xfId="6142" xr:uid="{D7531F1E-C981-4D6D-BC13-4510ACB05D4B}"/>
    <cellStyle name="Style 110 2" xfId="6143" xr:uid="{898AE4C6-959B-4F29-9F1D-93042FFD6503}"/>
    <cellStyle name="Style 110 2 2" xfId="8252" xr:uid="{D6FAC495-D5B1-4BEB-9219-3CB4993189A0}"/>
    <cellStyle name="Style 110 3" xfId="8251" xr:uid="{6A8E19D6-92D5-481F-B0AD-DA314AF97219}"/>
    <cellStyle name="Style 114" xfId="6144" xr:uid="{417F8001-D46F-42B5-A1EE-141C85318102}"/>
    <cellStyle name="Style 114 2" xfId="6145" xr:uid="{DF04E5E9-245F-4498-B448-CA6E18FD85B3}"/>
    <cellStyle name="Style 114 2 2" xfId="8254" xr:uid="{D8134499-A0F8-4414-8A74-DC7D98CB8861}"/>
    <cellStyle name="Style 114 3" xfId="6146" xr:uid="{79CE536A-2423-41AC-A596-6FE4FD4898DE}"/>
    <cellStyle name="Style 114 3 2" xfId="8255" xr:uid="{D3DEAD7D-8EB1-4F45-B8F0-8612C8E32F3D}"/>
    <cellStyle name="Style 114 4" xfId="8253" xr:uid="{02A77442-6C93-4807-9ACC-FB4A3F5E2D29}"/>
    <cellStyle name="Style 115" xfId="6147" xr:uid="{4582173B-8375-455B-912C-C11D2353A85B}"/>
    <cellStyle name="Style 115 2" xfId="6148" xr:uid="{66D7F965-3461-4E97-8B75-96EBA5095A6E}"/>
    <cellStyle name="Style 115 2 2" xfId="8257" xr:uid="{2B816FA8-4A8F-4B20-9F0C-2B01BEE05F43}"/>
    <cellStyle name="Style 115 3" xfId="6149" xr:uid="{E2D3101F-474F-471B-A34B-CA12C456659B}"/>
    <cellStyle name="Style 115 3 2" xfId="8258" xr:uid="{2D0A33EA-DF09-496D-8865-472BA5844DD0}"/>
    <cellStyle name="Style 115 4" xfId="8256" xr:uid="{6DB3DBBD-7A2A-4FC3-AE33-F6FC44BC076A}"/>
    <cellStyle name="Style 116" xfId="6150" xr:uid="{741B02C3-461B-47CA-A06C-F9D8F69BECB7}"/>
    <cellStyle name="Style 116 2" xfId="6151" xr:uid="{F53DE444-F929-4458-A579-D0F07F3D5D77}"/>
    <cellStyle name="Style 116 2 2" xfId="8260" xr:uid="{58D4FA8A-95AC-4445-B08B-A42EF6687482}"/>
    <cellStyle name="Style 116 3" xfId="8259" xr:uid="{0D1CE51E-E49A-45A3-8468-736D880A609A}"/>
    <cellStyle name="Style 117" xfId="6152" xr:uid="{32AD54BA-98A2-4DC1-A34A-57B149D3EC7A}"/>
    <cellStyle name="Style 117 2" xfId="6153" xr:uid="{CB3D30A1-BA9E-4F0F-8C2F-7910C90B9040}"/>
    <cellStyle name="Style 117 2 2" xfId="8262" xr:uid="{FCEE7C06-1CFA-4B54-A9B4-249D61A05EFC}"/>
    <cellStyle name="Style 117 3" xfId="8261" xr:uid="{B271E179-1B97-4830-9904-F7757BE44851}"/>
    <cellStyle name="Style 118" xfId="6154" xr:uid="{01930858-639C-45F9-AA7D-523BC84D0ACF}"/>
    <cellStyle name="Style 118 2" xfId="6155" xr:uid="{2F58D3B7-40D4-45C0-90C0-2472594A37C4}"/>
    <cellStyle name="Style 118 2 2" xfId="8264" xr:uid="{E544EC41-B021-4888-A2F9-FDDADEAB1BBA}"/>
    <cellStyle name="Style 118 3" xfId="8263" xr:uid="{DE5C3EC0-70D3-4313-AADB-5EF435856755}"/>
    <cellStyle name="Style 119" xfId="6156" xr:uid="{6B811661-74BF-48AC-929A-E7980937C790}"/>
    <cellStyle name="Style 119 2" xfId="6157" xr:uid="{67E87B2C-C32D-4732-B75A-9EF6E8AECD8D}"/>
    <cellStyle name="Style 119 2 2" xfId="8266" xr:uid="{52E0E30E-C02F-454E-8A1F-539B01556F97}"/>
    <cellStyle name="Style 119 3" xfId="6158" xr:uid="{BBC69B13-DCDB-4C4C-94E7-6C788AF5F6CD}"/>
    <cellStyle name="Style 119 3 2" xfId="8267" xr:uid="{4DE872DB-D9DD-4CBE-8889-629539A178EA}"/>
    <cellStyle name="Style 119 4" xfId="8265" xr:uid="{1A139D87-0FEC-4441-B486-EEC14D42E9BB}"/>
    <cellStyle name="Style 120" xfId="6159" xr:uid="{C5265BBF-E297-4395-9E22-9DDE85D4455D}"/>
    <cellStyle name="Style 120 2" xfId="6160" xr:uid="{D516359D-312B-472D-9031-3CB87E3A2542}"/>
    <cellStyle name="Style 120 2 2" xfId="8269" xr:uid="{9676D3EE-E18B-485D-9B1C-AEC93C45E981}"/>
    <cellStyle name="Style 120 3" xfId="8268" xr:uid="{19624468-1F71-4418-89CC-904CE916964D}"/>
    <cellStyle name="Style 121" xfId="6161" xr:uid="{DDEDC285-0391-444F-803B-DE589B0F9919}"/>
    <cellStyle name="Style 121 2" xfId="6162" xr:uid="{266C0C42-6D87-4429-95A9-D095F0849798}"/>
    <cellStyle name="Style 121 2 2" xfId="8271" xr:uid="{DC0E48FD-4CCD-42F7-B7EE-314B45BD0D4F}"/>
    <cellStyle name="Style 121 3" xfId="8270" xr:uid="{CCBBB5B3-3271-4AF1-9945-30A4D757E0B0}"/>
    <cellStyle name="Style 126" xfId="6163" xr:uid="{152FD993-CC08-481D-84E9-F7151DAADD8B}"/>
    <cellStyle name="Style 126 2" xfId="6164" xr:uid="{012142AC-F8E0-40EF-B4F3-72B3D4E4BF7B}"/>
    <cellStyle name="Style 126 2 2" xfId="8273" xr:uid="{43311FA9-44A2-438F-A563-606E855B9BA6}"/>
    <cellStyle name="Style 126 3" xfId="6165" xr:uid="{8CC5991D-767C-4577-BED5-CA1DC69A1D90}"/>
    <cellStyle name="Style 126 3 2" xfId="8274" xr:uid="{6BC05DA0-FCDC-45B0-8292-59966069CC12}"/>
    <cellStyle name="Style 126 4" xfId="8272" xr:uid="{C92D8A85-F938-4F0A-A96B-6C9787D022A9}"/>
    <cellStyle name="Style 127" xfId="6166" xr:uid="{03CE5E85-D82E-447B-A7CE-E7B4DE294050}"/>
    <cellStyle name="Style 127 2" xfId="6167" xr:uid="{931FE046-E47F-4263-A556-B5B13A9A1715}"/>
    <cellStyle name="Style 127 2 2" xfId="8276" xr:uid="{0C4C9326-40FE-4453-8A80-5D9E356AC68A}"/>
    <cellStyle name="Style 127 3" xfId="8275" xr:uid="{2E9CC196-13F3-4F2F-8805-C5090DE32446}"/>
    <cellStyle name="Style 128" xfId="6168" xr:uid="{361669FF-901C-4695-8492-5825A947E939}"/>
    <cellStyle name="Style 128 2" xfId="6169" xr:uid="{793CEA7F-7357-442D-91EC-0B6747A7B876}"/>
    <cellStyle name="Style 128 2 2" xfId="8278" xr:uid="{BD4CD2E5-9245-46BC-8E1C-035530A16A36}"/>
    <cellStyle name="Style 128 3" xfId="8277" xr:uid="{A1EDD046-4A5D-4656-AA85-EB474FC15432}"/>
    <cellStyle name="Style 129" xfId="6170" xr:uid="{65E9283D-57F4-4551-BFB1-FF66A1C6DBDE}"/>
    <cellStyle name="Style 129 2" xfId="6171" xr:uid="{F6F0B050-7297-4F82-874F-B32C9F06E36C}"/>
    <cellStyle name="Style 129 2 2" xfId="8280" xr:uid="{8D5EBBEF-9388-42CA-9303-5C14154B4809}"/>
    <cellStyle name="Style 129 3" xfId="8279" xr:uid="{8F9106B2-2AD5-4045-888B-7E1616EFBA5C}"/>
    <cellStyle name="Style 130" xfId="6172" xr:uid="{383A9399-AF0E-4D9C-B022-55A4F6FBDD52}"/>
    <cellStyle name="Style 130 2" xfId="6173" xr:uid="{DAA2A247-B947-412B-B7C8-E73DC854B1FC}"/>
    <cellStyle name="Style 130 2 2" xfId="8282" xr:uid="{53E1C395-772D-4DBE-AEAE-A7FE3EB9802E}"/>
    <cellStyle name="Style 130 3" xfId="6174" xr:uid="{7DB5EB67-78F4-46B6-99D6-97AE29E1E54D}"/>
    <cellStyle name="Style 130 3 2" xfId="8283" xr:uid="{3598AE16-8F33-430D-AE2E-713B5164E9F6}"/>
    <cellStyle name="Style 130 4" xfId="8281" xr:uid="{3C7DB402-0F77-4270-A499-28D7929F57F5}"/>
    <cellStyle name="Style 131" xfId="6175" xr:uid="{F0E33822-ABDF-40A1-9627-D40880445427}"/>
    <cellStyle name="Style 131 2" xfId="6176" xr:uid="{9B298596-9B33-4B07-810E-6F3B3833BB52}"/>
    <cellStyle name="Style 131 2 2" xfId="8285" xr:uid="{156DD634-9260-4A5F-A26E-3DBAA2567CF7}"/>
    <cellStyle name="Style 131 3" xfId="8284" xr:uid="{E9164107-6FFB-45C3-9C2A-C54CC4B90F7B}"/>
    <cellStyle name="Style 132" xfId="6177" xr:uid="{372EF501-BBC3-4A8E-A38D-1C32F388FE68}"/>
    <cellStyle name="Style 132 2" xfId="6178" xr:uid="{0CCE60EB-5057-4D00-B952-EEA64FC69DFB}"/>
    <cellStyle name="Style 132 2 2" xfId="8287" xr:uid="{74DCB53A-7B23-46C9-8F64-205F66F0F678}"/>
    <cellStyle name="Style 132 3" xfId="8286" xr:uid="{FF3CC8D3-4C21-4417-A49B-CA14204D2436}"/>
    <cellStyle name="Style 137" xfId="6179" xr:uid="{051C52F1-C1A7-4E9E-BD1F-1CF12BA860F5}"/>
    <cellStyle name="Style 137 2" xfId="6180" xr:uid="{A197EF29-9C6E-4EE4-BD1D-208C75C5C0C5}"/>
    <cellStyle name="Style 137 2 2" xfId="8289" xr:uid="{E20BC735-7834-48FA-89D3-CEFE01F3901D}"/>
    <cellStyle name="Style 137 3" xfId="6181" xr:uid="{8A7367C1-1F5C-415A-8F6D-3E0F65DFDF0C}"/>
    <cellStyle name="Style 137 3 2" xfId="8290" xr:uid="{95707E9C-C44D-4381-9AE4-C6E6BABF4DC3}"/>
    <cellStyle name="Style 137 4" xfId="8288" xr:uid="{ABCB748B-DD63-4F01-9D63-9C94085B9038}"/>
    <cellStyle name="Style 138" xfId="6182" xr:uid="{1B899D9E-CF84-4B8F-A070-80989277A13C}"/>
    <cellStyle name="Style 138 2" xfId="6183" xr:uid="{C974D69A-1936-4E79-A245-143C70A3B2D7}"/>
    <cellStyle name="Style 138 2 2" xfId="8292" xr:uid="{F0DFF1FF-63A2-4F7C-882B-4E25788CF1E9}"/>
    <cellStyle name="Style 138 3" xfId="8291" xr:uid="{2D79193D-0BAE-4F86-A4CA-23EDA992793F}"/>
    <cellStyle name="Style 139" xfId="6184" xr:uid="{9A50A1BF-94BB-4170-B972-27975CFAC963}"/>
    <cellStyle name="Style 139 2" xfId="6185" xr:uid="{315A4BEC-936F-4B8C-84DF-9A24BD2EB88F}"/>
    <cellStyle name="Style 139 2 2" xfId="8294" xr:uid="{B876AD9D-99B5-420B-AADF-6BD8C76F4F8C}"/>
    <cellStyle name="Style 139 3" xfId="8293" xr:uid="{9EC9E135-9DCF-489D-A984-B7640D3CA742}"/>
    <cellStyle name="Style 140" xfId="6186" xr:uid="{1086ECF8-B900-4DDA-BF8E-AA50D302A67C}"/>
    <cellStyle name="Style 140 2" xfId="6187" xr:uid="{55AF126D-47EB-4B3A-B32E-FBDE6850DC33}"/>
    <cellStyle name="Style 140 2 2" xfId="8296" xr:uid="{DB56E29F-1A24-4B72-9714-BEBE6CE67684}"/>
    <cellStyle name="Style 140 3" xfId="8295" xr:uid="{1963FF2E-2901-4D39-9C3E-D3C0C47E5147}"/>
    <cellStyle name="Style 141" xfId="6188" xr:uid="{A70BAF41-777C-4D46-AEFB-6806AB330378}"/>
    <cellStyle name="Style 141 2" xfId="6189" xr:uid="{0F009F04-8745-4171-B21A-EE149163B626}"/>
    <cellStyle name="Style 141 2 2" xfId="8298" xr:uid="{1B1DDC0B-1176-4142-8602-B6F7C5AE4E2C}"/>
    <cellStyle name="Style 141 3" xfId="6190" xr:uid="{E75705A4-5A58-4031-BEE5-97A1AB9C1536}"/>
    <cellStyle name="Style 141 3 2" xfId="8299" xr:uid="{3E446C24-3A8D-4818-8D84-A17BDCCDDFAF}"/>
    <cellStyle name="Style 141 4" xfId="8297" xr:uid="{B0B157A7-4EA1-4B8B-83A2-9CC10BBA6244}"/>
    <cellStyle name="Style 142" xfId="6191" xr:uid="{B9F7A13B-A026-49D2-A2CB-1694E95A1BBD}"/>
    <cellStyle name="Style 142 2" xfId="6192" xr:uid="{848B7752-6974-4A07-B549-F90049A842CB}"/>
    <cellStyle name="Style 142 2 2" xfId="8301" xr:uid="{22073AFD-916B-45B1-85EA-EB06FC25D2FD}"/>
    <cellStyle name="Style 142 3" xfId="8300" xr:uid="{91657B48-D3AB-4794-9BF4-6B677DE24E34}"/>
    <cellStyle name="Style 143" xfId="6193" xr:uid="{7EAA3FC5-95F6-4904-AAE2-4EA60BD83975}"/>
    <cellStyle name="Style 143 2" xfId="6194" xr:uid="{D93EAD07-190E-4056-87CB-CCFC0B45AF79}"/>
    <cellStyle name="Style 143 2 2" xfId="8303" xr:uid="{1206F297-9F07-4CFB-B21F-56A07A48D4EB}"/>
    <cellStyle name="Style 143 3" xfId="8302" xr:uid="{CDA5BDE7-1C82-4F82-B5F3-DD978EC5689F}"/>
    <cellStyle name="Style 148" xfId="6195" xr:uid="{BAE430CA-0E8F-4EBB-871E-3C052EFAF794}"/>
    <cellStyle name="Style 148 2" xfId="6196" xr:uid="{E823A90B-8035-4F29-B9F6-C8CBF8D058C2}"/>
    <cellStyle name="Style 148 2 2" xfId="8305" xr:uid="{E04EE069-9A0A-44B0-9110-E40C7FB07E9A}"/>
    <cellStyle name="Style 148 3" xfId="6197" xr:uid="{720E748A-59D4-453B-9700-0586AF9A968C}"/>
    <cellStyle name="Style 148 3 2" xfId="8306" xr:uid="{A53513F2-07AD-4E9B-A897-33CF2E7826A5}"/>
    <cellStyle name="Style 148 4" xfId="8304" xr:uid="{C751A1B6-CB4B-47DF-964D-BE370B651D5A}"/>
    <cellStyle name="Style 149" xfId="6198" xr:uid="{1AC31AE1-468B-4146-BF67-0EE7EB07D8C3}"/>
    <cellStyle name="Style 149 2" xfId="6199" xr:uid="{9544FAD5-DE7E-4491-B89A-CB7B3104F667}"/>
    <cellStyle name="Style 149 2 2" xfId="8308" xr:uid="{10595A68-A931-4464-BED9-1454C7D80CC8}"/>
    <cellStyle name="Style 149 3" xfId="8307" xr:uid="{DF433B24-91EC-49A4-B30F-1FEF004876B6}"/>
    <cellStyle name="Style 150" xfId="6200" xr:uid="{E95F1500-BC79-4E55-99FF-25EC30771E05}"/>
    <cellStyle name="Style 150 2" xfId="6201" xr:uid="{14F25119-DEE9-44D6-930B-993E4A0E5F4C}"/>
    <cellStyle name="Style 150 2 2" xfId="8310" xr:uid="{B90C8860-7D2A-4B5C-815E-4AA27F73A09F}"/>
    <cellStyle name="Style 150 3" xfId="8309" xr:uid="{96617024-EB45-4957-B8EA-A97FA6B582EA}"/>
    <cellStyle name="Style 151" xfId="6202" xr:uid="{CD950993-A95D-4836-8D2A-235FF42FFCE5}"/>
    <cellStyle name="Style 151 2" xfId="6203" xr:uid="{5908C86C-726F-495E-86CB-512655B391BB}"/>
    <cellStyle name="Style 151 2 2" xfId="8312" xr:uid="{75EFCF78-3368-4E25-931B-F6AF0F51206B}"/>
    <cellStyle name="Style 151 3" xfId="8311" xr:uid="{44E4BF3F-038C-4F00-9D52-ED98EF56C12F}"/>
    <cellStyle name="Style 152" xfId="6204" xr:uid="{800D010D-CFDA-40F7-B5D5-8C16AA1ECB24}"/>
    <cellStyle name="Style 152 2" xfId="6205" xr:uid="{14E513F2-D5CB-46B4-A149-CBE9187423F3}"/>
    <cellStyle name="Style 152 2 2" xfId="8314" xr:uid="{802B73DA-D2D5-4C95-9BE3-E51BCFF6FDBA}"/>
    <cellStyle name="Style 152 3" xfId="6206" xr:uid="{3570BC4E-88F9-4E14-AFC4-510131083F2E}"/>
    <cellStyle name="Style 152 3 2" xfId="8315" xr:uid="{A4FDABB1-5265-4BFB-B62B-0B004DAC15C4}"/>
    <cellStyle name="Style 152 4" xfId="8313" xr:uid="{3F631C11-9A3D-41E6-B6CC-E8C3B725F4E5}"/>
    <cellStyle name="Style 153" xfId="6207" xr:uid="{A97A0B23-2B77-40B1-A1BE-B066AABB298D}"/>
    <cellStyle name="Style 153 2" xfId="6208" xr:uid="{9BB43C80-F0D9-4E2E-96C3-EAEFC8232B9F}"/>
    <cellStyle name="Style 153 2 2" xfId="8317" xr:uid="{C31C694F-1F55-425B-9320-AE2D8168809D}"/>
    <cellStyle name="Style 153 3" xfId="8316" xr:uid="{E69B51A4-4A28-4145-9DD8-5EF54E5499B3}"/>
    <cellStyle name="Style 154" xfId="6209" xr:uid="{A9217E86-8449-4387-9CA8-42DF9402CAC6}"/>
    <cellStyle name="Style 154 2" xfId="6210" xr:uid="{A78FF598-516B-4BBB-8609-133F8112001E}"/>
    <cellStyle name="Style 154 2 2" xfId="8319" xr:uid="{DB28988D-308F-46A6-B2ED-0DB4CE743F5C}"/>
    <cellStyle name="Style 154 3" xfId="8318" xr:uid="{10574B2C-78E3-4A89-BACE-B9B604863B2B}"/>
    <cellStyle name="Style 159" xfId="6211" xr:uid="{B3BDC2B8-7E93-4464-82C4-5BB1621B5546}"/>
    <cellStyle name="Style 159 2" xfId="6212" xr:uid="{DF75A745-BF64-4CBD-A354-A8898FAD9F3B}"/>
    <cellStyle name="Style 159 2 2" xfId="8321" xr:uid="{2620A3FD-2B8B-4E95-A03A-3767ADA4301A}"/>
    <cellStyle name="Style 159 3" xfId="6213" xr:uid="{D271ED1B-D0BE-43CE-8C7B-AC4BA30A007A}"/>
    <cellStyle name="Style 159 3 2" xfId="8322" xr:uid="{092C31F9-6777-4DF7-88B5-DE29B7605C66}"/>
    <cellStyle name="Style 159 4" xfId="8320" xr:uid="{689B9823-B656-40A6-92CE-3004E06E5465}"/>
    <cellStyle name="Style 160" xfId="6214" xr:uid="{DB6A1A2C-1215-4FC4-890E-116175310A61}"/>
    <cellStyle name="Style 160 2" xfId="6215" xr:uid="{AE99CC0F-D4D6-4F6A-995D-D5D976D9AE52}"/>
    <cellStyle name="Style 160 2 2" xfId="8324" xr:uid="{85F9161F-C02A-4F03-96D0-3266D206B092}"/>
    <cellStyle name="Style 160 3" xfId="8323" xr:uid="{ACAC7E75-E867-46F6-A063-354F7717B7A6}"/>
    <cellStyle name="Style 161" xfId="6216" xr:uid="{D6DC6EAF-37BE-4540-A4E6-0097D8211ECE}"/>
    <cellStyle name="Style 161 2" xfId="6217" xr:uid="{FD785FC5-BDA7-49D8-9857-5ACDFE5A7329}"/>
    <cellStyle name="Style 161 2 2" xfId="8326" xr:uid="{C1CB650C-FA41-49CA-935A-8F04BAB5CDC4}"/>
    <cellStyle name="Style 161 3" xfId="8325" xr:uid="{0C139C61-786A-49CA-9D06-A31520B96525}"/>
    <cellStyle name="Style 162" xfId="6218" xr:uid="{70C493FC-61F2-4C9F-887A-DC0019A1542A}"/>
    <cellStyle name="Style 162 2" xfId="6219" xr:uid="{E1D94429-5DB8-46F7-BA95-9388E8D08D4D}"/>
    <cellStyle name="Style 162 2 2" xfId="8328" xr:uid="{5A03F5A4-BBF5-42EF-A3AE-35E2C2FD8675}"/>
    <cellStyle name="Style 162 3" xfId="8327" xr:uid="{A1693104-AEB8-460A-B3B4-533D199830D1}"/>
    <cellStyle name="Style 163" xfId="6220" xr:uid="{4D953A0F-26AD-489E-8F1A-FB0949ED0434}"/>
    <cellStyle name="Style 163 2" xfId="6221" xr:uid="{7E2FBB78-59BD-4DE4-9C42-FBD34231EF99}"/>
    <cellStyle name="Style 163 2 2" xfId="8330" xr:uid="{59F496ED-8066-48E7-88E2-97C559DDFE81}"/>
    <cellStyle name="Style 163 3" xfId="6222" xr:uid="{D26A074E-B503-475A-A094-B9062ABFD977}"/>
    <cellStyle name="Style 163 3 2" xfId="8331" xr:uid="{74A4886C-E6A4-4D32-B341-07027512605F}"/>
    <cellStyle name="Style 163 4" xfId="8329" xr:uid="{15B7DDC0-899B-4DE0-9D0E-FE49E09B7F7F}"/>
    <cellStyle name="Style 164" xfId="6223" xr:uid="{22885A28-F924-48D9-9639-8793C7DD2423}"/>
    <cellStyle name="Style 164 2" xfId="6224" xr:uid="{59B19C8C-C18D-4D5B-9474-9B6A228D18BA}"/>
    <cellStyle name="Style 164 2 2" xfId="8333" xr:uid="{7DD4E7A6-F591-452B-AA89-4B8EBDA0EB03}"/>
    <cellStyle name="Style 164 3" xfId="8332" xr:uid="{63735298-163E-4285-B604-2AAC82727192}"/>
    <cellStyle name="Style 165" xfId="6225" xr:uid="{08EA576E-8304-467F-93CB-4A88E2F13698}"/>
    <cellStyle name="Style 165 2" xfId="6226" xr:uid="{A9A21CF6-08AE-4499-BCC5-C70015CFA05B}"/>
    <cellStyle name="Style 165 2 2" xfId="8335" xr:uid="{C0979B65-FB6A-4D83-96F6-05A6F3111683}"/>
    <cellStyle name="Style 165 3" xfId="8334" xr:uid="{263C789D-62ED-4949-AFDC-CCBC5B9CF40F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2 2" xfId="8338" xr:uid="{5944FDEE-F247-492A-8549-44186F371036}"/>
    <cellStyle name="Style 21 2 3" xfId="6230" xr:uid="{E6103DA0-53D2-4630-9671-52854CCA9069}"/>
    <cellStyle name="Style 21 2 3 2" xfId="8339" xr:uid="{D9A07422-BDA4-4F07-BFA3-5559EF1A1BDB}"/>
    <cellStyle name="Style 21 2 4" xfId="6228" xr:uid="{8E4DC14E-7FF2-40EE-B3EC-158A8028241A}"/>
    <cellStyle name="Style 21 2 5" xfId="8337" xr:uid="{CD71978A-51F6-4569-AA72-68DDB9B9A9B2}"/>
    <cellStyle name="Style 21 3" xfId="6231" xr:uid="{C2ED3965-B504-4763-8E06-218B9A6F992C}"/>
    <cellStyle name="Style 21 3 2" xfId="6232" xr:uid="{DD588EB3-5A84-497D-8A77-D71D6D4FAA3D}"/>
    <cellStyle name="Style 21 3 2 2" xfId="8341" xr:uid="{BB2626C7-D814-4902-A2F9-B9A884CC5E15}"/>
    <cellStyle name="Style 21 3 3" xfId="6233" xr:uid="{6CCFD08F-66E1-4853-AE8C-880BC34BF58C}"/>
    <cellStyle name="Style 21 3 3 2" xfId="8342" xr:uid="{B99167F8-1932-49FD-B798-314F5FD4E236}"/>
    <cellStyle name="Style 21 3 4" xfId="8340" xr:uid="{321A6814-6A73-4A14-A090-C5A98D6E42FA}"/>
    <cellStyle name="Style 21 4" xfId="6234" xr:uid="{42BE8D75-6452-49C4-87CC-803824A7F37D}"/>
    <cellStyle name="Style 21 4 2" xfId="8343" xr:uid="{094661C7-5A0C-44D0-8981-F65A672E9CCD}"/>
    <cellStyle name="Style 21 5" xfId="6235" xr:uid="{14050ACE-47B2-45A0-9919-042DC01FC6BF}"/>
    <cellStyle name="Style 21 5 2" xfId="8344" xr:uid="{C9CD3C2B-A4E3-4C61-8FDC-ECAF0CDC3150}"/>
    <cellStyle name="Style 21 6" xfId="6227" xr:uid="{E5869E9E-4594-47E2-A0DB-A5868639B508}"/>
    <cellStyle name="Style 21 7" xfId="8336" xr:uid="{92CADFA9-AB7E-4D17-AB56-5163E32EA32F}"/>
    <cellStyle name="Style 22" xfId="1899" xr:uid="{63762036-3CA5-46EC-8ECA-30DF104A27DE}"/>
    <cellStyle name="Style 22 2" xfId="6237" xr:uid="{80E0CA0B-A7D0-4C65-B7CF-CEC18CFF90A2}"/>
    <cellStyle name="Style 22 2 2" xfId="8346" xr:uid="{CA179E9D-CA8C-4202-B5FE-9C26541505E4}"/>
    <cellStyle name="Style 22 3" xfId="6238" xr:uid="{73CF8E94-B35B-4577-8793-6CC89D3C9A1C}"/>
    <cellStyle name="Style 22 3 2" xfId="8347" xr:uid="{8AFE1E03-AA19-4FD9-B595-C0596669D6C3}"/>
    <cellStyle name="Style 22 4" xfId="6236" xr:uid="{FD048515-0D5B-49D0-8916-33939F2F996B}"/>
    <cellStyle name="Style 22 5" xfId="8345" xr:uid="{EADCE24F-EBA8-4EF3-A719-E848093AA679}"/>
    <cellStyle name="Style 23" xfId="1900" xr:uid="{7AC56D0F-E779-47F3-9AF6-99E054FA5337}"/>
    <cellStyle name="Style 23 2" xfId="6240" xr:uid="{DF9F1472-3134-4E3E-B912-D89247569309}"/>
    <cellStyle name="Style 23 2 2" xfId="8349" xr:uid="{758EC170-D1B7-49CF-A433-98506328C06B}"/>
    <cellStyle name="Style 23 3" xfId="6241" xr:uid="{20B11279-D1BC-4B3C-AE74-5B84D27615C6}"/>
    <cellStyle name="Style 23 3 2" xfId="8350" xr:uid="{FD050129-2205-4941-9355-859851200307}"/>
    <cellStyle name="Style 23 4" xfId="6239" xr:uid="{83E108B5-C4E5-44BF-87A6-B749AC389EA9}"/>
    <cellStyle name="Style 23 5" xfId="8348" xr:uid="{2DBD9F58-CDE0-4CDA-9F5E-8D99F406C388}"/>
    <cellStyle name="Style 24" xfId="1901" xr:uid="{7555B95C-53D9-41D3-91EB-AB5EFC43CD28}"/>
    <cellStyle name="Style 24 2" xfId="6243" xr:uid="{1B2ED037-E881-44E9-B133-556E5CC4092E}"/>
    <cellStyle name="Style 24 2 2" xfId="8352" xr:uid="{DC9FC569-3AC1-4147-89C6-C73435970DAD}"/>
    <cellStyle name="Style 24 3" xfId="6244" xr:uid="{4A464E5A-3C31-4158-9C89-AFE2316CFD00}"/>
    <cellStyle name="Style 24 3 2" xfId="8353" xr:uid="{DC405F9B-27BB-4909-A020-A030E6CD7FBF}"/>
    <cellStyle name="Style 24 4" xfId="6242" xr:uid="{55B80D17-E1DD-4149-88F1-F546996EB6CE}"/>
    <cellStyle name="Style 24 5" xfId="8351" xr:uid="{3B5338FB-2FEB-40C2-AB9D-9B543766EBD2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2 2" xfId="8356" xr:uid="{F926777C-A3D7-4EC5-89DD-28C4066B2984}"/>
    <cellStyle name="Style 25 2 3" xfId="6246" xr:uid="{EC0424BF-A0C7-4F0B-BF00-3C5C32D4A36B}"/>
    <cellStyle name="Style 25 2 4" xfId="8355" xr:uid="{DB632FCE-55D8-4AE2-A54D-4B3BF13F6801}"/>
    <cellStyle name="Style 25 3" xfId="6248" xr:uid="{7810D92B-8E90-4416-A816-AA28AA394ED3}"/>
    <cellStyle name="Style 25 3 2" xfId="6249" xr:uid="{F35B4603-C561-4AC6-AA71-F1BE1D3FE3AA}"/>
    <cellStyle name="Style 25 3 2 2" xfId="8358" xr:uid="{552436C3-DF60-41FC-A6CD-A3C13DDBC60A}"/>
    <cellStyle name="Style 25 3 3" xfId="6250" xr:uid="{5710B435-2092-4934-852F-341C77CF7AD3}"/>
    <cellStyle name="Style 25 3 3 2" xfId="8359" xr:uid="{4DE87D19-05FA-4B0F-8B4C-182270A82A10}"/>
    <cellStyle name="Style 25 3 4" xfId="8357" xr:uid="{C96D35AD-2FDB-4FFD-B643-FCAEC7B48D4E}"/>
    <cellStyle name="Style 25 4" xfId="6251" xr:uid="{5A8EFE76-58DD-44C3-92E0-37D990E2871D}"/>
    <cellStyle name="Style 25 4 2" xfId="8360" xr:uid="{387E8543-DCB2-4140-9DDB-ADC9E41CF9A3}"/>
    <cellStyle name="Style 25 5" xfId="6245" xr:uid="{850E8A3D-9158-468E-A0D5-A670DCDC4462}"/>
    <cellStyle name="Style 25 6" xfId="8354" xr:uid="{79928D79-BAEA-4C04-933D-B7CBB4770791}"/>
    <cellStyle name="Style 26" xfId="1904" xr:uid="{26D12450-2B98-4C05-823E-C46178F421B2}"/>
    <cellStyle name="Style 26 2" xfId="6253" xr:uid="{4354C9D7-B0D2-4285-A58E-FEA3FE7986F6}"/>
    <cellStyle name="Style 26 2 2" xfId="8362" xr:uid="{2C698D93-21CF-463D-AA1E-81A5C5FCC0CD}"/>
    <cellStyle name="Style 26 3" xfId="6254" xr:uid="{04AE61C7-C55E-4DBD-866C-4BDD42B2805B}"/>
    <cellStyle name="Style 26 3 2" xfId="8363" xr:uid="{3BF3D5D3-D3B9-4FB6-A6BA-1FBDA9049C4C}"/>
    <cellStyle name="Style 26 4" xfId="6252" xr:uid="{FE7AC049-4425-4400-8767-C659EBE0B2F4}"/>
    <cellStyle name="Style 26 5" xfId="8361" xr:uid="{D6333E67-9AC0-449D-AA4F-8924A4D10920}"/>
    <cellStyle name="Style 27" xfId="6255" xr:uid="{790CF2F5-A51A-4087-BA56-929A89304ECF}"/>
    <cellStyle name="Style 27 2" xfId="6256" xr:uid="{FD4961AB-DB11-4117-8B06-547E016825FB}"/>
    <cellStyle name="Style 27 2 2" xfId="8365" xr:uid="{894DF226-41F2-4BE1-8718-E462A25A24D6}"/>
    <cellStyle name="Style 27 3" xfId="8364" xr:uid="{010EDD47-AF2D-4083-9429-89501A243C04}"/>
    <cellStyle name="Style 35" xfId="6257" xr:uid="{816AA3BA-9174-459F-BAB6-EA49D36A487F}"/>
    <cellStyle name="Style 35 2" xfId="6258" xr:uid="{D03A3D8C-98A1-4887-8611-70892CE5E443}"/>
    <cellStyle name="Style 35 2 2" xfId="8367" xr:uid="{6EB3D56F-2435-459D-AD58-F665062C9E96}"/>
    <cellStyle name="Style 35 3" xfId="6259" xr:uid="{B5683FE4-B2FB-4538-A3C8-3AED25D967CE}"/>
    <cellStyle name="Style 35 3 2" xfId="8368" xr:uid="{3999D7F4-E24C-4948-8886-0E4479A31DD5}"/>
    <cellStyle name="Style 35 4" xfId="8366" xr:uid="{277C29D3-A17A-4E3D-A252-1DF297CFC60E}"/>
    <cellStyle name="Style 36" xfId="6260" xr:uid="{8F0DFA72-A0E5-475C-894E-B3198589589E}"/>
    <cellStyle name="Style 36 2" xfId="6261" xr:uid="{2ACADFAE-0F2B-4434-8F13-2FD1F7AB94BD}"/>
    <cellStyle name="Style 36 2 2" xfId="8370" xr:uid="{934B06D3-E4FD-41F1-8D23-88677D702B83}"/>
    <cellStyle name="Style 36 3" xfId="8369" xr:uid="{D4769577-488A-449E-BA1B-ECFECD5EB7E7}"/>
    <cellStyle name="Style 37" xfId="6262" xr:uid="{33588769-3E09-4E6B-8D2A-8762E83AAAEE}"/>
    <cellStyle name="Style 37 2" xfId="6263" xr:uid="{5A578D3E-9198-48F9-8BF4-E8DB7DA68D6A}"/>
    <cellStyle name="Style 37 2 2" xfId="8372" xr:uid="{0AB0694B-08B8-4288-8DFC-DBDD71173ACB}"/>
    <cellStyle name="Style 37 3" xfId="8371" xr:uid="{2881EEB0-E690-49A6-9133-FEC5A624C139}"/>
    <cellStyle name="Style 38" xfId="6264" xr:uid="{022CC3C3-5414-45C3-AC4C-0B328F806C3C}"/>
    <cellStyle name="Style 38 2" xfId="6265" xr:uid="{93378135-CF1C-46BB-B3A8-7D57FC287DD2}"/>
    <cellStyle name="Style 38 2 2" xfId="8374" xr:uid="{E38E3AA3-48AA-4D57-9011-BCED4F8E8E47}"/>
    <cellStyle name="Style 38 3" xfId="8373" xr:uid="{FCD779CC-2DD6-49A7-A747-2E49D5F6AD2E}"/>
    <cellStyle name="Style 39" xfId="6266" xr:uid="{4F80C93B-8CA3-4DC5-AB2F-A409EB80E8AE}"/>
    <cellStyle name="Style 39 2" xfId="6267" xr:uid="{64E3E400-034C-4A8A-8BEA-0BB15E92ABA6}"/>
    <cellStyle name="Style 39 2 2" xfId="8376" xr:uid="{95AA361A-681A-4FC6-B58A-917BA42D79C1}"/>
    <cellStyle name="Style 39 3" xfId="6268" xr:uid="{3F588D18-0380-43BB-AF7C-B86ECF90D0F4}"/>
    <cellStyle name="Style 39 3 2" xfId="8377" xr:uid="{05985F57-5706-43F2-90B5-DB85833DC2C6}"/>
    <cellStyle name="Style 39 4" xfId="8375" xr:uid="{E9E4DC4C-5963-4676-900E-8429A5D5FE3E}"/>
    <cellStyle name="Style 40" xfId="6269" xr:uid="{2A8671C3-AD5E-4E7D-94E6-BA2D57CC472A}"/>
    <cellStyle name="Style 40 2" xfId="6270" xr:uid="{2DE3816C-0FF4-4F0B-B7F0-EE791ECF1EEA}"/>
    <cellStyle name="Style 40 2 2" xfId="8379" xr:uid="{6BBDEA80-1D6F-44B7-A042-1AECA714DB37}"/>
    <cellStyle name="Style 40 3" xfId="8378" xr:uid="{D9BD8A10-41D4-4729-8368-0A5491E8A864}"/>
    <cellStyle name="Style 41" xfId="6271" xr:uid="{EC593D4B-4100-451A-9882-51A79215CE84}"/>
    <cellStyle name="Style 41 2" xfId="6272" xr:uid="{3978CAA6-2F50-440E-BCB6-54E33CB2CAED}"/>
    <cellStyle name="Style 41 2 2" xfId="8381" xr:uid="{D888993A-AD8B-4BD7-A63A-C7AC3910690B}"/>
    <cellStyle name="Style 41 3" xfId="8380" xr:uid="{3CF2270D-FD52-423E-8535-3E9C54CA3988}"/>
    <cellStyle name="Style 46" xfId="6273" xr:uid="{144A8BB1-729E-4468-8E6A-8B4FE09C7CF6}"/>
    <cellStyle name="Style 46 2" xfId="6274" xr:uid="{160BA7F7-77F5-4DCD-8007-49858731363E}"/>
    <cellStyle name="Style 46 2 2" xfId="8383" xr:uid="{261AA339-AA8F-441A-8167-4D35C8591199}"/>
    <cellStyle name="Style 46 3" xfId="6275" xr:uid="{E7AA05B5-4DC0-4B61-BEAD-E0DFA474B883}"/>
    <cellStyle name="Style 46 3 2" xfId="8384" xr:uid="{AF588722-B843-4C6B-9539-11B5196328F5}"/>
    <cellStyle name="Style 46 4" xfId="8382" xr:uid="{C8488C3A-94B6-4ADB-A04A-BDC8EAC07288}"/>
    <cellStyle name="Style 47" xfId="6276" xr:uid="{3561E8A8-4F55-42E8-B7E6-C13082E77CA6}"/>
    <cellStyle name="Style 47 2" xfId="6277" xr:uid="{8C9B6896-C575-4173-BC05-03A833AD418F}"/>
    <cellStyle name="Style 47 2 2" xfId="8386" xr:uid="{C99AC61E-4A68-4CB2-A497-93C92A4BCFD0}"/>
    <cellStyle name="Style 47 3" xfId="8385" xr:uid="{842CCD39-E019-49C2-9690-E904EF0BD98C}"/>
    <cellStyle name="Style 48" xfId="6278" xr:uid="{F95B67F5-6D3B-4985-BD80-F29D4A6D1A86}"/>
    <cellStyle name="Style 48 2" xfId="6279" xr:uid="{461F7A3A-389A-4550-97EE-6783BC2653F6}"/>
    <cellStyle name="Style 48 2 2" xfId="8388" xr:uid="{294BEBD5-9189-4197-A604-02CC200D8DF8}"/>
    <cellStyle name="Style 48 3" xfId="8387" xr:uid="{C23370A3-447C-4891-B52D-8E733B23B482}"/>
    <cellStyle name="Style 49" xfId="6280" xr:uid="{D50F1DA0-BE0A-4158-87CF-54192F850C3F}"/>
    <cellStyle name="Style 49 2" xfId="6281" xr:uid="{96C93E38-383A-42AD-8912-23A4723B2437}"/>
    <cellStyle name="Style 49 2 2" xfId="8390" xr:uid="{69D45385-05C7-46E2-AB39-831E25F647C0}"/>
    <cellStyle name="Style 49 3" xfId="8389" xr:uid="{2927B910-3FE0-41EA-AE83-78237E5E1A06}"/>
    <cellStyle name="Style 50" xfId="6282" xr:uid="{36B5AD60-2963-4DD7-AF99-38F8462C7028}"/>
    <cellStyle name="Style 50 2" xfId="6283" xr:uid="{9D2E51EC-4618-4636-BCBC-5F1863797266}"/>
    <cellStyle name="Style 50 2 2" xfId="8392" xr:uid="{BA8EAE90-277A-4BF1-9820-A5D7B1C6CC05}"/>
    <cellStyle name="Style 50 3" xfId="6284" xr:uid="{2833538C-DAE3-4AD8-9280-82FF855E3DED}"/>
    <cellStyle name="Style 50 3 2" xfId="8393" xr:uid="{8AF61769-AEEB-41BE-BA9A-140CBD1D1628}"/>
    <cellStyle name="Style 50 4" xfId="8391" xr:uid="{34955243-324B-4CB6-BA20-BDFBFDBEDE2D}"/>
    <cellStyle name="Style 51" xfId="6285" xr:uid="{D7CEBE6D-6DAD-4400-A45A-A97C9811DE15}"/>
    <cellStyle name="Style 51 2" xfId="6286" xr:uid="{A3EF5C99-F2DF-4A73-9001-2C6D57E90101}"/>
    <cellStyle name="Style 51 2 2" xfId="8395" xr:uid="{2BD8B839-C171-40DB-AAEC-2CC71F601E88}"/>
    <cellStyle name="Style 51 3" xfId="8394" xr:uid="{5DD946B9-B2AA-4E14-80F9-25205E5BF906}"/>
    <cellStyle name="Style 52" xfId="6287" xr:uid="{4CA86069-6702-46F5-BBE8-4AE58BE4CC94}"/>
    <cellStyle name="Style 52 2" xfId="6288" xr:uid="{2B659924-E2F6-4EA2-88C3-F8F1E0A864D5}"/>
    <cellStyle name="Style 52 2 2" xfId="8397" xr:uid="{75EA9831-699B-43E7-9647-DB5B31802F06}"/>
    <cellStyle name="Style 52 3" xfId="8396" xr:uid="{8F7068F2-766A-4EF8-B4C0-29900BA9D136}"/>
    <cellStyle name="Style 58" xfId="6289" xr:uid="{D6A609D2-6A5E-43B6-86CE-FBD2D003FC01}"/>
    <cellStyle name="Style 58 2" xfId="6290" xr:uid="{8488D082-9A76-4031-898A-12A1ECB31573}"/>
    <cellStyle name="Style 58 2 2" xfId="8399" xr:uid="{2F382117-11BB-4C2A-AC4A-7B0CACE1C48D}"/>
    <cellStyle name="Style 58 3" xfId="6291" xr:uid="{020065AA-F3F3-4E49-BA72-AD5AF591F0F1}"/>
    <cellStyle name="Style 58 3 2" xfId="8400" xr:uid="{6C660851-1FEC-4026-AC7A-0CAD78265FAA}"/>
    <cellStyle name="Style 58 4" xfId="8398" xr:uid="{91C1E7F3-F808-41DD-8DC3-3649F8E37311}"/>
    <cellStyle name="Style 59" xfId="6292" xr:uid="{5268196D-03CF-416B-9603-5FBB0E6965C5}"/>
    <cellStyle name="Style 59 2" xfId="6293" xr:uid="{8B29C87C-36C7-4BB6-915B-34E55E07E859}"/>
    <cellStyle name="Style 59 2 2" xfId="8402" xr:uid="{C5455ED9-17F9-4269-A2DC-C11ED09BAC94}"/>
    <cellStyle name="Style 59 3" xfId="8401" xr:uid="{1710D6B8-E131-4FFF-9077-AB8BB29CCC81}"/>
    <cellStyle name="Style 60" xfId="6294" xr:uid="{774B8EB9-0749-4F01-87C7-731864A7B9A1}"/>
    <cellStyle name="Style 60 2" xfId="6295" xr:uid="{3515EC49-488F-48D3-892E-4E5A1B7385F9}"/>
    <cellStyle name="Style 60 2 2" xfId="8404" xr:uid="{4629E07F-6F36-4D56-9219-88FD939DC060}"/>
    <cellStyle name="Style 60 3" xfId="8403" xr:uid="{092FF422-E9BF-452F-890F-5E0DE4A99FFA}"/>
    <cellStyle name="Style 61" xfId="6296" xr:uid="{A39D4525-9EB3-44D1-962B-FED02714AB6E}"/>
    <cellStyle name="Style 61 2" xfId="6297" xr:uid="{F4F7CFA7-12A4-4C76-821A-077B612D0C33}"/>
    <cellStyle name="Style 61 2 2" xfId="8406" xr:uid="{17337033-50D0-4F52-81B4-827DA28EE393}"/>
    <cellStyle name="Style 61 3" xfId="8405" xr:uid="{2EB3D686-7873-4FA5-8B62-420FF587B9C0}"/>
    <cellStyle name="Style 62" xfId="6298" xr:uid="{D8A0252B-FE54-4703-AC93-008DFDC208CC}"/>
    <cellStyle name="Style 62 2" xfId="6299" xr:uid="{75BF408B-B69C-4A87-8140-AE3C15DE3F15}"/>
    <cellStyle name="Style 62 2 2" xfId="8408" xr:uid="{37225DF9-17A1-4FBA-A3C7-B933B78AF4A8}"/>
    <cellStyle name="Style 62 3" xfId="6300" xr:uid="{DA7775AA-FB87-4880-AA89-736850BC4A64}"/>
    <cellStyle name="Style 62 3 2" xfId="8409" xr:uid="{F3E0DA08-2935-4777-BD1D-18859F8306C9}"/>
    <cellStyle name="Style 62 4" xfId="8407" xr:uid="{7824E9F2-06A3-4B44-93CC-D1890C3374C3}"/>
    <cellStyle name="Style 63" xfId="6301" xr:uid="{82E8DD7A-862E-4FAD-A363-D506E877DE9F}"/>
    <cellStyle name="Style 63 2" xfId="6302" xr:uid="{C4526FF3-F21A-4834-B18B-99936D0011E9}"/>
    <cellStyle name="Style 63 2 2" xfId="8411" xr:uid="{2C0A8853-9AC0-4DA4-BEA3-7BC2985EACBC}"/>
    <cellStyle name="Style 63 3" xfId="8410" xr:uid="{CA1D5186-C22F-4CF7-BDA1-6BBC72DFB359}"/>
    <cellStyle name="Style 64" xfId="6303" xr:uid="{50367646-43C9-437E-B5A3-DF44DE0DFC39}"/>
    <cellStyle name="Style 64 2" xfId="6304" xr:uid="{246C72AB-50A2-4680-B7B8-FA913C13CCB5}"/>
    <cellStyle name="Style 64 2 2" xfId="8413" xr:uid="{C26A0878-9E3E-4C89-8E1E-38E514297AEA}"/>
    <cellStyle name="Style 64 3" xfId="8412" xr:uid="{4BC9EC37-693E-4801-A8B9-497BA175E09A}"/>
    <cellStyle name="Style 69" xfId="6305" xr:uid="{BA2A3BB9-AA0E-48F1-B806-EFA6A102D1DE}"/>
    <cellStyle name="Style 69 2" xfId="6306" xr:uid="{93623893-C2F6-4E43-9F29-4F5F66AF4E54}"/>
    <cellStyle name="Style 69 2 2" xfId="8415" xr:uid="{20D1722C-4DB8-47AD-AA79-DD3AD9F5A6DB}"/>
    <cellStyle name="Style 69 3" xfId="6307" xr:uid="{D66A3D27-0165-4BF3-9C1C-31A4599E432D}"/>
    <cellStyle name="Style 69 3 2" xfId="8416" xr:uid="{FF5B13D4-172C-41DB-8A41-B557DCA22AB4}"/>
    <cellStyle name="Style 69 4" xfId="8414" xr:uid="{77B8439B-8688-4D9F-A20D-FE9A6B6CE17B}"/>
    <cellStyle name="Style 70" xfId="6308" xr:uid="{2A105E70-FBBE-4271-8877-47F881745A2F}"/>
    <cellStyle name="Style 70 2" xfId="6309" xr:uid="{4426E400-B661-4CC3-A31D-625DC816C03D}"/>
    <cellStyle name="Style 70 2 2" xfId="8418" xr:uid="{4FFA4097-9A2D-43FF-93D0-3D0EA85D044D}"/>
    <cellStyle name="Style 70 3" xfId="8417" xr:uid="{E1790E1E-0644-44B1-8E6E-CA79A3A354E4}"/>
    <cellStyle name="Style 71" xfId="6310" xr:uid="{D3390542-E986-49AC-B8B3-2FE34D1F6783}"/>
    <cellStyle name="Style 71 2" xfId="6311" xr:uid="{CAE6C718-C0DB-47F8-B607-7E6AE6C401C1}"/>
    <cellStyle name="Style 71 2 2" xfId="8420" xr:uid="{00238A19-C6FA-4D07-A48F-93E2F6166ABD}"/>
    <cellStyle name="Style 71 3" xfId="8419" xr:uid="{31DFC10C-84F3-4C0A-9828-BDE74A01DEE8}"/>
    <cellStyle name="Style 72" xfId="6312" xr:uid="{6E11F474-DDDA-488A-8268-78DD9A6DD979}"/>
    <cellStyle name="Style 72 2" xfId="6313" xr:uid="{4E2CD204-529D-405A-BD85-5696A9B1446F}"/>
    <cellStyle name="Style 72 2 2" xfId="8422" xr:uid="{9194F1B0-209C-47E3-A94F-CB3687529796}"/>
    <cellStyle name="Style 72 3" xfId="8421" xr:uid="{1C93B168-13F3-4769-B821-A28CEF8050DF}"/>
    <cellStyle name="Style 73" xfId="6314" xr:uid="{1C3D706C-EF02-4F0A-B1F3-AB3FFAE42ABF}"/>
    <cellStyle name="Style 73 2" xfId="6315" xr:uid="{68B2653B-E3C7-49AD-9FF5-9A0D5DD65664}"/>
    <cellStyle name="Style 73 2 2" xfId="8424" xr:uid="{0657CC0C-2398-4EF0-9A90-70077CFAC7B7}"/>
    <cellStyle name="Style 73 3" xfId="6316" xr:uid="{CF51B399-E0A4-45C1-90D1-AF1DCBC8EC31}"/>
    <cellStyle name="Style 73 3 2" xfId="8425" xr:uid="{3402F894-F879-4FBE-8950-9DA443EC80DF}"/>
    <cellStyle name="Style 73 4" xfId="8423" xr:uid="{F4CC17AA-046F-4DA0-90B3-7D3F9452A6AB}"/>
    <cellStyle name="Style 74" xfId="6317" xr:uid="{47D9B713-9C20-4B9E-826C-84EF1916F234}"/>
    <cellStyle name="Style 74 2" xfId="6318" xr:uid="{2B7871F7-9D22-4AC4-A57D-A63DE67F9312}"/>
    <cellStyle name="Style 74 2 2" xfId="8427" xr:uid="{A3452DC7-C729-4F8A-BA22-E264EDC95BEC}"/>
    <cellStyle name="Style 74 3" xfId="8426" xr:uid="{A97E24A9-5CAF-497F-8CDD-6848E2E0803F}"/>
    <cellStyle name="Style 75" xfId="6319" xr:uid="{6CB8D80A-3B54-447A-B634-346ED347163D}"/>
    <cellStyle name="Style 75 2" xfId="6320" xr:uid="{6E103975-9A98-44FB-A948-6FEF080C05E8}"/>
    <cellStyle name="Style 75 2 2" xfId="8429" xr:uid="{D85B5921-47DA-4C5C-B481-B7C309EA9E4D}"/>
    <cellStyle name="Style 75 3" xfId="8428" xr:uid="{1AA35D94-F462-4BF7-8B06-ECFEFBE288B7}"/>
    <cellStyle name="Style 80" xfId="6321" xr:uid="{473EB36F-5126-4A78-9E02-E5CCAB886981}"/>
    <cellStyle name="Style 80 2" xfId="6322" xr:uid="{619D1C43-AAB4-4A17-9A22-71F850F05F2B}"/>
    <cellStyle name="Style 80 2 2" xfId="8431" xr:uid="{AF567EDF-A5A3-43D2-B312-7DF93FD80053}"/>
    <cellStyle name="Style 80 3" xfId="6323" xr:uid="{C72C627E-128C-4799-B7C2-8F307A732A29}"/>
    <cellStyle name="Style 80 3 2" xfId="8432" xr:uid="{F3CBE47C-639F-4BA4-94FD-8D0BC9F98B92}"/>
    <cellStyle name="Style 80 4" xfId="8430" xr:uid="{681FBE25-C9D9-4082-BCDE-31BBF263950F}"/>
    <cellStyle name="Style 81" xfId="6324" xr:uid="{D514E656-B493-4109-A673-2C01DB057F10}"/>
    <cellStyle name="Style 81 2" xfId="6325" xr:uid="{8ECA7F52-69C9-4A38-84C2-D7551CF763EB}"/>
    <cellStyle name="Style 81 2 2" xfId="8434" xr:uid="{68A7F17D-91FA-4DB0-81A3-221E06196EFB}"/>
    <cellStyle name="Style 81 3" xfId="6326" xr:uid="{A9916C06-D555-4FBD-BEF7-BDF05293C67D}"/>
    <cellStyle name="Style 81 3 2" xfId="8435" xr:uid="{B239EE83-3DBE-4823-8E16-39EF58A73879}"/>
    <cellStyle name="Style 81 4" xfId="8433" xr:uid="{0F83F801-3A04-4E6F-A99F-B09DBBB0F779}"/>
    <cellStyle name="Style 82" xfId="6327" xr:uid="{9CCE28A1-F637-4EEC-8EA7-B9D1A6148530}"/>
    <cellStyle name="Style 82 2" xfId="6328" xr:uid="{47DE9574-5FD2-43B0-B01B-B9CC4DC713CC}"/>
    <cellStyle name="Style 82 2 2" xfId="8437" xr:uid="{BA904935-5DCF-4B4F-BD03-976A9C515BDE}"/>
    <cellStyle name="Style 82 3" xfId="8436" xr:uid="{60BCC4EF-4696-4A47-8A21-49556B74B1FA}"/>
    <cellStyle name="Style 83" xfId="6329" xr:uid="{D163FA15-E0DB-4294-9DC2-22BDB5B70AAF}"/>
    <cellStyle name="Style 83 2" xfId="6330" xr:uid="{92160A1C-3545-41E8-BF6B-58DEBA2D8901}"/>
    <cellStyle name="Style 83 2 2" xfId="8439" xr:uid="{A3260D40-D8AE-4608-8793-0A572D18E46F}"/>
    <cellStyle name="Style 83 3" xfId="8438" xr:uid="{E5DB32AF-C561-410D-8C96-10A3EF89BB3B}"/>
    <cellStyle name="Style 84" xfId="6331" xr:uid="{1F15A261-577F-4353-8CB4-1CD6D824F32D}"/>
    <cellStyle name="Style 84 2" xfId="6332" xr:uid="{2160B3BA-F9B5-40FB-A413-6E9E47AF72A0}"/>
    <cellStyle name="Style 84 2 2" xfId="8441" xr:uid="{F0F49A3B-266C-4AD7-9E15-06A0F8D2EFE5}"/>
    <cellStyle name="Style 84 3" xfId="8440" xr:uid="{5CCCB8CE-369B-4939-B372-F3E23C6C4397}"/>
    <cellStyle name="Style 85" xfId="6333" xr:uid="{8A257D03-3F2F-48C2-A55D-EB784747A12A}"/>
    <cellStyle name="Style 85 2" xfId="6334" xr:uid="{CE526244-63F0-48E1-B5D1-2940CF84E239}"/>
    <cellStyle name="Style 85 2 2" xfId="8443" xr:uid="{36917C9C-C325-4C26-8671-F1FD428ACDFF}"/>
    <cellStyle name="Style 85 3" xfId="6335" xr:uid="{4932D953-DDC9-4400-B353-1188564E28AB}"/>
    <cellStyle name="Style 85 3 2" xfId="8444" xr:uid="{D1251B9E-6D25-4FE3-B97F-F4089F5A1A48}"/>
    <cellStyle name="Style 85 4" xfId="8442" xr:uid="{7350FD49-1118-40DA-A14E-C60DB2CC1AEA}"/>
    <cellStyle name="Style 86" xfId="6336" xr:uid="{DE78E6C0-23D9-4466-864D-09D0D38D028D}"/>
    <cellStyle name="Style 86 2" xfId="6337" xr:uid="{14C280BD-811E-45D1-8F93-47039744666F}"/>
    <cellStyle name="Style 86 2 2" xfId="8446" xr:uid="{ED972DB6-8EDA-4187-B0CC-8434B41EB822}"/>
    <cellStyle name="Style 86 3" xfId="8445" xr:uid="{95C3060B-C41B-4F0D-8299-536CF3A56209}"/>
    <cellStyle name="Style 87" xfId="6338" xr:uid="{03DF1D86-C4A9-4E87-8513-BD0AD62E9A07}"/>
    <cellStyle name="Style 87 2" xfId="6339" xr:uid="{A91912D3-6D56-4F47-BF04-A39C34F7B27F}"/>
    <cellStyle name="Style 87 2 2" xfId="8448" xr:uid="{97BF3DD6-B5F0-451B-A24C-9EEA344FAB5B}"/>
    <cellStyle name="Style 87 3" xfId="8447" xr:uid="{9C618828-D6F6-4F29-ABC5-A59747CFE993}"/>
    <cellStyle name="Style 93" xfId="6340" xr:uid="{4E806DEB-E03D-4533-BDAA-D11C4F74F7FD}"/>
    <cellStyle name="Style 93 2" xfId="6341" xr:uid="{D60BE6C5-2F51-4841-AC28-6C88DBBE5ABC}"/>
    <cellStyle name="Style 93 2 2" xfId="8450" xr:uid="{A0401C12-99C8-49EE-8979-008E6BE21F1B}"/>
    <cellStyle name="Style 93 3" xfId="6342" xr:uid="{DEA6EAD9-64E2-46E2-BACE-53D66283AC77}"/>
    <cellStyle name="Style 93 3 2" xfId="8451" xr:uid="{E2727B93-0D7C-4E15-9FF5-1763A2F21CB8}"/>
    <cellStyle name="Style 93 4" xfId="8449" xr:uid="{605955C9-8D79-44A3-B8B4-60AEBA0B302C}"/>
    <cellStyle name="Style 94" xfId="6343" xr:uid="{D67DF05B-16A1-4AF5-A371-A70C322398D2}"/>
    <cellStyle name="Style 94 2" xfId="6344" xr:uid="{AC5BC1C3-DF50-4AC6-8794-EDF6CB1D72B7}"/>
    <cellStyle name="Style 94 2 2" xfId="8453" xr:uid="{39DE6DD4-808C-40C6-A914-A8444FD54998}"/>
    <cellStyle name="Style 94 3" xfId="8452" xr:uid="{0BC18DFC-447F-4705-A44B-1195622AD11D}"/>
    <cellStyle name="Style 95" xfId="6345" xr:uid="{0188B118-30E2-476E-B180-3F8F21AE6B4B}"/>
    <cellStyle name="Style 95 2" xfId="6346" xr:uid="{A83A4D1A-799B-4F4E-A5E8-259B303D349E}"/>
    <cellStyle name="Style 95 2 2" xfId="8455" xr:uid="{15DC2820-B2BB-49BD-AA7F-080C10A0A9E4}"/>
    <cellStyle name="Style 95 3" xfId="8454" xr:uid="{6702EC15-2F4F-427C-B9E2-626371DF2FDE}"/>
    <cellStyle name="Style 96" xfId="6347" xr:uid="{5B4951F6-4C10-414F-9362-7B73E139BF96}"/>
    <cellStyle name="Style 96 2" xfId="6348" xr:uid="{9F2E2545-332A-47F4-B2EA-E0F54125CF9B}"/>
    <cellStyle name="Style 96 2 2" xfId="8457" xr:uid="{53ED6C15-021C-4950-A826-2E127378A29B}"/>
    <cellStyle name="Style 96 3" xfId="8456" xr:uid="{1489C142-F682-47BB-9F53-7651C5A9A41D}"/>
    <cellStyle name="Style 97" xfId="6349" xr:uid="{262290A3-5DC0-46AC-B833-B6DB6B8C8657}"/>
    <cellStyle name="Style 97 2" xfId="6350" xr:uid="{A1D53E9A-3EDB-498B-9F77-9429C9F18C6D}"/>
    <cellStyle name="Style 97 2 2" xfId="8459" xr:uid="{D7ECBCE5-2840-44AC-96F2-6A244A5FD8F9}"/>
    <cellStyle name="Style 97 3" xfId="6351" xr:uid="{92074FB4-4612-4732-910D-BB49DD4138AC}"/>
    <cellStyle name="Style 97 3 2" xfId="8460" xr:uid="{767F1677-B213-454F-A8CA-DE263471557B}"/>
    <cellStyle name="Style 97 4" xfId="8458" xr:uid="{60A97B64-4ACF-4646-AF1C-48F86FC1D905}"/>
    <cellStyle name="Style 98" xfId="6352" xr:uid="{C40FFDEE-E682-4E0E-A6BD-EA23FD4F9994}"/>
    <cellStyle name="Style 98 2" xfId="6353" xr:uid="{6952F6F8-9FB8-4784-92BB-5A5A67FBC38D}"/>
    <cellStyle name="Style 98 2 2" xfId="8462" xr:uid="{F7A024AB-3A30-4284-9497-8FB6C6F39F32}"/>
    <cellStyle name="Style 98 3" xfId="8461" xr:uid="{0CFA345D-4750-4A18-8EA9-9BB71ABDEED5}"/>
    <cellStyle name="Style 99" xfId="6354" xr:uid="{3CBE9B70-51ED-4AAA-A363-D040FB7739FC}"/>
    <cellStyle name="Style 99 2" xfId="6355" xr:uid="{81CFA32C-AECE-4F0B-B2F5-1C64F8798B10}"/>
    <cellStyle name="Style 99 2 2" xfId="8464" xr:uid="{40FB5768-A99B-4DF7-B4B2-CEFC71FB4855}"/>
    <cellStyle name="Style 99 3" xfId="8463" xr:uid="{964F519A-C7C4-45EB-9A69-18AB6BAF7045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decimal 1 3" xfId="8465" xr:uid="{053374DD-7ED1-4C62-B006-53AC080DA83A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normal | pourcentage | decimal 1 3" xfId="8466" xr:uid="{B488D61A-5817-440A-9559-38F24C883FC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ellule | total | decimal 1 3" xfId="8467" xr:uid="{EF020EF4-B019-4D50-921D-2FA6ECFF26AA}"/>
    <cellStyle name="tableau | coin superieur gauche" xfId="1908" xr:uid="{2ECE0011-8A53-48F1-A0B8-A75331CCF17E}"/>
    <cellStyle name="tableau | coin superieur gauche 2" xfId="6359" xr:uid="{FF1778DE-7230-4489-B4CA-BFB686A9E35E}"/>
    <cellStyle name="tableau | coin superieur gauche 3" xfId="8468" xr:uid="{339CA478-2360-4759-80ED-671707452860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colonne | series 3" xfId="8469" xr:uid="{8667470A-6383-4C1E-9CE6-E393696483AF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normal 3" xfId="8470" xr:uid="{EB54214B-D9C5-42B6-9CFE-0389FD1289A9}"/>
    <cellStyle name="tableau | entete-ligne | total" xfId="1911" xr:uid="{CB082D01-7070-4C92-9C6D-B1D682AA4AB4}"/>
    <cellStyle name="tableau | entete-ligne | total 2" xfId="6362" xr:uid="{A7EE969C-643B-4656-867D-840B386191C1}"/>
    <cellStyle name="tableau | entete-ligne | total 3" xfId="8471" xr:uid="{26AC3E39-DD86-4B5A-ACF3-C6BAFA4398A5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1 3" xfId="8472" xr:uid="{8F9117E7-08A4-4C7F-9E23-83AA59354B00}"/>
    <cellStyle name="tableau | ligne-titre | niveau2" xfId="1913" xr:uid="{6DA1ED2C-6531-4ED3-B687-0683354455A8}"/>
    <cellStyle name="tableau | ligne-titre | niveau2 2" xfId="6364" xr:uid="{A232886D-1514-4C57-8458-8A963E39B955}"/>
    <cellStyle name="tableau | ligne-titre | niveau2 3" xfId="8473" xr:uid="{BD924915-8AE8-4729-B146-749E997FCB47}"/>
    <cellStyle name="Title" xfId="6" builtinId="15" customBuiltin="1"/>
    <cellStyle name="Title 10" xfId="6365" xr:uid="{4BF24333-1A4E-4D82-9662-DFD49ABE41B2}"/>
    <cellStyle name="Title 10 2" xfId="8474" xr:uid="{7C3DE290-8A77-41C1-86A4-8447AE338F46}"/>
    <cellStyle name="Title 11" xfId="6366" xr:uid="{4EC5B42E-53DC-4D57-A03B-29F3357CB5D9}"/>
    <cellStyle name="Title 11 2" xfId="8475" xr:uid="{20440E8B-457D-451E-97C4-2F013A524901}"/>
    <cellStyle name="Title 12" xfId="6367" xr:uid="{84FCD77A-9703-4D8C-BA35-D6D745D8455F}"/>
    <cellStyle name="Title 12 2" xfId="8476" xr:uid="{49579031-05CF-4205-AA3B-B668715CFE62}"/>
    <cellStyle name="Title 13" xfId="6368" xr:uid="{FC6D79C2-EC59-4E8C-A621-512CCA830CCE}"/>
    <cellStyle name="Title 13 2" xfId="8477" xr:uid="{B9F81B15-E68B-45D6-8EE9-4888CBA0DCB2}"/>
    <cellStyle name="Title 14" xfId="6369" xr:uid="{73D4A3BA-6D0B-4CC1-ADE6-D1D1D40D6AC0}"/>
    <cellStyle name="Title 14 2" xfId="8478" xr:uid="{89B251B0-902C-4862-B508-B41D3FB69173}"/>
    <cellStyle name="Title 15" xfId="6370" xr:uid="{B9FBA9F1-36C1-469B-BC44-6500B8C2D5C5}"/>
    <cellStyle name="Title 15 2" xfId="8479" xr:uid="{B660134F-4A00-4AFB-899F-74C791CB4243}"/>
    <cellStyle name="Title 16" xfId="6371" xr:uid="{2266FE08-8DE2-4F34-96E0-2B8A86D71A55}"/>
    <cellStyle name="Title 16 2" xfId="8480" xr:uid="{D93B6B38-92BC-48BA-A5F7-51EF0CA7674D}"/>
    <cellStyle name="Title 17" xfId="6372" xr:uid="{C15AD246-DA1D-4D04-8B93-D1DEFD30C281}"/>
    <cellStyle name="Title 17 2" xfId="8481" xr:uid="{BD69DA4B-CC32-46AF-BB6A-41D1BDFD973E}"/>
    <cellStyle name="Title 18" xfId="6373" xr:uid="{2B78A119-AAEE-4464-ABC8-C79E4F728591}"/>
    <cellStyle name="Title 18 2" xfId="8482" xr:uid="{A4C43BB6-D52F-4EB9-A8E4-059464B0E444}"/>
    <cellStyle name="Title 19" xfId="6374" xr:uid="{78B35A97-CF2C-4AB4-8CDD-FD62258AF147}"/>
    <cellStyle name="Title 19 2" xfId="8483" xr:uid="{5ABAF03F-88CE-4DDE-8D36-C30CE3418E8B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0 3" xfId="8485" xr:uid="{605A864A-9CBD-4397-9892-523FA161F821}"/>
    <cellStyle name="Title 2 11" xfId="6375" xr:uid="{C5185C8A-61EF-4315-B260-E79ECE98C9CC}"/>
    <cellStyle name="Title 2 12" xfId="8484" xr:uid="{0CFCBEA2-052B-4973-BB55-B20ED238075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2 4" xfId="8486" xr:uid="{AB45B6E5-CF18-427E-BCB4-90605C9E5694}"/>
    <cellStyle name="Title 2 3" xfId="1627" xr:uid="{25092CA6-B231-42B8-A225-D3FE5E1E999E}"/>
    <cellStyle name="Title 2 3 2" xfId="6378" xr:uid="{326C4095-2EF4-446D-BF3C-E6A25D1ED862}"/>
    <cellStyle name="Title 2 3 3" xfId="8487" xr:uid="{48BF36C6-A44B-4913-8DCD-6C1D4EE0810F}"/>
    <cellStyle name="Title 2 4" xfId="1628" xr:uid="{56918BC0-F416-4148-BA09-058D6A302B57}"/>
    <cellStyle name="Title 2 4 2" xfId="6379" xr:uid="{1841A154-30A9-423D-AA59-4710919E4F7A}"/>
    <cellStyle name="Title 2 4 3" xfId="8488" xr:uid="{F61AD624-BB3A-4390-8733-43BB37709751}"/>
    <cellStyle name="Title 2 5" xfId="1629" xr:uid="{042A09C8-6EA6-4D32-BF08-DDF0A1FF5742}"/>
    <cellStyle name="Title 2 5 2" xfId="6380" xr:uid="{6A7DA305-B68D-462F-8B58-638E434435BC}"/>
    <cellStyle name="Title 2 5 3" xfId="8489" xr:uid="{1AB972D9-18FD-4DBF-95A9-454E457693F9}"/>
    <cellStyle name="Title 2 6" xfId="1630" xr:uid="{92DF7E16-B20D-41EC-9DB6-CB0E7DEA5031}"/>
    <cellStyle name="Title 2 6 2" xfId="6381" xr:uid="{13F1EBF9-AC4B-4262-9EDC-E9BB96B587C1}"/>
    <cellStyle name="Title 2 6 3" xfId="8490" xr:uid="{1713C3A1-C6EF-478E-A6A4-0AB8A35C62D9}"/>
    <cellStyle name="Title 2 7" xfId="1631" xr:uid="{80F6B2CD-2C76-43AD-A477-28E3408668E8}"/>
    <cellStyle name="Title 2 7 2" xfId="6382" xr:uid="{1E200838-E5A6-4EFC-BEAF-0CF29E81A009}"/>
    <cellStyle name="Title 2 7 3" xfId="8491" xr:uid="{578351A0-0DD6-4422-8027-D5BF2DC3F338}"/>
    <cellStyle name="Title 2 8" xfId="1632" xr:uid="{6F604FD4-1BEE-483A-8142-F8727B7DCB15}"/>
    <cellStyle name="Title 2 8 2" xfId="6383" xr:uid="{485F0C89-1781-4044-8698-4EAE4903B6F9}"/>
    <cellStyle name="Title 2 8 3" xfId="8492" xr:uid="{43FBCF65-58C1-40B3-BE9F-F6DD7BFBA92B}"/>
    <cellStyle name="Title 2 9" xfId="1633" xr:uid="{D49E516C-F797-4057-9F3D-E27CEC37C2C6}"/>
    <cellStyle name="Title 2 9 2" xfId="6384" xr:uid="{E8EDCB40-A329-4D4B-959B-ED9ACF15FA82}"/>
    <cellStyle name="Title 2 9 3" xfId="8493" xr:uid="{719B30FC-975E-4A1A-B29E-8B6D736ACDBF}"/>
    <cellStyle name="Title 20" xfId="6385" xr:uid="{9C0C0470-9889-4761-9EF9-1B0CEB5B383F}"/>
    <cellStyle name="Title 20 2" xfId="8494" xr:uid="{9837A4F9-4460-4165-B40C-036D930E2163}"/>
    <cellStyle name="Title 21" xfId="6386" xr:uid="{57B9F86E-80CF-4C6E-B823-08DED99DB076}"/>
    <cellStyle name="Title 21 2" xfId="8495" xr:uid="{E2286661-FC85-48F2-AFC4-76F3EAF59227}"/>
    <cellStyle name="Title 22" xfId="6387" xr:uid="{B06D3C0A-EECD-4F91-9C25-C7631B9515D2}"/>
    <cellStyle name="Title 22 2" xfId="8496" xr:uid="{727975DD-F217-49D2-ABB4-C27BF8D2BD00}"/>
    <cellStyle name="Title 23" xfId="6388" xr:uid="{093D9A51-C20A-41F8-AEAD-79B3907F973B}"/>
    <cellStyle name="Title 23 2" xfId="8497" xr:uid="{C990273B-0D00-4617-860C-96BAC79E2FF7}"/>
    <cellStyle name="Title 24" xfId="6389" xr:uid="{DB50406B-A440-4C1C-BA83-FF5B47D12F0D}"/>
    <cellStyle name="Title 24 2" xfId="8498" xr:uid="{1B5BE5BA-FC87-4958-BBE9-2C56D2534902}"/>
    <cellStyle name="Title 25" xfId="6390" xr:uid="{65201225-4CAD-4F24-AB42-046299C629FF}"/>
    <cellStyle name="Title 25 2" xfId="8499" xr:uid="{DDFBEE1E-E19E-415C-8BAE-A17A459CCD38}"/>
    <cellStyle name="Title 26" xfId="6391" xr:uid="{0B386576-0C21-4927-AC77-52B23EEBBE9B}"/>
    <cellStyle name="Title 26 2" xfId="8500" xr:uid="{DCF287F2-AF53-4945-B137-17FAF20DE380}"/>
    <cellStyle name="Title 27" xfId="6392" xr:uid="{E9DA84E1-1ECD-4737-9F02-914CF35DA59A}"/>
    <cellStyle name="Title 27 2" xfId="8501" xr:uid="{9CA22F6B-D2AD-4EED-9763-7C19D5403943}"/>
    <cellStyle name="Title 28" xfId="6393" xr:uid="{36F2A081-2D24-4B0E-96D2-CD31ADC4D001}"/>
    <cellStyle name="Title 28 2" xfId="8502" xr:uid="{9656BF2B-E067-4531-B0E9-C3F3ED8A28F7}"/>
    <cellStyle name="Title 29" xfId="6394" xr:uid="{DDB227E1-44F6-4077-B3A6-A7CCCCFE043F}"/>
    <cellStyle name="Title 29 2" xfId="8503" xr:uid="{41F82FED-2EB0-4DA0-BEE7-DE9E594EC8B1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2 3" xfId="8505" xr:uid="{A7945710-0F8D-4CB2-800B-8AF41C46CD74}"/>
    <cellStyle name="Title 3 3" xfId="6397" xr:uid="{382160F5-CFB4-48B9-83B3-DBE5BDD932C5}"/>
    <cellStyle name="Title 3 3 2" xfId="8506" xr:uid="{43CCE13C-C332-4C71-954F-DD2E98237C5B}"/>
    <cellStyle name="Title 3 4" xfId="6398" xr:uid="{3801FEAF-5776-432E-B41D-FD660D5E9488}"/>
    <cellStyle name="Title 3 4 2" xfId="8507" xr:uid="{34DF6020-0C4B-4E27-A1CE-7482C6CC1895}"/>
    <cellStyle name="Title 3 5" xfId="6395" xr:uid="{3513C32B-CF63-4590-A5CF-D64055C0122F}"/>
    <cellStyle name="Title 3 6" xfId="8504" xr:uid="{9974CEA5-D406-4A05-B0AB-E87FDE8F630A}"/>
    <cellStyle name="Title 30" xfId="6399" xr:uid="{099F3BD4-C4E5-46BB-888E-41301B23BD8E}"/>
    <cellStyle name="Title 30 2" xfId="8508" xr:uid="{A9AA011D-F043-402D-92C2-0B544CE8DD49}"/>
    <cellStyle name="Title 31" xfId="6400" xr:uid="{D11C7895-DD83-4378-A263-3A7EAB75DC3E}"/>
    <cellStyle name="Title 31 2" xfId="8509" xr:uid="{20E9376A-5D19-46F4-BC71-836439BBD5E8}"/>
    <cellStyle name="Title 32" xfId="6401" xr:uid="{7A57F841-AEE4-4695-9B9D-5EC34A7C57AD}"/>
    <cellStyle name="Title 32 2" xfId="8510" xr:uid="{27E4459C-95F4-43B5-846D-9741B4FD5FF1}"/>
    <cellStyle name="Title 33" xfId="6402" xr:uid="{B2CF79DC-2941-46F4-94AD-32B102F5DDDB}"/>
    <cellStyle name="Title 33 2" xfId="8511" xr:uid="{491DF0A8-998F-418B-84CE-10CDFEF3A45D}"/>
    <cellStyle name="Title 34" xfId="6403" xr:uid="{DB987B42-E774-4B06-983E-8C2B35692118}"/>
    <cellStyle name="Title 34 2" xfId="8512" xr:uid="{A7A4D85B-3C0A-4D3A-A0B0-70F6E009283D}"/>
    <cellStyle name="Title 35" xfId="6404" xr:uid="{8994AD93-81EC-46B7-AF55-99A07E996D6F}"/>
    <cellStyle name="Title 35 2" xfId="8513" xr:uid="{A91C8754-18D5-4A62-8D80-D01A431A38D8}"/>
    <cellStyle name="Title 36" xfId="6405" xr:uid="{EDE3A9A0-84D0-4645-9EDC-09D75093CC5C}"/>
    <cellStyle name="Title 36 2" xfId="8514" xr:uid="{2874C81B-0FE3-4941-9AE6-D3D562D31D74}"/>
    <cellStyle name="Title 37" xfId="6406" xr:uid="{548728A5-3882-4E94-89EA-54AB031F17A6}"/>
    <cellStyle name="Title 37 2" xfId="8515" xr:uid="{04AB2EDC-F1CC-4468-B592-F1DF654063F7}"/>
    <cellStyle name="Title 38" xfId="6407" xr:uid="{C145EC74-0920-460B-9EF4-FA3606F7ECD7}"/>
    <cellStyle name="Title 38 2" xfId="8516" xr:uid="{2AB3262C-6E86-41AD-87D8-40B80E22C783}"/>
    <cellStyle name="Title 39" xfId="6408" xr:uid="{F8DD75D1-3C5A-4D7D-8916-0B80CEAC12CC}"/>
    <cellStyle name="Title 39 2" xfId="8517" xr:uid="{86F69621-4DB1-411C-84AE-FAF575885AA5}"/>
    <cellStyle name="Title 4" xfId="1917" xr:uid="{BACE470F-0E87-4F5E-8429-6BCCA7631FCD}"/>
    <cellStyle name="Title 4 2" xfId="6409" xr:uid="{972DEE66-1FD4-4A38-8F2F-93779EA8BA12}"/>
    <cellStyle name="Title 4 3" xfId="8518" xr:uid="{C4A3B547-9DD7-4F3F-90E5-93A9EDD4C9E5}"/>
    <cellStyle name="Title 40" xfId="6410" xr:uid="{85782B58-6C26-4126-96D2-7A35668C5881}"/>
    <cellStyle name="Title 40 2" xfId="8519" xr:uid="{31E80576-66D7-4FC6-9873-DB2C2DAC5D0B}"/>
    <cellStyle name="Title 41" xfId="6411" xr:uid="{384110EF-BF38-4508-B01A-45FCF0F9DEBE}"/>
    <cellStyle name="Title 41 2" xfId="8520" xr:uid="{FE8D2AD8-F3E1-4832-90D5-80539D84EE48}"/>
    <cellStyle name="Title 42" xfId="6412" xr:uid="{584E314B-AA61-40CC-9299-70E33D27BAEC}"/>
    <cellStyle name="Title 42 2" xfId="8521" xr:uid="{A6EA0AE6-9A2F-405B-A2AD-E1E130BBC6F2}"/>
    <cellStyle name="Title 43" xfId="6413" xr:uid="{4CA8CECC-E4A5-4D0E-B308-4F390FAA82FB}"/>
    <cellStyle name="Title 43 2" xfId="8522" xr:uid="{CB5112BA-24C1-46AD-9AB1-283625DD3498}"/>
    <cellStyle name="Title 5" xfId="1918" xr:uid="{7012AF2E-ACF4-4173-AF7A-C9934C7C28C5}"/>
    <cellStyle name="Title 5 2" xfId="6414" xr:uid="{156BAB3A-2A5D-43AA-A69D-2FC94DB1418D}"/>
    <cellStyle name="Title 5 3" xfId="8523" xr:uid="{B9EBB2C6-F111-4269-85B9-0C71B495A290}"/>
    <cellStyle name="Title 6" xfId="1919" xr:uid="{2D85E68E-7982-49BC-91B0-E468F69EAEBD}"/>
    <cellStyle name="Title 6 2" xfId="6415" xr:uid="{8698C71F-8127-458E-97EA-D98E2F460D13}"/>
    <cellStyle name="Title 6 3" xfId="8524" xr:uid="{3D327DC3-8679-44A1-B7B2-0FBE1D7B3151}"/>
    <cellStyle name="Title 7" xfId="6416" xr:uid="{97A3D539-7103-4D4B-ABAE-AA89ABB12796}"/>
    <cellStyle name="Title 7 2" xfId="8525" xr:uid="{917A0971-743C-45B5-9CCC-6542F100A230}"/>
    <cellStyle name="Title 8" xfId="6417" xr:uid="{6BCD1A1B-C9B7-4335-B3AA-2366A7A779EB}"/>
    <cellStyle name="Title 8 2" xfId="8526" xr:uid="{C75EC7B2-85A4-4027-B56E-74BDB0DF9425}"/>
    <cellStyle name="Title 9" xfId="6418" xr:uid="{823EFBA3-5DEB-4DB3-9ED2-D6C5CFAAF00D}"/>
    <cellStyle name="Title 9 2" xfId="8527" xr:uid="{E89DDF3B-9710-4297-B478-164A590218E1}"/>
    <cellStyle name="Total" xfId="20" builtinId="25" customBuiltin="1"/>
    <cellStyle name="Total 10" xfId="6419" xr:uid="{0D371677-3768-43D1-A926-C1A3919F7443}"/>
    <cellStyle name="Total 10 2" xfId="8528" xr:uid="{BFE602D5-5D3E-44AF-B5AE-92A58524E823}"/>
    <cellStyle name="Total 11" xfId="6420" xr:uid="{33334E67-1505-4CC1-9049-E056DD722EF1}"/>
    <cellStyle name="Total 11 2" xfId="8529" xr:uid="{3EF82556-647D-47EC-ACA0-F55AAD9D5E9E}"/>
    <cellStyle name="Total 12" xfId="6421" xr:uid="{67AE18C0-6688-4D17-8D4A-2C38DD506A25}"/>
    <cellStyle name="Total 12 2" xfId="8530" xr:uid="{0ECFD4A2-94FA-4F6C-8748-49C2229E61EE}"/>
    <cellStyle name="Total 13" xfId="6422" xr:uid="{2B67BCF8-977A-4CBA-A022-C7B0E6E60124}"/>
    <cellStyle name="Total 13 2" xfId="8531" xr:uid="{C5F25532-68B2-4735-A872-4D7A319B7229}"/>
    <cellStyle name="Total 14" xfId="6423" xr:uid="{CE4A3966-9EB1-4C23-BB66-E740217CD496}"/>
    <cellStyle name="Total 14 2" xfId="8532" xr:uid="{F91D25D2-5EFB-46BA-BE35-4F77618AFD7C}"/>
    <cellStyle name="Total 15" xfId="6424" xr:uid="{E5CE1639-39A7-450B-8CCB-7279B8EF2099}"/>
    <cellStyle name="Total 15 2" xfId="8533" xr:uid="{BA6D8AEA-C821-4AD1-9DAD-2116434014A8}"/>
    <cellStyle name="Total 16" xfId="6425" xr:uid="{0EF380DD-4E9A-40F9-A40D-11834CBA6A38}"/>
    <cellStyle name="Total 16 2" xfId="8534" xr:uid="{3EDE455F-1E5B-49EB-BAF3-59353010F32D}"/>
    <cellStyle name="Total 17" xfId="6426" xr:uid="{29F55C45-5175-4897-ABF0-D826D059B7FC}"/>
    <cellStyle name="Total 17 2" xfId="8535" xr:uid="{25D8B91D-9CA2-4C7D-8EDB-05292864F85D}"/>
    <cellStyle name="Total 18" xfId="6427" xr:uid="{42EB5A9B-8E02-4AA7-B8CF-5FE2547AF60D}"/>
    <cellStyle name="Total 18 2" xfId="8536" xr:uid="{41E52EB9-08CD-4E9F-A856-BCEE0C3685C9}"/>
    <cellStyle name="Total 19" xfId="6428" xr:uid="{9DD2ED00-01F5-431D-BE79-3D9AA566FB65}"/>
    <cellStyle name="Total 19 2" xfId="8537" xr:uid="{D263B0EA-AEDC-44B6-B73B-7A40B23321D1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0 3" xfId="8539" xr:uid="{364DEA37-1454-4380-99FA-ACA5CF40C68B}"/>
    <cellStyle name="Total 2 11" xfId="6429" xr:uid="{AA37CF41-5930-4BD7-B648-36494B70144F}"/>
    <cellStyle name="Total 2 12" xfId="8538" xr:uid="{4B3A4CD9-C3E4-4385-912F-65AE1289362B}"/>
    <cellStyle name="Total 2 2" xfId="1636" xr:uid="{FFA6CF48-6023-473E-B0ED-21E8387FF3EB}"/>
    <cellStyle name="Total 2 2 2" xfId="6431" xr:uid="{52B75134-5AEB-4DE8-AEB7-54B6BEFE8B4F}"/>
    <cellStyle name="Total 2 2 3" xfId="8540" xr:uid="{1435B79D-5A79-43E5-B792-24F4A74F83E2}"/>
    <cellStyle name="Total 2 3" xfId="1637" xr:uid="{D370C8AF-E684-49E2-A699-962761EAB857}"/>
    <cellStyle name="Total 2 3 2" xfId="6432" xr:uid="{BF2B484C-5B9A-43AF-AC3E-65A5550457E7}"/>
    <cellStyle name="Total 2 3 3" xfId="8541" xr:uid="{60A68B85-8F8F-4EBF-81CA-2E2A24521DBD}"/>
    <cellStyle name="Total 2 4" xfId="1638" xr:uid="{BF1F1BEC-1D54-42CC-953F-56DEC239605D}"/>
    <cellStyle name="Total 2 4 2" xfId="6433" xr:uid="{7357F53A-4FBB-4007-A036-B6DAA9E81588}"/>
    <cellStyle name="Total 2 4 3" xfId="8542" xr:uid="{49368187-71A5-4239-8651-956DEB6F3A82}"/>
    <cellStyle name="Total 2 5" xfId="1639" xr:uid="{907D48C7-24F8-4B7A-ADE8-B5D52F2569B8}"/>
    <cellStyle name="Total 2 5 2" xfId="6434" xr:uid="{46B9163E-BE60-4499-AEFB-680D121C42E7}"/>
    <cellStyle name="Total 2 5 3" xfId="8543" xr:uid="{1992A3AB-2DD6-4566-A35B-3B9AB0BE3DC9}"/>
    <cellStyle name="Total 2 6" xfId="1640" xr:uid="{B15D6313-491D-444B-8D27-53C71822F9E8}"/>
    <cellStyle name="Total 2 6 2" xfId="6435" xr:uid="{2D170E6E-252B-45E2-A74C-2C81A90AA665}"/>
    <cellStyle name="Total 2 6 3" xfId="8544" xr:uid="{415FE54C-F2DC-42CB-B347-E9D8474656B0}"/>
    <cellStyle name="Total 2 7" xfId="1641" xr:uid="{C7ED2049-5272-4FB9-BAEB-087AF82151FC}"/>
    <cellStyle name="Total 2 7 2" xfId="6436" xr:uid="{F93BC769-EFAF-45A3-A8B5-1AE075B22FB9}"/>
    <cellStyle name="Total 2 7 3" xfId="8545" xr:uid="{671A8DB5-76D9-4F52-80CE-3FCC35A1DFE8}"/>
    <cellStyle name="Total 2 8" xfId="1642" xr:uid="{0F760BE4-5AC7-4A31-BC19-8779FACEE2D6}"/>
    <cellStyle name="Total 2 8 2" xfId="6437" xr:uid="{89FF913F-B40D-41C6-ACEE-81C3B330164B}"/>
    <cellStyle name="Total 2 8 3" xfId="8546" xr:uid="{C06AB07F-E57F-4C09-9A47-A1E2B83435CC}"/>
    <cellStyle name="Total 2 9" xfId="1643" xr:uid="{5510989B-0142-4091-B7E5-0D19C1A5B7C0}"/>
    <cellStyle name="Total 2 9 2" xfId="6438" xr:uid="{35853E80-744E-4FC7-982A-2B40875746B7}"/>
    <cellStyle name="Total 2 9 3" xfId="8547" xr:uid="{F55BEEE7-6831-487E-A924-E347D8A6E12B}"/>
    <cellStyle name="Total 20" xfId="6439" xr:uid="{54EF573F-6D18-4D43-ACA3-1DE39CCFDFFA}"/>
    <cellStyle name="Total 20 2" xfId="8548" xr:uid="{98F6D81F-FA73-4921-B5D1-5CCAD20A1E86}"/>
    <cellStyle name="Total 21" xfId="6440" xr:uid="{242C8574-21CE-40AC-B846-45C57D421689}"/>
    <cellStyle name="Total 21 2" xfId="8549" xr:uid="{50E138A6-5E55-4981-A9AE-7630630F572F}"/>
    <cellStyle name="Total 22" xfId="6441" xr:uid="{17DEA5AA-51D9-46D3-AC5E-08DFBC4836D6}"/>
    <cellStyle name="Total 22 2" xfId="8550" xr:uid="{DA8A243D-F4D4-44A4-85BA-6572E00E57D6}"/>
    <cellStyle name="Total 23" xfId="6442" xr:uid="{16A41BEE-B339-4AC9-B3A4-1658755E2449}"/>
    <cellStyle name="Total 23 2" xfId="8551" xr:uid="{F906D496-CB1B-42CB-B553-5554BAD1B4CB}"/>
    <cellStyle name="Total 24" xfId="6443" xr:uid="{0419A2D9-C262-4969-90EB-2DAD44B7CC2E}"/>
    <cellStyle name="Total 24 2" xfId="8552" xr:uid="{677283FF-EBC6-4AB1-B1F0-ABB29C5B6984}"/>
    <cellStyle name="Total 25" xfId="6444" xr:uid="{7A0A60E0-FF35-423A-B558-53DB804A2136}"/>
    <cellStyle name="Total 25 2" xfId="8553" xr:uid="{ADCDF6C3-2B15-4B22-8AE6-A9EE5F6AA12A}"/>
    <cellStyle name="Total 26" xfId="6445" xr:uid="{DB75EA68-06D4-4317-89DF-CAA45987F738}"/>
    <cellStyle name="Total 26 2" xfId="8554" xr:uid="{4537897C-042E-42C1-90C8-1E3504E338C4}"/>
    <cellStyle name="Total 27" xfId="6446" xr:uid="{2E3D7A04-C3B5-4499-8935-35C2330C91E6}"/>
    <cellStyle name="Total 27 2" xfId="8555" xr:uid="{C7A45E14-8BA0-4235-8A9F-D8F3E7DE652A}"/>
    <cellStyle name="Total 28" xfId="6447" xr:uid="{8B96B8B7-6841-4A68-8512-658E5F1ACA2D}"/>
    <cellStyle name="Total 28 2" xfId="8556" xr:uid="{116586D2-B4C5-4140-A6FB-0CF8BACC4D27}"/>
    <cellStyle name="Total 29" xfId="6448" xr:uid="{18C5155E-AD14-4694-83B0-CE8270306773}"/>
    <cellStyle name="Total 29 2" xfId="8557" xr:uid="{1AA4DFE3-2B89-41C2-8D17-B6763861E7F8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2 3" xfId="8559" xr:uid="{C1030133-1951-4155-90D0-82C4C19D2FDA}"/>
    <cellStyle name="Total 3 3" xfId="6451" xr:uid="{A867D8DB-0D5B-41DC-86C8-069986EE9A94}"/>
    <cellStyle name="Total 3 3 2" xfId="8560" xr:uid="{07B3DE41-E251-4E3B-945D-1D45D7214D54}"/>
    <cellStyle name="Total 3 4" xfId="6452" xr:uid="{DB437665-AAFB-4700-BFA0-5427C41B3372}"/>
    <cellStyle name="Total 3 4 2" xfId="8561" xr:uid="{18A813D9-9F7A-4DB2-9608-D81A44F0ADE5}"/>
    <cellStyle name="Total 3 5" xfId="6449" xr:uid="{CE9C5A18-FFEE-418C-B6BB-CC57310E4A72}"/>
    <cellStyle name="Total 3 6" xfId="8558" xr:uid="{7B178ED4-40CD-4DB8-8FB1-B717176B1A39}"/>
    <cellStyle name="Total 30" xfId="6453" xr:uid="{F4C2C1B7-34E6-441C-B7F1-E6524152CBBC}"/>
    <cellStyle name="Total 30 2" xfId="8562" xr:uid="{1DBD74A5-96E1-48F4-A844-9E795732D613}"/>
    <cellStyle name="Total 31" xfId="6454" xr:uid="{7DF9FC2A-3B8A-4A96-851F-6450DACAAE5B}"/>
    <cellStyle name="Total 31 2" xfId="8563" xr:uid="{64DE42B2-E7A7-48B0-94AF-14509B8A7896}"/>
    <cellStyle name="Total 32" xfId="6455" xr:uid="{820F1780-7AAA-415D-97D9-E6902C9BA8C2}"/>
    <cellStyle name="Total 32 2" xfId="8564" xr:uid="{04C84EC3-C196-4030-A1CF-6333E31A3D71}"/>
    <cellStyle name="Total 33" xfId="6456" xr:uid="{F086E1FE-03F3-42DA-A084-B22A4450258C}"/>
    <cellStyle name="Total 33 2" xfId="8565" xr:uid="{763583F2-2EC6-441A-911E-5FB40221134F}"/>
    <cellStyle name="Total 34" xfId="6457" xr:uid="{5850EB0A-B369-471D-A08F-8F9C6453CCEA}"/>
    <cellStyle name="Total 34 2" xfId="8566" xr:uid="{B321DBE6-1FDC-45F2-A379-EF5163B64CA2}"/>
    <cellStyle name="Total 35" xfId="6458" xr:uid="{7130C45A-F824-4211-B429-8FF841E2C360}"/>
    <cellStyle name="Total 35 2" xfId="8567" xr:uid="{29E61389-4EC2-4628-A12B-1B8C0B316981}"/>
    <cellStyle name="Total 36" xfId="6459" xr:uid="{66C5FA71-6503-4E77-A5C0-B9BCBDEDD919}"/>
    <cellStyle name="Total 36 2" xfId="8568" xr:uid="{9CB4BD92-E98D-4C97-9092-D877E29651EA}"/>
    <cellStyle name="Total 37" xfId="6460" xr:uid="{C1E6B922-BFFF-4221-835E-9C01DE9F1261}"/>
    <cellStyle name="Total 37 2" xfId="8569" xr:uid="{4438913A-5891-46A5-988D-7FE504BFE152}"/>
    <cellStyle name="Total 38" xfId="6461" xr:uid="{6C2AEEBD-EAEF-40D9-A915-F5DE15837795}"/>
    <cellStyle name="Total 38 2" xfId="8570" xr:uid="{A03914C0-4988-40ED-A3E2-0CFC3CABE109}"/>
    <cellStyle name="Total 39" xfId="6462" xr:uid="{9E81384C-E7E1-4CE5-B944-015587F38215}"/>
    <cellStyle name="Total 39 2" xfId="8571" xr:uid="{9DBE80FD-8AF9-4EA4-9C6A-7D74D4072DFC}"/>
    <cellStyle name="Total 4" xfId="1922" xr:uid="{17917BBE-F9A5-4FE0-90C2-B99FB1EC3641}"/>
    <cellStyle name="Total 4 2" xfId="6463" xr:uid="{1A4CB67B-59B5-4F42-AA65-EB65AC735443}"/>
    <cellStyle name="Total 4 3" xfId="8572" xr:uid="{EC77539B-AEA3-42D6-83B4-F6516BFA6580}"/>
    <cellStyle name="Total 40" xfId="6464" xr:uid="{DEF67DED-1AF5-44DA-B376-6E37EB7866B9}"/>
    <cellStyle name="Total 40 2" xfId="8573" xr:uid="{47A16B03-2F9D-4107-B9AD-9D53D2F3B0E6}"/>
    <cellStyle name="Total 41" xfId="6465" xr:uid="{3B7CC8BB-F8FA-4B7A-99A1-4DF63CE62C13}"/>
    <cellStyle name="Total 41 2" xfId="8574" xr:uid="{0D8C0D6D-84DD-4091-BB0C-3ED168F515B4}"/>
    <cellStyle name="Total 42" xfId="6466" xr:uid="{F8715AE8-49E7-433D-B0E0-9F5B5F6A6A42}"/>
    <cellStyle name="Total 42 2" xfId="8575" xr:uid="{05EC5C69-6AF8-4014-BA5C-BD069CD6706E}"/>
    <cellStyle name="Total 5" xfId="1923" xr:uid="{9D129536-C479-49EE-841E-63DA21F85CB5}"/>
    <cellStyle name="Total 5 2" xfId="6467" xr:uid="{5615CA76-543A-42D5-AF2E-247BB6A870EA}"/>
    <cellStyle name="Total 5 3" xfId="8576" xr:uid="{7C17EABC-BC89-4FDB-A9D6-15FADE0140F7}"/>
    <cellStyle name="Total 6" xfId="6468" xr:uid="{AB4464FB-981E-4A09-BE8D-312D7683EC31}"/>
    <cellStyle name="Total 6 2" xfId="8577" xr:uid="{2440F196-3D4A-4FE9-8075-A9F740B62CC9}"/>
    <cellStyle name="Total 7" xfId="6469" xr:uid="{C3CFF472-F1D7-4E32-A95F-5AFAAD38D642}"/>
    <cellStyle name="Total 7 2" xfId="8578" xr:uid="{7EBA1CB2-CC9F-4840-AC86-80168C3756CD}"/>
    <cellStyle name="Total 8" xfId="6470" xr:uid="{1B5242E3-899B-4EB5-B607-A5E98AB67A87}"/>
    <cellStyle name="Total 8 2" xfId="8579" xr:uid="{E7D8C12E-B448-41D8-8140-C74D4C433831}"/>
    <cellStyle name="Total 9" xfId="6471" xr:uid="{5E00AFA4-4BB1-4C49-8557-474DFBC7A8CF}"/>
    <cellStyle name="Total 9 2" xfId="8580" xr:uid="{48AB3EF4-1D6D-4B01-BF8C-F03B2E6C94C1}"/>
    <cellStyle name="Überschrift" xfId="6472" xr:uid="{40D70846-E68F-469D-AE2D-A1AF3342C5E0}"/>
    <cellStyle name="Überschrift 1" xfId="6473" xr:uid="{F1E1A35F-55EA-4436-B19B-C631848EB0F4}"/>
    <cellStyle name="Überschrift 1 2" xfId="8582" xr:uid="{BBDB7AC1-8C4F-44A5-80FE-0D3AA2C5520C}"/>
    <cellStyle name="Überschrift 2" xfId="6474" xr:uid="{F0697E82-22E0-43BD-8866-F22191C94AAF}"/>
    <cellStyle name="Überschrift 2 2" xfId="8583" xr:uid="{94C07B5D-D38E-493E-A8BF-ED584124B0DB}"/>
    <cellStyle name="Überschrift 3" xfId="6475" xr:uid="{8CAEFB9D-3859-467F-B813-4024229A0362}"/>
    <cellStyle name="Überschrift 3 2" xfId="8584" xr:uid="{F50FFBA1-03DD-43B3-8101-5B2D6AAD35FE}"/>
    <cellStyle name="Überschrift 4" xfId="6476" xr:uid="{365A6513-F625-43BB-ABB4-F104890AF47C}"/>
    <cellStyle name="Überschrift 4 2" xfId="8585" xr:uid="{574B4F96-4F2E-4015-AED4-92687D674050}"/>
    <cellStyle name="Überschrift 5" xfId="8581" xr:uid="{C96A66BC-49EB-4FD1-8321-EA7B09C34DEB}"/>
    <cellStyle name="Valuutta_Layo9704" xfId="1924" xr:uid="{4D81D651-355D-4AA9-8D3F-97262440773C}"/>
    <cellStyle name="Verknüpfte Zelle" xfId="6477" xr:uid="{4A6591F8-7652-448D-AC08-127A192F50AC}"/>
    <cellStyle name="Verknüpfte Zelle 2" xfId="8586" xr:uid="{3BC5A96A-1EF8-4DCE-886A-72035BFE905D}"/>
    <cellStyle name="Warnender Text" xfId="6478" xr:uid="{B5A724E4-B831-4809-855E-368073754D0E}"/>
    <cellStyle name="Warnender Text 2" xfId="8587" xr:uid="{CA5A5838-2E71-4D7C-942F-8CE064AEEF5F}"/>
    <cellStyle name="Warning Text" xfId="18" builtinId="11" customBuiltin="1"/>
    <cellStyle name="Warning Text 10" xfId="6479" xr:uid="{59471728-4D26-42AA-87A7-A3B47E8B6B8A}"/>
    <cellStyle name="Warning Text 10 2" xfId="8588" xr:uid="{2299855E-F92B-4232-B6CE-02313FC06102}"/>
    <cellStyle name="Warning Text 11" xfId="6480" xr:uid="{3217C52E-0991-4B83-A637-4476A656CE6E}"/>
    <cellStyle name="Warning Text 11 2" xfId="8589" xr:uid="{5DD259E3-E1BE-4136-B60E-630051A0A8C9}"/>
    <cellStyle name="Warning Text 12" xfId="6481" xr:uid="{C1488C93-EC8C-47DB-AD1C-5133CAE69D5B}"/>
    <cellStyle name="Warning Text 12 2" xfId="8590" xr:uid="{8DD66B47-CBCF-47C9-BDDE-E0FA42FDD22F}"/>
    <cellStyle name="Warning Text 13" xfId="6482" xr:uid="{AFE8D844-0A75-475D-9380-32417AB3959C}"/>
    <cellStyle name="Warning Text 13 2" xfId="8591" xr:uid="{99E47734-16C5-4EE1-85FA-B26F37CE08E9}"/>
    <cellStyle name="Warning Text 14" xfId="6483" xr:uid="{B29902EA-1022-48A5-A01E-BE09F52F8E65}"/>
    <cellStyle name="Warning Text 14 2" xfId="8592" xr:uid="{858F541E-9D24-492A-A5AF-F7D567F668A5}"/>
    <cellStyle name="Warning Text 15" xfId="6484" xr:uid="{D01029F2-B6BE-4E7B-B44B-A5DB75D4974E}"/>
    <cellStyle name="Warning Text 15 2" xfId="8593" xr:uid="{AB6A6CFA-CD7F-4E6A-82FB-4BAC0A94CEFB}"/>
    <cellStyle name="Warning Text 16" xfId="6485" xr:uid="{E721EAA7-76AA-42E3-9AFD-D34116377991}"/>
    <cellStyle name="Warning Text 16 2" xfId="8594" xr:uid="{9DBCC18D-9A21-495D-B84B-1F0E751D896B}"/>
    <cellStyle name="Warning Text 17" xfId="6486" xr:uid="{D1C907A4-4231-4B0E-B528-17BA7B5D5E25}"/>
    <cellStyle name="Warning Text 17 2" xfId="8595" xr:uid="{3D837D70-A70D-4E8F-854E-8FC6FF7D15E8}"/>
    <cellStyle name="Warning Text 18" xfId="6487" xr:uid="{171C1AB1-E4D1-406E-9078-65342118FE92}"/>
    <cellStyle name="Warning Text 18 2" xfId="8596" xr:uid="{CC0FC542-EA39-4AB1-AE5E-E5431EDD5950}"/>
    <cellStyle name="Warning Text 19" xfId="6488" xr:uid="{85EB7628-C011-4B5B-A250-6EA09ADB772C}"/>
    <cellStyle name="Warning Text 19 2" xfId="8597" xr:uid="{2A1FE527-2FEE-4CF0-ACF7-929F8A3FE246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0 3" xfId="8599" xr:uid="{96E974B5-DFDA-4751-B1C5-CBF9C449A975}"/>
    <cellStyle name="Warning Text 2 11" xfId="6489" xr:uid="{86F5CADD-4534-4B0B-9F2B-6EFEF600A143}"/>
    <cellStyle name="Warning Text 2 12" xfId="8598" xr:uid="{73793AA5-53C1-4EEF-86FC-2BBEB865A33A}"/>
    <cellStyle name="Warning Text 2 2" xfId="1646" xr:uid="{40B5FA03-EB86-4A51-9008-C2842E117AF3}"/>
    <cellStyle name="Warning Text 2 2 2" xfId="6491" xr:uid="{7B407874-F355-4490-878C-111FE9346FE6}"/>
    <cellStyle name="Warning Text 2 2 3" xfId="8600" xr:uid="{DCC91F3C-5AB4-4E59-BE84-BFFB1C25DAD0}"/>
    <cellStyle name="Warning Text 2 3" xfId="1647" xr:uid="{C1A5EFD3-BD53-4070-ABC8-F6275E9FB42E}"/>
    <cellStyle name="Warning Text 2 3 2" xfId="6492" xr:uid="{C7CAB20B-C80D-46AC-A96F-C487FD1CBBD7}"/>
    <cellStyle name="Warning Text 2 3 3" xfId="8601" xr:uid="{F9631422-E7D4-4A76-823F-B0E9E76A3A8A}"/>
    <cellStyle name="Warning Text 2 4" xfId="1648" xr:uid="{EB3B2ADA-B9F0-4A5A-8581-E041D344209B}"/>
    <cellStyle name="Warning Text 2 4 2" xfId="6493" xr:uid="{7D3D7019-E241-4B46-90A6-73DDFC5111BA}"/>
    <cellStyle name="Warning Text 2 4 3" xfId="8602" xr:uid="{57C4970D-D92F-4086-92FA-290769484208}"/>
    <cellStyle name="Warning Text 2 5" xfId="1649" xr:uid="{6AB4135F-AA15-4D20-81AB-8AC41519CFC2}"/>
    <cellStyle name="Warning Text 2 5 2" xfId="6494" xr:uid="{C8CB0245-F4C0-4357-B5BC-662A13DBB802}"/>
    <cellStyle name="Warning Text 2 5 3" xfId="8603" xr:uid="{8A401CD9-433F-48E6-BDE2-527E9AB84839}"/>
    <cellStyle name="Warning Text 2 6" xfId="1650" xr:uid="{2DF169EE-7957-49DC-8143-B73FABDB8264}"/>
    <cellStyle name="Warning Text 2 6 2" xfId="6495" xr:uid="{0C67C374-CD10-4336-893A-3294DDC129A0}"/>
    <cellStyle name="Warning Text 2 6 3" xfId="8604" xr:uid="{3DBA8972-A429-4E8D-B14D-924AD40EE364}"/>
    <cellStyle name="Warning Text 2 7" xfId="1651" xr:uid="{1AF48812-C523-40D2-8570-4FAA1CC60375}"/>
    <cellStyle name="Warning Text 2 7 2" xfId="6496" xr:uid="{90081A0A-55BE-45AC-8E79-E5316CE5BE50}"/>
    <cellStyle name="Warning Text 2 7 3" xfId="8605" xr:uid="{2C930613-A8D2-47A7-B165-1955F5C1CE04}"/>
    <cellStyle name="Warning Text 2 8" xfId="1652" xr:uid="{FE83164F-C337-4C66-A931-0F44F216FC79}"/>
    <cellStyle name="Warning Text 2 8 2" xfId="6497" xr:uid="{870882A7-63AC-4255-9CF2-22B1867EF0B5}"/>
    <cellStyle name="Warning Text 2 8 3" xfId="8606" xr:uid="{C9C163EE-A279-4ABE-A5F9-A7434A35939B}"/>
    <cellStyle name="Warning Text 2 9" xfId="1653" xr:uid="{B0E910DC-A785-4501-9C9C-0AE66922D8D1}"/>
    <cellStyle name="Warning Text 2 9 2" xfId="6498" xr:uid="{F67C63B3-52B9-48C6-84B6-E90F5235D775}"/>
    <cellStyle name="Warning Text 2 9 3" xfId="8607" xr:uid="{C72855A3-939B-4159-AB9E-DBE03D7C932E}"/>
    <cellStyle name="Warning Text 20" xfId="6499" xr:uid="{68430085-28A8-4DC6-AF3E-4584816698F9}"/>
    <cellStyle name="Warning Text 20 2" xfId="8608" xr:uid="{15B90DD2-210E-47EE-8E6B-A007615E274D}"/>
    <cellStyle name="Warning Text 21" xfId="6500" xr:uid="{7B465663-2A4F-4591-856D-772E69B25411}"/>
    <cellStyle name="Warning Text 21 2" xfId="8609" xr:uid="{F8F3AB61-906F-4C4C-9C12-1C892EECFF81}"/>
    <cellStyle name="Warning Text 22" xfId="6501" xr:uid="{32CFB948-CF78-4555-A95B-81C565CA5CAB}"/>
    <cellStyle name="Warning Text 22 2" xfId="8610" xr:uid="{514A2464-060A-4117-82B9-6632CCE0A792}"/>
    <cellStyle name="Warning Text 23" xfId="6502" xr:uid="{C22F61BE-5099-4409-8EB9-3F0E2F36648A}"/>
    <cellStyle name="Warning Text 23 2" xfId="8611" xr:uid="{B10FCF7E-1CDD-4CF7-83F8-CF24E44ED053}"/>
    <cellStyle name="Warning Text 24" xfId="6503" xr:uid="{8AA1C32A-DF76-4766-AC9F-B6D2AEB45A8E}"/>
    <cellStyle name="Warning Text 24 2" xfId="8612" xr:uid="{0C0010CD-DF92-418F-BB68-7DBA3D7322FA}"/>
    <cellStyle name="Warning Text 25" xfId="6504" xr:uid="{C5E1FFDE-F341-4AD8-B963-EFA783FC74BC}"/>
    <cellStyle name="Warning Text 25 2" xfId="8613" xr:uid="{D81B58AB-27FA-43B6-BB85-62E909B3ABD5}"/>
    <cellStyle name="Warning Text 26" xfId="6505" xr:uid="{CB31EFB1-482A-4962-87F1-E4C0DD6AF0F8}"/>
    <cellStyle name="Warning Text 26 2" xfId="8614" xr:uid="{98A2B95D-245D-4FDC-B4B3-32F704FFA283}"/>
    <cellStyle name="Warning Text 27" xfId="6506" xr:uid="{F8DBF25F-D4B0-4905-94E7-9DD52E4C288A}"/>
    <cellStyle name="Warning Text 27 2" xfId="8615" xr:uid="{93F9164D-E368-4C77-8313-5C334ED19A5F}"/>
    <cellStyle name="Warning Text 28" xfId="6507" xr:uid="{E4B9FBA7-AFEC-4197-88E1-1BA8B88F285A}"/>
    <cellStyle name="Warning Text 28 2" xfId="8616" xr:uid="{529A2654-5D10-45CA-A2C9-8860E5377096}"/>
    <cellStyle name="Warning Text 29" xfId="6508" xr:uid="{71688A7F-85FE-49E6-A228-0387914AE500}"/>
    <cellStyle name="Warning Text 29 2" xfId="8617" xr:uid="{BCDC949A-A55F-43FA-8C22-2944C3C001AC}"/>
    <cellStyle name="Warning Text 3" xfId="1654" xr:uid="{4ACC7088-2819-4EE9-B559-6E65EABC2207}"/>
    <cellStyle name="Warning Text 3 2" xfId="6510" xr:uid="{D97293BF-53BC-4A89-BA7D-1CA398C30CA3}"/>
    <cellStyle name="Warning Text 3 2 2" xfId="8619" xr:uid="{C8D92E16-808F-4432-A24D-3994949A99D1}"/>
    <cellStyle name="Warning Text 3 3" xfId="6509" xr:uid="{468BEF31-5B6D-4C6A-B43E-47DFF470ABAC}"/>
    <cellStyle name="Warning Text 3 4" xfId="8618" xr:uid="{0E836818-B685-4BD2-9CFD-F6F4B78A6F15}"/>
    <cellStyle name="Warning Text 30" xfId="6511" xr:uid="{53AD421F-67A5-4964-8DA0-F87046D47328}"/>
    <cellStyle name="Warning Text 30 2" xfId="8620" xr:uid="{AB76845C-0B51-4C2A-9E75-A7BBF0EAB5A0}"/>
    <cellStyle name="Warning Text 31" xfId="6512" xr:uid="{B6C51460-F74A-487A-AC0A-56417FDF7D1F}"/>
    <cellStyle name="Warning Text 31 2" xfId="8621" xr:uid="{42FAA564-9C71-4CBE-9E26-6F3AA82D9974}"/>
    <cellStyle name="Warning Text 32" xfId="6513" xr:uid="{60FBD37A-2F17-4070-A4D0-76812BC9CAAD}"/>
    <cellStyle name="Warning Text 32 2" xfId="8622" xr:uid="{EE8260DB-F934-4423-B364-26AB2F2F43DF}"/>
    <cellStyle name="Warning Text 33" xfId="6514" xr:uid="{757EFEA8-6A2A-44C0-AC2D-3EA035B7F696}"/>
    <cellStyle name="Warning Text 33 2" xfId="8623" xr:uid="{867E4578-FD7A-443E-B315-F5A2257BFF07}"/>
    <cellStyle name="Warning Text 34" xfId="6515" xr:uid="{F9C72377-8B47-426D-BF39-61523337DDCA}"/>
    <cellStyle name="Warning Text 34 2" xfId="8624" xr:uid="{680BF4BF-8A89-421D-870B-9E11EDE8BA87}"/>
    <cellStyle name="Warning Text 35" xfId="6516" xr:uid="{6F334B00-6EDC-4B72-9474-FB09A9C42920}"/>
    <cellStyle name="Warning Text 35 2" xfId="8625" xr:uid="{F46A7ACB-67AC-46D2-9A13-24AD7D627F0A}"/>
    <cellStyle name="Warning Text 36" xfId="6517" xr:uid="{30729E05-82ED-407B-AB63-08C716BDE8E6}"/>
    <cellStyle name="Warning Text 36 2" xfId="8626" xr:uid="{FC9A1A44-5CFC-4684-8D30-1B48A611FE45}"/>
    <cellStyle name="Warning Text 37" xfId="6518" xr:uid="{E65CBF11-DAE9-43E7-8A56-CBE2BCF895BB}"/>
    <cellStyle name="Warning Text 37 2" xfId="8627" xr:uid="{59C61D81-37DB-4C2B-A4FA-55949990DBB3}"/>
    <cellStyle name="Warning Text 38" xfId="6519" xr:uid="{BD0287B2-08C4-45B9-8074-311CC4727589}"/>
    <cellStyle name="Warning Text 38 2" xfId="8628" xr:uid="{214C213D-515F-459B-83F4-8CBCAB420B24}"/>
    <cellStyle name="Warning Text 39" xfId="6520" xr:uid="{78CFFC4D-BF52-4AC4-A830-3C52CFAD180A}"/>
    <cellStyle name="Warning Text 39 2" xfId="8629" xr:uid="{44E77F4A-EBAD-4F35-A966-DE97B65B9930}"/>
    <cellStyle name="Warning Text 4" xfId="1926" xr:uid="{DFA46215-C045-4E0C-91B4-A704C195E2D4}"/>
    <cellStyle name="Warning Text 4 2" xfId="6521" xr:uid="{5A144700-4BC9-4889-99E5-3EEC46A0BCD8}"/>
    <cellStyle name="Warning Text 4 3" xfId="8630" xr:uid="{89AF4482-0E79-4A27-89CB-D14AB50A8FCB}"/>
    <cellStyle name="Warning Text 40" xfId="6522" xr:uid="{6D0B1B46-3489-4B79-8B89-6675F78B599A}"/>
    <cellStyle name="Warning Text 40 2" xfId="8631" xr:uid="{E73A5CBC-E8B1-4738-9222-FD41558B039A}"/>
    <cellStyle name="Warning Text 41" xfId="6523" xr:uid="{D1519EA7-E717-4E59-BD57-8733CB00D513}"/>
    <cellStyle name="Warning Text 41 2" xfId="8632" xr:uid="{1B8F6067-CA5C-4896-AE88-069F20075EA5}"/>
    <cellStyle name="Warning Text 5" xfId="1927" xr:uid="{266C21EA-9452-4192-84FF-B355CF6F4436}"/>
    <cellStyle name="Warning Text 5 2" xfId="6524" xr:uid="{49AF8E95-E827-477E-B2FE-E4925E049E04}"/>
    <cellStyle name="Warning Text 5 3" xfId="8633" xr:uid="{5374B6D1-01E2-4ECF-8522-2C8E4A80136C}"/>
    <cellStyle name="Warning Text 6" xfId="6525" xr:uid="{2BEA5AC8-7110-48D6-8446-823434C328CF}"/>
    <cellStyle name="Warning Text 6 2" xfId="8634" xr:uid="{8FB95CCC-F7BD-4AE6-9202-C9CB083FB0F2}"/>
    <cellStyle name="Warning Text 7" xfId="6526" xr:uid="{A26C4D4B-DA43-462D-8A0B-277ADB03E521}"/>
    <cellStyle name="Warning Text 7 2" xfId="8635" xr:uid="{697CA84E-48CA-4D1A-8E6E-84C622A3E903}"/>
    <cellStyle name="Warning Text 8" xfId="6527" xr:uid="{07F9C052-F178-4D0F-8D23-5D6BD813A06F}"/>
    <cellStyle name="Warning Text 8 2" xfId="8636" xr:uid="{3BF06336-F2D2-4C17-9A4B-19D8A46ED525}"/>
    <cellStyle name="Warning Text 9" xfId="6528" xr:uid="{B23A6FEB-A657-4712-A979-5A7AB83BF8B9}"/>
    <cellStyle name="Warning Text 9 2" xfId="8637" xr:uid="{2D11DAC0-505F-4A78-BA1F-74C6E84C80C5}"/>
    <cellStyle name="Zelle überprüfen" xfId="6529" xr:uid="{20BE3DD1-E5AF-4BD2-A514-1A515F392C32}"/>
    <cellStyle name="Zelle überprüfen 2" xfId="8638" xr:uid="{E9CB07CA-E702-464B-B454-0EA7B2287ACD}"/>
    <cellStyle name="Гиперссылка" xfId="6530" xr:uid="{4F85CD2B-632E-4AD3-AAC4-A4DD5AB5B637}"/>
    <cellStyle name="Гиперссылка 2" xfId="8639" xr:uid="{ECC339E9-D662-4DC4-8E25-AA3480FACD61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  <cellStyle name="已访问的超链接 3" xfId="8640" xr:uid="{850BE27B-F1C0-4EBB-A2DE-79BF52C3F42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28"/>
  <sheetViews>
    <sheetView zoomScaleNormal="100" workbookViewId="0">
      <selection activeCell="A13" sqref="A13"/>
    </sheetView>
  </sheetViews>
  <sheetFormatPr defaultRowHeight="12.5"/>
  <cols>
    <col min="1" max="2" width="10.7265625" bestFit="1" customWidth="1"/>
    <col min="3" max="3" width="14.54296875" bestFit="1" customWidth="1"/>
    <col min="4" max="4" width="41.54296875" bestFit="1" customWidth="1"/>
  </cols>
  <sheetData>
    <row r="1" spans="2:18" ht="21.75" customHeight="1">
      <c r="K1" s="31" t="s">
        <v>151</v>
      </c>
    </row>
    <row r="2" spans="2:18" ht="14.5">
      <c r="B2" s="27" t="s">
        <v>175</v>
      </c>
      <c r="C2" s="27"/>
      <c r="D2" s="6"/>
      <c r="E2" s="6"/>
      <c r="F2" s="6"/>
      <c r="G2" s="6"/>
      <c r="H2" s="6"/>
      <c r="I2" s="6"/>
      <c r="J2" s="24"/>
    </row>
    <row r="3" spans="2:18" ht="15" thickBot="1">
      <c r="B3" s="28" t="s">
        <v>5</v>
      </c>
      <c r="C3" s="28" t="s">
        <v>0</v>
      </c>
      <c r="D3" s="28" t="s">
        <v>3</v>
      </c>
      <c r="E3" s="28" t="s">
        <v>4</v>
      </c>
      <c r="F3" s="28" t="s">
        <v>6</v>
      </c>
      <c r="G3" s="28" t="s">
        <v>7</v>
      </c>
      <c r="H3" s="28" t="s">
        <v>8</v>
      </c>
      <c r="I3" s="28" t="s">
        <v>10</v>
      </c>
      <c r="J3" s="24"/>
    </row>
    <row r="4" spans="2:18" ht="14.5">
      <c r="B4" s="6" t="s">
        <v>121</v>
      </c>
      <c r="C4" t="s">
        <v>87</v>
      </c>
      <c r="D4" s="6"/>
      <c r="E4" s="6" t="s">
        <v>116</v>
      </c>
      <c r="F4" s="6"/>
      <c r="H4" s="6"/>
      <c r="M4" s="6"/>
      <c r="N4" s="6"/>
      <c r="O4" s="6"/>
      <c r="P4" s="6"/>
      <c r="Q4" s="6"/>
      <c r="R4" s="6"/>
    </row>
    <row r="5" spans="2:18" ht="14.5">
      <c r="B5" s="24"/>
      <c r="C5" t="s">
        <v>84</v>
      </c>
      <c r="D5" s="6"/>
      <c r="E5" s="6" t="s">
        <v>116</v>
      </c>
      <c r="F5" s="6"/>
      <c r="G5" s="6" t="s">
        <v>119</v>
      </c>
      <c r="H5" s="6"/>
      <c r="I5" s="6" t="s">
        <v>123</v>
      </c>
      <c r="M5" s="6"/>
      <c r="N5" s="6"/>
      <c r="O5" s="6"/>
      <c r="P5" s="6"/>
      <c r="Q5" s="6"/>
      <c r="R5" s="6"/>
    </row>
    <row r="6" spans="2:18" ht="14.5">
      <c r="B6" s="6"/>
      <c r="C6" t="s">
        <v>85</v>
      </c>
      <c r="E6" s="6" t="s">
        <v>116</v>
      </c>
      <c r="G6" s="6" t="s">
        <v>118</v>
      </c>
      <c r="N6" s="6"/>
    </row>
    <row r="7" spans="2:18" ht="17.25" customHeight="1">
      <c r="B7" s="6"/>
      <c r="C7" t="s">
        <v>136</v>
      </c>
      <c r="D7" s="6"/>
      <c r="E7" s="6" t="s">
        <v>116</v>
      </c>
      <c r="F7" s="6"/>
      <c r="G7" s="6"/>
      <c r="H7" s="6"/>
      <c r="I7" s="6"/>
      <c r="M7" s="6"/>
      <c r="N7" s="6"/>
      <c r="O7" s="6"/>
      <c r="P7" s="6"/>
      <c r="Q7" s="6"/>
      <c r="R7" s="6"/>
    </row>
    <row r="8" spans="2:18" ht="18" customHeight="1">
      <c r="B8" s="6"/>
      <c r="C8" t="s">
        <v>86</v>
      </c>
      <c r="E8" s="6" t="s">
        <v>116</v>
      </c>
      <c r="N8" s="6"/>
    </row>
    <row r="9" spans="2:18" ht="14.5">
      <c r="B9" s="6"/>
      <c r="C9" t="s">
        <v>97</v>
      </c>
      <c r="E9" s="6" t="s">
        <v>116</v>
      </c>
      <c r="N9" s="6"/>
    </row>
    <row r="10" spans="2:18" ht="14.5">
      <c r="B10" s="6"/>
      <c r="C10" t="s">
        <v>83</v>
      </c>
      <c r="D10" s="6" t="s">
        <v>122</v>
      </c>
      <c r="E10" s="6" t="s">
        <v>116</v>
      </c>
      <c r="M10" s="6"/>
      <c r="N10" s="6"/>
    </row>
    <row r="11" spans="2:18" ht="14.5">
      <c r="B11" s="6"/>
      <c r="C11" t="s">
        <v>133</v>
      </c>
      <c r="D11" s="6" t="s">
        <v>129</v>
      </c>
      <c r="E11" s="6" t="s">
        <v>116</v>
      </c>
      <c r="M11" s="6"/>
      <c r="N11" s="6"/>
    </row>
    <row r="12" spans="2:18" ht="14.5">
      <c r="B12" s="6"/>
      <c r="C12" t="s">
        <v>135</v>
      </c>
      <c r="E12" s="6" t="s">
        <v>116</v>
      </c>
      <c r="N12" s="6"/>
    </row>
    <row r="13" spans="2:18" ht="14.5">
      <c r="B13" s="6"/>
      <c r="C13" t="s">
        <v>134</v>
      </c>
      <c r="E13" s="6" t="s">
        <v>116</v>
      </c>
      <c r="N13" s="6"/>
    </row>
    <row r="14" spans="2:18" ht="14.5">
      <c r="B14" s="32" t="s">
        <v>124</v>
      </c>
      <c r="C14" s="32" t="s">
        <v>125</v>
      </c>
      <c r="D14" s="32" t="s">
        <v>126</v>
      </c>
      <c r="E14" s="32" t="s">
        <v>127</v>
      </c>
      <c r="F14" s="32"/>
      <c r="G14" s="32"/>
      <c r="H14" s="32"/>
      <c r="I14" s="33"/>
      <c r="J14" s="24"/>
    </row>
    <row r="15" spans="2:18" ht="14.5">
      <c r="B15" s="63" t="s">
        <v>128</v>
      </c>
      <c r="C15" s="63" t="s">
        <v>183</v>
      </c>
      <c r="D15" s="34" t="s">
        <v>152</v>
      </c>
      <c r="E15" s="34" t="s">
        <v>116</v>
      </c>
      <c r="F15" s="6"/>
      <c r="G15" s="6"/>
      <c r="H15" s="6"/>
      <c r="I15" s="24"/>
      <c r="J15" s="24"/>
    </row>
    <row r="16" spans="2:18" ht="14.5">
      <c r="B16" s="6"/>
      <c r="C16" s="74" t="s">
        <v>184</v>
      </c>
      <c r="D16" s="24"/>
      <c r="E16" s="34" t="s">
        <v>116</v>
      </c>
      <c r="F16" s="6"/>
      <c r="G16" s="6"/>
      <c r="H16" s="6"/>
      <c r="I16" s="24"/>
      <c r="J16" s="24"/>
    </row>
    <row r="17" spans="2:10" ht="14.5">
      <c r="B17" s="24"/>
      <c r="C17" s="74" t="s">
        <v>185</v>
      </c>
      <c r="D17" s="24"/>
      <c r="E17" s="34" t="s">
        <v>116</v>
      </c>
      <c r="F17" s="24"/>
      <c r="G17" s="6"/>
      <c r="H17" s="6"/>
      <c r="I17" s="24"/>
      <c r="J17" s="24"/>
    </row>
    <row r="18" spans="2:10" ht="14.5">
      <c r="B18" s="6"/>
      <c r="C18" s="74" t="s">
        <v>186</v>
      </c>
      <c r="D18" s="24"/>
      <c r="E18" s="34" t="s">
        <v>116</v>
      </c>
      <c r="F18" s="24"/>
      <c r="G18" s="24"/>
      <c r="H18" s="6"/>
      <c r="I18" s="24"/>
      <c r="J18" s="24"/>
    </row>
    <row r="19" spans="2:10" ht="14.5">
      <c r="B19" s="6"/>
      <c r="C19" s="74" t="s">
        <v>187</v>
      </c>
      <c r="D19" s="24"/>
      <c r="E19" s="34" t="s">
        <v>116</v>
      </c>
    </row>
    <row r="20" spans="2:10" ht="14.5">
      <c r="B20" s="6"/>
      <c r="C20" s="74" t="s">
        <v>188</v>
      </c>
      <c r="D20" s="24"/>
      <c r="E20" s="34" t="s">
        <v>116</v>
      </c>
    </row>
    <row r="21" spans="2:10" ht="14.5">
      <c r="B21" s="6"/>
      <c r="C21" s="74" t="s">
        <v>189</v>
      </c>
      <c r="D21" s="24"/>
      <c r="E21" s="34" t="s">
        <v>116</v>
      </c>
    </row>
    <row r="22" spans="2:10" ht="14.5">
      <c r="B22" s="6"/>
      <c r="C22" s="74" t="s">
        <v>98</v>
      </c>
      <c r="D22" s="24"/>
      <c r="E22" s="34" t="s">
        <v>116</v>
      </c>
    </row>
    <row r="23" spans="2:10" ht="14.5">
      <c r="B23" s="6"/>
      <c r="C23" s="74" t="s">
        <v>190</v>
      </c>
      <c r="D23" s="24"/>
      <c r="E23" s="34" t="s">
        <v>116</v>
      </c>
    </row>
    <row r="24" spans="2:10" ht="14.5">
      <c r="B24" s="6"/>
    </row>
    <row r="28" spans="2:10" ht="14.5">
      <c r="C28" s="64" t="e">
        <f>#REF!</f>
        <v>#REF!</v>
      </c>
      <c r="D28" s="64"/>
      <c r="E28" s="65" t="s">
        <v>116</v>
      </c>
      <c r="F28" s="6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55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55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55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55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55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55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55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56</v>
      </c>
      <c r="C13" s="9">
        <v>63.2</v>
      </c>
      <c r="D13" s="9">
        <v>77</v>
      </c>
      <c r="E13" s="9">
        <v>75.7</v>
      </c>
      <c r="F13" s="9">
        <v>72.900000000000006</v>
      </c>
      <c r="G13" s="9">
        <v>72.5</v>
      </c>
      <c r="H13" s="9">
        <v>73</v>
      </c>
      <c r="I13" s="9">
        <v>74.5</v>
      </c>
      <c r="J13" s="9">
        <v>74.599999999999994</v>
      </c>
      <c r="K13" s="9">
        <v>73.900000000000006</v>
      </c>
      <c r="L13" s="9">
        <v>75.5</v>
      </c>
      <c r="M13" s="9">
        <v>79.7</v>
      </c>
      <c r="N13" s="9">
        <v>73.8</v>
      </c>
      <c r="O13" s="9">
        <v>76</v>
      </c>
      <c r="P13" s="9">
        <v>71.099999999999994</v>
      </c>
      <c r="Q13" s="9">
        <v>58.9</v>
      </c>
      <c r="R13" s="9">
        <v>57.3</v>
      </c>
      <c r="S13" s="9">
        <v>62.6</v>
      </c>
      <c r="T13" s="9">
        <v>62.5</v>
      </c>
      <c r="U13" s="9">
        <v>53.2</v>
      </c>
      <c r="V13" s="9">
        <v>59.9</v>
      </c>
      <c r="W13" s="9">
        <v>49.7</v>
      </c>
      <c r="Y13" s="13"/>
      <c r="Z13" s="16" t="s">
        <v>56</v>
      </c>
      <c r="AA13" s="9">
        <v>62.4</v>
      </c>
      <c r="AB13" s="9">
        <v>61.8</v>
      </c>
      <c r="AC13" s="9">
        <v>55.5</v>
      </c>
      <c r="AD13" s="9">
        <v>55.5</v>
      </c>
      <c r="AE13" s="9">
        <v>67.099999999999994</v>
      </c>
      <c r="AF13" s="9">
        <v>64.3</v>
      </c>
      <c r="AG13" s="9">
        <v>68.900000000000006</v>
      </c>
      <c r="AH13" s="9">
        <v>70.3</v>
      </c>
      <c r="AI13" s="9">
        <v>66.3</v>
      </c>
      <c r="AJ13" s="9">
        <v>66.5</v>
      </c>
      <c r="AK13" s="9">
        <v>50</v>
      </c>
      <c r="AL13" s="9">
        <v>43.9</v>
      </c>
      <c r="AM13" s="9">
        <v>41.3</v>
      </c>
      <c r="AN13" s="9">
        <v>38.700000000000003</v>
      </c>
      <c r="AO13" s="9">
        <v>37.4</v>
      </c>
      <c r="AP13" s="9">
        <v>39.9</v>
      </c>
      <c r="AQ13" s="9">
        <v>35.9</v>
      </c>
      <c r="AR13" s="9">
        <v>30.2</v>
      </c>
      <c r="AS13" s="9">
        <v>38.299999999999997</v>
      </c>
      <c r="AT13" s="9">
        <v>34.700000000000003</v>
      </c>
      <c r="AU13" s="9">
        <v>35.4</v>
      </c>
      <c r="AW13" s="13"/>
      <c r="AX13" s="16" t="s">
        <v>56</v>
      </c>
      <c r="AY13" s="9">
        <v>123.5</v>
      </c>
      <c r="AZ13" s="9">
        <v>126.1</v>
      </c>
      <c r="BA13" s="9">
        <v>142.30000000000001</v>
      </c>
      <c r="BB13" s="9">
        <v>140.9</v>
      </c>
      <c r="BC13" s="9">
        <v>134.80000000000001</v>
      </c>
      <c r="BD13" s="9">
        <v>127.9</v>
      </c>
      <c r="BE13" s="9">
        <v>127.9</v>
      </c>
      <c r="BF13" s="9">
        <v>133.69999999999999</v>
      </c>
      <c r="BG13" s="9">
        <v>132.1</v>
      </c>
      <c r="BH13" s="9">
        <v>122.3</v>
      </c>
      <c r="BI13" s="9">
        <v>124.8</v>
      </c>
      <c r="BJ13" s="9">
        <v>120.6</v>
      </c>
      <c r="BK13" s="9">
        <v>119.2</v>
      </c>
      <c r="BL13" s="9">
        <v>104.7</v>
      </c>
      <c r="BM13" s="9">
        <v>106.5</v>
      </c>
      <c r="BN13" s="9">
        <v>97.5</v>
      </c>
      <c r="BO13" s="9">
        <v>94.2</v>
      </c>
      <c r="BP13" s="9">
        <v>61.7</v>
      </c>
      <c r="BQ13" s="9">
        <v>69.2</v>
      </c>
      <c r="BR13" s="9">
        <v>74</v>
      </c>
      <c r="BS13" s="9">
        <v>67.599999999999994</v>
      </c>
      <c r="BU13" s="13"/>
      <c r="BV13" s="16" t="s">
        <v>56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56</v>
      </c>
      <c r="CU13" s="9">
        <v>26.8</v>
      </c>
      <c r="CV13" s="9">
        <v>29.6</v>
      </c>
      <c r="CW13" s="9">
        <v>30.3</v>
      </c>
      <c r="CX13" s="9">
        <v>32.9</v>
      </c>
      <c r="CY13" s="9">
        <v>36</v>
      </c>
      <c r="CZ13" s="9">
        <v>29.9</v>
      </c>
      <c r="DA13" s="9">
        <v>32</v>
      </c>
      <c r="DB13" s="9">
        <v>31.6</v>
      </c>
      <c r="DC13" s="9">
        <v>23.5</v>
      </c>
      <c r="DD13" s="9">
        <v>25.5</v>
      </c>
      <c r="DE13" s="9">
        <v>26.9</v>
      </c>
      <c r="DF13" s="9">
        <v>26.4</v>
      </c>
      <c r="DG13" s="9">
        <v>28.9</v>
      </c>
      <c r="DH13" s="9">
        <v>23.2</v>
      </c>
      <c r="DI13" s="9">
        <v>23.2</v>
      </c>
      <c r="DJ13" s="9">
        <v>24.9</v>
      </c>
      <c r="DK13" s="9">
        <v>24.6</v>
      </c>
      <c r="DL13" s="9">
        <v>25</v>
      </c>
      <c r="DM13" s="9">
        <v>22.9</v>
      </c>
      <c r="DN13" s="9">
        <v>23.3</v>
      </c>
      <c r="DO13" s="9">
        <v>22.2</v>
      </c>
      <c r="DQ13" s="13"/>
      <c r="DR13" s="16" t="s">
        <v>56</v>
      </c>
      <c r="DS13" s="9">
        <v>74.8</v>
      </c>
      <c r="DT13" s="9">
        <v>75.7</v>
      </c>
      <c r="DU13" s="9">
        <v>89.6</v>
      </c>
      <c r="DV13" s="9">
        <v>74.099999999999994</v>
      </c>
      <c r="DW13" s="9">
        <v>88.1</v>
      </c>
      <c r="DX13" s="9">
        <v>73.599999999999994</v>
      </c>
      <c r="DY13" s="9">
        <v>74.8</v>
      </c>
      <c r="DZ13" s="9">
        <v>76.8</v>
      </c>
      <c r="EA13" s="9">
        <v>61.4</v>
      </c>
      <c r="EB13" s="9">
        <v>59</v>
      </c>
      <c r="EC13" s="9">
        <v>76.099999999999994</v>
      </c>
      <c r="ED13" s="9">
        <v>76.8</v>
      </c>
      <c r="EE13" s="9">
        <v>78.400000000000006</v>
      </c>
      <c r="EF13" s="9">
        <v>80.5</v>
      </c>
      <c r="EG13" s="9">
        <v>92.8</v>
      </c>
      <c r="EH13" s="9">
        <v>92.8</v>
      </c>
      <c r="EI13" s="9">
        <v>93.2</v>
      </c>
      <c r="EJ13" s="9">
        <v>93.3</v>
      </c>
      <c r="EK13" s="9">
        <v>96</v>
      </c>
      <c r="EL13" s="9">
        <v>100.5</v>
      </c>
      <c r="EM13" s="9">
        <v>90</v>
      </c>
      <c r="EO13" s="13"/>
      <c r="EP13" s="16" t="s">
        <v>56</v>
      </c>
      <c r="EQ13" s="9">
        <v>6.6</v>
      </c>
      <c r="ER13" s="9">
        <v>6.8</v>
      </c>
      <c r="ES13" s="9">
        <v>9.3000000000000007</v>
      </c>
      <c r="ET13" s="9">
        <v>8.8000000000000007</v>
      </c>
      <c r="EU13" s="9">
        <v>17.3</v>
      </c>
      <c r="EV13" s="9">
        <v>9.1999999999999993</v>
      </c>
      <c r="EW13" s="9">
        <v>12.1</v>
      </c>
      <c r="EX13" s="9">
        <v>12.1</v>
      </c>
      <c r="EY13" s="9">
        <v>9.6999999999999993</v>
      </c>
      <c r="EZ13" s="9">
        <v>11.1</v>
      </c>
      <c r="FA13" s="9">
        <v>6.2</v>
      </c>
      <c r="FB13" s="9">
        <v>10.6</v>
      </c>
      <c r="FC13" s="9">
        <v>10.8</v>
      </c>
      <c r="FD13" s="9">
        <v>9.6</v>
      </c>
      <c r="FE13" s="9">
        <v>10.7</v>
      </c>
      <c r="FF13" s="9">
        <v>10.6</v>
      </c>
      <c r="FG13" s="9">
        <v>12.3</v>
      </c>
      <c r="FH13" s="9">
        <v>9.6999999999999993</v>
      </c>
      <c r="FI13" s="9">
        <v>7.4</v>
      </c>
      <c r="FJ13" s="9">
        <v>9.1</v>
      </c>
      <c r="FK13" s="9">
        <v>7.5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2.5</v>
      </c>
      <c r="D15" s="14">
        <v>3</v>
      </c>
      <c r="E15" s="14">
        <v>3.1</v>
      </c>
      <c r="F15" s="14">
        <v>3.3</v>
      </c>
      <c r="G15" s="14">
        <v>2.7</v>
      </c>
      <c r="H15" s="14">
        <v>2.6</v>
      </c>
      <c r="I15" s="14">
        <v>3.2</v>
      </c>
      <c r="J15" s="14">
        <v>3.3</v>
      </c>
      <c r="K15" s="14">
        <v>3.3</v>
      </c>
      <c r="L15" s="14">
        <v>3.2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4.4000000000000004</v>
      </c>
      <c r="AB15" s="14">
        <v>4.4000000000000004</v>
      </c>
      <c r="AC15" s="14">
        <v>4.5</v>
      </c>
      <c r="AD15" s="14">
        <v>4.5</v>
      </c>
      <c r="AE15" s="14">
        <v>3.7</v>
      </c>
      <c r="AF15" s="14">
        <v>3.8</v>
      </c>
      <c r="AG15" s="14">
        <v>5</v>
      </c>
      <c r="AH15" s="14">
        <v>5</v>
      </c>
      <c r="AI15" s="14">
        <v>5.3</v>
      </c>
      <c r="AJ15" s="14">
        <v>5.4</v>
      </c>
      <c r="AK15" s="14">
        <v>5.0999999999999996</v>
      </c>
      <c r="AL15" s="14" t="s">
        <v>33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 t="s">
        <v>33</v>
      </c>
      <c r="AU15" s="14" t="s">
        <v>33</v>
      </c>
      <c r="AW15" s="12"/>
      <c r="AX15" s="17" t="s">
        <v>30</v>
      </c>
      <c r="AY15" s="14">
        <v>6.4</v>
      </c>
      <c r="AZ15" s="14">
        <v>6.3</v>
      </c>
      <c r="BA15" s="14">
        <v>6.6</v>
      </c>
      <c r="BB15" s="14">
        <v>6.3</v>
      </c>
      <c r="BC15" s="14">
        <v>5.8</v>
      </c>
      <c r="BD15" s="14">
        <v>5.8</v>
      </c>
      <c r="BE15" s="14">
        <v>4.7</v>
      </c>
      <c r="BF15" s="14">
        <v>4.5999999999999996</v>
      </c>
      <c r="BG15" s="14" t="s">
        <v>33</v>
      </c>
      <c r="BH15" s="14">
        <v>5.3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>
        <v>4.9000000000000004</v>
      </c>
      <c r="BN15" s="14">
        <v>5</v>
      </c>
      <c r="BO15" s="14">
        <v>4.9000000000000004</v>
      </c>
      <c r="BP15" s="14">
        <v>4.9000000000000004</v>
      </c>
      <c r="BQ15" s="14">
        <v>5</v>
      </c>
      <c r="BR15" s="14">
        <v>4.8</v>
      </c>
      <c r="BS15" s="14">
        <v>4.9000000000000004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33</v>
      </c>
      <c r="CO15" s="14" t="s">
        <v>33</v>
      </c>
      <c r="CP15" s="14">
        <v>0</v>
      </c>
      <c r="CQ15" s="14">
        <v>0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>
        <v>4.4000000000000004</v>
      </c>
      <c r="DZ15" s="14">
        <v>4.7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>
        <v>4.8</v>
      </c>
      <c r="EH15" s="14">
        <v>4.5</v>
      </c>
      <c r="EI15" s="14">
        <v>4.3</v>
      </c>
      <c r="EJ15" s="14">
        <v>5.9</v>
      </c>
      <c r="EK15" s="14">
        <v>6.6</v>
      </c>
      <c r="EL15" s="14">
        <v>7.1</v>
      </c>
      <c r="EM15" s="14">
        <v>7.3</v>
      </c>
      <c r="EO15" s="12"/>
      <c r="EP15" s="17" t="s">
        <v>30</v>
      </c>
      <c r="EQ15" s="14">
        <v>0</v>
      </c>
      <c r="ER15" s="14">
        <v>0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9.1</v>
      </c>
      <c r="AB16" s="14">
        <v>7</v>
      </c>
      <c r="AC16" s="14">
        <v>5.5</v>
      </c>
      <c r="AD16" s="14">
        <v>5.0999999999999996</v>
      </c>
      <c r="AE16" s="14">
        <v>6.2</v>
      </c>
      <c r="AF16" s="14">
        <v>7.8</v>
      </c>
      <c r="AG16" s="14">
        <v>8.5</v>
      </c>
      <c r="AH16" s="14">
        <v>8.1</v>
      </c>
      <c r="AI16" s="14">
        <v>8.5</v>
      </c>
      <c r="AJ16" s="14">
        <v>9</v>
      </c>
      <c r="AK16" s="14">
        <v>11.3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>
        <v>16.2</v>
      </c>
      <c r="AZ16" s="14">
        <v>19.7</v>
      </c>
      <c r="BA16" s="14">
        <v>24.1</v>
      </c>
      <c r="BB16" s="14">
        <v>23.2</v>
      </c>
      <c r="BC16" s="14">
        <v>12.5</v>
      </c>
      <c r="BD16" s="14">
        <v>10.4</v>
      </c>
      <c r="BE16" s="14">
        <v>6.5</v>
      </c>
      <c r="BF16" s="14">
        <v>6.5</v>
      </c>
      <c r="BG16" s="14">
        <v>6.9</v>
      </c>
      <c r="BH16" s="14">
        <v>6.7</v>
      </c>
      <c r="BI16" s="14">
        <v>6.5</v>
      </c>
      <c r="BJ16" s="14">
        <v>12.1</v>
      </c>
      <c r="BK16" s="14">
        <v>12.3</v>
      </c>
      <c r="BL16" s="14">
        <v>13.3</v>
      </c>
      <c r="BM16" s="14" t="s">
        <v>33</v>
      </c>
      <c r="BN16" s="14" t="s">
        <v>33</v>
      </c>
      <c r="BO16" s="14" t="s">
        <v>33</v>
      </c>
      <c r="BP16" s="14">
        <v>10.8</v>
      </c>
      <c r="BQ16" s="14">
        <v>10</v>
      </c>
      <c r="BR16" s="14">
        <v>11</v>
      </c>
      <c r="BS16" s="14">
        <v>12.1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5.2</v>
      </c>
      <c r="CV16" s="14">
        <v>5.3</v>
      </c>
      <c r="CW16" s="14">
        <v>6.9</v>
      </c>
      <c r="CX16" s="14">
        <v>9.1</v>
      </c>
      <c r="CY16" s="14">
        <v>8.9</v>
      </c>
      <c r="CZ16" s="14">
        <v>8.1999999999999993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>
        <v>18.5</v>
      </c>
      <c r="DZ16" s="14">
        <v>17.7</v>
      </c>
      <c r="EA16" s="14" t="s">
        <v>33</v>
      </c>
      <c r="EB16" s="14" t="s">
        <v>33</v>
      </c>
      <c r="EC16" s="14">
        <v>15.2</v>
      </c>
      <c r="ED16" s="14">
        <v>15.2</v>
      </c>
      <c r="EE16" s="14">
        <v>15.9</v>
      </c>
      <c r="EF16" s="14">
        <v>15.8</v>
      </c>
      <c r="EG16" s="14" t="s">
        <v>33</v>
      </c>
      <c r="EH16" s="14" t="s">
        <v>33</v>
      </c>
      <c r="EI16" s="14">
        <v>14.4</v>
      </c>
      <c r="EJ16" s="14">
        <v>16.600000000000001</v>
      </c>
      <c r="EK16" s="14">
        <v>16</v>
      </c>
      <c r="EL16" s="14">
        <v>17.600000000000001</v>
      </c>
      <c r="EM16" s="14">
        <v>19.3</v>
      </c>
      <c r="EO16" s="12"/>
      <c r="EP16" s="17" t="s">
        <v>32</v>
      </c>
      <c r="EQ16" s="14">
        <v>0</v>
      </c>
      <c r="ER16" s="14">
        <v>0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0.1</v>
      </c>
      <c r="D17" s="14">
        <v>0.1</v>
      </c>
      <c r="E17" s="14">
        <v>0.1</v>
      </c>
      <c r="F17" s="14">
        <v>0.1</v>
      </c>
      <c r="G17" s="14">
        <v>0.1</v>
      </c>
      <c r="H17" s="14">
        <v>0.1</v>
      </c>
      <c r="I17" s="14">
        <v>0.1</v>
      </c>
      <c r="J17" s="14">
        <v>0.1</v>
      </c>
      <c r="K17" s="14">
        <v>0.1</v>
      </c>
      <c r="L17" s="14">
        <v>0.1</v>
      </c>
      <c r="M17" s="14">
        <v>0.1</v>
      </c>
      <c r="N17" s="14">
        <v>0</v>
      </c>
      <c r="O17" s="14">
        <v>0</v>
      </c>
      <c r="P17" s="14">
        <v>0</v>
      </c>
      <c r="Q17" s="14">
        <v>0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0.1</v>
      </c>
      <c r="AG17" s="14">
        <v>0</v>
      </c>
      <c r="AH17" s="14">
        <v>0</v>
      </c>
      <c r="AI17" s="14">
        <v>0</v>
      </c>
      <c r="AJ17" s="14">
        <v>0</v>
      </c>
      <c r="AK17" s="14">
        <v>0.1</v>
      </c>
      <c r="AL17" s="14">
        <v>0.1</v>
      </c>
      <c r="AM17" s="14">
        <v>0</v>
      </c>
      <c r="AN17" s="14">
        <v>0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</v>
      </c>
      <c r="AU17" s="14">
        <v>0</v>
      </c>
      <c r="AW17" s="12"/>
      <c r="AX17" s="17" t="s">
        <v>34</v>
      </c>
      <c r="AY17" s="14">
        <v>0.9</v>
      </c>
      <c r="AZ17" s="14">
        <v>0.8</v>
      </c>
      <c r="BA17" s="14">
        <v>0.6</v>
      </c>
      <c r="BB17" s="14">
        <v>0.6</v>
      </c>
      <c r="BC17" s="14">
        <v>0.6</v>
      </c>
      <c r="BD17" s="14">
        <v>0.5</v>
      </c>
      <c r="BE17" s="14">
        <v>0.5</v>
      </c>
      <c r="BF17" s="14">
        <v>0.5</v>
      </c>
      <c r="BG17" s="14">
        <v>0.4</v>
      </c>
      <c r="BH17" s="14">
        <v>0.3</v>
      </c>
      <c r="BI17" s="14">
        <v>0.2</v>
      </c>
      <c r="BJ17" s="14">
        <v>0.1</v>
      </c>
      <c r="BK17" s="14">
        <v>0.1</v>
      </c>
      <c r="BL17" s="14">
        <v>0.3</v>
      </c>
      <c r="BM17" s="14">
        <v>0.3</v>
      </c>
      <c r="BN17" s="14" t="s">
        <v>33</v>
      </c>
      <c r="BO17" s="14" t="s">
        <v>33</v>
      </c>
      <c r="BP17" s="14">
        <v>0.2</v>
      </c>
      <c r="BQ17" s="14">
        <v>0.2</v>
      </c>
      <c r="BR17" s="14">
        <v>0</v>
      </c>
      <c r="BS17" s="14">
        <v>0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0.6</v>
      </c>
      <c r="DT17" s="14">
        <v>3</v>
      </c>
      <c r="DU17" s="14">
        <v>2.5</v>
      </c>
      <c r="DV17" s="14">
        <v>1.8</v>
      </c>
      <c r="DW17" s="14">
        <v>0.1</v>
      </c>
      <c r="DX17" s="14">
        <v>0.1</v>
      </c>
      <c r="DY17" s="14">
        <v>0.3</v>
      </c>
      <c r="DZ17" s="14">
        <v>0.6</v>
      </c>
      <c r="EA17" s="14">
        <v>0.1</v>
      </c>
      <c r="EB17" s="14">
        <v>0.1</v>
      </c>
      <c r="EC17" s="14">
        <v>1.8</v>
      </c>
      <c r="ED17" s="14">
        <v>0.1</v>
      </c>
      <c r="EE17" s="14">
        <v>0.1</v>
      </c>
      <c r="EF17" s="14">
        <v>0.1</v>
      </c>
      <c r="EG17" s="14">
        <v>0.5</v>
      </c>
      <c r="EH17" s="14">
        <v>0.5</v>
      </c>
      <c r="EI17" s="14">
        <v>0.5</v>
      </c>
      <c r="EJ17" s="14">
        <v>0.2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>
        <v>0</v>
      </c>
      <c r="EX17" s="14">
        <v>0</v>
      </c>
      <c r="EY17" s="14" t="s">
        <v>33</v>
      </c>
      <c r="EZ17" s="14">
        <v>0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</row>
    <row r="18" spans="1:167" ht="14.5">
      <c r="A18" s="12"/>
      <c r="B18" s="17" t="s">
        <v>35</v>
      </c>
      <c r="C18" s="14">
        <v>14.2</v>
      </c>
      <c r="D18" s="14">
        <v>10.3</v>
      </c>
      <c r="E18" s="14">
        <v>14.1</v>
      </c>
      <c r="F18" s="14">
        <v>15</v>
      </c>
      <c r="G18" s="14">
        <v>15.4</v>
      </c>
      <c r="H18" s="14">
        <v>11.5</v>
      </c>
      <c r="I18" s="14">
        <v>10.6</v>
      </c>
      <c r="J18" s="14">
        <v>10.6</v>
      </c>
      <c r="K18" s="14">
        <v>8.6</v>
      </c>
      <c r="L18" s="14">
        <v>9.9</v>
      </c>
      <c r="M18" s="14">
        <v>9.1999999999999993</v>
      </c>
      <c r="N18" s="14">
        <v>8</v>
      </c>
      <c r="O18" s="14">
        <v>8.1999999999999993</v>
      </c>
      <c r="P18" s="14">
        <v>7.3</v>
      </c>
      <c r="Q18" s="14">
        <v>7</v>
      </c>
      <c r="R18" s="14" t="s">
        <v>33</v>
      </c>
      <c r="S18" s="14" t="s">
        <v>33</v>
      </c>
      <c r="T18" s="14">
        <v>6.9</v>
      </c>
      <c r="U18" s="14">
        <v>5.9</v>
      </c>
      <c r="V18" s="14">
        <v>5.4</v>
      </c>
      <c r="W18" s="14">
        <v>0.1</v>
      </c>
      <c r="Y18" s="12"/>
      <c r="Z18" s="17" t="s">
        <v>35</v>
      </c>
      <c r="AA18" s="14">
        <v>9.9</v>
      </c>
      <c r="AB18" s="14">
        <v>6.7</v>
      </c>
      <c r="AC18" s="14">
        <v>6</v>
      </c>
      <c r="AD18" s="14">
        <v>6.9</v>
      </c>
      <c r="AE18" s="14">
        <v>8</v>
      </c>
      <c r="AF18" s="14">
        <v>7.1</v>
      </c>
      <c r="AG18" s="14">
        <v>7.5</v>
      </c>
      <c r="AH18" s="14">
        <v>6.5</v>
      </c>
      <c r="AI18" s="14">
        <v>6.2</v>
      </c>
      <c r="AJ18" s="14">
        <v>4.8</v>
      </c>
      <c r="AK18" s="14">
        <v>2.4</v>
      </c>
      <c r="AL18" s="14">
        <v>0.2</v>
      </c>
      <c r="AM18" s="14">
        <v>0.6</v>
      </c>
      <c r="AN18" s="14">
        <v>0.7</v>
      </c>
      <c r="AO18" s="14">
        <v>0.6</v>
      </c>
      <c r="AP18" s="14" t="s">
        <v>33</v>
      </c>
      <c r="AQ18" s="14" t="s">
        <v>33</v>
      </c>
      <c r="AR18" s="14">
        <v>0.1</v>
      </c>
      <c r="AS18" s="14">
        <v>0.3</v>
      </c>
      <c r="AT18" s="14">
        <v>0.3</v>
      </c>
      <c r="AU18" s="14">
        <v>0.1</v>
      </c>
      <c r="AW18" s="12"/>
      <c r="AX18" s="17" t="s">
        <v>35</v>
      </c>
      <c r="AY18" s="14">
        <v>16.100000000000001</v>
      </c>
      <c r="AZ18" s="14">
        <v>13</v>
      </c>
      <c r="BA18" s="14">
        <v>11.7</v>
      </c>
      <c r="BB18" s="14">
        <v>12.9</v>
      </c>
      <c r="BC18" s="14">
        <v>14.1</v>
      </c>
      <c r="BD18" s="14">
        <v>13.6</v>
      </c>
      <c r="BE18" s="14">
        <v>10.8</v>
      </c>
      <c r="BF18" s="14">
        <v>10.9</v>
      </c>
      <c r="BG18" s="14">
        <v>9.1999999999999993</v>
      </c>
      <c r="BH18" s="14">
        <v>7.9</v>
      </c>
      <c r="BI18" s="14">
        <v>3.2</v>
      </c>
      <c r="BJ18" s="14">
        <v>2.7</v>
      </c>
      <c r="BK18" s="14">
        <v>1.8</v>
      </c>
      <c r="BL18" s="14">
        <v>1.9</v>
      </c>
      <c r="BM18" s="14">
        <v>1.6</v>
      </c>
      <c r="BN18" s="14" t="s">
        <v>33</v>
      </c>
      <c r="BO18" s="14" t="s">
        <v>33</v>
      </c>
      <c r="BP18" s="14">
        <v>0.2</v>
      </c>
      <c r="BQ18" s="14">
        <v>0.1</v>
      </c>
      <c r="BR18" s="14">
        <v>0.2</v>
      </c>
      <c r="BS18" s="14">
        <v>0.1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 t="s">
        <v>33</v>
      </c>
      <c r="CV18" s="14" t="s">
        <v>33</v>
      </c>
      <c r="CW18" s="14" t="s">
        <v>33</v>
      </c>
      <c r="CX18" s="14" t="s">
        <v>33</v>
      </c>
      <c r="CY18" s="14" t="s">
        <v>33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19.600000000000001</v>
      </c>
      <c r="AU19" s="14">
        <v>17.7</v>
      </c>
      <c r="AW19" s="12"/>
      <c r="AX19" s="17" t="s">
        <v>36</v>
      </c>
      <c r="AY19" s="14">
        <v>81.8</v>
      </c>
      <c r="AZ19" s="14">
        <v>84.8</v>
      </c>
      <c r="BA19" s="14">
        <v>98.5</v>
      </c>
      <c r="BB19" s="14">
        <v>97.3</v>
      </c>
      <c r="BC19" s="14">
        <v>101.1</v>
      </c>
      <c r="BD19" s="14">
        <v>97</v>
      </c>
      <c r="BE19" s="14">
        <v>104.9</v>
      </c>
      <c r="BF19" s="14">
        <v>110.7</v>
      </c>
      <c r="BG19" s="14">
        <v>110.2</v>
      </c>
      <c r="BH19" s="14">
        <v>101.8</v>
      </c>
      <c r="BI19" s="14">
        <v>106.9</v>
      </c>
      <c r="BJ19" s="14">
        <v>99.5</v>
      </c>
      <c r="BK19" s="14">
        <v>99.4</v>
      </c>
      <c r="BL19" s="14">
        <v>83.9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57.3</v>
      </c>
      <c r="BS19" s="14">
        <v>50.1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 t="s">
        <v>33</v>
      </c>
      <c r="CV19" s="14" t="s">
        <v>33</v>
      </c>
      <c r="CW19" s="14" t="s">
        <v>33</v>
      </c>
      <c r="CX19" s="14" t="s">
        <v>33</v>
      </c>
      <c r="CY19" s="14" t="s">
        <v>33</v>
      </c>
      <c r="CZ19" s="14" t="s">
        <v>33</v>
      </c>
      <c r="DA19" s="14" t="s">
        <v>33</v>
      </c>
      <c r="DB19" s="14" t="s">
        <v>33</v>
      </c>
      <c r="DC19" s="14" t="s">
        <v>33</v>
      </c>
      <c r="DD19" s="14" t="s">
        <v>33</v>
      </c>
      <c r="DE19" s="14" t="s">
        <v>33</v>
      </c>
      <c r="DF19" s="14" t="s">
        <v>33</v>
      </c>
      <c r="DG19" s="14" t="s">
        <v>33</v>
      </c>
      <c r="DH19" s="14" t="s">
        <v>33</v>
      </c>
      <c r="DI19" s="14">
        <v>9.3000000000000007</v>
      </c>
      <c r="DJ19" s="14" t="s">
        <v>33</v>
      </c>
      <c r="DK19" s="14" t="s">
        <v>33</v>
      </c>
      <c r="DL19" s="14">
        <v>10.9</v>
      </c>
      <c r="DM19" s="14" t="s">
        <v>33</v>
      </c>
      <c r="DN19" s="14">
        <v>10.1</v>
      </c>
      <c r="DO19" s="14">
        <v>9.1</v>
      </c>
      <c r="DQ19" s="12"/>
      <c r="DR19" s="17" t="s">
        <v>36</v>
      </c>
      <c r="DS19" s="14">
        <v>51.6</v>
      </c>
      <c r="DT19" s="14">
        <v>51.9</v>
      </c>
      <c r="DU19" s="14">
        <v>63.2</v>
      </c>
      <c r="DV19" s="14">
        <v>50.1</v>
      </c>
      <c r="DW19" s="14">
        <v>69.599999999999994</v>
      </c>
      <c r="DX19" s="14">
        <v>55</v>
      </c>
      <c r="DY19" s="14">
        <v>51.6</v>
      </c>
      <c r="DZ19" s="14">
        <v>53.7</v>
      </c>
      <c r="EA19" s="14">
        <v>37.5</v>
      </c>
      <c r="EB19" s="14">
        <v>39.200000000000003</v>
      </c>
      <c r="EC19" s="14">
        <v>54.6</v>
      </c>
      <c r="ED19" s="14">
        <v>57.1</v>
      </c>
      <c r="EE19" s="14">
        <v>57.9</v>
      </c>
      <c r="EF19" s="14">
        <v>60</v>
      </c>
      <c r="EG19" s="14">
        <v>71.2</v>
      </c>
      <c r="EH19" s="14">
        <v>71.2</v>
      </c>
      <c r="EI19" s="14">
        <v>73.900000000000006</v>
      </c>
      <c r="EJ19" s="14">
        <v>70.400000000000006</v>
      </c>
      <c r="EK19" s="14">
        <v>72.900000000000006</v>
      </c>
      <c r="EL19" s="14">
        <v>75.7</v>
      </c>
      <c r="EM19" s="14">
        <v>63.4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>
        <v>0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0</v>
      </c>
      <c r="AH20" s="14" t="s">
        <v>33</v>
      </c>
      <c r="AI20" s="14">
        <v>0</v>
      </c>
      <c r="AJ20" s="14" t="s">
        <v>33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>
        <v>0.5</v>
      </c>
      <c r="AR20" s="14">
        <v>0.2</v>
      </c>
      <c r="AS20" s="14">
        <v>0.4</v>
      </c>
      <c r="AT20" s="14">
        <v>0.3</v>
      </c>
      <c r="AU20" s="14">
        <v>0.3</v>
      </c>
      <c r="AW20" s="12"/>
      <c r="AX20" s="17" t="s">
        <v>37</v>
      </c>
      <c r="AY20" s="14">
        <v>2.1</v>
      </c>
      <c r="AZ20" s="14">
        <v>1.5</v>
      </c>
      <c r="BA20" s="14">
        <v>0.8</v>
      </c>
      <c r="BB20" s="14">
        <v>0.7</v>
      </c>
      <c r="BC20" s="14">
        <v>0.7</v>
      </c>
      <c r="BD20" s="14">
        <v>0.5</v>
      </c>
      <c r="BE20" s="14">
        <v>0.5</v>
      </c>
      <c r="BF20" s="14">
        <v>0.5</v>
      </c>
      <c r="BG20" s="14">
        <v>0.4</v>
      </c>
      <c r="BH20" s="14">
        <v>0.2</v>
      </c>
      <c r="BI20" s="14">
        <v>3</v>
      </c>
      <c r="BJ20" s="14">
        <v>1.3</v>
      </c>
      <c r="BK20" s="14">
        <v>0.6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>
        <v>0.6</v>
      </c>
      <c r="BQ20" s="14">
        <v>1</v>
      </c>
      <c r="BR20" s="14">
        <v>0.7</v>
      </c>
      <c r="BS20" s="14">
        <v>0.4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 t="s">
        <v>33</v>
      </c>
      <c r="CV20" s="14" t="s">
        <v>33</v>
      </c>
      <c r="CW20" s="14" t="s">
        <v>33</v>
      </c>
      <c r="CX20" s="14" t="s">
        <v>33</v>
      </c>
      <c r="CY20" s="14" t="s">
        <v>33</v>
      </c>
      <c r="CZ20" s="14" t="s">
        <v>33</v>
      </c>
      <c r="DA20" s="14" t="s">
        <v>33</v>
      </c>
      <c r="DB20" s="14" t="s">
        <v>33</v>
      </c>
      <c r="DC20" s="14" t="s">
        <v>33</v>
      </c>
      <c r="DD20" s="14" t="s">
        <v>33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>
        <v>0.5</v>
      </c>
      <c r="DM20" s="14">
        <v>0.9</v>
      </c>
      <c r="DN20" s="14">
        <v>0.2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0.1</v>
      </c>
      <c r="EK20" s="14">
        <v>0.5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2.1</v>
      </c>
      <c r="FH20" s="14" t="s">
        <v>33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4</v>
      </c>
      <c r="D27" s="14">
        <v>3.9</v>
      </c>
      <c r="E27" s="14">
        <v>4.0999999999999996</v>
      </c>
      <c r="F27" s="14">
        <v>4.5</v>
      </c>
      <c r="G27" s="14">
        <v>3.8</v>
      </c>
      <c r="H27" s="14">
        <v>3.5</v>
      </c>
      <c r="I27" s="14">
        <v>4.3</v>
      </c>
      <c r="J27" s="14">
        <v>4.5</v>
      </c>
      <c r="K27" s="14">
        <v>4.4000000000000004</v>
      </c>
      <c r="L27" s="14">
        <v>4.3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7.1</v>
      </c>
      <c r="AB27" s="14">
        <v>7.1</v>
      </c>
      <c r="AC27" s="14">
        <v>8.1</v>
      </c>
      <c r="AD27" s="14">
        <v>8.1999999999999993</v>
      </c>
      <c r="AE27" s="14">
        <v>5.5</v>
      </c>
      <c r="AF27" s="14">
        <v>5.9</v>
      </c>
      <c r="AG27" s="14">
        <v>7.3</v>
      </c>
      <c r="AH27" s="14">
        <v>7.1</v>
      </c>
      <c r="AI27" s="14">
        <v>8</v>
      </c>
      <c r="AJ27" s="14">
        <v>8.1999999999999993</v>
      </c>
      <c r="AK27" s="14">
        <v>10.199999999999999</v>
      </c>
      <c r="AL27" s="14" t="s">
        <v>33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 t="s">
        <v>33</v>
      </c>
      <c r="AU27" s="14" t="s">
        <v>33</v>
      </c>
      <c r="AW27" s="12"/>
      <c r="AX27" s="17" t="s">
        <v>30</v>
      </c>
      <c r="AY27" s="14">
        <v>5.2</v>
      </c>
      <c r="AZ27" s="14">
        <v>5</v>
      </c>
      <c r="BA27" s="14">
        <v>4.5999999999999996</v>
      </c>
      <c r="BB27" s="14">
        <v>4.5</v>
      </c>
      <c r="BC27" s="14">
        <v>4.3</v>
      </c>
      <c r="BD27" s="14">
        <v>4.5</v>
      </c>
      <c r="BE27" s="14">
        <v>3.7</v>
      </c>
      <c r="BF27" s="14">
        <v>3.4</v>
      </c>
      <c r="BG27" s="14" t="s">
        <v>33</v>
      </c>
      <c r="BH27" s="14">
        <v>4.3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>
        <v>4.5999999999999996</v>
      </c>
      <c r="BN27" s="14">
        <v>5.0999999999999996</v>
      </c>
      <c r="BO27" s="14">
        <v>5.2</v>
      </c>
      <c r="BP27" s="14">
        <v>8</v>
      </c>
      <c r="BQ27" s="14">
        <v>7.2</v>
      </c>
      <c r="BR27" s="14">
        <v>6.4</v>
      </c>
      <c r="BS27" s="14">
        <v>7.2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 t="s">
        <v>33</v>
      </c>
      <c r="CO27" s="14" t="s">
        <v>33</v>
      </c>
      <c r="CP27" s="14">
        <v>100</v>
      </c>
      <c r="CQ27" s="14">
        <v>100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>
        <v>5.9</v>
      </c>
      <c r="DZ27" s="14">
        <v>6.1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>
        <v>5.0999999999999996</v>
      </c>
      <c r="EH27" s="14">
        <v>4.8</v>
      </c>
      <c r="EI27" s="14">
        <v>4.7</v>
      </c>
      <c r="EJ27" s="14">
        <v>6.3</v>
      </c>
      <c r="EK27" s="14">
        <v>6.9</v>
      </c>
      <c r="EL27" s="14">
        <v>7.1</v>
      </c>
      <c r="EM27" s="14">
        <v>8.1</v>
      </c>
      <c r="EO27" s="12"/>
      <c r="EP27" s="17" t="s">
        <v>30</v>
      </c>
      <c r="EQ27" s="14">
        <v>0</v>
      </c>
      <c r="ER27" s="14">
        <v>0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14.5</v>
      </c>
      <c r="AB28" s="14">
        <v>11.4</v>
      </c>
      <c r="AC28" s="14">
        <v>9.9</v>
      </c>
      <c r="AD28" s="14">
        <v>9.1</v>
      </c>
      <c r="AE28" s="14">
        <v>9.1999999999999993</v>
      </c>
      <c r="AF28" s="14">
        <v>12.1</v>
      </c>
      <c r="AG28" s="14">
        <v>12.4</v>
      </c>
      <c r="AH28" s="14">
        <v>11.5</v>
      </c>
      <c r="AI28" s="14">
        <v>12.8</v>
      </c>
      <c r="AJ28" s="14">
        <v>13.6</v>
      </c>
      <c r="AK28" s="14">
        <v>22.7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>
        <v>13.1</v>
      </c>
      <c r="AZ28" s="14">
        <v>15.6</v>
      </c>
      <c r="BA28" s="14">
        <v>16.899999999999999</v>
      </c>
      <c r="BB28" s="14">
        <v>16.399999999999999</v>
      </c>
      <c r="BC28" s="14">
        <v>9.1999999999999993</v>
      </c>
      <c r="BD28" s="14">
        <v>8.1999999999999993</v>
      </c>
      <c r="BE28" s="14">
        <v>5</v>
      </c>
      <c r="BF28" s="14">
        <v>4.9000000000000004</v>
      </c>
      <c r="BG28" s="14">
        <v>5.2</v>
      </c>
      <c r="BH28" s="14">
        <v>5.5</v>
      </c>
      <c r="BI28" s="14">
        <v>5.2</v>
      </c>
      <c r="BJ28" s="14">
        <v>10</v>
      </c>
      <c r="BK28" s="14">
        <v>10.3</v>
      </c>
      <c r="BL28" s="14">
        <v>12.7</v>
      </c>
      <c r="BM28" s="14" t="s">
        <v>33</v>
      </c>
      <c r="BN28" s="14" t="s">
        <v>33</v>
      </c>
      <c r="BO28" s="14" t="s">
        <v>33</v>
      </c>
      <c r="BP28" s="14">
        <v>17.5</v>
      </c>
      <c r="BQ28" s="14">
        <v>14.4</v>
      </c>
      <c r="BR28" s="14">
        <v>14.9</v>
      </c>
      <c r="BS28" s="14">
        <v>17.8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19.399999999999999</v>
      </c>
      <c r="CV28" s="14">
        <v>17.7</v>
      </c>
      <c r="CW28" s="14">
        <v>22.9</v>
      </c>
      <c r="CX28" s="14">
        <v>27.7</v>
      </c>
      <c r="CY28" s="14">
        <v>24.7</v>
      </c>
      <c r="CZ28" s="14">
        <v>27.5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>
        <v>24.8</v>
      </c>
      <c r="DZ28" s="14">
        <v>23.1</v>
      </c>
      <c r="EA28" s="14" t="s">
        <v>33</v>
      </c>
      <c r="EB28" s="14" t="s">
        <v>33</v>
      </c>
      <c r="EC28" s="14">
        <v>20</v>
      </c>
      <c r="ED28" s="14">
        <v>19.7</v>
      </c>
      <c r="EE28" s="14">
        <v>20.3</v>
      </c>
      <c r="EF28" s="14">
        <v>19.600000000000001</v>
      </c>
      <c r="EG28" s="14" t="s">
        <v>33</v>
      </c>
      <c r="EH28" s="14" t="s">
        <v>33</v>
      </c>
      <c r="EI28" s="14">
        <v>15.5</v>
      </c>
      <c r="EJ28" s="14">
        <v>17.8</v>
      </c>
      <c r="EK28" s="14">
        <v>16.600000000000001</v>
      </c>
      <c r="EL28" s="14">
        <v>17.600000000000001</v>
      </c>
      <c r="EM28" s="14">
        <v>21.5</v>
      </c>
      <c r="EO28" s="12"/>
      <c r="EP28" s="17" t="s">
        <v>32</v>
      </c>
      <c r="EQ28" s="14">
        <v>0</v>
      </c>
      <c r="ER28" s="14">
        <v>0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0.2</v>
      </c>
      <c r="J29" s="14">
        <v>0.2</v>
      </c>
      <c r="K29" s="14">
        <v>0.2</v>
      </c>
      <c r="L29" s="14">
        <v>0.2</v>
      </c>
      <c r="M29" s="14">
        <v>0.2</v>
      </c>
      <c r="N29" s="14">
        <v>0</v>
      </c>
      <c r="O29" s="14">
        <v>0</v>
      </c>
      <c r="P29" s="14">
        <v>0</v>
      </c>
      <c r="Q29" s="14">
        <v>0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0.1</v>
      </c>
      <c r="AC29" s="14">
        <v>0</v>
      </c>
      <c r="AD29" s="14">
        <v>0</v>
      </c>
      <c r="AE29" s="14">
        <v>0.1</v>
      </c>
      <c r="AF29" s="14">
        <v>0.1</v>
      </c>
      <c r="AG29" s="14">
        <v>0</v>
      </c>
      <c r="AH29" s="14">
        <v>0</v>
      </c>
      <c r="AI29" s="14">
        <v>0</v>
      </c>
      <c r="AJ29" s="14">
        <v>0.1</v>
      </c>
      <c r="AK29" s="14">
        <v>0.2</v>
      </c>
      <c r="AL29" s="14">
        <v>0.1</v>
      </c>
      <c r="AM29" s="14">
        <v>0</v>
      </c>
      <c r="AN29" s="14">
        <v>0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</v>
      </c>
      <c r="AU29" s="14">
        <v>0</v>
      </c>
      <c r="AW29" s="12"/>
      <c r="AX29" s="17" t="s">
        <v>34</v>
      </c>
      <c r="AY29" s="14">
        <v>0.7</v>
      </c>
      <c r="AZ29" s="14">
        <v>0.7</v>
      </c>
      <c r="BA29" s="14">
        <v>0.4</v>
      </c>
      <c r="BB29" s="14">
        <v>0.4</v>
      </c>
      <c r="BC29" s="14">
        <v>0.5</v>
      </c>
      <c r="BD29" s="14">
        <v>0.4</v>
      </c>
      <c r="BE29" s="14">
        <v>0.4</v>
      </c>
      <c r="BF29" s="14">
        <v>0.4</v>
      </c>
      <c r="BG29" s="14">
        <v>0.3</v>
      </c>
      <c r="BH29" s="14">
        <v>0.3</v>
      </c>
      <c r="BI29" s="14">
        <v>0.2</v>
      </c>
      <c r="BJ29" s="14">
        <v>0.1</v>
      </c>
      <c r="BK29" s="14">
        <v>0.1</v>
      </c>
      <c r="BL29" s="14">
        <v>0.3</v>
      </c>
      <c r="BM29" s="14">
        <v>0.2</v>
      </c>
      <c r="BN29" s="14" t="s">
        <v>33</v>
      </c>
      <c r="BO29" s="14" t="s">
        <v>33</v>
      </c>
      <c r="BP29" s="14">
        <v>0.3</v>
      </c>
      <c r="BQ29" s="14">
        <v>0.3</v>
      </c>
      <c r="BR29" s="14">
        <v>0</v>
      </c>
      <c r="BS29" s="14">
        <v>0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0.8</v>
      </c>
      <c r="DT29" s="14">
        <v>3.9</v>
      </c>
      <c r="DU29" s="14">
        <v>2.8</v>
      </c>
      <c r="DV29" s="14">
        <v>2.4</v>
      </c>
      <c r="DW29" s="14">
        <v>0.2</v>
      </c>
      <c r="DX29" s="14">
        <v>0.1</v>
      </c>
      <c r="DY29" s="14">
        <v>0.4</v>
      </c>
      <c r="DZ29" s="14">
        <v>0.8</v>
      </c>
      <c r="EA29" s="14">
        <v>0.2</v>
      </c>
      <c r="EB29" s="14">
        <v>0.2</v>
      </c>
      <c r="EC29" s="14">
        <v>2.2999999999999998</v>
      </c>
      <c r="ED29" s="14">
        <v>0.1</v>
      </c>
      <c r="EE29" s="14">
        <v>0.2</v>
      </c>
      <c r="EF29" s="14">
        <v>0.2</v>
      </c>
      <c r="EG29" s="14">
        <v>0.5</v>
      </c>
      <c r="EH29" s="14">
        <v>0.5</v>
      </c>
      <c r="EI29" s="14">
        <v>0.5</v>
      </c>
      <c r="EJ29" s="14">
        <v>0.3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>
        <v>0</v>
      </c>
      <c r="EX29" s="14">
        <v>0</v>
      </c>
      <c r="EY29" s="14" t="s">
        <v>33</v>
      </c>
      <c r="EZ29" s="14">
        <v>0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</row>
    <row r="30" spans="1:167" ht="14.5">
      <c r="A30" s="12"/>
      <c r="B30" s="17" t="s">
        <v>35</v>
      </c>
      <c r="C30" s="14">
        <v>22.5</v>
      </c>
      <c r="D30" s="14">
        <v>13.4</v>
      </c>
      <c r="E30" s="14">
        <v>18.600000000000001</v>
      </c>
      <c r="F30" s="14">
        <v>20.6</v>
      </c>
      <c r="G30" s="14">
        <v>21.3</v>
      </c>
      <c r="H30" s="14">
        <v>15.8</v>
      </c>
      <c r="I30" s="14">
        <v>14.2</v>
      </c>
      <c r="J30" s="14">
        <v>14.1</v>
      </c>
      <c r="K30" s="14">
        <v>11.7</v>
      </c>
      <c r="L30" s="14">
        <v>13.2</v>
      </c>
      <c r="M30" s="14">
        <v>11.6</v>
      </c>
      <c r="N30" s="14">
        <v>10.8</v>
      </c>
      <c r="O30" s="14">
        <v>10.8</v>
      </c>
      <c r="P30" s="14">
        <v>10.3</v>
      </c>
      <c r="Q30" s="14">
        <v>11.9</v>
      </c>
      <c r="R30" s="14" t="s">
        <v>33</v>
      </c>
      <c r="S30" s="14" t="s">
        <v>33</v>
      </c>
      <c r="T30" s="14">
        <v>11</v>
      </c>
      <c r="U30" s="14">
        <v>11.1</v>
      </c>
      <c r="V30" s="14">
        <v>9</v>
      </c>
      <c r="W30" s="14">
        <v>0.2</v>
      </c>
      <c r="Y30" s="12"/>
      <c r="Z30" s="17" t="s">
        <v>35</v>
      </c>
      <c r="AA30" s="14">
        <v>15.8</v>
      </c>
      <c r="AB30" s="14">
        <v>10.8</v>
      </c>
      <c r="AC30" s="14">
        <v>10.9</v>
      </c>
      <c r="AD30" s="14">
        <v>12.4</v>
      </c>
      <c r="AE30" s="14">
        <v>11.9</v>
      </c>
      <c r="AF30" s="14">
        <v>11.1</v>
      </c>
      <c r="AG30" s="14">
        <v>10.8</v>
      </c>
      <c r="AH30" s="14">
        <v>9.1999999999999993</v>
      </c>
      <c r="AI30" s="14">
        <v>9.4</v>
      </c>
      <c r="AJ30" s="14">
        <v>7.2</v>
      </c>
      <c r="AK30" s="14">
        <v>4.8</v>
      </c>
      <c r="AL30" s="14">
        <v>0.5</v>
      </c>
      <c r="AM30" s="14">
        <v>1.4</v>
      </c>
      <c r="AN30" s="14">
        <v>1.7</v>
      </c>
      <c r="AO30" s="14">
        <v>1.5</v>
      </c>
      <c r="AP30" s="14" t="s">
        <v>33</v>
      </c>
      <c r="AQ30" s="14" t="s">
        <v>33</v>
      </c>
      <c r="AR30" s="14">
        <v>0.2</v>
      </c>
      <c r="AS30" s="14">
        <v>0.9</v>
      </c>
      <c r="AT30" s="14">
        <v>0.7</v>
      </c>
      <c r="AU30" s="14">
        <v>0.4</v>
      </c>
      <c r="AW30" s="12"/>
      <c r="AX30" s="17" t="s">
        <v>35</v>
      </c>
      <c r="AY30" s="14">
        <v>13</v>
      </c>
      <c r="AZ30" s="14">
        <v>10.3</v>
      </c>
      <c r="BA30" s="14">
        <v>8.1999999999999993</v>
      </c>
      <c r="BB30" s="14">
        <v>9.1</v>
      </c>
      <c r="BC30" s="14">
        <v>10.5</v>
      </c>
      <c r="BD30" s="14">
        <v>10.7</v>
      </c>
      <c r="BE30" s="14">
        <v>8.5</v>
      </c>
      <c r="BF30" s="14">
        <v>8.1</v>
      </c>
      <c r="BG30" s="14">
        <v>6.9</v>
      </c>
      <c r="BH30" s="14">
        <v>6.5</v>
      </c>
      <c r="BI30" s="14">
        <v>2.5</v>
      </c>
      <c r="BJ30" s="14">
        <v>2.2000000000000002</v>
      </c>
      <c r="BK30" s="14">
        <v>1.5</v>
      </c>
      <c r="BL30" s="14">
        <v>1.8</v>
      </c>
      <c r="BM30" s="14">
        <v>1.5</v>
      </c>
      <c r="BN30" s="14" t="s">
        <v>33</v>
      </c>
      <c r="BO30" s="14" t="s">
        <v>33</v>
      </c>
      <c r="BP30" s="14">
        <v>0.4</v>
      </c>
      <c r="BQ30" s="14">
        <v>0.2</v>
      </c>
      <c r="BR30" s="14">
        <v>0.2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 t="s">
        <v>33</v>
      </c>
      <c r="CV30" s="14" t="s">
        <v>33</v>
      </c>
      <c r="CW30" s="14" t="s">
        <v>33</v>
      </c>
      <c r="CX30" s="14" t="s">
        <v>33</v>
      </c>
      <c r="CY30" s="14" t="s">
        <v>33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 t="s">
        <v>33</v>
      </c>
      <c r="D31" s="14" t="s">
        <v>33</v>
      </c>
      <c r="E31" s="14" t="s">
        <v>33</v>
      </c>
      <c r="F31" s="14" t="s">
        <v>33</v>
      </c>
      <c r="G31" s="14" t="s">
        <v>33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4" t="s">
        <v>33</v>
      </c>
      <c r="N31" s="14" t="s">
        <v>33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56.3</v>
      </c>
      <c r="AU31" s="14">
        <v>50</v>
      </c>
      <c r="AW31" s="12"/>
      <c r="AX31" s="17" t="s">
        <v>36</v>
      </c>
      <c r="AY31" s="14">
        <v>66.2</v>
      </c>
      <c r="AZ31" s="14">
        <v>67.3</v>
      </c>
      <c r="BA31" s="14">
        <v>69.2</v>
      </c>
      <c r="BB31" s="14">
        <v>69.099999999999994</v>
      </c>
      <c r="BC31" s="14">
        <v>75</v>
      </c>
      <c r="BD31" s="14">
        <v>75.900000000000006</v>
      </c>
      <c r="BE31" s="14">
        <v>82</v>
      </c>
      <c r="BF31" s="14">
        <v>82.8</v>
      </c>
      <c r="BG31" s="14">
        <v>83.4</v>
      </c>
      <c r="BH31" s="14">
        <v>83.2</v>
      </c>
      <c r="BI31" s="14">
        <v>85.6</v>
      </c>
      <c r="BJ31" s="14">
        <v>82.5</v>
      </c>
      <c r="BK31" s="14">
        <v>83.4</v>
      </c>
      <c r="BL31" s="14">
        <v>80.2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77.5</v>
      </c>
      <c r="BS31" s="14">
        <v>74.2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 t="s">
        <v>33</v>
      </c>
      <c r="CV31" s="14" t="s">
        <v>33</v>
      </c>
      <c r="CW31" s="14" t="s">
        <v>33</v>
      </c>
      <c r="CX31" s="14" t="s">
        <v>33</v>
      </c>
      <c r="CY31" s="14" t="s">
        <v>33</v>
      </c>
      <c r="CZ31" s="14" t="s">
        <v>33</v>
      </c>
      <c r="DA31" s="14" t="s">
        <v>33</v>
      </c>
      <c r="DB31" s="14" t="s">
        <v>33</v>
      </c>
      <c r="DC31" s="14" t="s">
        <v>33</v>
      </c>
      <c r="DD31" s="14" t="s">
        <v>33</v>
      </c>
      <c r="DE31" s="14" t="s">
        <v>33</v>
      </c>
      <c r="DF31" s="14" t="s">
        <v>33</v>
      </c>
      <c r="DG31" s="14" t="s">
        <v>33</v>
      </c>
      <c r="DH31" s="14" t="s">
        <v>33</v>
      </c>
      <c r="DI31" s="14">
        <v>40.299999999999997</v>
      </c>
      <c r="DJ31" s="14" t="s">
        <v>33</v>
      </c>
      <c r="DK31" s="14" t="s">
        <v>33</v>
      </c>
      <c r="DL31" s="14">
        <v>43.8</v>
      </c>
      <c r="DM31" s="14" t="s">
        <v>33</v>
      </c>
      <c r="DN31" s="14">
        <v>43.4</v>
      </c>
      <c r="DO31" s="14">
        <v>41.2</v>
      </c>
      <c r="DQ31" s="12"/>
      <c r="DR31" s="17" t="s">
        <v>36</v>
      </c>
      <c r="DS31" s="14">
        <v>68.900000000000006</v>
      </c>
      <c r="DT31" s="14">
        <v>68.5</v>
      </c>
      <c r="DU31" s="14">
        <v>70.5</v>
      </c>
      <c r="DV31" s="14">
        <v>67.7</v>
      </c>
      <c r="DW31" s="14">
        <v>79</v>
      </c>
      <c r="DX31" s="14">
        <v>74.7</v>
      </c>
      <c r="DY31" s="14">
        <v>69</v>
      </c>
      <c r="DZ31" s="14">
        <v>70</v>
      </c>
      <c r="EA31" s="14">
        <v>61</v>
      </c>
      <c r="EB31" s="14">
        <v>66.400000000000006</v>
      </c>
      <c r="EC31" s="14">
        <v>71.7</v>
      </c>
      <c r="ED31" s="14">
        <v>74.3</v>
      </c>
      <c r="EE31" s="14">
        <v>73.8</v>
      </c>
      <c r="EF31" s="14">
        <v>74.599999999999994</v>
      </c>
      <c r="EG31" s="14">
        <v>76.8</v>
      </c>
      <c r="EH31" s="14">
        <v>76.7</v>
      </c>
      <c r="EI31" s="14">
        <v>79.400000000000006</v>
      </c>
      <c r="EJ31" s="14">
        <v>75.5</v>
      </c>
      <c r="EK31" s="14">
        <v>75.900000000000006</v>
      </c>
      <c r="EL31" s="14">
        <v>75.3</v>
      </c>
      <c r="EM31" s="14">
        <v>70.400000000000006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>
        <v>0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0</v>
      </c>
      <c r="AH32" s="14" t="s">
        <v>33</v>
      </c>
      <c r="AI32" s="14">
        <v>0</v>
      </c>
      <c r="AJ32" s="14" t="s">
        <v>33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>
        <v>1.3</v>
      </c>
      <c r="AR32" s="14">
        <v>0.5</v>
      </c>
      <c r="AS32" s="14">
        <v>1</v>
      </c>
      <c r="AT32" s="14">
        <v>1</v>
      </c>
      <c r="AU32" s="14">
        <v>0.8</v>
      </c>
      <c r="AW32" s="12"/>
      <c r="AX32" s="17" t="s">
        <v>37</v>
      </c>
      <c r="AY32" s="14">
        <v>1.7</v>
      </c>
      <c r="AZ32" s="14">
        <v>1.2</v>
      </c>
      <c r="BA32" s="14">
        <v>0.6</v>
      </c>
      <c r="BB32" s="14">
        <v>0.5</v>
      </c>
      <c r="BC32" s="14">
        <v>0.5</v>
      </c>
      <c r="BD32" s="14">
        <v>0.4</v>
      </c>
      <c r="BE32" s="14">
        <v>0.4</v>
      </c>
      <c r="BF32" s="14">
        <v>0.3</v>
      </c>
      <c r="BG32" s="14">
        <v>0.3</v>
      </c>
      <c r="BH32" s="14">
        <v>0.2</v>
      </c>
      <c r="BI32" s="14">
        <v>2.4</v>
      </c>
      <c r="BJ32" s="14">
        <v>1.1000000000000001</v>
      </c>
      <c r="BK32" s="14">
        <v>0.5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>
        <v>0.9</v>
      </c>
      <c r="BQ32" s="14">
        <v>1.4</v>
      </c>
      <c r="BR32" s="14">
        <v>0.9</v>
      </c>
      <c r="BS32" s="14">
        <v>0.6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 t="s">
        <v>33</v>
      </c>
      <c r="CV32" s="14" t="s">
        <v>33</v>
      </c>
      <c r="CW32" s="14" t="s">
        <v>33</v>
      </c>
      <c r="CX32" s="14" t="s">
        <v>33</v>
      </c>
      <c r="CY32" s="14" t="s">
        <v>33</v>
      </c>
      <c r="CZ32" s="14" t="s">
        <v>33</v>
      </c>
      <c r="DA32" s="14" t="s">
        <v>33</v>
      </c>
      <c r="DB32" s="14" t="s">
        <v>33</v>
      </c>
      <c r="DC32" s="14" t="s">
        <v>33</v>
      </c>
      <c r="DD32" s="14" t="s">
        <v>33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>
        <v>2.1</v>
      </c>
      <c r="DM32" s="14">
        <v>4</v>
      </c>
      <c r="DN32" s="14">
        <v>0.7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0.1</v>
      </c>
      <c r="EK32" s="14">
        <v>0.5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17.100000000000001</v>
      </c>
      <c r="FH32" s="14" t="s">
        <v>33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57</v>
      </c>
      <c r="C38" s="9">
        <v>3.6</v>
      </c>
      <c r="D38" s="9">
        <v>4.2</v>
      </c>
      <c r="E38" s="9">
        <v>4.2</v>
      </c>
      <c r="F38" s="9">
        <v>4</v>
      </c>
      <c r="G38" s="9">
        <v>4.3</v>
      </c>
      <c r="H38" s="9">
        <v>4.2</v>
      </c>
      <c r="I38" s="9">
        <v>4.3</v>
      </c>
      <c r="J38" s="9">
        <v>4.2</v>
      </c>
      <c r="K38" s="9">
        <v>4.0999999999999996</v>
      </c>
      <c r="L38" s="9">
        <v>4.2</v>
      </c>
      <c r="M38" s="9">
        <v>4.5</v>
      </c>
      <c r="N38" s="9">
        <v>4.2</v>
      </c>
      <c r="O38" s="9">
        <v>4.0999999999999996</v>
      </c>
      <c r="P38" s="9">
        <v>3.9</v>
      </c>
      <c r="Q38" s="9">
        <v>3.3</v>
      </c>
      <c r="R38" s="9">
        <v>3.2</v>
      </c>
      <c r="S38" s="9">
        <v>3.6</v>
      </c>
      <c r="T38" s="9">
        <v>3.6</v>
      </c>
      <c r="U38" s="9">
        <v>2.9</v>
      </c>
      <c r="V38" s="9">
        <v>3.3</v>
      </c>
      <c r="W38" s="9">
        <v>2.7</v>
      </c>
      <c r="Y38" s="13"/>
      <c r="Z38" s="19" t="s">
        <v>57</v>
      </c>
      <c r="AA38" s="9">
        <v>3.3</v>
      </c>
      <c r="AB38" s="9">
        <v>3.1</v>
      </c>
      <c r="AC38" s="9">
        <v>2.8</v>
      </c>
      <c r="AD38" s="9">
        <v>2.8</v>
      </c>
      <c r="AE38" s="9">
        <v>3.6</v>
      </c>
      <c r="AF38" s="9">
        <v>3.5</v>
      </c>
      <c r="AG38" s="9">
        <v>3.6</v>
      </c>
      <c r="AH38" s="9">
        <v>3.7</v>
      </c>
      <c r="AI38" s="9">
        <v>3.4</v>
      </c>
      <c r="AJ38" s="9">
        <v>3.4</v>
      </c>
      <c r="AK38" s="9">
        <v>2.6</v>
      </c>
      <c r="AL38" s="9">
        <v>2.2999999999999998</v>
      </c>
      <c r="AM38" s="9">
        <v>2.1</v>
      </c>
      <c r="AN38" s="9">
        <v>1.9</v>
      </c>
      <c r="AO38" s="9">
        <v>1.9</v>
      </c>
      <c r="AP38" s="9">
        <v>2</v>
      </c>
      <c r="AQ38" s="9">
        <v>1.8</v>
      </c>
      <c r="AR38" s="9">
        <v>1.5</v>
      </c>
      <c r="AS38" s="9">
        <v>1.9</v>
      </c>
      <c r="AT38" s="9">
        <v>1.8</v>
      </c>
      <c r="AU38" s="9">
        <v>1.8</v>
      </c>
      <c r="AW38" s="13"/>
      <c r="AX38" s="19" t="s">
        <v>57</v>
      </c>
      <c r="AY38" s="9">
        <v>6.5</v>
      </c>
      <c r="AZ38" s="9">
        <v>6.6</v>
      </c>
      <c r="BA38" s="9">
        <v>7</v>
      </c>
      <c r="BB38" s="9">
        <v>6.9</v>
      </c>
      <c r="BC38" s="9">
        <v>7.7</v>
      </c>
      <c r="BD38" s="9">
        <v>6.6</v>
      </c>
      <c r="BE38" s="9">
        <v>6.5</v>
      </c>
      <c r="BF38" s="9">
        <v>6.8</v>
      </c>
      <c r="BG38" s="9">
        <v>6.5</v>
      </c>
      <c r="BH38" s="9">
        <v>6.1</v>
      </c>
      <c r="BI38" s="9">
        <v>6.3</v>
      </c>
      <c r="BJ38" s="9">
        <v>6</v>
      </c>
      <c r="BK38" s="9">
        <v>5.5</v>
      </c>
      <c r="BL38" s="9">
        <v>4.9000000000000004</v>
      </c>
      <c r="BM38" s="9">
        <v>5</v>
      </c>
      <c r="BN38" s="9">
        <v>4.5999999999999996</v>
      </c>
      <c r="BO38" s="9">
        <v>4.4000000000000004</v>
      </c>
      <c r="BP38" s="9">
        <v>3</v>
      </c>
      <c r="BQ38" s="9">
        <v>3.4</v>
      </c>
      <c r="BR38" s="9">
        <v>3.8</v>
      </c>
      <c r="BS38" s="9">
        <v>3.5</v>
      </c>
      <c r="BU38" s="13"/>
      <c r="BV38" s="19" t="s">
        <v>57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57</v>
      </c>
      <c r="CU38" s="9">
        <v>1.2</v>
      </c>
      <c r="CV38" s="9">
        <v>1.3</v>
      </c>
      <c r="CW38" s="9">
        <v>1.4</v>
      </c>
      <c r="CX38" s="9">
        <v>1.5</v>
      </c>
      <c r="CY38" s="9">
        <v>1.6</v>
      </c>
      <c r="CZ38" s="9">
        <v>1.4</v>
      </c>
      <c r="DA38" s="9">
        <v>1.5</v>
      </c>
      <c r="DB38" s="9">
        <v>1.5</v>
      </c>
      <c r="DC38" s="9">
        <v>1.1000000000000001</v>
      </c>
      <c r="DD38" s="9">
        <v>1.2</v>
      </c>
      <c r="DE38" s="9">
        <v>1.3</v>
      </c>
      <c r="DF38" s="9">
        <v>1.3</v>
      </c>
      <c r="DG38" s="9">
        <v>1.4</v>
      </c>
      <c r="DH38" s="9">
        <v>1.1000000000000001</v>
      </c>
      <c r="DI38" s="9">
        <v>1.2</v>
      </c>
      <c r="DJ38" s="9">
        <v>1.3</v>
      </c>
      <c r="DK38" s="9">
        <v>1.3</v>
      </c>
      <c r="DL38" s="9">
        <v>1.3</v>
      </c>
      <c r="DM38" s="9">
        <v>1.2</v>
      </c>
      <c r="DN38" s="9">
        <v>1.2</v>
      </c>
      <c r="DO38" s="9">
        <v>1.1000000000000001</v>
      </c>
      <c r="DQ38" s="13"/>
      <c r="DR38" s="19" t="s">
        <v>57</v>
      </c>
      <c r="DS38" s="9">
        <v>3.5</v>
      </c>
      <c r="DT38" s="9">
        <v>3.8</v>
      </c>
      <c r="DU38" s="9">
        <v>4.0999999999999996</v>
      </c>
      <c r="DV38" s="9">
        <v>3.5</v>
      </c>
      <c r="DW38" s="9">
        <v>4.5</v>
      </c>
      <c r="DX38" s="9">
        <v>3.9</v>
      </c>
      <c r="DY38" s="9">
        <v>3.4</v>
      </c>
      <c r="DZ38" s="9">
        <v>3.6</v>
      </c>
      <c r="EA38" s="9">
        <v>2.6</v>
      </c>
      <c r="EB38" s="9">
        <v>2.5</v>
      </c>
      <c r="EC38" s="9">
        <v>3.8</v>
      </c>
      <c r="ED38" s="9">
        <v>3.6</v>
      </c>
      <c r="EE38" s="9">
        <v>3.6</v>
      </c>
      <c r="EF38" s="9">
        <v>3.7</v>
      </c>
      <c r="EG38" s="9">
        <v>4.3</v>
      </c>
      <c r="EH38" s="9">
        <v>4.3</v>
      </c>
      <c r="EI38" s="9">
        <v>4.4000000000000004</v>
      </c>
      <c r="EJ38" s="9">
        <v>4.3</v>
      </c>
      <c r="EK38" s="9">
        <v>4.4000000000000004</v>
      </c>
      <c r="EL38" s="9">
        <v>4.8</v>
      </c>
      <c r="EM38" s="9">
        <v>4.0999999999999996</v>
      </c>
      <c r="EO38" s="13"/>
      <c r="EP38" s="19" t="s">
        <v>57</v>
      </c>
      <c r="EQ38" s="9">
        <v>0.4</v>
      </c>
      <c r="ER38" s="9">
        <v>0.4</v>
      </c>
      <c r="ES38" s="9">
        <v>0.4</v>
      </c>
      <c r="ET38" s="9">
        <v>0.4</v>
      </c>
      <c r="EU38" s="9">
        <v>0.9</v>
      </c>
      <c r="EV38" s="9">
        <v>0.5</v>
      </c>
      <c r="EW38" s="9">
        <v>0.6</v>
      </c>
      <c r="EX38" s="9">
        <v>0.6</v>
      </c>
      <c r="EY38" s="9">
        <v>0.5</v>
      </c>
      <c r="EZ38" s="9">
        <v>0.6</v>
      </c>
      <c r="FA38" s="9">
        <v>0.4</v>
      </c>
      <c r="FB38" s="9">
        <v>0.6</v>
      </c>
      <c r="FC38" s="9">
        <v>0.6</v>
      </c>
      <c r="FD38" s="9">
        <v>0.5</v>
      </c>
      <c r="FE38" s="9">
        <v>0.5</v>
      </c>
      <c r="FF38" s="9">
        <v>0.5</v>
      </c>
      <c r="FG38" s="9">
        <v>0.6</v>
      </c>
      <c r="FH38" s="9">
        <v>0.5</v>
      </c>
      <c r="FI38" s="9">
        <v>0.4</v>
      </c>
      <c r="FJ38" s="9">
        <v>0.5</v>
      </c>
      <c r="FK38" s="9">
        <v>0.4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0.5</v>
      </c>
      <c r="AB41" s="14">
        <v>0.4</v>
      </c>
      <c r="AC41" s="14">
        <v>0.3</v>
      </c>
      <c r="AD41" s="14">
        <v>0.3</v>
      </c>
      <c r="AE41" s="14">
        <v>0.3</v>
      </c>
      <c r="AF41" s="14">
        <v>0.4</v>
      </c>
      <c r="AG41" s="14">
        <v>0.4</v>
      </c>
      <c r="AH41" s="14">
        <v>0.4</v>
      </c>
      <c r="AI41" s="14">
        <v>0.4</v>
      </c>
      <c r="AJ41" s="14">
        <v>0.4</v>
      </c>
      <c r="AK41" s="14">
        <v>0.6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>
        <v>0.8</v>
      </c>
      <c r="AZ41" s="14">
        <v>1</v>
      </c>
      <c r="BA41" s="14">
        <v>1.2</v>
      </c>
      <c r="BB41" s="14">
        <v>1.1000000000000001</v>
      </c>
      <c r="BC41" s="14">
        <v>0.6</v>
      </c>
      <c r="BD41" s="14">
        <v>0.5</v>
      </c>
      <c r="BE41" s="14">
        <v>0.3</v>
      </c>
      <c r="BF41" s="14">
        <v>0.3</v>
      </c>
      <c r="BG41" s="14">
        <v>0.3</v>
      </c>
      <c r="BH41" s="14">
        <v>0.3</v>
      </c>
      <c r="BI41" s="14">
        <v>0.3</v>
      </c>
      <c r="BJ41" s="14">
        <v>0.6</v>
      </c>
      <c r="BK41" s="14">
        <v>0.6</v>
      </c>
      <c r="BL41" s="14">
        <v>0.7</v>
      </c>
      <c r="BM41" s="14" t="s">
        <v>33</v>
      </c>
      <c r="BN41" s="14" t="s">
        <v>33</v>
      </c>
      <c r="BO41" s="14" t="s">
        <v>33</v>
      </c>
      <c r="BP41" s="14">
        <v>0.5</v>
      </c>
      <c r="BQ41" s="14">
        <v>0.5</v>
      </c>
      <c r="BR41" s="14">
        <v>0.5</v>
      </c>
      <c r="BS41" s="14">
        <v>0.6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0.3</v>
      </c>
      <c r="CV41" s="14">
        <v>0.3</v>
      </c>
      <c r="CW41" s="14">
        <v>0.3</v>
      </c>
      <c r="CX41" s="14">
        <v>0.4</v>
      </c>
      <c r="CY41" s="14">
        <v>0.4</v>
      </c>
      <c r="CZ41" s="14">
        <v>0.4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>
        <v>0.9</v>
      </c>
      <c r="DZ41" s="14">
        <v>0.9</v>
      </c>
      <c r="EA41" s="14" t="s">
        <v>33</v>
      </c>
      <c r="EB41" s="14" t="s">
        <v>33</v>
      </c>
      <c r="EC41" s="14">
        <v>0.8</v>
      </c>
      <c r="ED41" s="14">
        <v>0.8</v>
      </c>
      <c r="EE41" s="14">
        <v>0.8</v>
      </c>
      <c r="EF41" s="14">
        <v>0.8</v>
      </c>
      <c r="EG41" s="14" t="s">
        <v>33</v>
      </c>
      <c r="EH41" s="14" t="s">
        <v>33</v>
      </c>
      <c r="EI41" s="14">
        <v>0.7</v>
      </c>
      <c r="EJ41" s="14">
        <v>0.8</v>
      </c>
      <c r="EK41" s="14">
        <v>0.8</v>
      </c>
      <c r="EL41" s="14">
        <v>0.9</v>
      </c>
      <c r="EM41" s="14">
        <v>1</v>
      </c>
      <c r="EO41" s="12"/>
      <c r="EP41" s="17" t="s">
        <v>32</v>
      </c>
      <c r="EQ41" s="14">
        <v>0</v>
      </c>
      <c r="ER41" s="14">
        <v>0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>
        <v>0.1</v>
      </c>
      <c r="AZ42" s="14">
        <v>0.1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 t="s">
        <v>33</v>
      </c>
      <c r="BO42" s="14" t="s">
        <v>33</v>
      </c>
      <c r="BP42" s="14">
        <v>0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0.2</v>
      </c>
      <c r="DU42" s="14">
        <v>0.2</v>
      </c>
      <c r="DV42" s="14">
        <v>0.1</v>
      </c>
      <c r="DW42" s="14">
        <v>0</v>
      </c>
      <c r="DX42" s="14">
        <v>0</v>
      </c>
      <c r="DY42" s="14">
        <v>0</v>
      </c>
      <c r="DZ42" s="14">
        <v>0.1</v>
      </c>
      <c r="EA42" s="14">
        <v>0</v>
      </c>
      <c r="EB42" s="14">
        <v>0</v>
      </c>
      <c r="EC42" s="14">
        <v>0.1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>
        <v>0</v>
      </c>
      <c r="EX42" s="14">
        <v>0</v>
      </c>
      <c r="EY42" s="14" t="s">
        <v>33</v>
      </c>
      <c r="EZ42" s="14">
        <v>0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>
        <v>1.1000000000000001</v>
      </c>
      <c r="D43" s="14">
        <v>0.8</v>
      </c>
      <c r="E43" s="14">
        <v>1.1000000000000001</v>
      </c>
      <c r="F43" s="14">
        <v>1.1000000000000001</v>
      </c>
      <c r="G43" s="14">
        <v>1.2</v>
      </c>
      <c r="H43" s="14">
        <v>0.9</v>
      </c>
      <c r="I43" s="14">
        <v>0.8</v>
      </c>
      <c r="J43" s="14">
        <v>0.8</v>
      </c>
      <c r="K43" s="14">
        <v>0.7</v>
      </c>
      <c r="L43" s="14">
        <v>0.8</v>
      </c>
      <c r="M43" s="14">
        <v>0.7</v>
      </c>
      <c r="N43" s="14">
        <v>0.6</v>
      </c>
      <c r="O43" s="14">
        <v>0.6</v>
      </c>
      <c r="P43" s="14">
        <v>0.6</v>
      </c>
      <c r="Q43" s="14">
        <v>0.5</v>
      </c>
      <c r="R43" s="14" t="s">
        <v>33</v>
      </c>
      <c r="S43" s="14" t="s">
        <v>33</v>
      </c>
      <c r="T43" s="14">
        <v>0.5</v>
      </c>
      <c r="U43" s="14">
        <v>0.4</v>
      </c>
      <c r="V43" s="14">
        <v>0.4</v>
      </c>
      <c r="W43" s="14">
        <v>0</v>
      </c>
      <c r="Y43" s="12"/>
      <c r="Z43" s="17" t="s">
        <v>35</v>
      </c>
      <c r="AA43" s="14">
        <v>0.7</v>
      </c>
      <c r="AB43" s="14">
        <v>0.5</v>
      </c>
      <c r="AC43" s="14">
        <v>0.5</v>
      </c>
      <c r="AD43" s="14">
        <v>0.5</v>
      </c>
      <c r="AE43" s="14">
        <v>0.6</v>
      </c>
      <c r="AF43" s="14">
        <v>0.5</v>
      </c>
      <c r="AG43" s="14">
        <v>0.6</v>
      </c>
      <c r="AH43" s="14">
        <v>0.5</v>
      </c>
      <c r="AI43" s="14">
        <v>0.5</v>
      </c>
      <c r="AJ43" s="14">
        <v>0.4</v>
      </c>
      <c r="AK43" s="14">
        <v>0.2</v>
      </c>
      <c r="AL43" s="14">
        <v>0</v>
      </c>
      <c r="AM43" s="14">
        <v>0</v>
      </c>
      <c r="AN43" s="14">
        <v>0.1</v>
      </c>
      <c r="AO43" s="14">
        <v>0</v>
      </c>
      <c r="AP43" s="14" t="s">
        <v>33</v>
      </c>
      <c r="AQ43" s="14" t="s">
        <v>33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1.2</v>
      </c>
      <c r="AZ43" s="14">
        <v>1</v>
      </c>
      <c r="BA43" s="14">
        <v>0.9</v>
      </c>
      <c r="BB43" s="14">
        <v>1</v>
      </c>
      <c r="BC43" s="14">
        <v>1.1000000000000001</v>
      </c>
      <c r="BD43" s="14">
        <v>1</v>
      </c>
      <c r="BE43" s="14">
        <v>0.8</v>
      </c>
      <c r="BF43" s="14">
        <v>0.8</v>
      </c>
      <c r="BG43" s="14">
        <v>0.7</v>
      </c>
      <c r="BH43" s="14">
        <v>0.6</v>
      </c>
      <c r="BI43" s="14">
        <v>0.2</v>
      </c>
      <c r="BJ43" s="14">
        <v>0.2</v>
      </c>
      <c r="BK43" s="14">
        <v>0.1</v>
      </c>
      <c r="BL43" s="14">
        <v>0.1</v>
      </c>
      <c r="BM43" s="14">
        <v>0.1</v>
      </c>
      <c r="BN43" s="14" t="s">
        <v>33</v>
      </c>
      <c r="BO43" s="14" t="s">
        <v>33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 t="s">
        <v>33</v>
      </c>
      <c r="CV43" s="14" t="s">
        <v>33</v>
      </c>
      <c r="CW43" s="14" t="s">
        <v>33</v>
      </c>
      <c r="CX43" s="14" t="s">
        <v>33</v>
      </c>
      <c r="CY43" s="14" t="s">
        <v>33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 t="s">
        <v>33</v>
      </c>
      <c r="D44" s="14" t="s">
        <v>33</v>
      </c>
      <c r="E44" s="14" t="s">
        <v>33</v>
      </c>
      <c r="F44" s="14" t="s">
        <v>33</v>
      </c>
      <c r="G44" s="14" t="s">
        <v>33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14" t="s">
        <v>33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1.3</v>
      </c>
      <c r="AU44" s="14">
        <v>1.1000000000000001</v>
      </c>
      <c r="AW44" s="12"/>
      <c r="AX44" s="17" t="s">
        <v>36</v>
      </c>
      <c r="AY44" s="14">
        <v>4.3</v>
      </c>
      <c r="AZ44" s="14">
        <v>4.5</v>
      </c>
      <c r="BA44" s="14">
        <v>4.8</v>
      </c>
      <c r="BB44" s="14">
        <v>4.7</v>
      </c>
      <c r="BC44" s="14">
        <v>6</v>
      </c>
      <c r="BD44" s="14">
        <v>5</v>
      </c>
      <c r="BE44" s="14">
        <v>5.3</v>
      </c>
      <c r="BF44" s="14">
        <v>5.6</v>
      </c>
      <c r="BG44" s="14">
        <v>5.4</v>
      </c>
      <c r="BH44" s="14">
        <v>5.0999999999999996</v>
      </c>
      <c r="BI44" s="14">
        <v>5.6</v>
      </c>
      <c r="BJ44" s="14">
        <v>5.0999999999999996</v>
      </c>
      <c r="BK44" s="14">
        <v>4.7</v>
      </c>
      <c r="BL44" s="14">
        <v>4.0999999999999996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3.2</v>
      </c>
      <c r="BS44" s="14">
        <v>2.8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 t="s">
        <v>33</v>
      </c>
      <c r="CV44" s="14" t="s">
        <v>33</v>
      </c>
      <c r="CW44" s="14" t="s">
        <v>33</v>
      </c>
      <c r="CX44" s="14" t="s">
        <v>33</v>
      </c>
      <c r="CY44" s="14" t="s">
        <v>33</v>
      </c>
      <c r="CZ44" s="14" t="s">
        <v>33</v>
      </c>
      <c r="DA44" s="14" t="s">
        <v>33</v>
      </c>
      <c r="DB44" s="14" t="s">
        <v>33</v>
      </c>
      <c r="DC44" s="14" t="s">
        <v>33</v>
      </c>
      <c r="DD44" s="14" t="s">
        <v>33</v>
      </c>
      <c r="DE44" s="14" t="s">
        <v>33</v>
      </c>
      <c r="DF44" s="14" t="s">
        <v>33</v>
      </c>
      <c r="DG44" s="14" t="s">
        <v>33</v>
      </c>
      <c r="DH44" s="14" t="s">
        <v>33</v>
      </c>
      <c r="DI44" s="14">
        <v>0.6</v>
      </c>
      <c r="DJ44" s="14" t="s">
        <v>33</v>
      </c>
      <c r="DK44" s="14" t="s">
        <v>33</v>
      </c>
      <c r="DL44" s="14">
        <v>0.7</v>
      </c>
      <c r="DM44" s="14" t="s">
        <v>33</v>
      </c>
      <c r="DN44" s="14">
        <v>0.6</v>
      </c>
      <c r="DO44" s="14">
        <v>0.6</v>
      </c>
      <c r="DQ44" s="12"/>
      <c r="DR44" s="17" t="s">
        <v>36</v>
      </c>
      <c r="DS44" s="14">
        <v>2.5</v>
      </c>
      <c r="DT44" s="14">
        <v>2.8</v>
      </c>
      <c r="DU44" s="14">
        <v>3</v>
      </c>
      <c r="DV44" s="14">
        <v>2.5</v>
      </c>
      <c r="DW44" s="14">
        <v>3.8</v>
      </c>
      <c r="DX44" s="14">
        <v>3.2</v>
      </c>
      <c r="DY44" s="14">
        <v>2.5</v>
      </c>
      <c r="DZ44" s="14">
        <v>2.7</v>
      </c>
      <c r="EA44" s="14">
        <v>1.6</v>
      </c>
      <c r="EB44" s="14">
        <v>1.7</v>
      </c>
      <c r="EC44" s="14">
        <v>2.9</v>
      </c>
      <c r="ED44" s="14">
        <v>2.9</v>
      </c>
      <c r="EE44" s="14">
        <v>2.8</v>
      </c>
      <c r="EF44" s="14">
        <v>2.9</v>
      </c>
      <c r="EG44" s="14">
        <v>3.4</v>
      </c>
      <c r="EH44" s="14">
        <v>3.4</v>
      </c>
      <c r="EI44" s="14">
        <v>3.6</v>
      </c>
      <c r="EJ44" s="14">
        <v>3.5</v>
      </c>
      <c r="EK44" s="14">
        <v>3.6</v>
      </c>
      <c r="EL44" s="14">
        <v>3.9</v>
      </c>
      <c r="EM44" s="14">
        <v>3.2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>
        <v>0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</v>
      </c>
      <c r="AH45" s="14" t="s">
        <v>33</v>
      </c>
      <c r="AI45" s="14">
        <v>0</v>
      </c>
      <c r="AJ45" s="14" t="s">
        <v>33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0.1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0.2</v>
      </c>
      <c r="BJ45" s="14">
        <v>0.1</v>
      </c>
      <c r="BK45" s="14">
        <v>0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>
        <v>0</v>
      </c>
      <c r="BQ45" s="14">
        <v>0.1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 t="s">
        <v>33</v>
      </c>
      <c r="CV45" s="14" t="s">
        <v>33</v>
      </c>
      <c r="CW45" s="14" t="s">
        <v>33</v>
      </c>
      <c r="CX45" s="14" t="s">
        <v>33</v>
      </c>
      <c r="CY45" s="14" t="s">
        <v>33</v>
      </c>
      <c r="CZ45" s="14" t="s">
        <v>33</v>
      </c>
      <c r="DA45" s="14" t="s">
        <v>33</v>
      </c>
      <c r="DB45" s="14" t="s">
        <v>33</v>
      </c>
      <c r="DC45" s="14" t="s">
        <v>33</v>
      </c>
      <c r="DD45" s="14" t="s">
        <v>33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>
        <v>0</v>
      </c>
      <c r="DM45" s="14">
        <v>0.1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0.1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56.8</v>
      </c>
      <c r="D51" s="9">
        <v>54.8</v>
      </c>
      <c r="E51" s="9">
        <v>55.1</v>
      </c>
      <c r="F51" s="9">
        <v>55.1</v>
      </c>
      <c r="G51" s="9">
        <v>58.9</v>
      </c>
      <c r="H51" s="9">
        <v>57.8</v>
      </c>
      <c r="I51" s="9">
        <v>57.5</v>
      </c>
      <c r="J51" s="9">
        <v>56.9</v>
      </c>
      <c r="K51" s="9">
        <v>55.9</v>
      </c>
      <c r="L51" s="9">
        <v>55.8</v>
      </c>
      <c r="M51" s="9">
        <v>56.3</v>
      </c>
      <c r="N51" s="9">
        <v>56.9</v>
      </c>
      <c r="O51" s="9">
        <v>54.4</v>
      </c>
      <c r="P51" s="9">
        <v>54.9</v>
      </c>
      <c r="Q51" s="9">
        <v>56.2</v>
      </c>
      <c r="R51" s="9">
        <v>56.4</v>
      </c>
      <c r="S51" s="9">
        <v>57.5</v>
      </c>
      <c r="T51" s="9">
        <v>57.1</v>
      </c>
      <c r="U51" s="9">
        <v>55.3</v>
      </c>
      <c r="V51" s="9">
        <v>55.7</v>
      </c>
      <c r="W51" s="9">
        <v>54</v>
      </c>
      <c r="Y51" s="13"/>
      <c r="Z51" s="16" t="s">
        <v>46</v>
      </c>
      <c r="AA51" s="9">
        <v>52.2</v>
      </c>
      <c r="AB51" s="9">
        <v>50.4</v>
      </c>
      <c r="AC51" s="9">
        <v>50.1</v>
      </c>
      <c r="AD51" s="9">
        <v>50.5</v>
      </c>
      <c r="AE51" s="9">
        <v>54.2</v>
      </c>
      <c r="AF51" s="9">
        <v>53.9</v>
      </c>
      <c r="AG51" s="9">
        <v>52.6</v>
      </c>
      <c r="AH51" s="9">
        <v>52.6</v>
      </c>
      <c r="AI51" s="9">
        <v>51.7</v>
      </c>
      <c r="AJ51" s="9">
        <v>51.6</v>
      </c>
      <c r="AK51" s="9">
        <v>52</v>
      </c>
      <c r="AL51" s="9">
        <v>52.8</v>
      </c>
      <c r="AM51" s="9">
        <v>51</v>
      </c>
      <c r="AN51" s="9">
        <v>49.9</v>
      </c>
      <c r="AO51" s="9">
        <v>50.1</v>
      </c>
      <c r="AP51" s="9">
        <v>50.1</v>
      </c>
      <c r="AQ51" s="9">
        <v>49.8</v>
      </c>
      <c r="AR51" s="9">
        <v>50</v>
      </c>
      <c r="AS51" s="9">
        <v>50.3</v>
      </c>
      <c r="AT51" s="9">
        <v>52.4</v>
      </c>
      <c r="AU51" s="9">
        <v>51.3</v>
      </c>
      <c r="AW51" s="13"/>
      <c r="AX51" s="16" t="s">
        <v>46</v>
      </c>
      <c r="AY51" s="9">
        <v>52.6</v>
      </c>
      <c r="AZ51" s="9">
        <v>52</v>
      </c>
      <c r="BA51" s="9">
        <v>49.1</v>
      </c>
      <c r="BB51" s="9">
        <v>48.7</v>
      </c>
      <c r="BC51" s="9">
        <v>57.3</v>
      </c>
      <c r="BD51" s="9">
        <v>51.5</v>
      </c>
      <c r="BE51" s="9">
        <v>50.8</v>
      </c>
      <c r="BF51" s="9">
        <v>51.1</v>
      </c>
      <c r="BG51" s="9">
        <v>49.1</v>
      </c>
      <c r="BH51" s="9">
        <v>49.9</v>
      </c>
      <c r="BI51" s="9">
        <v>50.5</v>
      </c>
      <c r="BJ51" s="9">
        <v>49.6</v>
      </c>
      <c r="BK51" s="9">
        <v>46.2</v>
      </c>
      <c r="BL51" s="9">
        <v>46.9</v>
      </c>
      <c r="BM51" s="9">
        <v>46.7</v>
      </c>
      <c r="BN51" s="9">
        <v>47.1</v>
      </c>
      <c r="BO51" s="9">
        <v>47.1</v>
      </c>
      <c r="BP51" s="9">
        <v>48.1</v>
      </c>
      <c r="BQ51" s="9">
        <v>49.4</v>
      </c>
      <c r="BR51" s="9">
        <v>51.6</v>
      </c>
      <c r="BS51" s="9">
        <v>51.3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S51" s="13"/>
      <c r="CT51" s="16" t="s">
        <v>46</v>
      </c>
      <c r="CU51" s="9">
        <v>45.4</v>
      </c>
      <c r="CV51" s="9">
        <v>44.7</v>
      </c>
      <c r="CW51" s="9">
        <v>45.7</v>
      </c>
      <c r="CX51" s="9">
        <v>45.9</v>
      </c>
      <c r="CY51" s="9">
        <v>45.3</v>
      </c>
      <c r="CZ51" s="9">
        <v>45.5</v>
      </c>
      <c r="DA51" s="9">
        <v>46.3</v>
      </c>
      <c r="DB51" s="9">
        <v>46.6</v>
      </c>
      <c r="DC51" s="9">
        <v>47</v>
      </c>
      <c r="DD51" s="9">
        <v>47.1</v>
      </c>
      <c r="DE51" s="9">
        <v>49.6</v>
      </c>
      <c r="DF51" s="9">
        <v>48.7</v>
      </c>
      <c r="DG51" s="9">
        <v>48.7</v>
      </c>
      <c r="DH51" s="9">
        <v>49.2</v>
      </c>
      <c r="DI51" s="9">
        <v>50.1</v>
      </c>
      <c r="DJ51" s="9">
        <v>50.3</v>
      </c>
      <c r="DK51" s="9">
        <v>51.9</v>
      </c>
      <c r="DL51" s="9">
        <v>51.1</v>
      </c>
      <c r="DM51" s="9">
        <v>51.2</v>
      </c>
      <c r="DN51" s="9">
        <v>50.9</v>
      </c>
      <c r="DO51" s="9">
        <v>50.5</v>
      </c>
      <c r="DQ51" s="13"/>
      <c r="DR51" s="16" t="s">
        <v>46</v>
      </c>
      <c r="DS51" s="9">
        <v>46.2</v>
      </c>
      <c r="DT51" s="9">
        <v>50.2</v>
      </c>
      <c r="DU51" s="9">
        <v>45.9</v>
      </c>
      <c r="DV51" s="9">
        <v>46.9</v>
      </c>
      <c r="DW51" s="9">
        <v>51.6</v>
      </c>
      <c r="DX51" s="9">
        <v>53.5</v>
      </c>
      <c r="DY51" s="9">
        <v>46.1</v>
      </c>
      <c r="DZ51" s="9">
        <v>46.8</v>
      </c>
      <c r="EA51" s="9">
        <v>41.9</v>
      </c>
      <c r="EB51" s="9">
        <v>41.9</v>
      </c>
      <c r="EC51" s="9">
        <v>50</v>
      </c>
      <c r="ED51" s="9">
        <v>47.3</v>
      </c>
      <c r="EE51" s="9">
        <v>45.7</v>
      </c>
      <c r="EF51" s="9">
        <v>46.1</v>
      </c>
      <c r="EG51" s="9">
        <v>45.8</v>
      </c>
      <c r="EH51" s="9">
        <v>46.1</v>
      </c>
      <c r="EI51" s="9">
        <v>46.8</v>
      </c>
      <c r="EJ51" s="9">
        <v>46.4</v>
      </c>
      <c r="EK51" s="9">
        <v>46.2</v>
      </c>
      <c r="EL51" s="9">
        <v>47.5</v>
      </c>
      <c r="EM51" s="9">
        <v>45.9</v>
      </c>
      <c r="EO51" s="13"/>
      <c r="EP51" s="16" t="s">
        <v>46</v>
      </c>
      <c r="EQ51" s="9">
        <v>52.9</v>
      </c>
      <c r="ER51" s="9">
        <v>51.9</v>
      </c>
      <c r="ES51" s="9">
        <v>47.7</v>
      </c>
      <c r="ET51" s="9">
        <v>47.9</v>
      </c>
      <c r="EU51" s="9">
        <v>49.2</v>
      </c>
      <c r="EV51" s="9">
        <v>53.6</v>
      </c>
      <c r="EW51" s="9">
        <v>51.8</v>
      </c>
      <c r="EX51" s="9">
        <v>52.5</v>
      </c>
      <c r="EY51" s="9">
        <v>49.7</v>
      </c>
      <c r="EZ51" s="9">
        <v>53.6</v>
      </c>
      <c r="FA51" s="9">
        <v>58.1</v>
      </c>
      <c r="FB51" s="9">
        <v>53.8</v>
      </c>
      <c r="FC51" s="9">
        <v>51.8</v>
      </c>
      <c r="FD51" s="9">
        <v>49.8</v>
      </c>
      <c r="FE51" s="9">
        <v>48.8</v>
      </c>
      <c r="FF51" s="9">
        <v>49.4</v>
      </c>
      <c r="FG51" s="9">
        <v>51.4</v>
      </c>
      <c r="FH51" s="9">
        <v>52.3</v>
      </c>
      <c r="FI51" s="9">
        <v>51.4</v>
      </c>
      <c r="FJ51" s="9">
        <v>52.6</v>
      </c>
      <c r="FK51" s="9">
        <v>51.6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AV3" workbookViewId="0">
      <selection activeCell="DQ8" sqref="DQ8:DR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58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58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58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58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58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58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58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59</v>
      </c>
      <c r="C13" s="9">
        <v>1.7</v>
      </c>
      <c r="D13" s="9">
        <v>1</v>
      </c>
      <c r="E13" s="9">
        <v>1.2</v>
      </c>
      <c r="F13" s="9">
        <v>1.8</v>
      </c>
      <c r="G13" s="9">
        <v>1.5</v>
      </c>
      <c r="H13" s="9">
        <v>1.6</v>
      </c>
      <c r="I13" s="9">
        <v>1.4</v>
      </c>
      <c r="J13" s="9">
        <v>1.1000000000000001</v>
      </c>
      <c r="K13" s="9">
        <v>1.5</v>
      </c>
      <c r="L13" s="9">
        <v>1.2</v>
      </c>
      <c r="M13" s="9">
        <v>1.2</v>
      </c>
      <c r="N13" s="9">
        <v>1.2</v>
      </c>
      <c r="O13" s="9">
        <v>1.4</v>
      </c>
      <c r="P13" s="9">
        <v>1.1000000000000001</v>
      </c>
      <c r="Q13" s="9">
        <v>1.2</v>
      </c>
      <c r="R13" s="9">
        <v>1.2</v>
      </c>
      <c r="S13" s="9">
        <v>1.2</v>
      </c>
      <c r="T13" s="9">
        <v>1.3</v>
      </c>
      <c r="U13" s="9">
        <v>1.3</v>
      </c>
      <c r="V13" s="9">
        <v>0.8</v>
      </c>
      <c r="W13" s="9">
        <v>0.8</v>
      </c>
      <c r="Y13" s="13"/>
      <c r="Z13" s="16" t="s">
        <v>59</v>
      </c>
      <c r="AA13" s="9">
        <v>11.1</v>
      </c>
      <c r="AB13" s="9">
        <v>10.8</v>
      </c>
      <c r="AC13" s="9">
        <v>10.6</v>
      </c>
      <c r="AD13" s="9">
        <v>10.7</v>
      </c>
      <c r="AE13" s="9">
        <v>12.7</v>
      </c>
      <c r="AF13" s="9">
        <v>12.9</v>
      </c>
      <c r="AG13" s="9">
        <v>8.9</v>
      </c>
      <c r="AH13" s="9">
        <v>8.5</v>
      </c>
      <c r="AI13" s="9">
        <v>13</v>
      </c>
      <c r="AJ13" s="9">
        <v>10.6</v>
      </c>
      <c r="AK13" s="9">
        <v>10.9</v>
      </c>
      <c r="AL13" s="9">
        <v>11</v>
      </c>
      <c r="AM13" s="9">
        <v>12.4</v>
      </c>
      <c r="AN13" s="9">
        <v>10.9</v>
      </c>
      <c r="AO13" s="9">
        <v>11</v>
      </c>
      <c r="AP13" s="9">
        <v>11.5</v>
      </c>
      <c r="AQ13" s="9">
        <v>12.2</v>
      </c>
      <c r="AR13" s="9">
        <v>13.3</v>
      </c>
      <c r="AS13" s="9">
        <v>14.4</v>
      </c>
      <c r="AT13" s="9">
        <v>17.3</v>
      </c>
      <c r="AU13" s="9">
        <v>11.2</v>
      </c>
      <c r="AW13" s="13"/>
      <c r="AX13" s="16" t="s">
        <v>59</v>
      </c>
      <c r="AY13" s="9">
        <v>31.7</v>
      </c>
      <c r="AZ13" s="9">
        <v>30.8</v>
      </c>
      <c r="BA13" s="9">
        <v>34.1</v>
      </c>
      <c r="BB13" s="9">
        <v>37.5</v>
      </c>
      <c r="BC13" s="9">
        <v>37</v>
      </c>
      <c r="BD13" s="9">
        <v>37.4</v>
      </c>
      <c r="BE13" s="9">
        <v>41.3</v>
      </c>
      <c r="BF13" s="9">
        <v>38.5</v>
      </c>
      <c r="BG13" s="9">
        <v>32.5</v>
      </c>
      <c r="BH13" s="9">
        <v>32.299999999999997</v>
      </c>
      <c r="BI13" s="9">
        <v>29.8</v>
      </c>
      <c r="BJ13" s="9">
        <v>26</v>
      </c>
      <c r="BK13" s="9">
        <v>26.6</v>
      </c>
      <c r="BL13" s="9">
        <v>25.7</v>
      </c>
      <c r="BM13" s="9">
        <v>25.3</v>
      </c>
      <c r="BN13" s="9">
        <v>21.9</v>
      </c>
      <c r="BO13" s="9">
        <v>22.2</v>
      </c>
      <c r="BP13" s="9">
        <v>21.3</v>
      </c>
      <c r="BQ13" s="9">
        <v>20.6</v>
      </c>
      <c r="BR13" s="9">
        <v>24.1</v>
      </c>
      <c r="BS13" s="9">
        <v>23.5</v>
      </c>
      <c r="BU13" s="13"/>
      <c r="BV13" s="16" t="s">
        <v>59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59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0.1</v>
      </c>
      <c r="DC13" s="9">
        <v>0.1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59</v>
      </c>
      <c r="DS13" s="9">
        <v>11.2</v>
      </c>
      <c r="DT13" s="9">
        <v>10.4</v>
      </c>
      <c r="DU13" s="9">
        <v>10.6</v>
      </c>
      <c r="DV13" s="9">
        <v>7.1</v>
      </c>
      <c r="DW13" s="9">
        <v>9.3000000000000007</v>
      </c>
      <c r="DX13" s="9">
        <v>10.7</v>
      </c>
      <c r="DY13" s="9">
        <v>11.1</v>
      </c>
      <c r="DZ13" s="9">
        <v>10.6</v>
      </c>
      <c r="EA13" s="9">
        <v>10</v>
      </c>
      <c r="EB13" s="9">
        <v>10</v>
      </c>
      <c r="EC13" s="9">
        <v>10.5</v>
      </c>
      <c r="ED13" s="9">
        <v>10.9</v>
      </c>
      <c r="EE13" s="9">
        <v>10.1</v>
      </c>
      <c r="EF13" s="9">
        <v>10.5</v>
      </c>
      <c r="EG13" s="9">
        <v>9.1999999999999993</v>
      </c>
      <c r="EH13" s="9">
        <v>9.1</v>
      </c>
      <c r="EI13" s="9">
        <v>7.9</v>
      </c>
      <c r="EJ13" s="9">
        <v>10.5</v>
      </c>
      <c r="EK13" s="9">
        <v>11.3</v>
      </c>
      <c r="EL13" s="9">
        <v>11.6</v>
      </c>
      <c r="EM13" s="9">
        <v>10.9</v>
      </c>
      <c r="EO13" s="13"/>
      <c r="EP13" s="16" t="s">
        <v>59</v>
      </c>
      <c r="EQ13" s="9">
        <v>11.4</v>
      </c>
      <c r="ER13" s="9">
        <v>11.1</v>
      </c>
      <c r="ES13" s="9">
        <v>11.5</v>
      </c>
      <c r="ET13" s="9">
        <v>10.8</v>
      </c>
      <c r="EU13" s="9">
        <v>9.9</v>
      </c>
      <c r="EV13" s="9">
        <v>9.6</v>
      </c>
      <c r="EW13" s="9">
        <v>12.9</v>
      </c>
      <c r="EX13" s="9">
        <v>8.6999999999999993</v>
      </c>
      <c r="EY13" s="9">
        <v>8.3000000000000007</v>
      </c>
      <c r="EZ13" s="9">
        <v>8</v>
      </c>
      <c r="FA13" s="9">
        <v>4.9000000000000004</v>
      </c>
      <c r="FB13" s="9">
        <v>7.3</v>
      </c>
      <c r="FC13" s="9">
        <v>5.8</v>
      </c>
      <c r="FD13" s="9">
        <v>6.8</v>
      </c>
      <c r="FE13" s="9">
        <v>11.1</v>
      </c>
      <c r="FF13" s="9">
        <v>12.6</v>
      </c>
      <c r="FG13" s="9">
        <v>14</v>
      </c>
      <c r="FH13" s="9">
        <v>14.3</v>
      </c>
      <c r="FI13" s="9">
        <v>15.1</v>
      </c>
      <c r="FJ13" s="9">
        <v>8.1</v>
      </c>
      <c r="FK13" s="9">
        <v>4.3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1.2</v>
      </c>
      <c r="AH15" s="14">
        <v>1.3</v>
      </c>
      <c r="AI15" s="14" t="s">
        <v>33</v>
      </c>
      <c r="AJ15" s="14" t="s">
        <v>33</v>
      </c>
      <c r="AK15" s="14">
        <v>1.5</v>
      </c>
      <c r="AL15" s="14">
        <v>1.6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>
        <v>2.4</v>
      </c>
      <c r="AU15" s="14">
        <v>2.1</v>
      </c>
      <c r="AW15" s="12"/>
      <c r="AX15" s="17" t="s">
        <v>30</v>
      </c>
      <c r="AY15" s="14">
        <v>3.5</v>
      </c>
      <c r="AZ15" s="14">
        <v>3.4</v>
      </c>
      <c r="BA15" s="14">
        <v>3.4</v>
      </c>
      <c r="BB15" s="14">
        <v>3.4</v>
      </c>
      <c r="BC15" s="14">
        <v>2.9</v>
      </c>
      <c r="BD15" s="14">
        <v>3.3</v>
      </c>
      <c r="BE15" s="14">
        <v>3.8</v>
      </c>
      <c r="BF15" s="14">
        <v>3.7</v>
      </c>
      <c r="BG15" s="14">
        <v>3.3</v>
      </c>
      <c r="BH15" s="14">
        <v>2.9</v>
      </c>
      <c r="BI15" s="14" t="s">
        <v>33</v>
      </c>
      <c r="BJ15" s="14" t="s">
        <v>33</v>
      </c>
      <c r="BK15" s="14">
        <v>3</v>
      </c>
      <c r="BL15" s="14" t="s">
        <v>33</v>
      </c>
      <c r="BM15" s="14" t="s">
        <v>33</v>
      </c>
      <c r="BN15" s="14" t="s">
        <v>33</v>
      </c>
      <c r="BO15" s="14">
        <v>3.2</v>
      </c>
      <c r="BP15" s="14">
        <v>2.7</v>
      </c>
      <c r="BQ15" s="14">
        <v>2.7</v>
      </c>
      <c r="BR15" s="14">
        <v>3.2</v>
      </c>
      <c r="BS15" s="14">
        <v>2.8</v>
      </c>
      <c r="BU15" s="12"/>
      <c r="BV15" s="17" t="s">
        <v>30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 t="s">
        <v>33</v>
      </c>
      <c r="CH15" s="14" t="s">
        <v>33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S15" s="12"/>
      <c r="CT15" s="17" t="s">
        <v>30</v>
      </c>
      <c r="CU15" s="14">
        <v>0</v>
      </c>
      <c r="CV15" s="14">
        <v>0</v>
      </c>
      <c r="CW15" s="14">
        <v>0</v>
      </c>
      <c r="CX15" s="14" t="s">
        <v>33</v>
      </c>
      <c r="CY15" s="14" t="s">
        <v>33</v>
      </c>
      <c r="CZ15" s="14" t="s">
        <v>33</v>
      </c>
      <c r="DA15" s="14">
        <v>0</v>
      </c>
      <c r="DB15" s="14" t="s">
        <v>33</v>
      </c>
      <c r="DC15" s="14" t="s">
        <v>33</v>
      </c>
      <c r="DD15" s="14">
        <v>0</v>
      </c>
      <c r="DE15" s="14" t="s">
        <v>33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 t="s">
        <v>33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>
        <v>1.4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 t="s">
        <v>33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>
        <v>0.3</v>
      </c>
      <c r="AN16" s="14">
        <v>0.3</v>
      </c>
      <c r="AO16" s="14">
        <v>0.5</v>
      </c>
      <c r="AP16" s="14">
        <v>0.6</v>
      </c>
      <c r="AQ16" s="14">
        <v>1.8</v>
      </c>
      <c r="AR16" s="14">
        <v>2.2999999999999998</v>
      </c>
      <c r="AS16" s="14">
        <v>2.4</v>
      </c>
      <c r="AT16" s="14">
        <v>2.4</v>
      </c>
      <c r="AU16" s="14">
        <v>2.2999999999999998</v>
      </c>
      <c r="AW16" s="12"/>
      <c r="AX16" s="17" t="s">
        <v>32</v>
      </c>
      <c r="AY16" s="14">
        <v>1.9</v>
      </c>
      <c r="AZ16" s="14">
        <v>1.4</v>
      </c>
      <c r="BA16" s="14">
        <v>1.1000000000000001</v>
      </c>
      <c r="BB16" s="14">
        <v>1</v>
      </c>
      <c r="BC16" s="14">
        <v>2.2000000000000002</v>
      </c>
      <c r="BD16" s="14">
        <v>1.4</v>
      </c>
      <c r="BE16" s="14">
        <v>1.8</v>
      </c>
      <c r="BF16" s="14">
        <v>1.7</v>
      </c>
      <c r="BG16" s="14" t="s">
        <v>33</v>
      </c>
      <c r="BH16" s="14" t="s">
        <v>33</v>
      </c>
      <c r="BI16" s="14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1.1000000000000001</v>
      </c>
      <c r="BQ16" s="14">
        <v>1.2</v>
      </c>
      <c r="BR16" s="14">
        <v>2.1</v>
      </c>
      <c r="BS16" s="14">
        <v>2.8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 t="s">
        <v>33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 t="s">
        <v>33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0.1</v>
      </c>
      <c r="AU17" s="14">
        <v>0.1</v>
      </c>
      <c r="AW17" s="12"/>
      <c r="AX17" s="17" t="s">
        <v>34</v>
      </c>
      <c r="AY17" s="14" t="s">
        <v>33</v>
      </c>
      <c r="AZ17" s="14">
        <v>0</v>
      </c>
      <c r="BA17" s="14">
        <v>0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0.1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 t="s">
        <v>33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 t="s">
        <v>33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>
        <v>0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 t="s">
        <v>33</v>
      </c>
      <c r="D18" s="14" t="s">
        <v>33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 t="s">
        <v>33</v>
      </c>
      <c r="EC18" s="14" t="s">
        <v>33</v>
      </c>
      <c r="ED18" s="14">
        <v>0</v>
      </c>
      <c r="EE18" s="14" t="s">
        <v>33</v>
      </c>
      <c r="EF18" s="14" t="s">
        <v>33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6.2</v>
      </c>
      <c r="AT19" s="14">
        <v>8</v>
      </c>
      <c r="AU19" s="14">
        <v>3.2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>
        <v>12.7</v>
      </c>
      <c r="BM19" s="14" t="s">
        <v>33</v>
      </c>
      <c r="BN19" s="14" t="s">
        <v>33</v>
      </c>
      <c r="BO19" s="14" t="s">
        <v>33</v>
      </c>
      <c r="BP19" s="14">
        <v>7</v>
      </c>
      <c r="BQ19" s="14">
        <v>6.6</v>
      </c>
      <c r="BR19" s="14">
        <v>9.5</v>
      </c>
      <c r="BS19" s="14">
        <v>8.1999999999999993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33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 t="s">
        <v>33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 t="s">
        <v>33</v>
      </c>
      <c r="BE20" s="14">
        <v>0</v>
      </c>
      <c r="BF20" s="14" t="s">
        <v>33</v>
      </c>
      <c r="BG20" s="14" t="s">
        <v>33</v>
      </c>
      <c r="BH20" s="14">
        <v>0</v>
      </c>
      <c r="BI20" s="14">
        <v>0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 t="s">
        <v>33</v>
      </c>
      <c r="EC20" s="14" t="s">
        <v>33</v>
      </c>
      <c r="ED20" s="14" t="s">
        <v>33</v>
      </c>
      <c r="EE20" s="14" t="s">
        <v>33</v>
      </c>
      <c r="EF20" s="14">
        <v>0</v>
      </c>
      <c r="EG20" s="14">
        <v>0</v>
      </c>
      <c r="EH20" s="14" t="s">
        <v>33</v>
      </c>
      <c r="EI20" s="14" t="s">
        <v>33</v>
      </c>
      <c r="EJ20" s="14" t="s">
        <v>33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 t="s">
        <v>33</v>
      </c>
      <c r="EW20" s="14" t="s">
        <v>33</v>
      </c>
      <c r="EX20" s="14" t="s">
        <v>33</v>
      </c>
      <c r="EY20" s="14" t="s">
        <v>33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4" t="s">
        <v>33</v>
      </c>
      <c r="I21" s="14" t="s">
        <v>33</v>
      </c>
      <c r="J21" s="14" t="s">
        <v>33</v>
      </c>
      <c r="K21" s="14" t="s">
        <v>33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 t="s">
        <v>33</v>
      </c>
      <c r="S21" s="14" t="s">
        <v>33</v>
      </c>
      <c r="T21" s="14" t="s">
        <v>33</v>
      </c>
      <c r="U21" s="14" t="s">
        <v>33</v>
      </c>
      <c r="V21" s="14" t="s">
        <v>33</v>
      </c>
      <c r="W21" s="14" t="s">
        <v>33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>
        <v>7.3</v>
      </c>
      <c r="AJ21" s="14" t="s">
        <v>33</v>
      </c>
      <c r="AK21" s="14">
        <v>5.3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2.2999999999999998</v>
      </c>
      <c r="AT21" s="14">
        <v>3.2</v>
      </c>
      <c r="AU21" s="14">
        <v>2.5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>
        <v>5.3</v>
      </c>
      <c r="BR21" s="14">
        <v>5.0999999999999996</v>
      </c>
      <c r="BS21" s="14">
        <v>6.1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 t="s">
        <v>33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0.7</v>
      </c>
      <c r="AU22" s="14">
        <v>0.7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>
        <v>0</v>
      </c>
      <c r="BO22" s="14" t="s">
        <v>33</v>
      </c>
      <c r="BP22" s="14" t="s">
        <v>33</v>
      </c>
      <c r="BQ22" s="14">
        <v>1.5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0.3</v>
      </c>
      <c r="AB24" s="14">
        <v>0.2</v>
      </c>
      <c r="AC24" s="14">
        <v>0.3</v>
      </c>
      <c r="AD24" s="14">
        <v>0.6</v>
      </c>
      <c r="AE24" s="14">
        <v>0.3</v>
      </c>
      <c r="AF24" s="14">
        <v>0.4</v>
      </c>
      <c r="AG24" s="14">
        <v>0.4</v>
      </c>
      <c r="AH24" s="14">
        <v>0.5</v>
      </c>
      <c r="AI24" s="14">
        <v>0.5</v>
      </c>
      <c r="AJ24" s="14">
        <v>0.5</v>
      </c>
      <c r="AK24" s="14">
        <v>0.6</v>
      </c>
      <c r="AL24" s="14">
        <v>0.3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0.5</v>
      </c>
      <c r="AU24" s="14">
        <v>0.4</v>
      </c>
      <c r="AW24" s="12"/>
      <c r="AX24" s="17" t="s">
        <v>41</v>
      </c>
      <c r="AY24" s="14">
        <v>2.5</v>
      </c>
      <c r="AZ24" s="14">
        <v>1.4</v>
      </c>
      <c r="BA24" s="14">
        <v>2.7</v>
      </c>
      <c r="BB24" s="14">
        <v>4.7</v>
      </c>
      <c r="BC24" s="14">
        <v>2.7</v>
      </c>
      <c r="BD24" s="14">
        <v>3</v>
      </c>
      <c r="BE24" s="14">
        <v>3.5</v>
      </c>
      <c r="BF24" s="14">
        <v>4.0999999999999996</v>
      </c>
      <c r="BG24" s="14">
        <v>3.9</v>
      </c>
      <c r="BH24" s="14">
        <v>4.4000000000000004</v>
      </c>
      <c r="BI24" s="14">
        <v>5</v>
      </c>
      <c r="BJ24" s="14">
        <v>2.8</v>
      </c>
      <c r="BK24" s="14">
        <v>2.9</v>
      </c>
      <c r="BL24" s="14">
        <v>3</v>
      </c>
      <c r="BM24" s="14">
        <v>3.1</v>
      </c>
      <c r="BN24" s="14">
        <v>2.8</v>
      </c>
      <c r="BO24" s="14">
        <v>2.9</v>
      </c>
      <c r="BP24" s="14">
        <v>2.9</v>
      </c>
      <c r="BQ24" s="14">
        <v>3.2</v>
      </c>
      <c r="BR24" s="14">
        <v>4</v>
      </c>
      <c r="BS24" s="14">
        <v>3.4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0.3</v>
      </c>
      <c r="DT24" s="14">
        <v>0.2</v>
      </c>
      <c r="DU24" s="14">
        <v>0.3</v>
      </c>
      <c r="DV24" s="14">
        <v>0.6</v>
      </c>
      <c r="DW24" s="14">
        <v>0.3</v>
      </c>
      <c r="DX24" s="14">
        <v>0.4</v>
      </c>
      <c r="DY24" s="14">
        <v>0.4</v>
      </c>
      <c r="DZ24" s="14">
        <v>0.5</v>
      </c>
      <c r="EA24" s="14">
        <v>0.5</v>
      </c>
      <c r="EB24" s="14">
        <v>0.5</v>
      </c>
      <c r="EC24" s="14">
        <v>0.6</v>
      </c>
      <c r="ED24" s="14">
        <v>0.3</v>
      </c>
      <c r="EE24" s="14">
        <v>0.4</v>
      </c>
      <c r="EF24" s="14">
        <v>0.4</v>
      </c>
      <c r="EG24" s="14">
        <v>0.4</v>
      </c>
      <c r="EH24" s="14">
        <v>0.4</v>
      </c>
      <c r="EI24" s="14">
        <v>0.4</v>
      </c>
      <c r="EJ24" s="14">
        <v>0.4</v>
      </c>
      <c r="EK24" s="14">
        <v>0.4</v>
      </c>
      <c r="EL24" s="14">
        <v>0.5</v>
      </c>
      <c r="EM24" s="14">
        <v>0.4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14</v>
      </c>
      <c r="AH27" s="14">
        <v>15.3</v>
      </c>
      <c r="AI27" s="14" t="s">
        <v>33</v>
      </c>
      <c r="AJ27" s="14" t="s">
        <v>33</v>
      </c>
      <c r="AK27" s="14">
        <v>13.6</v>
      </c>
      <c r="AL27" s="14">
        <v>14.2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>
        <v>13.9</v>
      </c>
      <c r="AU27" s="14">
        <v>18.7</v>
      </c>
      <c r="AW27" s="12"/>
      <c r="AX27" s="17" t="s">
        <v>30</v>
      </c>
      <c r="AY27" s="14">
        <v>10.9</v>
      </c>
      <c r="AZ27" s="14">
        <v>11.2</v>
      </c>
      <c r="BA27" s="14">
        <v>9.9</v>
      </c>
      <c r="BB27" s="14">
        <v>9</v>
      </c>
      <c r="BC27" s="14">
        <v>7.8</v>
      </c>
      <c r="BD27" s="14">
        <v>8.9</v>
      </c>
      <c r="BE27" s="14">
        <v>9.1</v>
      </c>
      <c r="BF27" s="14">
        <v>9.6</v>
      </c>
      <c r="BG27" s="14">
        <v>10.199999999999999</v>
      </c>
      <c r="BH27" s="14">
        <v>9</v>
      </c>
      <c r="BI27" s="14" t="s">
        <v>33</v>
      </c>
      <c r="BJ27" s="14" t="s">
        <v>33</v>
      </c>
      <c r="BK27" s="14">
        <v>11.2</v>
      </c>
      <c r="BL27" s="14" t="s">
        <v>33</v>
      </c>
      <c r="BM27" s="14" t="s">
        <v>33</v>
      </c>
      <c r="BN27" s="14" t="s">
        <v>33</v>
      </c>
      <c r="BO27" s="14">
        <v>14.5</v>
      </c>
      <c r="BP27" s="14">
        <v>12.7</v>
      </c>
      <c r="BQ27" s="14">
        <v>13</v>
      </c>
      <c r="BR27" s="14">
        <v>13.3</v>
      </c>
      <c r="BS27" s="14">
        <v>11.8</v>
      </c>
      <c r="BU27" s="12"/>
      <c r="BV27" s="17" t="s">
        <v>30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 t="s">
        <v>33</v>
      </c>
      <c r="CH27" s="14" t="s">
        <v>33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S27" s="12"/>
      <c r="CT27" s="17" t="s">
        <v>30</v>
      </c>
      <c r="CU27" s="14">
        <v>0</v>
      </c>
      <c r="CV27" s="14">
        <v>0</v>
      </c>
      <c r="CW27" s="14">
        <v>0</v>
      </c>
      <c r="CX27" s="14" t="s">
        <v>33</v>
      </c>
      <c r="CY27" s="14" t="s">
        <v>33</v>
      </c>
      <c r="CZ27" s="14" t="s">
        <v>33</v>
      </c>
      <c r="DA27" s="14">
        <v>0</v>
      </c>
      <c r="DB27" s="14" t="s">
        <v>33</v>
      </c>
      <c r="DC27" s="14" t="s">
        <v>33</v>
      </c>
      <c r="DD27" s="14">
        <v>0</v>
      </c>
      <c r="DE27" s="14" t="s">
        <v>33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 t="s">
        <v>33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>
        <v>13.3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 t="s">
        <v>33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>
        <v>2.2999999999999998</v>
      </c>
      <c r="AN28" s="14">
        <v>3.2</v>
      </c>
      <c r="AO28" s="14">
        <v>4.0999999999999996</v>
      </c>
      <c r="AP28" s="14">
        <v>5.4</v>
      </c>
      <c r="AQ28" s="14">
        <v>14.7</v>
      </c>
      <c r="AR28" s="14">
        <v>17.399999999999999</v>
      </c>
      <c r="AS28" s="14">
        <v>16.600000000000001</v>
      </c>
      <c r="AT28" s="14">
        <v>14</v>
      </c>
      <c r="AU28" s="14">
        <v>20.3</v>
      </c>
      <c r="AW28" s="12"/>
      <c r="AX28" s="17" t="s">
        <v>32</v>
      </c>
      <c r="AY28" s="14">
        <v>5.8</v>
      </c>
      <c r="AZ28" s="14">
        <v>4.4000000000000004</v>
      </c>
      <c r="BA28" s="14">
        <v>3.2</v>
      </c>
      <c r="BB28" s="14">
        <v>2.7</v>
      </c>
      <c r="BC28" s="14">
        <v>5.9</v>
      </c>
      <c r="BD28" s="14">
        <v>3.7</v>
      </c>
      <c r="BE28" s="14">
        <v>4.5</v>
      </c>
      <c r="BF28" s="14">
        <v>4.5</v>
      </c>
      <c r="BG28" s="14" t="s">
        <v>33</v>
      </c>
      <c r="BH28" s="14" t="s">
        <v>33</v>
      </c>
      <c r="BI28" s="14" t="s">
        <v>33</v>
      </c>
      <c r="BJ28" s="14" t="s">
        <v>33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5.3</v>
      </c>
      <c r="BQ28" s="14">
        <v>5.8</v>
      </c>
      <c r="BR28" s="14">
        <v>8.6</v>
      </c>
      <c r="BS28" s="14">
        <v>12.1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100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1.3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 t="s">
        <v>33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 t="s">
        <v>33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0.7</v>
      </c>
      <c r="AU29" s="14">
        <v>1</v>
      </c>
      <c r="AW29" s="12"/>
      <c r="AX29" s="17" t="s">
        <v>34</v>
      </c>
      <c r="AY29" s="14" t="s">
        <v>33</v>
      </c>
      <c r="AZ29" s="14">
        <v>0</v>
      </c>
      <c r="BA29" s="14">
        <v>0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0.7</v>
      </c>
      <c r="BS29" s="14">
        <v>0.7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 t="s">
        <v>33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100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 t="s">
        <v>33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>
        <v>0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>
        <v>0.3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 t="s">
        <v>33</v>
      </c>
      <c r="D30" s="14" t="s">
        <v>33</v>
      </c>
      <c r="E30" s="14" t="s">
        <v>33</v>
      </c>
      <c r="F30" s="14" t="s">
        <v>33</v>
      </c>
      <c r="G30" s="14" t="s">
        <v>33</v>
      </c>
      <c r="H30" s="14" t="s">
        <v>33</v>
      </c>
      <c r="I30" s="14" t="s">
        <v>33</v>
      </c>
      <c r="J30" s="14" t="s">
        <v>33</v>
      </c>
      <c r="K30" s="14" t="s">
        <v>33</v>
      </c>
      <c r="L30" s="14" t="s">
        <v>33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>
        <v>0</v>
      </c>
      <c r="BO30" s="14">
        <v>0</v>
      </c>
      <c r="BP30" s="14">
        <v>0</v>
      </c>
      <c r="BQ30" s="14">
        <v>0.1</v>
      </c>
      <c r="BR30" s="14">
        <v>0.1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 t="s">
        <v>33</v>
      </c>
      <c r="EC30" s="14" t="s">
        <v>33</v>
      </c>
      <c r="ED30" s="14">
        <v>0</v>
      </c>
      <c r="EE30" s="14" t="s">
        <v>33</v>
      </c>
      <c r="EF30" s="14" t="s">
        <v>33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43.1</v>
      </c>
      <c r="AT31" s="14">
        <v>46.1</v>
      </c>
      <c r="AU31" s="14">
        <v>28.2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>
        <v>49.4</v>
      </c>
      <c r="BM31" s="14" t="s">
        <v>33</v>
      </c>
      <c r="BN31" s="14" t="s">
        <v>33</v>
      </c>
      <c r="BO31" s="14" t="s">
        <v>33</v>
      </c>
      <c r="BP31" s="14">
        <v>32.799999999999997</v>
      </c>
      <c r="BQ31" s="14">
        <v>32.299999999999997</v>
      </c>
      <c r="BR31" s="14">
        <v>39.5</v>
      </c>
      <c r="BS31" s="14">
        <v>35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33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 t="s">
        <v>33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 t="s">
        <v>33</v>
      </c>
      <c r="BE32" s="14">
        <v>0</v>
      </c>
      <c r="BF32" s="14" t="s">
        <v>33</v>
      </c>
      <c r="BG32" s="14" t="s">
        <v>33</v>
      </c>
      <c r="BH32" s="14">
        <v>0</v>
      </c>
      <c r="BI32" s="14">
        <v>0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0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 t="s">
        <v>33</v>
      </c>
      <c r="EC32" s="14" t="s">
        <v>33</v>
      </c>
      <c r="ED32" s="14" t="s">
        <v>33</v>
      </c>
      <c r="EE32" s="14" t="s">
        <v>33</v>
      </c>
      <c r="EF32" s="14">
        <v>0</v>
      </c>
      <c r="EG32" s="14">
        <v>0</v>
      </c>
      <c r="EH32" s="14" t="s">
        <v>33</v>
      </c>
      <c r="EI32" s="14" t="s">
        <v>33</v>
      </c>
      <c r="EJ32" s="14" t="s">
        <v>33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 t="s">
        <v>33</v>
      </c>
      <c r="EW32" s="14" t="s">
        <v>33</v>
      </c>
      <c r="EX32" s="14" t="s">
        <v>33</v>
      </c>
      <c r="EY32" s="14" t="s">
        <v>33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 t="s">
        <v>33</v>
      </c>
      <c r="D33" s="14" t="s">
        <v>33</v>
      </c>
      <c r="E33" s="14" t="s">
        <v>33</v>
      </c>
      <c r="F33" s="14" t="s">
        <v>33</v>
      </c>
      <c r="G33" s="14" t="s">
        <v>33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 t="s">
        <v>33</v>
      </c>
      <c r="S33" s="14" t="s">
        <v>33</v>
      </c>
      <c r="T33" s="14" t="s">
        <v>33</v>
      </c>
      <c r="U33" s="14" t="s">
        <v>33</v>
      </c>
      <c r="V33" s="14" t="s">
        <v>33</v>
      </c>
      <c r="W33" s="14" t="s">
        <v>33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>
        <v>56.4</v>
      </c>
      <c r="AJ33" s="14" t="s">
        <v>33</v>
      </c>
      <c r="AK33" s="14">
        <v>49.1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16.100000000000001</v>
      </c>
      <c r="AT33" s="14">
        <v>18.2</v>
      </c>
      <c r="AU33" s="14">
        <v>21.9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>
        <v>25.6</v>
      </c>
      <c r="BR33" s="14">
        <v>21.1</v>
      </c>
      <c r="BS33" s="14">
        <v>26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 t="s">
        <v>33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4.2</v>
      </c>
      <c r="AU34" s="14">
        <v>6.1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>
        <v>0</v>
      </c>
      <c r="BO34" s="14" t="s">
        <v>33</v>
      </c>
      <c r="BP34" s="14" t="s">
        <v>33</v>
      </c>
      <c r="BQ34" s="14">
        <v>7.3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2.9</v>
      </c>
      <c r="AB36" s="14">
        <v>1.6</v>
      </c>
      <c r="AC36" s="14">
        <v>3.1</v>
      </c>
      <c r="AD36" s="14">
        <v>5.5</v>
      </c>
      <c r="AE36" s="14">
        <v>2.7</v>
      </c>
      <c r="AF36" s="14">
        <v>2.9</v>
      </c>
      <c r="AG36" s="14">
        <v>4.9000000000000004</v>
      </c>
      <c r="AH36" s="14">
        <v>6.1</v>
      </c>
      <c r="AI36" s="14">
        <v>3.7</v>
      </c>
      <c r="AJ36" s="14">
        <v>5.2</v>
      </c>
      <c r="AK36" s="14">
        <v>5.8</v>
      </c>
      <c r="AL36" s="14">
        <v>3.1</v>
      </c>
      <c r="AM36" s="14">
        <v>3</v>
      </c>
      <c r="AN36" s="14">
        <v>3.5</v>
      </c>
      <c r="AO36" s="14">
        <v>3.5</v>
      </c>
      <c r="AP36" s="14">
        <v>3.1</v>
      </c>
      <c r="AQ36" s="14">
        <v>3</v>
      </c>
      <c r="AR36" s="14">
        <v>2.7</v>
      </c>
      <c r="AS36" s="14">
        <v>2.8</v>
      </c>
      <c r="AT36" s="14">
        <v>2.9</v>
      </c>
      <c r="AU36" s="14">
        <v>3.7</v>
      </c>
      <c r="AW36" s="12"/>
      <c r="AX36" s="17" t="s">
        <v>41</v>
      </c>
      <c r="AY36" s="14">
        <v>8</v>
      </c>
      <c r="AZ36" s="14">
        <v>4.5</v>
      </c>
      <c r="BA36" s="14">
        <v>7.8</v>
      </c>
      <c r="BB36" s="14">
        <v>12.6</v>
      </c>
      <c r="BC36" s="14">
        <v>7.4</v>
      </c>
      <c r="BD36" s="14">
        <v>8.1</v>
      </c>
      <c r="BE36" s="14">
        <v>8.5</v>
      </c>
      <c r="BF36" s="14">
        <v>10.8</v>
      </c>
      <c r="BG36" s="14">
        <v>11.9</v>
      </c>
      <c r="BH36" s="14">
        <v>13.6</v>
      </c>
      <c r="BI36" s="14">
        <v>16.899999999999999</v>
      </c>
      <c r="BJ36" s="14">
        <v>10.7</v>
      </c>
      <c r="BK36" s="14">
        <v>11.1</v>
      </c>
      <c r="BL36" s="14">
        <v>11.8</v>
      </c>
      <c r="BM36" s="14">
        <v>12.3</v>
      </c>
      <c r="BN36" s="14">
        <v>12.9</v>
      </c>
      <c r="BO36" s="14">
        <v>13.3</v>
      </c>
      <c r="BP36" s="14">
        <v>13.7</v>
      </c>
      <c r="BQ36" s="14">
        <v>15.4</v>
      </c>
      <c r="BR36" s="14">
        <v>16.600000000000001</v>
      </c>
      <c r="BS36" s="14">
        <v>14.3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2.8</v>
      </c>
      <c r="DT36" s="14">
        <v>1.7</v>
      </c>
      <c r="DU36" s="14">
        <v>3.1</v>
      </c>
      <c r="DV36" s="14">
        <v>8.4</v>
      </c>
      <c r="DW36" s="14">
        <v>3.7</v>
      </c>
      <c r="DX36" s="14">
        <v>3.6</v>
      </c>
      <c r="DY36" s="14">
        <v>3.9</v>
      </c>
      <c r="DZ36" s="14">
        <v>4.9000000000000004</v>
      </c>
      <c r="EA36" s="14">
        <v>4.9000000000000004</v>
      </c>
      <c r="EB36" s="14">
        <v>5.5</v>
      </c>
      <c r="EC36" s="14">
        <v>6</v>
      </c>
      <c r="ED36" s="14">
        <v>3.2</v>
      </c>
      <c r="EE36" s="14">
        <v>3.7</v>
      </c>
      <c r="EF36" s="14">
        <v>3.6</v>
      </c>
      <c r="EG36" s="14">
        <v>4.2</v>
      </c>
      <c r="EH36" s="14">
        <v>3.9</v>
      </c>
      <c r="EI36" s="14">
        <v>4.7</v>
      </c>
      <c r="EJ36" s="14">
        <v>3.5</v>
      </c>
      <c r="EK36" s="14">
        <v>3.5</v>
      </c>
      <c r="EL36" s="14">
        <v>4.3</v>
      </c>
      <c r="EM36" s="14">
        <v>3.9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60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0.1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0.1</v>
      </c>
      <c r="T38" s="9">
        <v>0.1</v>
      </c>
      <c r="U38" s="9">
        <v>0.1</v>
      </c>
      <c r="V38" s="9">
        <v>0.1</v>
      </c>
      <c r="W38" s="9">
        <v>0.1</v>
      </c>
      <c r="Y38" s="13"/>
      <c r="Z38" s="19" t="s">
        <v>60</v>
      </c>
      <c r="AA38" s="9">
        <v>0.8</v>
      </c>
      <c r="AB38" s="9">
        <v>0.8</v>
      </c>
      <c r="AC38" s="9">
        <v>0.8</v>
      </c>
      <c r="AD38" s="9">
        <v>0.8</v>
      </c>
      <c r="AE38" s="9">
        <v>0.9</v>
      </c>
      <c r="AF38" s="9">
        <v>0.9</v>
      </c>
      <c r="AG38" s="9">
        <v>0.7</v>
      </c>
      <c r="AH38" s="9">
        <v>0.6</v>
      </c>
      <c r="AI38" s="9">
        <v>1</v>
      </c>
      <c r="AJ38" s="9">
        <v>0.8</v>
      </c>
      <c r="AK38" s="9">
        <v>0.8</v>
      </c>
      <c r="AL38" s="9">
        <v>0.8</v>
      </c>
      <c r="AM38" s="9">
        <v>0.9</v>
      </c>
      <c r="AN38" s="9">
        <v>0.8</v>
      </c>
      <c r="AO38" s="9">
        <v>0.8</v>
      </c>
      <c r="AP38" s="9">
        <v>0.8</v>
      </c>
      <c r="AQ38" s="9">
        <v>0.8</v>
      </c>
      <c r="AR38" s="9">
        <v>0.9</v>
      </c>
      <c r="AS38" s="9">
        <v>1</v>
      </c>
      <c r="AT38" s="9">
        <v>1.2</v>
      </c>
      <c r="AU38" s="9">
        <v>0.7</v>
      </c>
      <c r="AW38" s="13"/>
      <c r="AX38" s="19" t="s">
        <v>60</v>
      </c>
      <c r="AY38" s="9">
        <v>2.5</v>
      </c>
      <c r="AZ38" s="9">
        <v>2.4</v>
      </c>
      <c r="BA38" s="9">
        <v>2.7</v>
      </c>
      <c r="BB38" s="9">
        <v>3</v>
      </c>
      <c r="BC38" s="9">
        <v>2.9</v>
      </c>
      <c r="BD38" s="9">
        <v>2.9</v>
      </c>
      <c r="BE38" s="9">
        <v>3.2</v>
      </c>
      <c r="BF38" s="9">
        <v>3</v>
      </c>
      <c r="BG38" s="9">
        <v>2.5</v>
      </c>
      <c r="BH38" s="9">
        <v>2.5</v>
      </c>
      <c r="BI38" s="9">
        <v>2.2999999999999998</v>
      </c>
      <c r="BJ38" s="9">
        <v>2</v>
      </c>
      <c r="BK38" s="9">
        <v>2.1</v>
      </c>
      <c r="BL38" s="9">
        <v>2</v>
      </c>
      <c r="BM38" s="9">
        <v>1.9</v>
      </c>
      <c r="BN38" s="9">
        <v>1.6</v>
      </c>
      <c r="BO38" s="9">
        <v>1.6</v>
      </c>
      <c r="BP38" s="9">
        <v>1.6</v>
      </c>
      <c r="BQ38" s="9">
        <v>1.5</v>
      </c>
      <c r="BR38" s="9">
        <v>1.7</v>
      </c>
      <c r="BS38" s="9">
        <v>1.7</v>
      </c>
      <c r="BU38" s="13"/>
      <c r="BV38" s="19" t="s">
        <v>60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60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60</v>
      </c>
      <c r="DS38" s="9">
        <v>0.6</v>
      </c>
      <c r="DT38" s="9">
        <v>0.6</v>
      </c>
      <c r="DU38" s="9">
        <v>0.6</v>
      </c>
      <c r="DV38" s="9">
        <v>0.5</v>
      </c>
      <c r="DW38" s="9">
        <v>0.7</v>
      </c>
      <c r="DX38" s="9">
        <v>0.8</v>
      </c>
      <c r="DY38" s="9">
        <v>0.9</v>
      </c>
      <c r="DZ38" s="9">
        <v>0.8</v>
      </c>
      <c r="EA38" s="9">
        <v>0.8</v>
      </c>
      <c r="EB38" s="9">
        <v>0.8</v>
      </c>
      <c r="EC38" s="9">
        <v>0.8</v>
      </c>
      <c r="ED38" s="9">
        <v>0.9</v>
      </c>
      <c r="EE38" s="9">
        <v>0.6</v>
      </c>
      <c r="EF38" s="9">
        <v>0.6</v>
      </c>
      <c r="EG38" s="9">
        <v>0.6</v>
      </c>
      <c r="EH38" s="9">
        <v>0.6</v>
      </c>
      <c r="EI38" s="9">
        <v>0.4</v>
      </c>
      <c r="EJ38" s="9">
        <v>0.5</v>
      </c>
      <c r="EK38" s="9">
        <v>0.6</v>
      </c>
      <c r="EL38" s="9">
        <v>0.6</v>
      </c>
      <c r="EM38" s="9">
        <v>0.6</v>
      </c>
      <c r="EO38" s="13"/>
      <c r="EP38" s="19" t="s">
        <v>60</v>
      </c>
      <c r="EQ38" s="9">
        <v>0.7</v>
      </c>
      <c r="ER38" s="9">
        <v>0.7</v>
      </c>
      <c r="ES38" s="9">
        <v>0.9</v>
      </c>
      <c r="ET38" s="9">
        <v>0.8</v>
      </c>
      <c r="EU38" s="9">
        <v>0.8</v>
      </c>
      <c r="EV38" s="9">
        <v>0.7</v>
      </c>
      <c r="EW38" s="9">
        <v>1</v>
      </c>
      <c r="EX38" s="9">
        <v>0.6</v>
      </c>
      <c r="EY38" s="9">
        <v>0.6</v>
      </c>
      <c r="EZ38" s="9">
        <v>0.6</v>
      </c>
      <c r="FA38" s="9">
        <v>0.3</v>
      </c>
      <c r="FB38" s="9">
        <v>0.6</v>
      </c>
      <c r="FC38" s="9">
        <v>0.4</v>
      </c>
      <c r="FD38" s="9">
        <v>0.4</v>
      </c>
      <c r="FE38" s="9">
        <v>0.7</v>
      </c>
      <c r="FF38" s="9">
        <v>0.9</v>
      </c>
      <c r="FG38" s="9">
        <v>1</v>
      </c>
      <c r="FH38" s="9">
        <v>1.1000000000000001</v>
      </c>
      <c r="FI38" s="9">
        <v>1.1000000000000001</v>
      </c>
      <c r="FJ38" s="9">
        <v>0.6</v>
      </c>
      <c r="FK38" s="9">
        <v>0.2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>
        <v>0</v>
      </c>
      <c r="AN41" s="14">
        <v>0</v>
      </c>
      <c r="AO41" s="14">
        <v>0</v>
      </c>
      <c r="AP41" s="14">
        <v>0</v>
      </c>
      <c r="AQ41" s="14">
        <v>0.1</v>
      </c>
      <c r="AR41" s="14">
        <v>0.1</v>
      </c>
      <c r="AS41" s="14">
        <v>0.1</v>
      </c>
      <c r="AT41" s="14">
        <v>0.1</v>
      </c>
      <c r="AU41" s="14">
        <v>0.1</v>
      </c>
      <c r="AW41" s="12"/>
      <c r="AX41" s="17" t="s">
        <v>32</v>
      </c>
      <c r="AY41" s="14">
        <v>0.1</v>
      </c>
      <c r="AZ41" s="14">
        <v>0.1</v>
      </c>
      <c r="BA41" s="14">
        <v>0.1</v>
      </c>
      <c r="BB41" s="14">
        <v>0.1</v>
      </c>
      <c r="BC41" s="14">
        <v>0.1</v>
      </c>
      <c r="BD41" s="14">
        <v>0.1</v>
      </c>
      <c r="BE41" s="14">
        <v>0.1</v>
      </c>
      <c r="BF41" s="14">
        <v>0.1</v>
      </c>
      <c r="BG41" s="14" t="s">
        <v>33</v>
      </c>
      <c r="BH41" s="14" t="s">
        <v>33</v>
      </c>
      <c r="BI41" s="14" t="s">
        <v>33</v>
      </c>
      <c r="BJ41" s="14" t="s">
        <v>33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0.1</v>
      </c>
      <c r="BQ41" s="14">
        <v>0.1</v>
      </c>
      <c r="BR41" s="14">
        <v>0.1</v>
      </c>
      <c r="BS41" s="14">
        <v>0.1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 t="s">
        <v>33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>
        <v>0</v>
      </c>
      <c r="BA42" s="14">
        <v>0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 t="s">
        <v>33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 t="s">
        <v>33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>
        <v>0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 t="s">
        <v>33</v>
      </c>
      <c r="D43" s="14" t="s">
        <v>33</v>
      </c>
      <c r="E43" s="14" t="s">
        <v>33</v>
      </c>
      <c r="F43" s="14" t="s">
        <v>33</v>
      </c>
      <c r="G43" s="14" t="s">
        <v>33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 t="s">
        <v>33</v>
      </c>
      <c r="EC43" s="14" t="s">
        <v>33</v>
      </c>
      <c r="ED43" s="14">
        <v>0</v>
      </c>
      <c r="EE43" s="14" t="s">
        <v>33</v>
      </c>
      <c r="EF43" s="14" t="s">
        <v>33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0.5</v>
      </c>
      <c r="AT44" s="14">
        <v>0.7</v>
      </c>
      <c r="AU44" s="14">
        <v>0.3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>
        <v>1.1000000000000001</v>
      </c>
      <c r="BM44" s="14" t="s">
        <v>33</v>
      </c>
      <c r="BN44" s="14" t="s">
        <v>33</v>
      </c>
      <c r="BO44" s="14" t="s">
        <v>33</v>
      </c>
      <c r="BP44" s="14">
        <v>0.6</v>
      </c>
      <c r="BQ44" s="14">
        <v>0.6</v>
      </c>
      <c r="BR44" s="14">
        <v>0.8</v>
      </c>
      <c r="BS44" s="14">
        <v>0.7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 t="s">
        <v>33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 t="s">
        <v>33</v>
      </c>
      <c r="BE45" s="14">
        <v>0</v>
      </c>
      <c r="BF45" s="14" t="s">
        <v>33</v>
      </c>
      <c r="BG45" s="14" t="s">
        <v>33</v>
      </c>
      <c r="BH45" s="14">
        <v>0</v>
      </c>
      <c r="BI45" s="14">
        <v>0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 t="s">
        <v>33</v>
      </c>
      <c r="EC45" s="14" t="s">
        <v>33</v>
      </c>
      <c r="ED45" s="14" t="s">
        <v>33</v>
      </c>
      <c r="EE45" s="14" t="s">
        <v>33</v>
      </c>
      <c r="EF45" s="14">
        <v>0</v>
      </c>
      <c r="EG45" s="14">
        <v>0</v>
      </c>
      <c r="EH45" s="14" t="s">
        <v>33</v>
      </c>
      <c r="EI45" s="14" t="s">
        <v>33</v>
      </c>
      <c r="EJ45" s="14" t="s">
        <v>33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 t="s">
        <v>33</v>
      </c>
      <c r="EW45" s="14" t="s">
        <v>33</v>
      </c>
      <c r="EX45" s="14" t="s">
        <v>33</v>
      </c>
      <c r="EY45" s="14" t="s">
        <v>33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 t="s">
        <v>33</v>
      </c>
      <c r="D46" s="14" t="s">
        <v>33</v>
      </c>
      <c r="E46" s="14" t="s">
        <v>33</v>
      </c>
      <c r="F46" s="14" t="s">
        <v>33</v>
      </c>
      <c r="G46" s="14" t="s">
        <v>33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 t="s">
        <v>33</v>
      </c>
      <c r="S46" s="14" t="s">
        <v>33</v>
      </c>
      <c r="T46" s="14" t="s">
        <v>33</v>
      </c>
      <c r="U46" s="14" t="s">
        <v>33</v>
      </c>
      <c r="V46" s="14" t="s">
        <v>33</v>
      </c>
      <c r="W46" s="14" t="s">
        <v>33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>
        <v>0.6</v>
      </c>
      <c r="AJ46" s="14" t="s">
        <v>33</v>
      </c>
      <c r="AK46" s="14">
        <v>0.5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0.2</v>
      </c>
      <c r="AT46" s="14">
        <v>0.3</v>
      </c>
      <c r="AU46" s="14">
        <v>0.2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>
        <v>0.5</v>
      </c>
      <c r="BR46" s="14">
        <v>0.5</v>
      </c>
      <c r="BS46" s="14">
        <v>0.5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 t="s">
        <v>33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0.1</v>
      </c>
      <c r="AU47" s="14">
        <v>0.1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>
        <v>0</v>
      </c>
      <c r="BO47" s="14" t="s">
        <v>33</v>
      </c>
      <c r="BP47" s="14" t="s">
        <v>33</v>
      </c>
      <c r="BQ47" s="14">
        <v>0.2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0.1</v>
      </c>
      <c r="AE49" s="14">
        <v>0</v>
      </c>
      <c r="AF49" s="14">
        <v>0</v>
      </c>
      <c r="AG49" s="14">
        <v>0</v>
      </c>
      <c r="AH49" s="14">
        <v>0.1</v>
      </c>
      <c r="AI49" s="14">
        <v>0</v>
      </c>
      <c r="AJ49" s="14">
        <v>0</v>
      </c>
      <c r="AK49" s="14">
        <v>0.1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0.2</v>
      </c>
      <c r="AZ49" s="14">
        <v>0.1</v>
      </c>
      <c r="BA49" s="14">
        <v>0.2</v>
      </c>
      <c r="BB49" s="14">
        <v>0.4</v>
      </c>
      <c r="BC49" s="14">
        <v>0.2</v>
      </c>
      <c r="BD49" s="14">
        <v>0.3</v>
      </c>
      <c r="BE49" s="14">
        <v>0.3</v>
      </c>
      <c r="BF49" s="14">
        <v>0.4</v>
      </c>
      <c r="BG49" s="14">
        <v>0.3</v>
      </c>
      <c r="BH49" s="14">
        <v>0.4</v>
      </c>
      <c r="BI49" s="14">
        <v>0.4</v>
      </c>
      <c r="BJ49" s="14">
        <v>0.2</v>
      </c>
      <c r="BK49" s="14">
        <v>0.3</v>
      </c>
      <c r="BL49" s="14">
        <v>0.3</v>
      </c>
      <c r="BM49" s="14">
        <v>0.3</v>
      </c>
      <c r="BN49" s="14">
        <v>0.2</v>
      </c>
      <c r="BO49" s="14">
        <v>0.3</v>
      </c>
      <c r="BP49" s="14">
        <v>0.2</v>
      </c>
      <c r="BQ49" s="14">
        <v>0.3</v>
      </c>
      <c r="BR49" s="14">
        <v>0.3</v>
      </c>
      <c r="BS49" s="14">
        <v>0.3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0.1</v>
      </c>
      <c r="DW49" s="14">
        <v>0</v>
      </c>
      <c r="DX49" s="14">
        <v>0</v>
      </c>
      <c r="DY49" s="14">
        <v>0</v>
      </c>
      <c r="DZ49" s="14">
        <v>0.1</v>
      </c>
      <c r="EA49" s="14">
        <v>0</v>
      </c>
      <c r="EB49" s="14">
        <v>0</v>
      </c>
      <c r="EC49" s="14">
        <v>0.1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78.2</v>
      </c>
      <c r="D51" s="9">
        <v>72.7</v>
      </c>
      <c r="E51" s="9">
        <v>72.5</v>
      </c>
      <c r="F51" s="9">
        <v>74.099999999999994</v>
      </c>
      <c r="G51" s="9">
        <v>72</v>
      </c>
      <c r="H51" s="9">
        <v>69.5</v>
      </c>
      <c r="I51" s="9">
        <v>76.5</v>
      </c>
      <c r="J51" s="9">
        <v>73.8</v>
      </c>
      <c r="K51" s="9">
        <v>73.7</v>
      </c>
      <c r="L51" s="9">
        <v>74.7</v>
      </c>
      <c r="M51" s="9">
        <v>74.599999999999994</v>
      </c>
      <c r="N51" s="9">
        <v>74.400000000000006</v>
      </c>
      <c r="O51" s="9">
        <v>75.900000000000006</v>
      </c>
      <c r="P51" s="9">
        <v>74.400000000000006</v>
      </c>
      <c r="Q51" s="9">
        <v>78.599999999999994</v>
      </c>
      <c r="R51" s="9">
        <v>77.400000000000006</v>
      </c>
      <c r="S51" s="9">
        <v>78.3</v>
      </c>
      <c r="T51" s="9">
        <v>78.099999999999994</v>
      </c>
      <c r="U51" s="9">
        <v>78.2</v>
      </c>
      <c r="V51" s="9">
        <v>74.400000000000006</v>
      </c>
      <c r="W51" s="9">
        <v>64.3</v>
      </c>
      <c r="Y51" s="13"/>
      <c r="Z51" s="16" t="s">
        <v>46</v>
      </c>
      <c r="AA51" s="9">
        <v>71.400000000000006</v>
      </c>
      <c r="AB51" s="9">
        <v>72.099999999999994</v>
      </c>
      <c r="AC51" s="9">
        <v>72.3</v>
      </c>
      <c r="AD51" s="9">
        <v>71.7</v>
      </c>
      <c r="AE51" s="9">
        <v>73.2</v>
      </c>
      <c r="AF51" s="9">
        <v>72.3</v>
      </c>
      <c r="AG51" s="9">
        <v>75</v>
      </c>
      <c r="AH51" s="9">
        <v>73.400000000000006</v>
      </c>
      <c r="AI51" s="9">
        <v>74.599999999999994</v>
      </c>
      <c r="AJ51" s="9">
        <v>74.3</v>
      </c>
      <c r="AK51" s="9">
        <v>74.8</v>
      </c>
      <c r="AL51" s="9">
        <v>73.5</v>
      </c>
      <c r="AM51" s="9">
        <v>71.2</v>
      </c>
      <c r="AN51" s="9">
        <v>69.8</v>
      </c>
      <c r="AO51" s="9">
        <v>69.599999999999994</v>
      </c>
      <c r="AP51" s="9">
        <v>71.599999999999994</v>
      </c>
      <c r="AQ51" s="9">
        <v>67.5</v>
      </c>
      <c r="AR51" s="9">
        <v>67.099999999999994</v>
      </c>
      <c r="AS51" s="9">
        <v>67.599999999999994</v>
      </c>
      <c r="AT51" s="9">
        <v>71.3</v>
      </c>
      <c r="AU51" s="9">
        <v>64.599999999999994</v>
      </c>
      <c r="AW51" s="13"/>
      <c r="AX51" s="16" t="s">
        <v>46</v>
      </c>
      <c r="AY51" s="9">
        <v>78</v>
      </c>
      <c r="AZ51" s="9">
        <v>78.599999999999994</v>
      </c>
      <c r="BA51" s="9">
        <v>78.400000000000006</v>
      </c>
      <c r="BB51" s="9">
        <v>79.400000000000006</v>
      </c>
      <c r="BC51" s="9">
        <v>79</v>
      </c>
      <c r="BD51" s="9">
        <v>78.599999999999994</v>
      </c>
      <c r="BE51" s="9">
        <v>78.3</v>
      </c>
      <c r="BF51" s="9">
        <v>78.099999999999994</v>
      </c>
      <c r="BG51" s="9">
        <v>78</v>
      </c>
      <c r="BH51" s="9">
        <v>77.900000000000006</v>
      </c>
      <c r="BI51" s="9">
        <v>78.2</v>
      </c>
      <c r="BJ51" s="9">
        <v>77.3</v>
      </c>
      <c r="BK51" s="9">
        <v>77.099999999999994</v>
      </c>
      <c r="BL51" s="9">
        <v>76.5</v>
      </c>
      <c r="BM51" s="9">
        <v>76</v>
      </c>
      <c r="BN51" s="9">
        <v>72.3</v>
      </c>
      <c r="BO51" s="9">
        <v>73.099999999999994</v>
      </c>
      <c r="BP51" s="9">
        <v>75.2</v>
      </c>
      <c r="BQ51" s="9">
        <v>74.599999999999994</v>
      </c>
      <c r="BR51" s="9">
        <v>72.5</v>
      </c>
      <c r="BS51" s="9">
        <v>72.599999999999994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70.2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48.8</v>
      </c>
      <c r="CM51" s="9">
        <v>48.9</v>
      </c>
      <c r="CN51" s="9">
        <v>49</v>
      </c>
      <c r="CO51" s="9">
        <v>49</v>
      </c>
      <c r="CP51" s="9">
        <v>49</v>
      </c>
      <c r="CQ51" s="9">
        <v>49</v>
      </c>
      <c r="CS51" s="13"/>
      <c r="CT51" s="16" t="s">
        <v>46</v>
      </c>
      <c r="CU51" s="9">
        <v>0</v>
      </c>
      <c r="CV51" s="9">
        <v>0</v>
      </c>
      <c r="CW51" s="9">
        <v>70.2</v>
      </c>
      <c r="CX51" s="9">
        <v>0</v>
      </c>
      <c r="CY51" s="9">
        <v>0</v>
      </c>
      <c r="CZ51" s="9">
        <v>0</v>
      </c>
      <c r="DA51" s="9">
        <v>0</v>
      </c>
      <c r="DB51" s="9">
        <v>0.6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41.5</v>
      </c>
      <c r="DM51" s="9">
        <v>0</v>
      </c>
      <c r="DN51" s="9">
        <v>0</v>
      </c>
      <c r="DO51" s="9">
        <v>0</v>
      </c>
      <c r="DQ51" s="13"/>
      <c r="DR51" s="16" t="s">
        <v>46</v>
      </c>
      <c r="DS51" s="9">
        <v>53.1</v>
      </c>
      <c r="DT51" s="9">
        <v>53.4</v>
      </c>
      <c r="DU51" s="9">
        <v>52.8</v>
      </c>
      <c r="DV51" s="9">
        <v>72</v>
      </c>
      <c r="DW51" s="9">
        <v>77.3</v>
      </c>
      <c r="DX51" s="9">
        <v>76.5</v>
      </c>
      <c r="DY51" s="9">
        <v>78.400000000000006</v>
      </c>
      <c r="DZ51" s="9">
        <v>78.400000000000006</v>
      </c>
      <c r="EA51" s="9">
        <v>78.3</v>
      </c>
      <c r="EB51" s="9">
        <v>78</v>
      </c>
      <c r="EC51" s="9">
        <v>78.400000000000006</v>
      </c>
      <c r="ED51" s="9">
        <v>79.099999999999994</v>
      </c>
      <c r="EE51" s="9">
        <v>59.7</v>
      </c>
      <c r="EF51" s="9">
        <v>59.9</v>
      </c>
      <c r="EG51" s="9">
        <v>59.8</v>
      </c>
      <c r="EH51" s="9">
        <v>60.5</v>
      </c>
      <c r="EI51" s="9">
        <v>52</v>
      </c>
      <c r="EJ51" s="9">
        <v>50.6</v>
      </c>
      <c r="EK51" s="9">
        <v>50.6</v>
      </c>
      <c r="EL51" s="9">
        <v>50.8</v>
      </c>
      <c r="EM51" s="9">
        <v>51.1</v>
      </c>
      <c r="EO51" s="13"/>
      <c r="EP51" s="16" t="s">
        <v>46</v>
      </c>
      <c r="EQ51" s="9">
        <v>62.5</v>
      </c>
      <c r="ER51" s="9">
        <v>64.400000000000006</v>
      </c>
      <c r="ES51" s="9">
        <v>75.3</v>
      </c>
      <c r="ET51" s="9">
        <v>76.099999999999994</v>
      </c>
      <c r="EU51" s="9">
        <v>76.099999999999994</v>
      </c>
      <c r="EV51" s="9">
        <v>74.3</v>
      </c>
      <c r="EW51" s="9">
        <v>78</v>
      </c>
      <c r="EX51" s="9">
        <v>73.400000000000006</v>
      </c>
      <c r="EY51" s="9">
        <v>74.3</v>
      </c>
      <c r="EZ51" s="9">
        <v>77.8</v>
      </c>
      <c r="FA51" s="9">
        <v>70.2</v>
      </c>
      <c r="FB51" s="9">
        <v>75.599999999999994</v>
      </c>
      <c r="FC51" s="9">
        <v>61</v>
      </c>
      <c r="FD51" s="9">
        <v>63.3</v>
      </c>
      <c r="FE51" s="9">
        <v>66.7</v>
      </c>
      <c r="FF51" s="9">
        <v>68.900000000000006</v>
      </c>
      <c r="FG51" s="9">
        <v>74.8</v>
      </c>
      <c r="FH51" s="9">
        <v>76.400000000000006</v>
      </c>
      <c r="FI51" s="9">
        <v>73.900000000000006</v>
      </c>
      <c r="FJ51" s="9">
        <v>69.7</v>
      </c>
      <c r="FK51" s="9">
        <v>37.299999999999997</v>
      </c>
    </row>
    <row r="52" spans="1:167" ht="14.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0" t="s">
        <v>48</v>
      </c>
      <c r="B54" s="10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0" t="s">
        <v>48</v>
      </c>
      <c r="Z54" s="100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0" t="s">
        <v>48</v>
      </c>
      <c r="AX54" s="100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0" t="s">
        <v>48</v>
      </c>
      <c r="BV54" s="100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0" t="s">
        <v>48</v>
      </c>
      <c r="CT54" s="100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0" t="s">
        <v>48</v>
      </c>
      <c r="DR54" s="100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5">
      <c r="A55" s="98"/>
      <c r="B55" s="9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8"/>
      <c r="Z55" s="98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8"/>
      <c r="AX55" s="98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8"/>
      <c r="BV55" s="98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8"/>
      <c r="CT55" s="98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8"/>
      <c r="DR55" s="98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5">
      <c r="A56" s="98"/>
      <c r="B56" s="9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8"/>
      <c r="Z56" s="98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8"/>
      <c r="AX56" s="98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8"/>
      <c r="BV56" s="98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8"/>
      <c r="CT56" s="98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8"/>
      <c r="DR56" s="98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5">
      <c r="A57" s="98"/>
      <c r="B57" s="9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8"/>
      <c r="Z57" s="98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8"/>
      <c r="AX57" s="98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8"/>
      <c r="BV57" s="98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8"/>
      <c r="CT57" s="98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8"/>
      <c r="DR57" s="98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5">
      <c r="A58" s="98"/>
      <c r="B58" s="9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8"/>
      <c r="Z58" s="98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8"/>
      <c r="AX58" s="98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8"/>
      <c r="BV58" s="98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8"/>
      <c r="CT58" s="98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8"/>
      <c r="DR58" s="98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5">
      <c r="A59" s="98"/>
      <c r="B59" s="9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8"/>
      <c r="Z59" s="98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8"/>
      <c r="AX59" s="98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8"/>
      <c r="BV59" s="98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8"/>
      <c r="CT59" s="98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8"/>
      <c r="DR59" s="98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5">
      <c r="A60" s="98"/>
      <c r="B60" s="9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8"/>
      <c r="Z60" s="98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8"/>
      <c r="AX60" s="98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8"/>
      <c r="BV60" s="98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8"/>
      <c r="CT60" s="98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8"/>
      <c r="DR60" s="98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5">
      <c r="A61" s="98"/>
      <c r="B61" s="9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8"/>
      <c r="Z61" s="98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8"/>
      <c r="AX61" s="98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8"/>
      <c r="BV61" s="98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8"/>
      <c r="CT61" s="98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8"/>
      <c r="DR61" s="98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5">
      <c r="A62" s="98"/>
      <c r="B62" s="9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8"/>
      <c r="Z62" s="98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8"/>
      <c r="AX62" s="98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8"/>
      <c r="BV62" s="98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8"/>
      <c r="CT62" s="98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8"/>
      <c r="DR62" s="98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5">
      <c r="A63" s="98"/>
      <c r="B63" s="9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8"/>
      <c r="Z63" s="98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8"/>
      <c r="AX63" s="98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8"/>
      <c r="BV63" s="98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8"/>
      <c r="CT63" s="98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8"/>
      <c r="DR63" s="98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61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61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61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61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61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61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61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62</v>
      </c>
      <c r="C13" s="9">
        <v>1.4</v>
      </c>
      <c r="D13" s="9">
        <v>1.5</v>
      </c>
      <c r="E13" s="9">
        <v>1.3</v>
      </c>
      <c r="F13" s="9">
        <v>1.4</v>
      </c>
      <c r="G13" s="9">
        <v>1.6</v>
      </c>
      <c r="H13" s="9">
        <v>1.3</v>
      </c>
      <c r="I13" s="9">
        <v>1.4</v>
      </c>
      <c r="J13" s="9">
        <v>1.4</v>
      </c>
      <c r="K13" s="9">
        <v>0.5</v>
      </c>
      <c r="L13" s="9">
        <v>0.5</v>
      </c>
      <c r="M13" s="9">
        <v>0.3</v>
      </c>
      <c r="N13" s="9">
        <v>0.3</v>
      </c>
      <c r="O13" s="9">
        <v>0.4</v>
      </c>
      <c r="P13" s="9">
        <v>0.4</v>
      </c>
      <c r="Q13" s="9">
        <v>0.3</v>
      </c>
      <c r="R13" s="9">
        <v>0.4</v>
      </c>
      <c r="S13" s="9">
        <v>0.4</v>
      </c>
      <c r="T13" s="9">
        <v>0.4</v>
      </c>
      <c r="U13" s="9">
        <v>0.7</v>
      </c>
      <c r="V13" s="9">
        <v>0.9</v>
      </c>
      <c r="W13" s="9">
        <v>1</v>
      </c>
      <c r="Y13" s="13"/>
      <c r="Z13" s="16" t="s">
        <v>62</v>
      </c>
      <c r="AA13" s="9">
        <v>27.1</v>
      </c>
      <c r="AB13" s="9">
        <v>27.3</v>
      </c>
      <c r="AC13" s="9">
        <v>28</v>
      </c>
      <c r="AD13" s="9">
        <v>30.2</v>
      </c>
      <c r="AE13" s="9">
        <v>32.200000000000003</v>
      </c>
      <c r="AF13" s="9">
        <v>31</v>
      </c>
      <c r="AG13" s="9">
        <v>35.200000000000003</v>
      </c>
      <c r="AH13" s="9">
        <v>38.1</v>
      </c>
      <c r="AI13" s="9">
        <v>36</v>
      </c>
      <c r="AJ13" s="9">
        <v>34.5</v>
      </c>
      <c r="AK13" s="9">
        <v>31.1</v>
      </c>
      <c r="AL13" s="9">
        <v>32.6</v>
      </c>
      <c r="AM13" s="9">
        <v>32.4</v>
      </c>
      <c r="AN13" s="9">
        <v>27.7</v>
      </c>
      <c r="AO13" s="9">
        <v>43.2</v>
      </c>
      <c r="AP13" s="9">
        <v>44.5</v>
      </c>
      <c r="AQ13" s="9">
        <v>29.7</v>
      </c>
      <c r="AR13" s="9">
        <v>24.7</v>
      </c>
      <c r="AS13" s="9">
        <v>32.700000000000003</v>
      </c>
      <c r="AT13" s="9">
        <v>31.7</v>
      </c>
      <c r="AU13" s="9">
        <v>29.6</v>
      </c>
      <c r="AW13" s="13"/>
      <c r="AX13" s="16" t="s">
        <v>62</v>
      </c>
      <c r="AY13" s="9">
        <v>67.2</v>
      </c>
      <c r="AZ13" s="9">
        <v>61.4</v>
      </c>
      <c r="BA13" s="9">
        <v>57.7</v>
      </c>
      <c r="BB13" s="9">
        <v>37.1</v>
      </c>
      <c r="BC13" s="9">
        <v>54.9</v>
      </c>
      <c r="BD13" s="9">
        <v>41.6</v>
      </c>
      <c r="BE13" s="9">
        <v>56.6</v>
      </c>
      <c r="BF13" s="9">
        <v>57.1</v>
      </c>
      <c r="BG13" s="9">
        <v>56.1</v>
      </c>
      <c r="BH13" s="9">
        <v>49.5</v>
      </c>
      <c r="BI13" s="9">
        <v>52.7</v>
      </c>
      <c r="BJ13" s="9">
        <v>50</v>
      </c>
      <c r="BK13" s="9">
        <v>51.7</v>
      </c>
      <c r="BL13" s="9">
        <v>59.8</v>
      </c>
      <c r="BM13" s="9">
        <v>71.8</v>
      </c>
      <c r="BN13" s="9">
        <v>76.3</v>
      </c>
      <c r="BO13" s="9">
        <v>74.8</v>
      </c>
      <c r="BP13" s="9">
        <v>69</v>
      </c>
      <c r="BQ13" s="9">
        <v>65.3</v>
      </c>
      <c r="BR13" s="9">
        <v>61.8</v>
      </c>
      <c r="BS13" s="9">
        <v>60.8</v>
      </c>
      <c r="BU13" s="13"/>
      <c r="BV13" s="16" t="s">
        <v>62</v>
      </c>
      <c r="BW13" s="9">
        <v>13</v>
      </c>
      <c r="BX13" s="9">
        <v>13.3</v>
      </c>
      <c r="BY13" s="9">
        <v>14.6</v>
      </c>
      <c r="BZ13" s="9">
        <v>13.6</v>
      </c>
      <c r="CA13" s="9">
        <v>15.2</v>
      </c>
      <c r="CB13" s="9">
        <v>18.600000000000001</v>
      </c>
      <c r="CC13" s="9">
        <v>14.9</v>
      </c>
      <c r="CD13" s="9">
        <v>15.2</v>
      </c>
      <c r="CE13" s="9">
        <v>17.7</v>
      </c>
      <c r="CF13" s="9">
        <v>17.5</v>
      </c>
      <c r="CG13" s="9">
        <v>17</v>
      </c>
      <c r="CH13" s="9">
        <v>17.7</v>
      </c>
      <c r="CI13" s="9">
        <v>17</v>
      </c>
      <c r="CJ13" s="9">
        <v>18.5</v>
      </c>
      <c r="CK13" s="9">
        <v>17</v>
      </c>
      <c r="CL13" s="9">
        <v>17.8</v>
      </c>
      <c r="CM13" s="9">
        <v>20.9</v>
      </c>
      <c r="CN13" s="9">
        <v>17.8</v>
      </c>
      <c r="CO13" s="9">
        <v>17.5</v>
      </c>
      <c r="CP13" s="9">
        <v>16.8</v>
      </c>
      <c r="CQ13" s="9">
        <v>16.600000000000001</v>
      </c>
      <c r="CS13" s="13"/>
      <c r="CT13" s="16" t="s">
        <v>62</v>
      </c>
      <c r="CU13" s="9">
        <v>3.4</v>
      </c>
      <c r="CV13" s="9">
        <v>3.3</v>
      </c>
      <c r="CW13" s="9">
        <v>3.4</v>
      </c>
      <c r="CX13" s="9">
        <v>3.4</v>
      </c>
      <c r="CY13" s="9">
        <v>3.3</v>
      </c>
      <c r="CZ13" s="9">
        <v>4.2</v>
      </c>
      <c r="DA13" s="9">
        <v>3.1</v>
      </c>
      <c r="DB13" s="9">
        <v>3</v>
      </c>
      <c r="DC13" s="9">
        <v>3.1</v>
      </c>
      <c r="DD13" s="9">
        <v>2.4</v>
      </c>
      <c r="DE13" s="9">
        <v>2.6</v>
      </c>
      <c r="DF13" s="9">
        <v>4.7</v>
      </c>
      <c r="DG13" s="9">
        <v>6.3</v>
      </c>
      <c r="DH13" s="9">
        <v>6.5</v>
      </c>
      <c r="DI13" s="9">
        <v>8.3000000000000007</v>
      </c>
      <c r="DJ13" s="9">
        <v>8.9</v>
      </c>
      <c r="DK13" s="9">
        <v>10.1</v>
      </c>
      <c r="DL13" s="9">
        <v>9.8000000000000007</v>
      </c>
      <c r="DM13" s="9">
        <v>17.5</v>
      </c>
      <c r="DN13" s="9">
        <v>16</v>
      </c>
      <c r="DO13" s="9">
        <v>14.2</v>
      </c>
      <c r="DQ13" s="13"/>
      <c r="DR13" s="16" t="s">
        <v>62</v>
      </c>
      <c r="DS13" s="9">
        <v>134.1</v>
      </c>
      <c r="DT13" s="9">
        <v>113.4</v>
      </c>
      <c r="DU13" s="9">
        <v>114</v>
      </c>
      <c r="DV13" s="9">
        <v>116.8</v>
      </c>
      <c r="DW13" s="9">
        <v>126.6</v>
      </c>
      <c r="DX13" s="9">
        <v>127.6</v>
      </c>
      <c r="DY13" s="9">
        <v>126.7</v>
      </c>
      <c r="DZ13" s="9">
        <v>120.1</v>
      </c>
      <c r="EA13" s="9">
        <v>120.4</v>
      </c>
      <c r="EB13" s="9">
        <v>120.2</v>
      </c>
      <c r="EC13" s="9">
        <v>138.6</v>
      </c>
      <c r="ED13" s="9">
        <v>158.80000000000001</v>
      </c>
      <c r="EE13" s="9">
        <v>157.5</v>
      </c>
      <c r="EF13" s="9">
        <v>165.7</v>
      </c>
      <c r="EG13" s="9">
        <v>144.9</v>
      </c>
      <c r="EH13" s="9">
        <v>126.2</v>
      </c>
      <c r="EI13" s="9">
        <v>124.1</v>
      </c>
      <c r="EJ13" s="9">
        <v>120.6</v>
      </c>
      <c r="EK13" s="9">
        <v>112.2</v>
      </c>
      <c r="EL13" s="9">
        <v>118</v>
      </c>
      <c r="EM13" s="9">
        <v>117.6</v>
      </c>
      <c r="EO13" s="13"/>
      <c r="EP13" s="16" t="s">
        <v>62</v>
      </c>
      <c r="EQ13" s="9">
        <v>14.2</v>
      </c>
      <c r="ER13" s="9">
        <v>10.199999999999999</v>
      </c>
      <c r="ES13" s="9">
        <v>11.6</v>
      </c>
      <c r="ET13" s="9">
        <v>12</v>
      </c>
      <c r="EU13" s="9">
        <v>10.5</v>
      </c>
      <c r="EV13" s="9">
        <v>11.9</v>
      </c>
      <c r="EW13" s="9">
        <v>10</v>
      </c>
      <c r="EX13" s="9">
        <v>8.1</v>
      </c>
      <c r="EY13" s="9">
        <v>7.7</v>
      </c>
      <c r="EZ13" s="9">
        <v>6.9</v>
      </c>
      <c r="FA13" s="9">
        <v>6</v>
      </c>
      <c r="FB13" s="9">
        <v>7.2</v>
      </c>
      <c r="FC13" s="9">
        <v>7.1</v>
      </c>
      <c r="FD13" s="9">
        <v>5.9</v>
      </c>
      <c r="FE13" s="9">
        <v>6.9</v>
      </c>
      <c r="FF13" s="9">
        <v>6.9</v>
      </c>
      <c r="FG13" s="9">
        <v>7.2</v>
      </c>
      <c r="FH13" s="9">
        <v>7.4</v>
      </c>
      <c r="FI13" s="9">
        <v>6.7</v>
      </c>
      <c r="FJ13" s="9">
        <v>6.3</v>
      </c>
      <c r="FK13" s="9">
        <v>6.1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>
        <v>0.2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19</v>
      </c>
      <c r="AB15" s="14">
        <v>20.100000000000001</v>
      </c>
      <c r="AC15" s="14">
        <v>19</v>
      </c>
      <c r="AD15" s="14">
        <v>20.9</v>
      </c>
      <c r="AE15" s="14">
        <v>23.4</v>
      </c>
      <c r="AF15" s="14">
        <v>22.1</v>
      </c>
      <c r="AG15" s="14">
        <v>21.9</v>
      </c>
      <c r="AH15" s="14">
        <v>23.3</v>
      </c>
      <c r="AI15" s="14" t="s">
        <v>33</v>
      </c>
      <c r="AJ15" s="14" t="s">
        <v>33</v>
      </c>
      <c r="AK15" s="14">
        <v>15.3</v>
      </c>
      <c r="AL15" s="14">
        <v>17.100000000000001</v>
      </c>
      <c r="AM15" s="14">
        <v>15.8</v>
      </c>
      <c r="AN15" s="14">
        <v>12.5</v>
      </c>
      <c r="AO15" s="14">
        <v>14.8</v>
      </c>
      <c r="AP15" s="14" t="s">
        <v>33</v>
      </c>
      <c r="AQ15" s="14">
        <v>17.3</v>
      </c>
      <c r="AR15" s="14">
        <v>11.2</v>
      </c>
      <c r="AS15" s="14">
        <v>15.6</v>
      </c>
      <c r="AT15" s="14">
        <v>15.3</v>
      </c>
      <c r="AU15" s="14">
        <v>13.1</v>
      </c>
      <c r="AW15" s="12"/>
      <c r="AX15" s="17" t="s">
        <v>30</v>
      </c>
      <c r="AY15" s="14">
        <v>18.399999999999999</v>
      </c>
      <c r="AZ15" s="14">
        <v>16.100000000000001</v>
      </c>
      <c r="BA15" s="14">
        <v>17</v>
      </c>
      <c r="BB15" s="14">
        <v>16</v>
      </c>
      <c r="BC15" s="14">
        <v>16.3</v>
      </c>
      <c r="BD15" s="14">
        <v>15.2</v>
      </c>
      <c r="BE15" s="14">
        <v>20.399999999999999</v>
      </c>
      <c r="BF15" s="14">
        <v>21.6</v>
      </c>
      <c r="BG15" s="14">
        <v>20.6</v>
      </c>
      <c r="BH15" s="14">
        <v>16.899999999999999</v>
      </c>
      <c r="BI15" s="14">
        <v>18.899999999999999</v>
      </c>
      <c r="BJ15" s="14" t="s">
        <v>33</v>
      </c>
      <c r="BK15" s="14">
        <v>16.399999999999999</v>
      </c>
      <c r="BL15" s="14">
        <v>15.3</v>
      </c>
      <c r="BM15" s="14">
        <v>16.2</v>
      </c>
      <c r="BN15" s="14">
        <v>18.100000000000001</v>
      </c>
      <c r="BO15" s="14">
        <v>18.899999999999999</v>
      </c>
      <c r="BP15" s="14">
        <v>16.5</v>
      </c>
      <c r="BQ15" s="14">
        <v>19.399999999999999</v>
      </c>
      <c r="BR15" s="14">
        <v>18.100000000000001</v>
      </c>
      <c r="BS15" s="14">
        <v>17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>
        <v>7.4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>
        <v>7.9</v>
      </c>
      <c r="CP15" s="14">
        <v>7.5</v>
      </c>
      <c r="CQ15" s="14">
        <v>7.7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4.0999999999999996</v>
      </c>
      <c r="DM15" s="14">
        <v>3.9</v>
      </c>
      <c r="DN15" s="14">
        <v>3.2</v>
      </c>
      <c r="DO15" s="14">
        <v>2.7</v>
      </c>
      <c r="DQ15" s="12"/>
      <c r="DR15" s="17" t="s">
        <v>30</v>
      </c>
      <c r="DS15" s="14">
        <v>21.8</v>
      </c>
      <c r="DT15" s="14">
        <v>20</v>
      </c>
      <c r="DU15" s="14">
        <v>21.6</v>
      </c>
      <c r="DV15" s="14">
        <v>20.100000000000001</v>
      </c>
      <c r="DW15" s="14">
        <v>21.8</v>
      </c>
      <c r="DX15" s="14">
        <v>21.5</v>
      </c>
      <c r="DY15" s="14">
        <v>22.1</v>
      </c>
      <c r="DZ15" s="14">
        <v>18.100000000000001</v>
      </c>
      <c r="EA15" s="14" t="s">
        <v>33</v>
      </c>
      <c r="EB15" s="14">
        <v>16.5</v>
      </c>
      <c r="EC15" s="14">
        <v>18.100000000000001</v>
      </c>
      <c r="ED15" s="14">
        <v>20.9</v>
      </c>
      <c r="EE15" s="14">
        <v>17.3</v>
      </c>
      <c r="EF15" s="14">
        <v>17.5</v>
      </c>
      <c r="EG15" s="14">
        <v>21</v>
      </c>
      <c r="EH15" s="14">
        <v>20.6</v>
      </c>
      <c r="EI15" s="14">
        <v>20.3</v>
      </c>
      <c r="EJ15" s="14">
        <v>20.9</v>
      </c>
      <c r="EK15" s="14">
        <v>22.8</v>
      </c>
      <c r="EL15" s="14">
        <v>25.5</v>
      </c>
      <c r="EM15" s="14">
        <v>29</v>
      </c>
      <c r="EO15" s="12"/>
      <c r="EP15" s="17" t="s">
        <v>30</v>
      </c>
      <c r="EQ15" s="14">
        <v>7</v>
      </c>
      <c r="ER15" s="14">
        <v>6.3</v>
      </c>
      <c r="ES15" s="14">
        <v>6.9</v>
      </c>
      <c r="ET15" s="14">
        <v>7.2</v>
      </c>
      <c r="EU15" s="14">
        <v>7</v>
      </c>
      <c r="EV15" s="14">
        <v>7.1</v>
      </c>
      <c r="EW15" s="14">
        <v>7.9</v>
      </c>
      <c r="EX15" s="14" t="s">
        <v>33</v>
      </c>
      <c r="EY15" s="14">
        <v>5.5</v>
      </c>
      <c r="EZ15" s="14">
        <v>5.3</v>
      </c>
      <c r="FA15" s="14">
        <v>4.5999999999999996</v>
      </c>
      <c r="FB15" s="14">
        <v>5.9</v>
      </c>
      <c r="FC15" s="14">
        <v>5.9</v>
      </c>
      <c r="FD15" s="14">
        <v>4.9000000000000004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5.5</v>
      </c>
      <c r="FJ15" s="14" t="s">
        <v>33</v>
      </c>
      <c r="FK15" s="14">
        <v>4.9000000000000004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0</v>
      </c>
      <c r="O16" s="14">
        <v>0</v>
      </c>
      <c r="P16" s="14" t="s">
        <v>33</v>
      </c>
      <c r="Q16" s="14" t="s">
        <v>33</v>
      </c>
      <c r="R16" s="14" t="s">
        <v>33</v>
      </c>
      <c r="S16" s="14">
        <v>0</v>
      </c>
      <c r="T16" s="14">
        <v>0</v>
      </c>
      <c r="U16" s="14">
        <v>0</v>
      </c>
      <c r="V16" s="14">
        <v>0.1</v>
      </c>
      <c r="W16" s="14">
        <v>0.1</v>
      </c>
      <c r="Y16" s="12"/>
      <c r="Z16" s="17" t="s">
        <v>32</v>
      </c>
      <c r="AA16" s="14">
        <v>5.5</v>
      </c>
      <c r="AB16" s="14">
        <v>4.7</v>
      </c>
      <c r="AC16" s="14">
        <v>6.4</v>
      </c>
      <c r="AD16" s="14">
        <v>4.9000000000000004</v>
      </c>
      <c r="AE16" s="14">
        <v>4.5999999999999996</v>
      </c>
      <c r="AF16" s="14">
        <v>5</v>
      </c>
      <c r="AG16" s="14">
        <v>9.4</v>
      </c>
      <c r="AH16" s="14">
        <v>12.3</v>
      </c>
      <c r="AI16" s="14">
        <v>13.3</v>
      </c>
      <c r="AJ16" s="14">
        <v>12.9</v>
      </c>
      <c r="AK16" s="14" t="s">
        <v>33</v>
      </c>
      <c r="AL16" s="14">
        <v>12.3</v>
      </c>
      <c r="AM16" s="14">
        <v>11.8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>
        <v>14.5</v>
      </c>
      <c r="AT16" s="14">
        <v>13.9</v>
      </c>
      <c r="AU16" s="14">
        <v>13.9</v>
      </c>
      <c r="AW16" s="12"/>
      <c r="AX16" s="17" t="s">
        <v>32</v>
      </c>
      <c r="AY16" s="14">
        <v>41.3</v>
      </c>
      <c r="AZ16" s="14">
        <v>34</v>
      </c>
      <c r="BA16" s="14">
        <v>34.6</v>
      </c>
      <c r="BB16" s="14">
        <v>13.3</v>
      </c>
      <c r="BC16" s="14">
        <v>30.7</v>
      </c>
      <c r="BD16" s="14">
        <v>20.6</v>
      </c>
      <c r="BE16" s="14">
        <v>31.3</v>
      </c>
      <c r="BF16" s="14">
        <v>30.5</v>
      </c>
      <c r="BG16" s="14">
        <v>31.1</v>
      </c>
      <c r="BH16" s="14">
        <v>28.8</v>
      </c>
      <c r="BI16" s="14">
        <v>31.8</v>
      </c>
      <c r="BJ16" s="14">
        <v>30.3</v>
      </c>
      <c r="BK16" s="14">
        <v>29.4</v>
      </c>
      <c r="BL16" s="14">
        <v>38.9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39.6</v>
      </c>
      <c r="BR16" s="14">
        <v>40.299999999999997</v>
      </c>
      <c r="BS16" s="14">
        <v>41.3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 t="s">
        <v>33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9.6</v>
      </c>
      <c r="CP16" s="14">
        <v>9.1999999999999993</v>
      </c>
      <c r="CQ16" s="14">
        <v>8.8000000000000007</v>
      </c>
      <c r="CS16" s="12"/>
      <c r="CT16" s="17" t="s">
        <v>32</v>
      </c>
      <c r="CU16" s="14">
        <v>0.8</v>
      </c>
      <c r="CV16" s="14">
        <v>0.6</v>
      </c>
      <c r="CW16" s="14">
        <v>0.7</v>
      </c>
      <c r="CX16" s="14">
        <v>0.7</v>
      </c>
      <c r="CY16" s="14">
        <v>0.6</v>
      </c>
      <c r="CZ16" s="14">
        <v>0.6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>
        <v>1</v>
      </c>
      <c r="DF16" s="14" t="s">
        <v>33</v>
      </c>
      <c r="DG16" s="14">
        <v>3.8</v>
      </c>
      <c r="DH16" s="14">
        <v>3.9</v>
      </c>
      <c r="DI16" s="14" t="s">
        <v>33</v>
      </c>
      <c r="DJ16" s="14" t="s">
        <v>33</v>
      </c>
      <c r="DK16" s="14" t="s">
        <v>33</v>
      </c>
      <c r="DL16" s="14">
        <v>5.7</v>
      </c>
      <c r="DM16" s="14">
        <v>13.6</v>
      </c>
      <c r="DN16" s="14">
        <v>12.7</v>
      </c>
      <c r="DO16" s="14">
        <v>11.4</v>
      </c>
      <c r="DQ16" s="12"/>
      <c r="DR16" s="17" t="s">
        <v>32</v>
      </c>
      <c r="DS16" s="14">
        <v>110.8</v>
      </c>
      <c r="DT16" s="14">
        <v>89.6</v>
      </c>
      <c r="DU16" s="14">
        <v>88.6</v>
      </c>
      <c r="DV16" s="14">
        <v>92.4</v>
      </c>
      <c r="DW16" s="14">
        <v>100.6</v>
      </c>
      <c r="DX16" s="14">
        <v>101.8</v>
      </c>
      <c r="DY16" s="14">
        <v>100.3</v>
      </c>
      <c r="DZ16" s="14">
        <v>97.7</v>
      </c>
      <c r="EA16" s="14">
        <v>98</v>
      </c>
      <c r="EB16" s="14">
        <v>99</v>
      </c>
      <c r="EC16" s="14">
        <v>114.7</v>
      </c>
      <c r="ED16" s="14">
        <v>131.69999999999999</v>
      </c>
      <c r="EE16" s="14">
        <v>133.69999999999999</v>
      </c>
      <c r="EF16" s="14">
        <v>139.9</v>
      </c>
      <c r="EG16" s="14">
        <v>114.2</v>
      </c>
      <c r="EH16" s="14" t="s">
        <v>33</v>
      </c>
      <c r="EI16" s="14">
        <v>96.4</v>
      </c>
      <c r="EJ16" s="14">
        <v>92.6</v>
      </c>
      <c r="EK16" s="14">
        <v>82</v>
      </c>
      <c r="EL16" s="14">
        <v>85.2</v>
      </c>
      <c r="EM16" s="14">
        <v>81.599999999999994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>
        <v>1.1000000000000001</v>
      </c>
      <c r="FI16" s="14">
        <v>1</v>
      </c>
      <c r="FJ16" s="14">
        <v>1</v>
      </c>
      <c r="FK16" s="14">
        <v>1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>
        <v>0.1</v>
      </c>
      <c r="P17" s="14">
        <v>0.1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>
        <v>0.1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>
        <v>0.1</v>
      </c>
      <c r="AR17" s="14">
        <v>0.1</v>
      </c>
      <c r="AS17" s="14">
        <v>0.1</v>
      </c>
      <c r="AT17" s="14">
        <v>0.1</v>
      </c>
      <c r="AU17" s="14">
        <v>0.2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>
        <v>0</v>
      </c>
      <c r="BJ17" s="14" t="s">
        <v>33</v>
      </c>
      <c r="BK17" s="14" t="s">
        <v>33</v>
      </c>
      <c r="BL17" s="14">
        <v>0.1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0.2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 t="s">
        <v>33</v>
      </c>
      <c r="DF17" s="14">
        <v>0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>
        <v>0</v>
      </c>
      <c r="DM17" s="14">
        <v>0</v>
      </c>
      <c r="DN17" s="14">
        <v>0.1</v>
      </c>
      <c r="DO17" s="14">
        <v>0</v>
      </c>
      <c r="DQ17" s="12"/>
      <c r="DR17" s="17" t="s">
        <v>34</v>
      </c>
      <c r="DS17" s="14" t="s">
        <v>33</v>
      </c>
      <c r="DT17" s="14">
        <v>0</v>
      </c>
      <c r="DU17" s="14" t="s">
        <v>33</v>
      </c>
      <c r="DV17" s="14" t="s">
        <v>33</v>
      </c>
      <c r="DW17" s="14" t="s">
        <v>33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>
        <v>0.1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>
        <v>0</v>
      </c>
      <c r="FB17" s="14" t="s">
        <v>33</v>
      </c>
      <c r="FC17" s="14">
        <v>0.1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>
        <v>1.7</v>
      </c>
      <c r="AH18" s="14" t="s">
        <v>33</v>
      </c>
      <c r="AI18" s="14" t="s">
        <v>33</v>
      </c>
      <c r="AJ18" s="14">
        <v>0.4</v>
      </c>
      <c r="AK18" s="14" t="s">
        <v>33</v>
      </c>
      <c r="AL18" s="14" t="s">
        <v>33</v>
      </c>
      <c r="AM18" s="14" t="s">
        <v>33</v>
      </c>
      <c r="AN18" s="14">
        <v>0.1</v>
      </c>
      <c r="AO18" s="14">
        <v>0.1</v>
      </c>
      <c r="AP18" s="14" t="s">
        <v>33</v>
      </c>
      <c r="AQ18" s="14" t="s">
        <v>33</v>
      </c>
      <c r="AR18" s="14" t="s">
        <v>33</v>
      </c>
      <c r="AS18" s="14" t="s">
        <v>33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>
        <v>-0.1</v>
      </c>
      <c r="BB18" s="14" t="s">
        <v>33</v>
      </c>
      <c r="BC18" s="14" t="s">
        <v>33</v>
      </c>
      <c r="BD18" s="14" t="s">
        <v>33</v>
      </c>
      <c r="BE18" s="14">
        <v>0.5</v>
      </c>
      <c r="BF18" s="14">
        <v>0.7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>
        <v>1</v>
      </c>
      <c r="BQ18" s="14">
        <v>1</v>
      </c>
      <c r="BR18" s="14">
        <v>1.1000000000000001</v>
      </c>
      <c r="BS18" s="14">
        <v>0.4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 t="s">
        <v>33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 t="s">
        <v>33</v>
      </c>
      <c r="EA18" s="14">
        <v>0</v>
      </c>
      <c r="EB18" s="14">
        <v>0</v>
      </c>
      <c r="EC18" s="14" t="s">
        <v>33</v>
      </c>
      <c r="ED18" s="14">
        <v>0</v>
      </c>
      <c r="EE18" s="14" t="s">
        <v>33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 t="s">
        <v>33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>
        <v>0.9</v>
      </c>
      <c r="AQ19" s="14">
        <v>0.8</v>
      </c>
      <c r="AR19" s="14" t="s">
        <v>33</v>
      </c>
      <c r="AS19" s="14" t="s">
        <v>33</v>
      </c>
      <c r="AT19" s="14">
        <v>0.9</v>
      </c>
      <c r="AU19" s="14">
        <v>1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>
        <v>0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0.1</v>
      </c>
      <c r="AH20" s="14">
        <v>0.1</v>
      </c>
      <c r="AI20" s="14">
        <v>0</v>
      </c>
      <c r="AJ20" s="14">
        <v>0</v>
      </c>
      <c r="AK20" s="14">
        <v>0</v>
      </c>
      <c r="AL20" s="14">
        <v>0</v>
      </c>
      <c r="AM20" s="14" t="s">
        <v>33</v>
      </c>
      <c r="AN20" s="14" t="s">
        <v>33</v>
      </c>
      <c r="AO20" s="14">
        <v>0</v>
      </c>
      <c r="AP20" s="14">
        <v>0</v>
      </c>
      <c r="AQ20" s="14" t="s">
        <v>33</v>
      </c>
      <c r="AR20" s="14">
        <v>0</v>
      </c>
      <c r="AS20" s="14">
        <v>0</v>
      </c>
      <c r="AT20" s="14">
        <v>0.1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0.1</v>
      </c>
      <c r="BE20" s="14">
        <v>0.1</v>
      </c>
      <c r="BF20" s="14">
        <v>0.1</v>
      </c>
      <c r="BG20" s="14">
        <v>0.1</v>
      </c>
      <c r="BH20" s="14">
        <v>0.1</v>
      </c>
      <c r="BI20" s="14" t="s">
        <v>33</v>
      </c>
      <c r="BJ20" s="14">
        <v>0.1</v>
      </c>
      <c r="BK20" s="14">
        <v>0.1</v>
      </c>
      <c r="BL20" s="14">
        <v>0</v>
      </c>
      <c r="BM20" s="14" t="s">
        <v>33</v>
      </c>
      <c r="BN20" s="14" t="s">
        <v>33</v>
      </c>
      <c r="BO20" s="14">
        <v>0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 t="s">
        <v>33</v>
      </c>
      <c r="DK20" s="14">
        <v>0</v>
      </c>
      <c r="DL20" s="14" t="s">
        <v>33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 t="s">
        <v>33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 t="s">
        <v>33</v>
      </c>
      <c r="H24" s="14" t="s">
        <v>33</v>
      </c>
      <c r="I24" s="14" t="s">
        <v>33</v>
      </c>
      <c r="J24" s="14" t="s">
        <v>33</v>
      </c>
      <c r="K24" s="14" t="s">
        <v>33</v>
      </c>
      <c r="L24" s="14" t="s">
        <v>33</v>
      </c>
      <c r="M24" s="14">
        <v>0</v>
      </c>
      <c r="N24" s="14">
        <v>0</v>
      </c>
      <c r="O24" s="14">
        <v>0</v>
      </c>
      <c r="P24" s="14">
        <v>0.1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0.4</v>
      </c>
      <c r="AB24" s="14">
        <v>0.4</v>
      </c>
      <c r="AC24" s="14">
        <v>0.4</v>
      </c>
      <c r="AD24" s="14">
        <v>0.3</v>
      </c>
      <c r="AE24" s="14">
        <v>0.2</v>
      </c>
      <c r="AF24" s="14">
        <v>0.4</v>
      </c>
      <c r="AG24" s="14">
        <v>0.7</v>
      </c>
      <c r="AH24" s="14">
        <v>0.5</v>
      </c>
      <c r="AI24" s="14">
        <v>0.5</v>
      </c>
      <c r="AJ24" s="14">
        <v>2.7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0.3</v>
      </c>
      <c r="AS24" s="14">
        <v>1.6</v>
      </c>
      <c r="AT24" s="14">
        <v>1.4</v>
      </c>
      <c r="AU24" s="14">
        <v>1.3</v>
      </c>
      <c r="AW24" s="12"/>
      <c r="AX24" s="17" t="s">
        <v>41</v>
      </c>
      <c r="AY24" s="14">
        <v>4.2</v>
      </c>
      <c r="AZ24" s="14">
        <v>5.4</v>
      </c>
      <c r="BA24" s="14">
        <v>5.9</v>
      </c>
      <c r="BB24" s="14">
        <v>6</v>
      </c>
      <c r="BC24" s="14">
        <v>5.5</v>
      </c>
      <c r="BD24" s="14">
        <v>4.4000000000000004</v>
      </c>
      <c r="BE24" s="14">
        <v>4.3</v>
      </c>
      <c r="BF24" s="14">
        <v>4.2</v>
      </c>
      <c r="BG24" s="14">
        <v>3.6</v>
      </c>
      <c r="BH24" s="14">
        <v>3.5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>
        <v>3.5</v>
      </c>
      <c r="BP24" s="14" t="s">
        <v>33</v>
      </c>
      <c r="BQ24" s="14">
        <v>5</v>
      </c>
      <c r="BR24" s="14">
        <v>1.9</v>
      </c>
      <c r="BS24" s="14">
        <v>1.8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1.5</v>
      </c>
      <c r="DT24" s="14">
        <v>3.8</v>
      </c>
      <c r="DU24" s="14">
        <v>3.8</v>
      </c>
      <c r="DV24" s="14">
        <v>4.2</v>
      </c>
      <c r="DW24" s="14">
        <v>4.2</v>
      </c>
      <c r="DX24" s="14">
        <v>4.2</v>
      </c>
      <c r="DY24" s="14">
        <v>4.4000000000000004</v>
      </c>
      <c r="DZ24" s="14">
        <v>4.3</v>
      </c>
      <c r="EA24" s="14">
        <v>4.3</v>
      </c>
      <c r="EB24" s="14">
        <v>4.7</v>
      </c>
      <c r="EC24" s="14" t="s">
        <v>33</v>
      </c>
      <c r="ED24" s="14">
        <v>6.1</v>
      </c>
      <c r="EE24" s="14">
        <v>6.4</v>
      </c>
      <c r="EF24" s="14" t="s">
        <v>33</v>
      </c>
      <c r="EG24" s="14">
        <v>9.6</v>
      </c>
      <c r="EH24" s="14" t="s">
        <v>33</v>
      </c>
      <c r="EI24" s="14">
        <v>7.3</v>
      </c>
      <c r="EJ24" s="14">
        <v>7.1</v>
      </c>
      <c r="EK24" s="14">
        <v>7.4</v>
      </c>
      <c r="EL24" s="14">
        <v>7.1</v>
      </c>
      <c r="EM24" s="14">
        <v>7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>
        <v>49.1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70</v>
      </c>
      <c r="AB27" s="14">
        <v>73.8</v>
      </c>
      <c r="AC27" s="14">
        <v>67.7</v>
      </c>
      <c r="AD27" s="14">
        <v>69.3</v>
      </c>
      <c r="AE27" s="14">
        <v>72.8</v>
      </c>
      <c r="AF27" s="14">
        <v>71.3</v>
      </c>
      <c r="AG27" s="14">
        <v>62.3</v>
      </c>
      <c r="AH27" s="14">
        <v>61.2</v>
      </c>
      <c r="AI27" s="14" t="s">
        <v>33</v>
      </c>
      <c r="AJ27" s="14" t="s">
        <v>33</v>
      </c>
      <c r="AK27" s="14">
        <v>49</v>
      </c>
      <c r="AL27" s="14">
        <v>52.5</v>
      </c>
      <c r="AM27" s="14">
        <v>48.8</v>
      </c>
      <c r="AN27" s="14">
        <v>45.3</v>
      </c>
      <c r="AO27" s="14">
        <v>34.200000000000003</v>
      </c>
      <c r="AP27" s="14" t="s">
        <v>33</v>
      </c>
      <c r="AQ27" s="14">
        <v>58.4</v>
      </c>
      <c r="AR27" s="14">
        <v>45.2</v>
      </c>
      <c r="AS27" s="14">
        <v>47.6</v>
      </c>
      <c r="AT27" s="14">
        <v>48.1</v>
      </c>
      <c r="AU27" s="14">
        <v>44.2</v>
      </c>
      <c r="AW27" s="12"/>
      <c r="AX27" s="17" t="s">
        <v>30</v>
      </c>
      <c r="AY27" s="14">
        <v>27.4</v>
      </c>
      <c r="AZ27" s="14">
        <v>26.2</v>
      </c>
      <c r="BA27" s="14">
        <v>29.5</v>
      </c>
      <c r="BB27" s="14">
        <v>43.2</v>
      </c>
      <c r="BC27" s="14">
        <v>29.7</v>
      </c>
      <c r="BD27" s="14">
        <v>36.6</v>
      </c>
      <c r="BE27" s="14">
        <v>36</v>
      </c>
      <c r="BF27" s="14">
        <v>37.700000000000003</v>
      </c>
      <c r="BG27" s="14">
        <v>36.799999999999997</v>
      </c>
      <c r="BH27" s="14">
        <v>34.200000000000003</v>
      </c>
      <c r="BI27" s="14">
        <v>35.799999999999997</v>
      </c>
      <c r="BJ27" s="14" t="s">
        <v>33</v>
      </c>
      <c r="BK27" s="14">
        <v>31.6</v>
      </c>
      <c r="BL27" s="14">
        <v>25.5</v>
      </c>
      <c r="BM27" s="14">
        <v>22.6</v>
      </c>
      <c r="BN27" s="14">
        <v>23.7</v>
      </c>
      <c r="BO27" s="14">
        <v>25.2</v>
      </c>
      <c r="BP27" s="14">
        <v>23.9</v>
      </c>
      <c r="BQ27" s="14">
        <v>29.6</v>
      </c>
      <c r="BR27" s="14">
        <v>29.3</v>
      </c>
      <c r="BS27" s="14">
        <v>27.9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>
        <v>42.2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>
        <v>44.9</v>
      </c>
      <c r="CP27" s="14">
        <v>44.7</v>
      </c>
      <c r="CQ27" s="14">
        <v>46.7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41.4</v>
      </c>
      <c r="DM27" s="14">
        <v>22.1</v>
      </c>
      <c r="DN27" s="14">
        <v>20.100000000000001</v>
      </c>
      <c r="DO27" s="14">
        <v>19</v>
      </c>
      <c r="DQ27" s="12"/>
      <c r="DR27" s="17" t="s">
        <v>30</v>
      </c>
      <c r="DS27" s="14">
        <v>16.3</v>
      </c>
      <c r="DT27" s="14">
        <v>17.7</v>
      </c>
      <c r="DU27" s="14">
        <v>19</v>
      </c>
      <c r="DV27" s="14">
        <v>17.2</v>
      </c>
      <c r="DW27" s="14">
        <v>17.2</v>
      </c>
      <c r="DX27" s="14">
        <v>16.899999999999999</v>
      </c>
      <c r="DY27" s="14">
        <v>17.399999999999999</v>
      </c>
      <c r="DZ27" s="14">
        <v>15.1</v>
      </c>
      <c r="EA27" s="14" t="s">
        <v>33</v>
      </c>
      <c r="EB27" s="14">
        <v>13.7</v>
      </c>
      <c r="EC27" s="14">
        <v>13.1</v>
      </c>
      <c r="ED27" s="14">
        <v>13.1</v>
      </c>
      <c r="EE27" s="14">
        <v>11</v>
      </c>
      <c r="EF27" s="14">
        <v>10.5</v>
      </c>
      <c r="EG27" s="14">
        <v>14.5</v>
      </c>
      <c r="EH27" s="14">
        <v>16.3</v>
      </c>
      <c r="EI27" s="14">
        <v>16.3</v>
      </c>
      <c r="EJ27" s="14">
        <v>17.3</v>
      </c>
      <c r="EK27" s="14">
        <v>20.3</v>
      </c>
      <c r="EL27" s="14">
        <v>21.6</v>
      </c>
      <c r="EM27" s="14">
        <v>24.6</v>
      </c>
      <c r="EO27" s="12"/>
      <c r="EP27" s="17" t="s">
        <v>30</v>
      </c>
      <c r="EQ27" s="14">
        <v>49.7</v>
      </c>
      <c r="ER27" s="14">
        <v>62</v>
      </c>
      <c r="ES27" s="14">
        <v>59.7</v>
      </c>
      <c r="ET27" s="14">
        <v>59.6</v>
      </c>
      <c r="EU27" s="14">
        <v>66.900000000000006</v>
      </c>
      <c r="EV27" s="14">
        <v>59.4</v>
      </c>
      <c r="EW27" s="14">
        <v>79.5</v>
      </c>
      <c r="EX27" s="14" t="s">
        <v>33</v>
      </c>
      <c r="EY27" s="14">
        <v>72.099999999999994</v>
      </c>
      <c r="EZ27" s="14">
        <v>77.3</v>
      </c>
      <c r="FA27" s="14">
        <v>77</v>
      </c>
      <c r="FB27" s="14">
        <v>81.7</v>
      </c>
      <c r="FC27" s="14">
        <v>83.8</v>
      </c>
      <c r="FD27" s="14">
        <v>83.1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82.1</v>
      </c>
      <c r="FJ27" s="14" t="s">
        <v>33</v>
      </c>
      <c r="FK27" s="14">
        <v>80.3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2.8</v>
      </c>
      <c r="O28" s="14">
        <v>2.6</v>
      </c>
      <c r="P28" s="14" t="s">
        <v>33</v>
      </c>
      <c r="Q28" s="14" t="s">
        <v>33</v>
      </c>
      <c r="R28" s="14" t="s">
        <v>33</v>
      </c>
      <c r="S28" s="14">
        <v>8.4</v>
      </c>
      <c r="T28" s="14">
        <v>8</v>
      </c>
      <c r="U28" s="14">
        <v>6.1</v>
      </c>
      <c r="V28" s="14">
        <v>11.6</v>
      </c>
      <c r="W28" s="14">
        <v>12.8</v>
      </c>
      <c r="Y28" s="12"/>
      <c r="Z28" s="17" t="s">
        <v>32</v>
      </c>
      <c r="AA28" s="14">
        <v>20.3</v>
      </c>
      <c r="AB28" s="14">
        <v>17.2</v>
      </c>
      <c r="AC28" s="14">
        <v>22.8</v>
      </c>
      <c r="AD28" s="14">
        <v>16.100000000000001</v>
      </c>
      <c r="AE28" s="14">
        <v>14.2</v>
      </c>
      <c r="AF28" s="14">
        <v>16.3</v>
      </c>
      <c r="AG28" s="14">
        <v>26.8</v>
      </c>
      <c r="AH28" s="14">
        <v>32.299999999999997</v>
      </c>
      <c r="AI28" s="14">
        <v>37.1</v>
      </c>
      <c r="AJ28" s="14">
        <v>37.5</v>
      </c>
      <c r="AK28" s="14" t="s">
        <v>33</v>
      </c>
      <c r="AL28" s="14">
        <v>37.9</v>
      </c>
      <c r="AM28" s="14">
        <v>36.299999999999997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>
        <v>44.2</v>
      </c>
      <c r="AT28" s="14">
        <v>43.8</v>
      </c>
      <c r="AU28" s="14">
        <v>47</v>
      </c>
      <c r="AW28" s="12"/>
      <c r="AX28" s="17" t="s">
        <v>32</v>
      </c>
      <c r="AY28" s="14">
        <v>61.5</v>
      </c>
      <c r="AZ28" s="14">
        <v>55.4</v>
      </c>
      <c r="BA28" s="14">
        <v>60</v>
      </c>
      <c r="BB28" s="14">
        <v>35.9</v>
      </c>
      <c r="BC28" s="14">
        <v>55.9</v>
      </c>
      <c r="BD28" s="14">
        <v>49.6</v>
      </c>
      <c r="BE28" s="14">
        <v>55.3</v>
      </c>
      <c r="BF28" s="14">
        <v>53.4</v>
      </c>
      <c r="BG28" s="14">
        <v>55.5</v>
      </c>
      <c r="BH28" s="14">
        <v>58.1</v>
      </c>
      <c r="BI28" s="14">
        <v>60.3</v>
      </c>
      <c r="BJ28" s="14">
        <v>60.6</v>
      </c>
      <c r="BK28" s="14">
        <v>56.9</v>
      </c>
      <c r="BL28" s="14">
        <v>65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60.7</v>
      </c>
      <c r="BR28" s="14">
        <v>65.2</v>
      </c>
      <c r="BS28" s="14">
        <v>67.900000000000006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 t="s">
        <v>33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54.9</v>
      </c>
      <c r="CP28" s="14">
        <v>55</v>
      </c>
      <c r="CQ28" s="14">
        <v>53.1</v>
      </c>
      <c r="CS28" s="12"/>
      <c r="CT28" s="17" t="s">
        <v>32</v>
      </c>
      <c r="CU28" s="14">
        <v>23.9</v>
      </c>
      <c r="CV28" s="14">
        <v>19.3</v>
      </c>
      <c r="CW28" s="14">
        <v>19.7</v>
      </c>
      <c r="CX28" s="14">
        <v>20.100000000000001</v>
      </c>
      <c r="CY28" s="14">
        <v>16.899999999999999</v>
      </c>
      <c r="CZ28" s="14">
        <v>14.5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>
        <v>39.700000000000003</v>
      </c>
      <c r="DF28" s="14" t="s">
        <v>33</v>
      </c>
      <c r="DG28" s="14">
        <v>60.8</v>
      </c>
      <c r="DH28" s="14">
        <v>60.2</v>
      </c>
      <c r="DI28" s="14" t="s">
        <v>33</v>
      </c>
      <c r="DJ28" s="14" t="s">
        <v>33</v>
      </c>
      <c r="DK28" s="14" t="s">
        <v>33</v>
      </c>
      <c r="DL28" s="14">
        <v>57.7</v>
      </c>
      <c r="DM28" s="14">
        <v>77.400000000000006</v>
      </c>
      <c r="DN28" s="14">
        <v>79.3</v>
      </c>
      <c r="DO28" s="14">
        <v>80.400000000000006</v>
      </c>
      <c r="DQ28" s="12"/>
      <c r="DR28" s="17" t="s">
        <v>32</v>
      </c>
      <c r="DS28" s="14">
        <v>82.7</v>
      </c>
      <c r="DT28" s="14">
        <v>79</v>
      </c>
      <c r="DU28" s="14">
        <v>77.7</v>
      </c>
      <c r="DV28" s="14">
        <v>79.099999999999994</v>
      </c>
      <c r="DW28" s="14">
        <v>79.400000000000006</v>
      </c>
      <c r="DX28" s="14">
        <v>79.8</v>
      </c>
      <c r="DY28" s="14">
        <v>79.099999999999994</v>
      </c>
      <c r="DZ28" s="14">
        <v>81.3</v>
      </c>
      <c r="EA28" s="14">
        <v>81.3</v>
      </c>
      <c r="EB28" s="14">
        <v>82.3</v>
      </c>
      <c r="EC28" s="14">
        <v>82.8</v>
      </c>
      <c r="ED28" s="14">
        <v>83</v>
      </c>
      <c r="EE28" s="14">
        <v>84.9</v>
      </c>
      <c r="EF28" s="14">
        <v>84.4</v>
      </c>
      <c r="EG28" s="14">
        <v>78.8</v>
      </c>
      <c r="EH28" s="14" t="s">
        <v>33</v>
      </c>
      <c r="EI28" s="14">
        <v>77.7</v>
      </c>
      <c r="EJ28" s="14">
        <v>76.8</v>
      </c>
      <c r="EK28" s="14">
        <v>73</v>
      </c>
      <c r="EL28" s="14">
        <v>72.2</v>
      </c>
      <c r="EM28" s="14">
        <v>69.3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>
        <v>14.6</v>
      </c>
      <c r="FI28" s="14">
        <v>15.5</v>
      </c>
      <c r="FJ28" s="14">
        <v>15.1</v>
      </c>
      <c r="FK28" s="14">
        <v>17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>
        <v>21</v>
      </c>
      <c r="P29" s="14">
        <v>15.8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>
        <v>0.3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>
        <v>0.3</v>
      </c>
      <c r="AR29" s="14">
        <v>0.4</v>
      </c>
      <c r="AS29" s="14">
        <v>0.3</v>
      </c>
      <c r="AT29" s="14">
        <v>0.4</v>
      </c>
      <c r="AU29" s="14">
        <v>0.7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>
        <v>0</v>
      </c>
      <c r="BJ29" s="14" t="s">
        <v>33</v>
      </c>
      <c r="BK29" s="14" t="s">
        <v>33</v>
      </c>
      <c r="BL29" s="14">
        <v>0.1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0.3</v>
      </c>
      <c r="BR29" s="14">
        <v>0.4</v>
      </c>
      <c r="BS29" s="14">
        <v>0.4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0.2</v>
      </c>
      <c r="CP29" s="14">
        <v>0.2</v>
      </c>
      <c r="CQ29" s="14">
        <v>0.2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 t="s">
        <v>33</v>
      </c>
      <c r="DF29" s="14">
        <v>0.7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>
        <v>0.4</v>
      </c>
      <c r="DM29" s="14">
        <v>0.2</v>
      </c>
      <c r="DN29" s="14">
        <v>0.4</v>
      </c>
      <c r="DO29" s="14">
        <v>0.3</v>
      </c>
      <c r="DQ29" s="12"/>
      <c r="DR29" s="17" t="s">
        <v>34</v>
      </c>
      <c r="DS29" s="14" t="s">
        <v>33</v>
      </c>
      <c r="DT29" s="14">
        <v>0</v>
      </c>
      <c r="DU29" s="14" t="s">
        <v>33</v>
      </c>
      <c r="DV29" s="14" t="s">
        <v>33</v>
      </c>
      <c r="DW29" s="14" t="s">
        <v>33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0.1</v>
      </c>
      <c r="EH29" s="14">
        <v>0.1</v>
      </c>
      <c r="EI29" s="14">
        <v>0.1</v>
      </c>
      <c r="EJ29" s="14">
        <v>0</v>
      </c>
      <c r="EK29" s="14">
        <v>0.1</v>
      </c>
      <c r="EL29" s="14">
        <v>0.1</v>
      </c>
      <c r="EM29" s="14">
        <v>0.1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>
        <v>0.5</v>
      </c>
      <c r="FB29" s="14" t="s">
        <v>33</v>
      </c>
      <c r="FC29" s="14">
        <v>1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1.4</v>
      </c>
      <c r="W30" s="14">
        <v>1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>
        <v>4.9000000000000004</v>
      </c>
      <c r="AH30" s="14" t="s">
        <v>33</v>
      </c>
      <c r="AI30" s="14" t="s">
        <v>33</v>
      </c>
      <c r="AJ30" s="14">
        <v>1.2</v>
      </c>
      <c r="AK30" s="14" t="s">
        <v>33</v>
      </c>
      <c r="AL30" s="14" t="s">
        <v>33</v>
      </c>
      <c r="AM30" s="14" t="s">
        <v>33</v>
      </c>
      <c r="AN30" s="14">
        <v>0.2</v>
      </c>
      <c r="AO30" s="14">
        <v>0.3</v>
      </c>
      <c r="AP30" s="14" t="s">
        <v>33</v>
      </c>
      <c r="AQ30" s="14" t="s">
        <v>33</v>
      </c>
      <c r="AR30" s="14" t="s">
        <v>33</v>
      </c>
      <c r="AS30" s="14" t="s">
        <v>33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>
        <v>-0.2</v>
      </c>
      <c r="BB30" s="14" t="s">
        <v>33</v>
      </c>
      <c r="BC30" s="14" t="s">
        <v>33</v>
      </c>
      <c r="BD30" s="14" t="s">
        <v>33</v>
      </c>
      <c r="BE30" s="14">
        <v>1</v>
      </c>
      <c r="BF30" s="14">
        <v>1.2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>
        <v>1.5</v>
      </c>
      <c r="BQ30" s="14">
        <v>1.5</v>
      </c>
      <c r="BR30" s="14">
        <v>1.8</v>
      </c>
      <c r="BS30" s="14">
        <v>0.7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 t="s">
        <v>33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 t="s">
        <v>33</v>
      </c>
      <c r="EA30" s="14">
        <v>0</v>
      </c>
      <c r="EB30" s="14">
        <v>0</v>
      </c>
      <c r="EC30" s="14" t="s">
        <v>33</v>
      </c>
      <c r="ED30" s="14">
        <v>0</v>
      </c>
      <c r="EE30" s="14" t="s">
        <v>33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 t="s">
        <v>33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>
        <v>1.9</v>
      </c>
      <c r="AQ31" s="14">
        <v>2.8</v>
      </c>
      <c r="AR31" s="14" t="s">
        <v>33</v>
      </c>
      <c r="AS31" s="14" t="s">
        <v>33</v>
      </c>
      <c r="AT31" s="14">
        <v>3</v>
      </c>
      <c r="AU31" s="14">
        <v>3.4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>
        <v>0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>
        <v>1.1000000000000001</v>
      </c>
      <c r="J32" s="14">
        <v>2</v>
      </c>
      <c r="K32" s="14">
        <v>4.4000000000000004</v>
      </c>
      <c r="L32" s="14">
        <v>4.2</v>
      </c>
      <c r="M32" s="14">
        <v>7.3</v>
      </c>
      <c r="N32" s="14">
        <v>6.2</v>
      </c>
      <c r="O32" s="14">
        <v>7.7</v>
      </c>
      <c r="P32" s="14">
        <v>6.9</v>
      </c>
      <c r="Q32" s="14">
        <v>8.1999999999999993</v>
      </c>
      <c r="R32" s="14">
        <v>4.0999999999999996</v>
      </c>
      <c r="S32" s="14" t="s">
        <v>33</v>
      </c>
      <c r="T32" s="14" t="s">
        <v>33</v>
      </c>
      <c r="U32" s="14">
        <v>3.9</v>
      </c>
      <c r="V32" s="14">
        <v>3</v>
      </c>
      <c r="W32" s="14">
        <v>3.3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0.3</v>
      </c>
      <c r="AG32" s="14">
        <v>0.4</v>
      </c>
      <c r="AH32" s="14">
        <v>0.2</v>
      </c>
      <c r="AI32" s="14">
        <v>0.1</v>
      </c>
      <c r="AJ32" s="14">
        <v>0.1</v>
      </c>
      <c r="AK32" s="14">
        <v>0.1</v>
      </c>
      <c r="AL32" s="14">
        <v>0.1</v>
      </c>
      <c r="AM32" s="14" t="s">
        <v>33</v>
      </c>
      <c r="AN32" s="14" t="s">
        <v>33</v>
      </c>
      <c r="AO32" s="14">
        <v>0.1</v>
      </c>
      <c r="AP32" s="14">
        <v>0.1</v>
      </c>
      <c r="AQ32" s="14" t="s">
        <v>33</v>
      </c>
      <c r="AR32" s="14">
        <v>0.1</v>
      </c>
      <c r="AS32" s="14">
        <v>0.1</v>
      </c>
      <c r="AT32" s="14">
        <v>0.2</v>
      </c>
      <c r="AU32" s="14">
        <v>0.2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 t="s">
        <v>33</v>
      </c>
      <c r="BJ32" s="14">
        <v>0.3</v>
      </c>
      <c r="BK32" s="14">
        <v>0.2</v>
      </c>
      <c r="BL32" s="14">
        <v>0.1</v>
      </c>
      <c r="BM32" s="14" t="s">
        <v>33</v>
      </c>
      <c r="BN32" s="14" t="s">
        <v>33</v>
      </c>
      <c r="BO32" s="14">
        <v>0.1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</v>
      </c>
      <c r="CD32" s="14">
        <v>0</v>
      </c>
      <c r="CE32" s="14">
        <v>0.1</v>
      </c>
      <c r="CF32" s="14">
        <v>0.1</v>
      </c>
      <c r="CG32" s="14">
        <v>0.2</v>
      </c>
      <c r="CH32" s="14">
        <v>0.2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 t="s">
        <v>33</v>
      </c>
      <c r="DK32" s="14">
        <v>0</v>
      </c>
      <c r="DL32" s="14" t="s">
        <v>33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0.1</v>
      </c>
      <c r="FC32" s="14">
        <v>0.2</v>
      </c>
      <c r="FD32" s="14">
        <v>0.6</v>
      </c>
      <c r="FE32" s="14">
        <v>0.2</v>
      </c>
      <c r="FF32" s="14">
        <v>0.2</v>
      </c>
      <c r="FG32" s="14">
        <v>0.2</v>
      </c>
      <c r="FH32" s="14">
        <v>0.1</v>
      </c>
      <c r="FI32" s="14">
        <v>0.1</v>
      </c>
      <c r="FJ32" s="14">
        <v>0</v>
      </c>
      <c r="FK32" s="14">
        <v>0.1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 t="s">
        <v>33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 t="s">
        <v>33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>
        <v>0</v>
      </c>
      <c r="N36" s="14">
        <v>0</v>
      </c>
      <c r="O36" s="14">
        <v>0</v>
      </c>
      <c r="P36" s="14">
        <v>24.2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1.5</v>
      </c>
      <c r="AB36" s="14">
        <v>1.6</v>
      </c>
      <c r="AC36" s="14">
        <v>1.5</v>
      </c>
      <c r="AD36" s="14">
        <v>1.1000000000000001</v>
      </c>
      <c r="AE36" s="14">
        <v>0.6</v>
      </c>
      <c r="AF36" s="14">
        <v>1.2</v>
      </c>
      <c r="AG36" s="14">
        <v>2.1</v>
      </c>
      <c r="AH36" s="14">
        <v>1.4</v>
      </c>
      <c r="AI36" s="14">
        <v>1.4</v>
      </c>
      <c r="AJ36" s="14">
        <v>7.9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1.1000000000000001</v>
      </c>
      <c r="AS36" s="14">
        <v>4.8</v>
      </c>
      <c r="AT36" s="14">
        <v>4.5</v>
      </c>
      <c r="AU36" s="14">
        <v>4.4000000000000004</v>
      </c>
      <c r="AW36" s="12"/>
      <c r="AX36" s="17" t="s">
        <v>41</v>
      </c>
      <c r="AY36" s="14">
        <v>6.3</v>
      </c>
      <c r="AZ36" s="14">
        <v>8.8000000000000007</v>
      </c>
      <c r="BA36" s="14">
        <v>10.3</v>
      </c>
      <c r="BB36" s="14">
        <v>16.2</v>
      </c>
      <c r="BC36" s="14">
        <v>10</v>
      </c>
      <c r="BD36" s="14">
        <v>10.6</v>
      </c>
      <c r="BE36" s="14">
        <v>7.5</v>
      </c>
      <c r="BF36" s="14">
        <v>7.4</v>
      </c>
      <c r="BG36" s="14">
        <v>6.4</v>
      </c>
      <c r="BH36" s="14">
        <v>7.1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>
        <v>4.5999999999999996</v>
      </c>
      <c r="BP36" s="14" t="s">
        <v>33</v>
      </c>
      <c r="BQ36" s="14">
        <v>7.6</v>
      </c>
      <c r="BR36" s="14">
        <v>3.1</v>
      </c>
      <c r="BS36" s="14">
        <v>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0.3</v>
      </c>
      <c r="DN36" s="14">
        <v>0.2</v>
      </c>
      <c r="DO36" s="14">
        <v>0.3</v>
      </c>
      <c r="DQ36" s="12"/>
      <c r="DR36" s="17" t="s">
        <v>41</v>
      </c>
      <c r="DS36" s="14">
        <v>1.1000000000000001</v>
      </c>
      <c r="DT36" s="14">
        <v>3.3</v>
      </c>
      <c r="DU36" s="14">
        <v>3.4</v>
      </c>
      <c r="DV36" s="14">
        <v>3.6</v>
      </c>
      <c r="DW36" s="14">
        <v>3.3</v>
      </c>
      <c r="DX36" s="14">
        <v>3.3</v>
      </c>
      <c r="DY36" s="14">
        <v>3.5</v>
      </c>
      <c r="DZ36" s="14">
        <v>3.6</v>
      </c>
      <c r="EA36" s="14">
        <v>3.6</v>
      </c>
      <c r="EB36" s="14">
        <v>3.9</v>
      </c>
      <c r="EC36" s="14" t="s">
        <v>33</v>
      </c>
      <c r="ED36" s="14">
        <v>3.9</v>
      </c>
      <c r="EE36" s="14">
        <v>4.0999999999999996</v>
      </c>
      <c r="EF36" s="14" t="s">
        <v>33</v>
      </c>
      <c r="EG36" s="14">
        <v>6.6</v>
      </c>
      <c r="EH36" s="14" t="s">
        <v>33</v>
      </c>
      <c r="EI36" s="14">
        <v>5.9</v>
      </c>
      <c r="EJ36" s="14">
        <v>5.9</v>
      </c>
      <c r="EK36" s="14">
        <v>6.6</v>
      </c>
      <c r="EL36" s="14">
        <v>6</v>
      </c>
      <c r="EM36" s="14">
        <v>6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63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63</v>
      </c>
      <c r="AA38" s="9">
        <v>0.4</v>
      </c>
      <c r="AB38" s="9">
        <v>0.4</v>
      </c>
      <c r="AC38" s="9">
        <v>0.5</v>
      </c>
      <c r="AD38" s="9">
        <v>0.6</v>
      </c>
      <c r="AE38" s="9">
        <v>0.5</v>
      </c>
      <c r="AF38" s="9">
        <v>0.5</v>
      </c>
      <c r="AG38" s="9">
        <v>0.7</v>
      </c>
      <c r="AH38" s="9">
        <v>0.8</v>
      </c>
      <c r="AI38" s="9">
        <v>0.8</v>
      </c>
      <c r="AJ38" s="9">
        <v>0.8</v>
      </c>
      <c r="AK38" s="9">
        <v>0.7</v>
      </c>
      <c r="AL38" s="9">
        <v>0.8</v>
      </c>
      <c r="AM38" s="9">
        <v>0.8</v>
      </c>
      <c r="AN38" s="9">
        <v>0.7</v>
      </c>
      <c r="AO38" s="9">
        <v>1.4</v>
      </c>
      <c r="AP38" s="9">
        <v>1.4</v>
      </c>
      <c r="AQ38" s="9">
        <v>0.6</v>
      </c>
      <c r="AR38" s="9">
        <v>0.7</v>
      </c>
      <c r="AS38" s="9">
        <v>0.8</v>
      </c>
      <c r="AT38" s="9">
        <v>0.8</v>
      </c>
      <c r="AU38" s="9">
        <v>0.8</v>
      </c>
      <c r="AW38" s="13"/>
      <c r="AX38" s="19" t="s">
        <v>63</v>
      </c>
      <c r="AY38" s="9">
        <v>2.2999999999999998</v>
      </c>
      <c r="AZ38" s="9">
        <v>2.1</v>
      </c>
      <c r="BA38" s="9">
        <v>1.7</v>
      </c>
      <c r="BB38" s="9">
        <v>0.8</v>
      </c>
      <c r="BC38" s="9">
        <v>1.7</v>
      </c>
      <c r="BD38" s="9">
        <v>1.1000000000000001</v>
      </c>
      <c r="BE38" s="9">
        <v>1.6</v>
      </c>
      <c r="BF38" s="9">
        <v>1.6</v>
      </c>
      <c r="BG38" s="9">
        <v>1.6</v>
      </c>
      <c r="BH38" s="9">
        <v>1.4</v>
      </c>
      <c r="BI38" s="9">
        <v>1.6</v>
      </c>
      <c r="BJ38" s="9">
        <v>1.5</v>
      </c>
      <c r="BK38" s="9">
        <v>1.6</v>
      </c>
      <c r="BL38" s="9">
        <v>2.1</v>
      </c>
      <c r="BM38" s="9">
        <v>2.7</v>
      </c>
      <c r="BN38" s="9">
        <v>2.7</v>
      </c>
      <c r="BO38" s="9">
        <v>2.6</v>
      </c>
      <c r="BP38" s="9">
        <v>2.4</v>
      </c>
      <c r="BQ38" s="9">
        <v>2</v>
      </c>
      <c r="BR38" s="9">
        <v>2.1</v>
      </c>
      <c r="BS38" s="9">
        <v>2.1</v>
      </c>
      <c r="BU38" s="13"/>
      <c r="BV38" s="19" t="s">
        <v>63</v>
      </c>
      <c r="BW38" s="9">
        <v>0.4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0.4</v>
      </c>
      <c r="CD38" s="9">
        <v>0.4</v>
      </c>
      <c r="CE38" s="9">
        <v>0.5</v>
      </c>
      <c r="CF38" s="9">
        <v>0.5</v>
      </c>
      <c r="CG38" s="9">
        <v>0.5</v>
      </c>
      <c r="CH38" s="9">
        <v>0.5</v>
      </c>
      <c r="CI38" s="9">
        <v>0.5</v>
      </c>
      <c r="CJ38" s="9">
        <v>0.5</v>
      </c>
      <c r="CK38" s="9">
        <v>0.5</v>
      </c>
      <c r="CL38" s="9">
        <v>0.5</v>
      </c>
      <c r="CM38" s="9">
        <v>0.6</v>
      </c>
      <c r="CN38" s="9">
        <v>0.5</v>
      </c>
      <c r="CO38" s="9">
        <v>0.5</v>
      </c>
      <c r="CP38" s="9">
        <v>0.5</v>
      </c>
      <c r="CQ38" s="9">
        <v>0.4</v>
      </c>
      <c r="CS38" s="13"/>
      <c r="CT38" s="19" t="s">
        <v>63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0.1</v>
      </c>
      <c r="DB38" s="9">
        <v>0</v>
      </c>
      <c r="DC38" s="9">
        <v>0</v>
      </c>
      <c r="DD38" s="9">
        <v>0</v>
      </c>
      <c r="DE38" s="9">
        <v>0.1</v>
      </c>
      <c r="DF38" s="9">
        <v>0.1</v>
      </c>
      <c r="DG38" s="9">
        <v>0.2</v>
      </c>
      <c r="DH38" s="9">
        <v>0.2</v>
      </c>
      <c r="DI38" s="9">
        <v>0.2</v>
      </c>
      <c r="DJ38" s="9">
        <v>0.3</v>
      </c>
      <c r="DK38" s="9">
        <v>0.3</v>
      </c>
      <c r="DL38" s="9">
        <v>0.3</v>
      </c>
      <c r="DM38" s="9">
        <v>0.7</v>
      </c>
      <c r="DN38" s="9">
        <v>0.6</v>
      </c>
      <c r="DO38" s="9">
        <v>0.6</v>
      </c>
      <c r="DQ38" s="13"/>
      <c r="DR38" s="19" t="s">
        <v>63</v>
      </c>
      <c r="DS38" s="9">
        <v>5.6</v>
      </c>
      <c r="DT38" s="9">
        <v>4.5</v>
      </c>
      <c r="DU38" s="9">
        <v>4.5</v>
      </c>
      <c r="DV38" s="9">
        <v>4.7</v>
      </c>
      <c r="DW38" s="9">
        <v>5.0999999999999996</v>
      </c>
      <c r="DX38" s="9">
        <v>5.0999999999999996</v>
      </c>
      <c r="DY38" s="9">
        <v>5</v>
      </c>
      <c r="DZ38" s="9">
        <v>4.9000000000000004</v>
      </c>
      <c r="EA38" s="9">
        <v>4.9000000000000004</v>
      </c>
      <c r="EB38" s="9">
        <v>5</v>
      </c>
      <c r="EC38" s="9">
        <v>5.8</v>
      </c>
      <c r="ED38" s="9">
        <v>6.6</v>
      </c>
      <c r="EE38" s="9">
        <v>6.7</v>
      </c>
      <c r="EF38" s="9">
        <v>7</v>
      </c>
      <c r="EG38" s="9">
        <v>5.7</v>
      </c>
      <c r="EH38" s="9">
        <v>4.9000000000000004</v>
      </c>
      <c r="EI38" s="9">
        <v>4.9000000000000004</v>
      </c>
      <c r="EJ38" s="9">
        <v>4.7</v>
      </c>
      <c r="EK38" s="9">
        <v>4.0999999999999996</v>
      </c>
      <c r="EL38" s="9">
        <v>4.3</v>
      </c>
      <c r="EM38" s="9">
        <v>4.0999999999999996</v>
      </c>
      <c r="EO38" s="13"/>
      <c r="EP38" s="19" t="s">
        <v>63</v>
      </c>
      <c r="EQ38" s="9">
        <v>0.4</v>
      </c>
      <c r="ER38" s="9">
        <v>0.2</v>
      </c>
      <c r="ES38" s="9">
        <v>0.2</v>
      </c>
      <c r="ET38" s="9">
        <v>0.2</v>
      </c>
      <c r="EU38" s="9">
        <v>0.2</v>
      </c>
      <c r="EV38" s="9">
        <v>0.2</v>
      </c>
      <c r="EW38" s="9">
        <v>0.1</v>
      </c>
      <c r="EX38" s="9">
        <v>0.1</v>
      </c>
      <c r="EY38" s="9">
        <v>0.1</v>
      </c>
      <c r="EZ38" s="9">
        <v>0.1</v>
      </c>
      <c r="FA38" s="9">
        <v>0.1</v>
      </c>
      <c r="FB38" s="9">
        <v>0.1</v>
      </c>
      <c r="FC38" s="9">
        <v>0.1</v>
      </c>
      <c r="FD38" s="9">
        <v>0</v>
      </c>
      <c r="FE38" s="9">
        <v>0</v>
      </c>
      <c r="FF38" s="9">
        <v>0.1</v>
      </c>
      <c r="FG38" s="9">
        <v>0.1</v>
      </c>
      <c r="FH38" s="9">
        <v>0.1</v>
      </c>
      <c r="FI38" s="9">
        <v>0.1</v>
      </c>
      <c r="FJ38" s="9">
        <v>0.1</v>
      </c>
      <c r="FK38" s="9">
        <v>0.1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</v>
      </c>
      <c r="O41" s="14">
        <v>0</v>
      </c>
      <c r="P41" s="14" t="s">
        <v>33</v>
      </c>
      <c r="Q41" s="14" t="s">
        <v>33</v>
      </c>
      <c r="R41" s="14" t="s">
        <v>33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0.3</v>
      </c>
      <c r="AB41" s="14">
        <v>0.2</v>
      </c>
      <c r="AC41" s="14">
        <v>0.3</v>
      </c>
      <c r="AD41" s="14">
        <v>0.2</v>
      </c>
      <c r="AE41" s="14">
        <v>0.2</v>
      </c>
      <c r="AF41" s="14">
        <v>0.3</v>
      </c>
      <c r="AG41" s="14">
        <v>0.5</v>
      </c>
      <c r="AH41" s="14">
        <v>0.6</v>
      </c>
      <c r="AI41" s="14">
        <v>0.7</v>
      </c>
      <c r="AJ41" s="14">
        <v>0.6</v>
      </c>
      <c r="AK41" s="14" t="s">
        <v>33</v>
      </c>
      <c r="AL41" s="14">
        <v>0.6</v>
      </c>
      <c r="AM41" s="14">
        <v>0.6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>
        <v>0.7</v>
      </c>
      <c r="AT41" s="14">
        <v>0.7</v>
      </c>
      <c r="AU41" s="14">
        <v>0.7</v>
      </c>
      <c r="AW41" s="12"/>
      <c r="AX41" s="17" t="s">
        <v>32</v>
      </c>
      <c r="AY41" s="14">
        <v>2.1</v>
      </c>
      <c r="AZ41" s="14">
        <v>1.7</v>
      </c>
      <c r="BA41" s="14">
        <v>1.7</v>
      </c>
      <c r="BB41" s="14">
        <v>0.7</v>
      </c>
      <c r="BC41" s="14">
        <v>1.5</v>
      </c>
      <c r="BD41" s="14">
        <v>1</v>
      </c>
      <c r="BE41" s="14">
        <v>1.5</v>
      </c>
      <c r="BF41" s="14">
        <v>1.5</v>
      </c>
      <c r="BG41" s="14">
        <v>1.5</v>
      </c>
      <c r="BH41" s="14">
        <v>1.4</v>
      </c>
      <c r="BI41" s="14">
        <v>1.6</v>
      </c>
      <c r="BJ41" s="14">
        <v>1.5</v>
      </c>
      <c r="BK41" s="14">
        <v>1.4</v>
      </c>
      <c r="BL41" s="14">
        <v>1.9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2</v>
      </c>
      <c r="BR41" s="14">
        <v>2</v>
      </c>
      <c r="BS41" s="14">
        <v>2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 t="s">
        <v>33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0.5</v>
      </c>
      <c r="CP41" s="14">
        <v>0.5</v>
      </c>
      <c r="CQ41" s="14">
        <v>0.4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>
        <v>0.1</v>
      </c>
      <c r="DF41" s="14" t="s">
        <v>33</v>
      </c>
      <c r="DG41" s="14">
        <v>0.2</v>
      </c>
      <c r="DH41" s="14">
        <v>0.2</v>
      </c>
      <c r="DI41" s="14" t="s">
        <v>33</v>
      </c>
      <c r="DJ41" s="14" t="s">
        <v>33</v>
      </c>
      <c r="DK41" s="14" t="s">
        <v>33</v>
      </c>
      <c r="DL41" s="14">
        <v>0.3</v>
      </c>
      <c r="DM41" s="14">
        <v>0.7</v>
      </c>
      <c r="DN41" s="14">
        <v>0.6</v>
      </c>
      <c r="DO41" s="14">
        <v>0.6</v>
      </c>
      <c r="DQ41" s="12"/>
      <c r="DR41" s="17" t="s">
        <v>32</v>
      </c>
      <c r="DS41" s="14">
        <v>5.6</v>
      </c>
      <c r="DT41" s="14">
        <v>4.5999999999999996</v>
      </c>
      <c r="DU41" s="14">
        <v>4.5</v>
      </c>
      <c r="DV41" s="14">
        <v>4.7</v>
      </c>
      <c r="DW41" s="14">
        <v>5.0999999999999996</v>
      </c>
      <c r="DX41" s="14">
        <v>5.0999999999999996</v>
      </c>
      <c r="DY41" s="14">
        <v>5</v>
      </c>
      <c r="DZ41" s="14">
        <v>4.9000000000000004</v>
      </c>
      <c r="EA41" s="14">
        <v>4.9000000000000004</v>
      </c>
      <c r="EB41" s="14">
        <v>5</v>
      </c>
      <c r="EC41" s="14">
        <v>5.8</v>
      </c>
      <c r="ED41" s="14">
        <v>6.6</v>
      </c>
      <c r="EE41" s="14">
        <v>6.7</v>
      </c>
      <c r="EF41" s="14">
        <v>7</v>
      </c>
      <c r="EG41" s="14">
        <v>5.7</v>
      </c>
      <c r="EH41" s="14" t="s">
        <v>33</v>
      </c>
      <c r="EI41" s="14">
        <v>4.9000000000000004</v>
      </c>
      <c r="EJ41" s="14">
        <v>4.7</v>
      </c>
      <c r="EK41" s="14">
        <v>4.0999999999999996</v>
      </c>
      <c r="EL41" s="14">
        <v>4.3</v>
      </c>
      <c r="EM41" s="14">
        <v>4.0999999999999996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>
        <v>0</v>
      </c>
      <c r="P42" s="14">
        <v>0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>
        <v>0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>
        <v>0</v>
      </c>
      <c r="BJ42" s="14" t="s">
        <v>33</v>
      </c>
      <c r="BK42" s="14" t="s">
        <v>33</v>
      </c>
      <c r="BL42" s="14">
        <v>0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 t="s">
        <v>33</v>
      </c>
      <c r="DF42" s="14">
        <v>0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>
        <v>0</v>
      </c>
      <c r="DU42" s="14" t="s">
        <v>33</v>
      </c>
      <c r="DV42" s="14" t="s">
        <v>33</v>
      </c>
      <c r="DW42" s="14" t="s">
        <v>33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>
        <v>0</v>
      </c>
      <c r="FB42" s="14" t="s">
        <v>33</v>
      </c>
      <c r="FC42" s="14">
        <v>0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>
        <v>0.1</v>
      </c>
      <c r="AH43" s="14" t="s">
        <v>33</v>
      </c>
      <c r="AI43" s="14" t="s">
        <v>33</v>
      </c>
      <c r="AJ43" s="14">
        <v>0</v>
      </c>
      <c r="AK43" s="14" t="s">
        <v>33</v>
      </c>
      <c r="AL43" s="14" t="s">
        <v>33</v>
      </c>
      <c r="AM43" s="14" t="s">
        <v>33</v>
      </c>
      <c r="AN43" s="14">
        <v>0</v>
      </c>
      <c r="AO43" s="14">
        <v>0</v>
      </c>
      <c r="AP43" s="14" t="s">
        <v>33</v>
      </c>
      <c r="AQ43" s="14" t="s">
        <v>33</v>
      </c>
      <c r="AR43" s="14" t="s">
        <v>33</v>
      </c>
      <c r="AS43" s="14" t="s">
        <v>33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>
        <v>0</v>
      </c>
      <c r="BB43" s="14" t="s">
        <v>33</v>
      </c>
      <c r="BC43" s="14" t="s">
        <v>33</v>
      </c>
      <c r="BD43" s="14" t="s">
        <v>33</v>
      </c>
      <c r="BE43" s="14">
        <v>0</v>
      </c>
      <c r="BF43" s="14">
        <v>0.1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>
        <v>0.1</v>
      </c>
      <c r="BQ43" s="14">
        <v>0.1</v>
      </c>
      <c r="BR43" s="14">
        <v>0.1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 t="s">
        <v>33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 t="s">
        <v>33</v>
      </c>
      <c r="EA43" s="14">
        <v>0</v>
      </c>
      <c r="EB43" s="14">
        <v>0</v>
      </c>
      <c r="EC43" s="14" t="s">
        <v>33</v>
      </c>
      <c r="ED43" s="14">
        <v>0</v>
      </c>
      <c r="EE43" s="14" t="s">
        <v>33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 t="s">
        <v>33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>
        <v>0.1</v>
      </c>
      <c r="AQ44" s="14">
        <v>0.1</v>
      </c>
      <c r="AR44" s="14" t="s">
        <v>33</v>
      </c>
      <c r="AS44" s="14" t="s">
        <v>33</v>
      </c>
      <c r="AT44" s="14">
        <v>0.1</v>
      </c>
      <c r="AU44" s="14">
        <v>0.1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>
        <v>0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 t="s">
        <v>33</v>
      </c>
      <c r="AN45" s="14" t="s">
        <v>33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 t="s">
        <v>33</v>
      </c>
      <c r="BJ45" s="14">
        <v>0</v>
      </c>
      <c r="BK45" s="14">
        <v>0</v>
      </c>
      <c r="BL45" s="14">
        <v>0</v>
      </c>
      <c r="BM45" s="14" t="s">
        <v>33</v>
      </c>
      <c r="BN45" s="14" t="s">
        <v>33</v>
      </c>
      <c r="BO45" s="14">
        <v>0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 t="s">
        <v>33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 t="s">
        <v>33</v>
      </c>
      <c r="H49" s="14" t="s">
        <v>33</v>
      </c>
      <c r="I49" s="14" t="s">
        <v>33</v>
      </c>
      <c r="J49" s="14" t="s">
        <v>33</v>
      </c>
      <c r="K49" s="14" t="s">
        <v>33</v>
      </c>
      <c r="L49" s="14" t="s">
        <v>33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>
        <v>0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 t="s">
        <v>33</v>
      </c>
      <c r="ED49" s="14">
        <v>0</v>
      </c>
      <c r="EE49" s="14">
        <v>0</v>
      </c>
      <c r="EF49" s="14" t="s">
        <v>33</v>
      </c>
      <c r="EG49" s="14">
        <v>0</v>
      </c>
      <c r="EH49" s="14" t="s">
        <v>33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0</v>
      </c>
      <c r="D51" s="9">
        <v>0</v>
      </c>
      <c r="E51" s="9">
        <v>0</v>
      </c>
      <c r="F51" s="9">
        <v>0.1</v>
      </c>
      <c r="G51" s="9">
        <v>0.1</v>
      </c>
      <c r="H51" s="9">
        <v>0.4</v>
      </c>
      <c r="I51" s="9">
        <v>2.2999999999999998</v>
      </c>
      <c r="J51" s="9">
        <v>7.2</v>
      </c>
      <c r="K51" s="9">
        <v>13.9</v>
      </c>
      <c r="L51" s="9">
        <v>12.6</v>
      </c>
      <c r="M51" s="9">
        <v>24.8</v>
      </c>
      <c r="N51" s="9">
        <v>21.5</v>
      </c>
      <c r="O51" s="9">
        <v>20.7</v>
      </c>
      <c r="P51" s="9">
        <v>19.8</v>
      </c>
      <c r="Q51" s="9">
        <v>27.1</v>
      </c>
      <c r="R51" s="9">
        <v>34.6</v>
      </c>
      <c r="S51" s="9">
        <v>36.4</v>
      </c>
      <c r="T51" s="9">
        <v>33.700000000000003</v>
      </c>
      <c r="U51" s="9">
        <v>24.4</v>
      </c>
      <c r="V51" s="9">
        <v>35.5</v>
      </c>
      <c r="W51" s="9">
        <v>35.9</v>
      </c>
      <c r="Y51" s="13"/>
      <c r="Z51" s="16" t="s">
        <v>46</v>
      </c>
      <c r="AA51" s="9">
        <v>16.5</v>
      </c>
      <c r="AB51" s="9">
        <v>14.4</v>
      </c>
      <c r="AC51" s="9">
        <v>17.7</v>
      </c>
      <c r="AD51" s="9">
        <v>18.399999999999999</v>
      </c>
      <c r="AE51" s="9">
        <v>16.600000000000001</v>
      </c>
      <c r="AF51" s="9">
        <v>16.7</v>
      </c>
      <c r="AG51" s="9">
        <v>20</v>
      </c>
      <c r="AH51" s="9">
        <v>19.899999999999999</v>
      </c>
      <c r="AI51" s="9">
        <v>21.7</v>
      </c>
      <c r="AJ51" s="9">
        <v>21.8</v>
      </c>
      <c r="AK51" s="9">
        <v>22.3</v>
      </c>
      <c r="AL51" s="9">
        <v>24.3</v>
      </c>
      <c r="AM51" s="9">
        <v>23.5</v>
      </c>
      <c r="AN51" s="9">
        <v>24.1</v>
      </c>
      <c r="AO51" s="9">
        <v>31.8</v>
      </c>
      <c r="AP51" s="9">
        <v>31</v>
      </c>
      <c r="AQ51" s="9">
        <v>21.1</v>
      </c>
      <c r="AR51" s="9">
        <v>28</v>
      </c>
      <c r="AS51" s="9">
        <v>24.6</v>
      </c>
      <c r="AT51" s="9">
        <v>24.6</v>
      </c>
      <c r="AU51" s="9">
        <v>26.8</v>
      </c>
      <c r="AW51" s="13"/>
      <c r="AX51" s="16" t="s">
        <v>46</v>
      </c>
      <c r="AY51" s="9">
        <v>34.200000000000003</v>
      </c>
      <c r="AZ51" s="9">
        <v>34.700000000000003</v>
      </c>
      <c r="BA51" s="9">
        <v>29.8</v>
      </c>
      <c r="BB51" s="9">
        <v>21.2</v>
      </c>
      <c r="BC51" s="9">
        <v>30.8</v>
      </c>
      <c r="BD51" s="9">
        <v>26.7</v>
      </c>
      <c r="BE51" s="9">
        <v>27.8</v>
      </c>
      <c r="BF51" s="9">
        <v>27.2</v>
      </c>
      <c r="BG51" s="9">
        <v>28.1</v>
      </c>
      <c r="BH51" s="9">
        <v>28.7</v>
      </c>
      <c r="BI51" s="9">
        <v>29.8</v>
      </c>
      <c r="BJ51" s="9">
        <v>30.2</v>
      </c>
      <c r="BK51" s="9">
        <v>31.9</v>
      </c>
      <c r="BL51" s="9">
        <v>35.200000000000003</v>
      </c>
      <c r="BM51" s="9">
        <v>37.1</v>
      </c>
      <c r="BN51" s="9">
        <v>35.6</v>
      </c>
      <c r="BO51" s="9">
        <v>35.1</v>
      </c>
      <c r="BP51" s="9">
        <v>35.4</v>
      </c>
      <c r="BQ51" s="9">
        <v>31.3</v>
      </c>
      <c r="BR51" s="9">
        <v>33.799999999999997</v>
      </c>
      <c r="BS51" s="9">
        <v>34.299999999999997</v>
      </c>
      <c r="BU51" s="13"/>
      <c r="BV51" s="16" t="s">
        <v>46</v>
      </c>
      <c r="BW51" s="9">
        <v>31.8</v>
      </c>
      <c r="BX51" s="9">
        <v>30.9</v>
      </c>
      <c r="BY51" s="9">
        <v>32.700000000000003</v>
      </c>
      <c r="BZ51" s="9">
        <v>30.5</v>
      </c>
      <c r="CA51" s="9">
        <v>30.2</v>
      </c>
      <c r="CB51" s="9">
        <v>28.1</v>
      </c>
      <c r="CC51" s="9">
        <v>26</v>
      </c>
      <c r="CD51" s="9">
        <v>26.8</v>
      </c>
      <c r="CE51" s="9">
        <v>27.3</v>
      </c>
      <c r="CF51" s="9">
        <v>28.2</v>
      </c>
      <c r="CG51" s="9">
        <v>26.8</v>
      </c>
      <c r="CH51" s="9">
        <v>28</v>
      </c>
      <c r="CI51" s="9">
        <v>27.1</v>
      </c>
      <c r="CJ51" s="9">
        <v>28.9</v>
      </c>
      <c r="CK51" s="9">
        <v>26.9</v>
      </c>
      <c r="CL51" s="9">
        <v>27</v>
      </c>
      <c r="CM51" s="9">
        <v>28.3</v>
      </c>
      <c r="CN51" s="9">
        <v>26.7</v>
      </c>
      <c r="CO51" s="9">
        <v>27</v>
      </c>
      <c r="CP51" s="9">
        <v>27.1</v>
      </c>
      <c r="CQ51" s="9">
        <v>26.2</v>
      </c>
      <c r="CS51" s="13"/>
      <c r="CT51" s="16" t="s">
        <v>46</v>
      </c>
      <c r="CU51" s="9">
        <v>11.6</v>
      </c>
      <c r="CV51" s="9">
        <v>9.4</v>
      </c>
      <c r="CW51" s="9">
        <v>9.6</v>
      </c>
      <c r="CX51" s="9">
        <v>9.8000000000000007</v>
      </c>
      <c r="CY51" s="9">
        <v>8.3000000000000007</v>
      </c>
      <c r="CZ51" s="9">
        <v>7.1</v>
      </c>
      <c r="DA51" s="9">
        <v>17.899999999999999</v>
      </c>
      <c r="DB51" s="9">
        <v>15.6</v>
      </c>
      <c r="DC51" s="9">
        <v>15</v>
      </c>
      <c r="DD51" s="9">
        <v>15.4</v>
      </c>
      <c r="DE51" s="9">
        <v>19.8</v>
      </c>
      <c r="DF51" s="9">
        <v>22</v>
      </c>
      <c r="DG51" s="9">
        <v>29.9</v>
      </c>
      <c r="DH51" s="9">
        <v>29.6</v>
      </c>
      <c r="DI51" s="9">
        <v>27.8</v>
      </c>
      <c r="DJ51" s="9">
        <v>28.4</v>
      </c>
      <c r="DK51" s="9">
        <v>28.3</v>
      </c>
      <c r="DL51" s="9">
        <v>28.5</v>
      </c>
      <c r="DM51" s="9">
        <v>38.200000000000003</v>
      </c>
      <c r="DN51" s="9">
        <v>39.299999999999997</v>
      </c>
      <c r="DO51" s="9">
        <v>39.700000000000003</v>
      </c>
      <c r="DQ51" s="13"/>
      <c r="DR51" s="16" t="s">
        <v>46</v>
      </c>
      <c r="DS51" s="9">
        <v>42</v>
      </c>
      <c r="DT51" s="9">
        <v>40.1</v>
      </c>
      <c r="DU51" s="9">
        <v>39.299999999999997</v>
      </c>
      <c r="DV51" s="9">
        <v>39.9</v>
      </c>
      <c r="DW51" s="9">
        <v>40</v>
      </c>
      <c r="DX51" s="9">
        <v>40.1</v>
      </c>
      <c r="DY51" s="9">
        <v>39.700000000000003</v>
      </c>
      <c r="DZ51" s="9">
        <v>40.799999999999997</v>
      </c>
      <c r="EA51" s="9">
        <v>40.799999999999997</v>
      </c>
      <c r="EB51" s="9">
        <v>41.4</v>
      </c>
      <c r="EC51" s="9">
        <v>41.6</v>
      </c>
      <c r="ED51" s="9">
        <v>41.6</v>
      </c>
      <c r="EE51" s="9">
        <v>42.6</v>
      </c>
      <c r="EF51" s="9">
        <v>42.3</v>
      </c>
      <c r="EG51" s="9">
        <v>39.4</v>
      </c>
      <c r="EH51" s="9">
        <v>39</v>
      </c>
      <c r="EI51" s="9">
        <v>39.1</v>
      </c>
      <c r="EJ51" s="9">
        <v>38.700000000000003</v>
      </c>
      <c r="EK51" s="9">
        <v>36.700000000000003</v>
      </c>
      <c r="EL51" s="9">
        <v>36.4</v>
      </c>
      <c r="EM51" s="9">
        <v>34.9</v>
      </c>
      <c r="EO51" s="13"/>
      <c r="EP51" s="16" t="s">
        <v>46</v>
      </c>
      <c r="EQ51" s="9">
        <v>25.6</v>
      </c>
      <c r="ER51" s="9">
        <v>19.2</v>
      </c>
      <c r="ES51" s="9">
        <v>20.3</v>
      </c>
      <c r="ET51" s="9">
        <v>20.3</v>
      </c>
      <c r="EU51" s="9">
        <v>16.600000000000001</v>
      </c>
      <c r="EV51" s="9">
        <v>20.5</v>
      </c>
      <c r="EW51" s="9">
        <v>10.7</v>
      </c>
      <c r="EX51" s="9">
        <v>11.9</v>
      </c>
      <c r="EY51" s="9">
        <v>14.3</v>
      </c>
      <c r="EZ51" s="9">
        <v>11.5</v>
      </c>
      <c r="FA51" s="9">
        <v>11.4</v>
      </c>
      <c r="FB51" s="9">
        <v>9.1999999999999993</v>
      </c>
      <c r="FC51" s="9">
        <v>8</v>
      </c>
      <c r="FD51" s="9">
        <v>8.5</v>
      </c>
      <c r="FE51" s="9">
        <v>6.4</v>
      </c>
      <c r="FF51" s="9">
        <v>8.1999999999999993</v>
      </c>
      <c r="FG51" s="9">
        <v>8.3000000000000007</v>
      </c>
      <c r="FH51" s="9">
        <v>8.1999999999999993</v>
      </c>
      <c r="FI51" s="9">
        <v>9.5</v>
      </c>
      <c r="FJ51" s="9">
        <v>9.1999999999999993</v>
      </c>
      <c r="FK51" s="9">
        <v>10.5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64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64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64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64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64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64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64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1"/>
      <c r="AB12" s="11"/>
      <c r="AC12" s="11"/>
      <c r="AD12" s="11"/>
      <c r="AE12" s="11"/>
      <c r="AF12" s="11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1"/>
      <c r="AZ12" s="11"/>
      <c r="BA12" s="11"/>
      <c r="BB12" s="11"/>
      <c r="BC12" s="11"/>
      <c r="BD12" s="11"/>
      <c r="BE12" s="11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1"/>
      <c r="BX12" s="11"/>
      <c r="BY12" s="11"/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1"/>
      <c r="CV12" s="11"/>
      <c r="CW12" s="11"/>
      <c r="CX12" s="11"/>
      <c r="CY12" s="11"/>
      <c r="CZ12" s="11"/>
      <c r="DA12" s="11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1"/>
      <c r="DT12" s="11"/>
      <c r="DU12" s="11"/>
      <c r="DV12" s="11"/>
      <c r="DW12" s="11"/>
      <c r="DX12" s="11"/>
      <c r="DY12" s="11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1"/>
      <c r="ER12" s="11"/>
      <c r="ES12" s="11"/>
      <c r="ET12" s="11"/>
      <c r="EU12" s="11"/>
      <c r="EV12" s="11"/>
      <c r="EW12" s="11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65</v>
      </c>
      <c r="C13" s="9">
        <v>0.4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0.1</v>
      </c>
      <c r="M13" s="9">
        <v>0</v>
      </c>
      <c r="N13" s="9">
        <v>0.1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Y13" s="13"/>
      <c r="Z13" s="16" t="s">
        <v>65</v>
      </c>
      <c r="AA13" s="9">
        <v>33.200000000000003</v>
      </c>
      <c r="AB13" s="9">
        <v>17.100000000000001</v>
      </c>
      <c r="AC13" s="9">
        <v>18.3</v>
      </c>
      <c r="AD13" s="9">
        <v>25</v>
      </c>
      <c r="AE13" s="9">
        <v>24</v>
      </c>
      <c r="AF13" s="9">
        <v>22.1</v>
      </c>
      <c r="AG13" s="9">
        <v>25.5</v>
      </c>
      <c r="AH13" s="9">
        <v>33.5</v>
      </c>
      <c r="AI13" s="9">
        <v>27.1</v>
      </c>
      <c r="AJ13" s="9">
        <v>24.5</v>
      </c>
      <c r="AK13" s="9">
        <v>19.600000000000001</v>
      </c>
      <c r="AL13" s="9">
        <v>21.2</v>
      </c>
      <c r="AM13" s="9">
        <v>22.9</v>
      </c>
      <c r="AN13" s="9">
        <v>27.4</v>
      </c>
      <c r="AO13" s="9">
        <v>31.6</v>
      </c>
      <c r="AP13" s="9">
        <v>30.9</v>
      </c>
      <c r="AQ13" s="9">
        <v>29.5</v>
      </c>
      <c r="AR13" s="9">
        <v>29.6</v>
      </c>
      <c r="AS13" s="9">
        <v>32.1</v>
      </c>
      <c r="AT13" s="9">
        <v>28.2</v>
      </c>
      <c r="AU13" s="9">
        <v>11.6</v>
      </c>
      <c r="AW13" s="13"/>
      <c r="AX13" s="16" t="s">
        <v>65</v>
      </c>
      <c r="AY13" s="9">
        <v>218.5</v>
      </c>
      <c r="AZ13" s="9">
        <v>205</v>
      </c>
      <c r="BA13" s="9">
        <v>218.8</v>
      </c>
      <c r="BB13" s="9">
        <v>206.6</v>
      </c>
      <c r="BC13" s="9">
        <v>215.5</v>
      </c>
      <c r="BD13" s="9">
        <v>208.3</v>
      </c>
      <c r="BE13" s="9">
        <v>213.7</v>
      </c>
      <c r="BF13" s="9">
        <v>208.3</v>
      </c>
      <c r="BG13" s="9">
        <v>206</v>
      </c>
      <c r="BH13" s="9">
        <v>152.1</v>
      </c>
      <c r="BI13" s="9">
        <v>180.6</v>
      </c>
      <c r="BJ13" s="9">
        <v>194.1</v>
      </c>
      <c r="BK13" s="9">
        <v>197</v>
      </c>
      <c r="BL13" s="9">
        <v>175.8</v>
      </c>
      <c r="BM13" s="9">
        <v>187.8</v>
      </c>
      <c r="BN13" s="9">
        <v>175.2</v>
      </c>
      <c r="BO13" s="9">
        <v>180.9</v>
      </c>
      <c r="BP13" s="9">
        <v>186.6</v>
      </c>
      <c r="BQ13" s="9">
        <v>194.9</v>
      </c>
      <c r="BR13" s="9">
        <v>184.5</v>
      </c>
      <c r="BS13" s="9">
        <v>157.80000000000001</v>
      </c>
      <c r="BU13" s="13"/>
      <c r="BV13" s="16" t="s">
        <v>65</v>
      </c>
      <c r="BW13" s="9">
        <v>0.7</v>
      </c>
      <c r="BX13" s="9">
        <v>0.7</v>
      </c>
      <c r="BY13" s="9">
        <v>2.2000000000000002</v>
      </c>
      <c r="BZ13" s="9">
        <v>2.2999999999999998</v>
      </c>
      <c r="CA13" s="9">
        <v>2.5</v>
      </c>
      <c r="CB13" s="9">
        <v>2.2999999999999998</v>
      </c>
      <c r="CC13" s="9">
        <v>2.8</v>
      </c>
      <c r="CD13" s="9">
        <v>2.8</v>
      </c>
      <c r="CE13" s="9">
        <v>2.6</v>
      </c>
      <c r="CF13" s="9">
        <v>1.8</v>
      </c>
      <c r="CG13" s="9">
        <v>2.1</v>
      </c>
      <c r="CH13" s="9">
        <v>2.2999999999999998</v>
      </c>
      <c r="CI13" s="9">
        <v>2.2000000000000002</v>
      </c>
      <c r="CJ13" s="9">
        <v>2.4</v>
      </c>
      <c r="CK13" s="9">
        <v>2.5</v>
      </c>
      <c r="CL13" s="9">
        <v>2.4</v>
      </c>
      <c r="CM13" s="9">
        <v>2.2999999999999998</v>
      </c>
      <c r="CN13" s="9">
        <v>2.2999999999999998</v>
      </c>
      <c r="CO13" s="9">
        <v>2.4</v>
      </c>
      <c r="CP13" s="9">
        <v>2.4</v>
      </c>
      <c r="CQ13" s="9">
        <v>1.9</v>
      </c>
      <c r="CS13" s="13"/>
      <c r="CT13" s="16" t="s">
        <v>65</v>
      </c>
      <c r="CU13" s="9">
        <v>5.2</v>
      </c>
      <c r="CV13" s="9">
        <v>4.5999999999999996</v>
      </c>
      <c r="CW13" s="9">
        <v>5.0999999999999996</v>
      </c>
      <c r="CX13" s="9">
        <v>5.3</v>
      </c>
      <c r="CY13" s="9">
        <v>5.5</v>
      </c>
      <c r="CZ13" s="9">
        <v>5.0999999999999996</v>
      </c>
      <c r="DA13" s="9">
        <v>5.4</v>
      </c>
      <c r="DB13" s="9">
        <v>4.7</v>
      </c>
      <c r="DC13" s="9">
        <v>5.7</v>
      </c>
      <c r="DD13" s="9">
        <v>4.8</v>
      </c>
      <c r="DE13" s="9">
        <v>6.7</v>
      </c>
      <c r="DF13" s="9">
        <v>5.3</v>
      </c>
      <c r="DG13" s="9">
        <v>5.2</v>
      </c>
      <c r="DH13" s="9">
        <v>5.7</v>
      </c>
      <c r="DI13" s="9">
        <v>5.4</v>
      </c>
      <c r="DJ13" s="9">
        <v>5</v>
      </c>
      <c r="DK13" s="9">
        <v>4.9000000000000004</v>
      </c>
      <c r="DL13" s="9">
        <v>5.3</v>
      </c>
      <c r="DM13" s="9">
        <v>5.8</v>
      </c>
      <c r="DN13" s="9">
        <v>5.5</v>
      </c>
      <c r="DO13" s="9">
        <v>4.8</v>
      </c>
      <c r="DQ13" s="13"/>
      <c r="DR13" s="16" t="s">
        <v>65</v>
      </c>
      <c r="DS13" s="9">
        <v>2</v>
      </c>
      <c r="DT13" s="9">
        <v>1.6</v>
      </c>
      <c r="DU13" s="9">
        <v>2.2000000000000002</v>
      </c>
      <c r="DV13" s="9">
        <v>1.9</v>
      </c>
      <c r="DW13" s="9">
        <v>1.9</v>
      </c>
      <c r="DX13" s="9">
        <v>1.7</v>
      </c>
      <c r="DY13" s="9">
        <v>3.3</v>
      </c>
      <c r="DZ13" s="9">
        <v>3.2</v>
      </c>
      <c r="EA13" s="9">
        <v>4.0999999999999996</v>
      </c>
      <c r="EB13" s="9">
        <v>3</v>
      </c>
      <c r="EC13" s="9">
        <v>3</v>
      </c>
      <c r="ED13" s="9">
        <v>2.8</v>
      </c>
      <c r="EE13" s="9">
        <v>2.7</v>
      </c>
      <c r="EF13" s="9">
        <v>2.5</v>
      </c>
      <c r="EG13" s="9">
        <v>3</v>
      </c>
      <c r="EH13" s="9">
        <v>4.0999999999999996</v>
      </c>
      <c r="EI13" s="9">
        <v>2.2000000000000002</v>
      </c>
      <c r="EJ13" s="9">
        <v>2.5</v>
      </c>
      <c r="EK13" s="9">
        <v>2.7</v>
      </c>
      <c r="EL13" s="9">
        <v>2.8</v>
      </c>
      <c r="EM13" s="9">
        <v>2.5</v>
      </c>
      <c r="EO13" s="13"/>
      <c r="EP13" s="16" t="s">
        <v>65</v>
      </c>
      <c r="EQ13" s="9">
        <v>0.2</v>
      </c>
      <c r="ER13" s="9">
        <v>0.2</v>
      </c>
      <c r="ES13" s="9">
        <v>0.2</v>
      </c>
      <c r="ET13" s="9">
        <v>0.2</v>
      </c>
      <c r="EU13" s="9">
        <v>0.2</v>
      </c>
      <c r="EV13" s="9">
        <v>0.2</v>
      </c>
      <c r="EW13" s="9">
        <v>1.3</v>
      </c>
      <c r="EX13" s="9">
        <v>1.4</v>
      </c>
      <c r="EY13" s="9">
        <v>1.4</v>
      </c>
      <c r="EZ13" s="9">
        <v>1.1000000000000001</v>
      </c>
      <c r="FA13" s="9">
        <v>1.1000000000000001</v>
      </c>
      <c r="FB13" s="9">
        <v>1.1000000000000001</v>
      </c>
      <c r="FC13" s="9">
        <v>1.2</v>
      </c>
      <c r="FD13" s="9">
        <v>0.9</v>
      </c>
      <c r="FE13" s="9">
        <v>0.8</v>
      </c>
      <c r="FF13" s="9">
        <v>0.5</v>
      </c>
      <c r="FG13" s="9">
        <v>1.4</v>
      </c>
      <c r="FH13" s="9">
        <v>0.9</v>
      </c>
      <c r="FI13" s="9">
        <v>0.8</v>
      </c>
      <c r="FJ13" s="9">
        <v>1.1000000000000001</v>
      </c>
      <c r="FK13" s="9">
        <v>0.9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>
        <v>0</v>
      </c>
      <c r="N15" s="14" t="s">
        <v>33</v>
      </c>
      <c r="O15" s="14" t="s">
        <v>33</v>
      </c>
      <c r="P15" s="14" t="s">
        <v>33</v>
      </c>
      <c r="Q15" s="14">
        <v>0</v>
      </c>
      <c r="R15" s="14" t="s">
        <v>33</v>
      </c>
      <c r="S15" s="14">
        <v>0</v>
      </c>
      <c r="T15" s="14">
        <v>0</v>
      </c>
      <c r="U15" s="14">
        <v>0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11.3</v>
      </c>
      <c r="AH15" s="14">
        <v>9.9</v>
      </c>
      <c r="AI15" s="14" t="s">
        <v>33</v>
      </c>
      <c r="AJ15" s="14" t="s">
        <v>33</v>
      </c>
      <c r="AK15" s="14">
        <v>7.6</v>
      </c>
      <c r="AL15" s="14" t="s">
        <v>33</v>
      </c>
      <c r="AM15" s="14">
        <v>8.3000000000000007</v>
      </c>
      <c r="AN15" s="14">
        <v>8.1</v>
      </c>
      <c r="AO15" s="14">
        <v>8.6999999999999993</v>
      </c>
      <c r="AP15" s="14">
        <v>8.4</v>
      </c>
      <c r="AQ15" s="14" t="s">
        <v>33</v>
      </c>
      <c r="AR15" s="14" t="s">
        <v>33</v>
      </c>
      <c r="AS15" s="14">
        <v>8.9</v>
      </c>
      <c r="AT15" s="14" t="s">
        <v>33</v>
      </c>
      <c r="AU15" s="14" t="s">
        <v>33</v>
      </c>
      <c r="AW15" s="12"/>
      <c r="AX15" s="17" t="s">
        <v>30</v>
      </c>
      <c r="AY15" s="14">
        <v>21.1</v>
      </c>
      <c r="AZ15" s="14">
        <v>26.6</v>
      </c>
      <c r="BA15" s="14">
        <v>27.1</v>
      </c>
      <c r="BB15" s="14">
        <v>21.5</v>
      </c>
      <c r="BC15" s="14">
        <v>22.2</v>
      </c>
      <c r="BD15" s="14">
        <v>22.1</v>
      </c>
      <c r="BE15" s="14">
        <v>23.1</v>
      </c>
      <c r="BF15" s="14">
        <v>20.9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 t="s">
        <v>33</v>
      </c>
      <c r="BN15" s="14" t="s">
        <v>33</v>
      </c>
      <c r="BO15" s="14">
        <v>17.899999999999999</v>
      </c>
      <c r="BP15" s="14">
        <v>18</v>
      </c>
      <c r="BQ15" s="14">
        <v>16.600000000000001</v>
      </c>
      <c r="BR15" s="14">
        <v>16.100000000000001</v>
      </c>
      <c r="BS15" s="14">
        <v>12.2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>
        <v>1.4</v>
      </c>
      <c r="CI15" s="14" t="s">
        <v>33</v>
      </c>
      <c r="CJ15" s="14">
        <v>1.2</v>
      </c>
      <c r="CK15" s="14" t="s">
        <v>33</v>
      </c>
      <c r="CL15" s="14" t="s">
        <v>33</v>
      </c>
      <c r="CM15" s="14" t="s">
        <v>33</v>
      </c>
      <c r="CN15" s="14">
        <v>1.2</v>
      </c>
      <c r="CO15" s="14">
        <v>1.2</v>
      </c>
      <c r="CP15" s="14">
        <v>1.2</v>
      </c>
      <c r="CQ15" s="14">
        <v>1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>
        <v>1.3</v>
      </c>
      <c r="EE15" s="14" t="s">
        <v>33</v>
      </c>
      <c r="EF15" s="14" t="s">
        <v>33</v>
      </c>
      <c r="EG15" s="14">
        <v>1.3</v>
      </c>
      <c r="EH15" s="14" t="s">
        <v>33</v>
      </c>
      <c r="EI15" s="14">
        <v>1</v>
      </c>
      <c r="EJ15" s="14">
        <v>1.2</v>
      </c>
      <c r="EK15" s="14" t="s">
        <v>33</v>
      </c>
      <c r="EL15" s="14">
        <v>1.2</v>
      </c>
      <c r="EM15" s="14">
        <v>1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>
        <v>0.4</v>
      </c>
      <c r="FB15" s="14">
        <v>0.4</v>
      </c>
      <c r="FC15" s="14">
        <v>0.4</v>
      </c>
      <c r="FD15" s="14">
        <v>0.3</v>
      </c>
      <c r="FE15" s="14" t="s">
        <v>33</v>
      </c>
      <c r="FF15" s="14" t="s">
        <v>33</v>
      </c>
      <c r="FG15" s="14" t="s">
        <v>33</v>
      </c>
      <c r="FH15" s="14">
        <v>0.2</v>
      </c>
      <c r="FI15" s="14">
        <v>0.2</v>
      </c>
      <c r="FJ15" s="14">
        <v>0.2</v>
      </c>
      <c r="FK15" s="14">
        <v>0.2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 t="s">
        <v>33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 t="s">
        <v>33</v>
      </c>
      <c r="AZ16" s="14" t="s">
        <v>33</v>
      </c>
      <c r="BA16" s="14" t="s">
        <v>33</v>
      </c>
      <c r="BB16" s="14" t="s">
        <v>33</v>
      </c>
      <c r="BC16" s="14" t="s">
        <v>33</v>
      </c>
      <c r="BD16" s="14" t="s">
        <v>33</v>
      </c>
      <c r="BE16" s="14">
        <v>54.3</v>
      </c>
      <c r="BF16" s="14">
        <v>53.7</v>
      </c>
      <c r="BG16" s="14" t="s">
        <v>33</v>
      </c>
      <c r="BH16" s="14" t="s">
        <v>33</v>
      </c>
      <c r="BI16" s="14">
        <v>50.3</v>
      </c>
      <c r="BJ16" s="14">
        <v>52</v>
      </c>
      <c r="BK16" s="14">
        <v>53.9</v>
      </c>
      <c r="BL16" s="14">
        <v>54.1</v>
      </c>
      <c r="BM16" s="14" t="s">
        <v>33</v>
      </c>
      <c r="BN16" s="14" t="s">
        <v>33</v>
      </c>
      <c r="BO16" s="14" t="s">
        <v>33</v>
      </c>
      <c r="BP16" s="14">
        <v>57.4</v>
      </c>
      <c r="BQ16" s="14">
        <v>59.8</v>
      </c>
      <c r="BR16" s="14">
        <v>57.1</v>
      </c>
      <c r="BS16" s="14">
        <v>51.8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0.9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1.2</v>
      </c>
      <c r="CP16" s="14">
        <v>1.1000000000000001</v>
      </c>
      <c r="CQ16" s="14">
        <v>0.8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>
        <v>1.6</v>
      </c>
      <c r="ED16" s="14" t="s">
        <v>33</v>
      </c>
      <c r="EE16" s="14">
        <v>1.4</v>
      </c>
      <c r="EF16" s="14" t="s">
        <v>33</v>
      </c>
      <c r="EG16" s="14">
        <v>1.6</v>
      </c>
      <c r="EH16" s="14">
        <v>2.1</v>
      </c>
      <c r="EI16" s="14" t="s">
        <v>33</v>
      </c>
      <c r="EJ16" s="14">
        <v>1.3</v>
      </c>
      <c r="EK16" s="14" t="s">
        <v>33</v>
      </c>
      <c r="EL16" s="14">
        <v>1.5</v>
      </c>
      <c r="EM16" s="14">
        <v>1.3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>
        <v>0.7</v>
      </c>
      <c r="FB16" s="14">
        <v>0.7</v>
      </c>
      <c r="FC16" s="14">
        <v>0.8</v>
      </c>
      <c r="FD16" s="14">
        <v>0.6</v>
      </c>
      <c r="FE16" s="14">
        <v>0.5</v>
      </c>
      <c r="FF16" s="14">
        <v>0.3</v>
      </c>
      <c r="FG16" s="14" t="s">
        <v>33</v>
      </c>
      <c r="FH16" s="14" t="s">
        <v>33</v>
      </c>
      <c r="FI16" s="14">
        <v>0.6</v>
      </c>
      <c r="FJ16" s="14">
        <v>0.9</v>
      </c>
      <c r="FK16" s="14">
        <v>0.7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0</v>
      </c>
      <c r="R17" s="14">
        <v>0</v>
      </c>
      <c r="S17" s="14">
        <v>0</v>
      </c>
      <c r="T17" s="14">
        <v>0</v>
      </c>
      <c r="U17" s="14" t="s">
        <v>33</v>
      </c>
      <c r="V17" s="14" t="s">
        <v>33</v>
      </c>
      <c r="W17" s="14">
        <v>0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1</v>
      </c>
      <c r="BR17" s="14">
        <v>0.8</v>
      </c>
      <c r="BS17" s="14">
        <v>0.7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>
        <v>0</v>
      </c>
      <c r="CZ17" s="14">
        <v>0</v>
      </c>
      <c r="DA17" s="14">
        <v>0</v>
      </c>
      <c r="DB17" s="14">
        <v>0</v>
      </c>
      <c r="DC17" s="14" t="s">
        <v>33</v>
      </c>
      <c r="DD17" s="14" t="s">
        <v>33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 t="s">
        <v>33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>
        <v>0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 t="s">
        <v>33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</v>
      </c>
      <c r="FJ17" s="14">
        <v>0</v>
      </c>
      <c r="FK17" s="14">
        <v>0</v>
      </c>
    </row>
    <row r="18" spans="1:167" ht="14.5">
      <c r="A18" s="12"/>
      <c r="B18" s="17" t="s">
        <v>35</v>
      </c>
      <c r="C18" s="14" t="s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 t="s">
        <v>33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0.2</v>
      </c>
      <c r="BS19" s="14">
        <v>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 t="s">
        <v>33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33</v>
      </c>
      <c r="AH20" s="14" t="s">
        <v>33</v>
      </c>
      <c r="AI20" s="14" t="s">
        <v>33</v>
      </c>
      <c r="AJ20" s="14">
        <v>0</v>
      </c>
      <c r="AK20" s="14">
        <v>0.1</v>
      </c>
      <c r="AL20" s="14">
        <v>0.1</v>
      </c>
      <c r="AM20" s="14">
        <v>0.1</v>
      </c>
      <c r="AN20" s="14">
        <v>0.2</v>
      </c>
      <c r="AO20" s="14">
        <v>0.1</v>
      </c>
      <c r="AP20" s="14">
        <v>0.2</v>
      </c>
      <c r="AQ20" s="14" t="s">
        <v>33</v>
      </c>
      <c r="AR20" s="14" t="s">
        <v>33</v>
      </c>
      <c r="AS20" s="14">
        <v>0.2</v>
      </c>
      <c r="AT20" s="14">
        <v>0.2</v>
      </c>
      <c r="AU20" s="14">
        <v>0.2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 t="s">
        <v>33</v>
      </c>
      <c r="BI20" s="14">
        <v>0</v>
      </c>
      <c r="BJ20" s="14">
        <v>0</v>
      </c>
      <c r="BK20" s="14">
        <v>0</v>
      </c>
      <c r="BL20" s="14">
        <v>0</v>
      </c>
      <c r="BM20" s="14" t="s">
        <v>33</v>
      </c>
      <c r="BN20" s="14">
        <v>0.1</v>
      </c>
      <c r="BO20" s="14">
        <v>0.1</v>
      </c>
      <c r="BP20" s="14">
        <v>0.1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>
        <v>0</v>
      </c>
      <c r="CH20" s="14">
        <v>0</v>
      </c>
      <c r="CI20" s="14" t="s">
        <v>33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 t="s">
        <v>33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 t="s">
        <v>33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 t="s">
        <v>33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11.3</v>
      </c>
      <c r="BS21" s="14">
        <v>7.5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 t="s">
        <v>33</v>
      </c>
      <c r="CF21" s="14" t="s">
        <v>33</v>
      </c>
      <c r="CG21" s="14" t="s">
        <v>33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 t="s">
        <v>33</v>
      </c>
      <c r="DZ21" s="14" t="s">
        <v>33</v>
      </c>
      <c r="EA21" s="14" t="s">
        <v>33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0.2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>
        <v>0</v>
      </c>
      <c r="AG22" s="14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4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0.1</v>
      </c>
      <c r="AU22" s="14">
        <v>0.1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>
        <v>113.4</v>
      </c>
      <c r="BK22" s="14" t="s">
        <v>33</v>
      </c>
      <c r="BL22" s="14" t="s">
        <v>33</v>
      </c>
      <c r="BM22" s="14" t="s">
        <v>33</v>
      </c>
      <c r="BN22" s="14">
        <v>92.6</v>
      </c>
      <c r="BO22" s="14">
        <v>98.7</v>
      </c>
      <c r="BP22" s="14" t="s">
        <v>33</v>
      </c>
      <c r="BQ22" s="14" t="s">
        <v>33</v>
      </c>
      <c r="BR22" s="14">
        <v>98.9</v>
      </c>
      <c r="BS22" s="14">
        <v>85.3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 t="s">
        <v>33</v>
      </c>
      <c r="EJ22" s="14" t="s">
        <v>33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>
        <v>26.6</v>
      </c>
      <c r="N27" s="14" t="s">
        <v>33</v>
      </c>
      <c r="O27" s="14" t="s">
        <v>33</v>
      </c>
      <c r="P27" s="14" t="s">
        <v>33</v>
      </c>
      <c r="Q27" s="14">
        <v>100</v>
      </c>
      <c r="R27" s="14" t="s">
        <v>33</v>
      </c>
      <c r="S27" s="14">
        <v>100</v>
      </c>
      <c r="T27" s="14">
        <v>75</v>
      </c>
      <c r="U27" s="14">
        <v>66.599999999999994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44.2</v>
      </c>
      <c r="AH27" s="14">
        <v>29.5</v>
      </c>
      <c r="AI27" s="14" t="s">
        <v>33</v>
      </c>
      <c r="AJ27" s="14" t="s">
        <v>33</v>
      </c>
      <c r="AK27" s="14">
        <v>38.6</v>
      </c>
      <c r="AL27" s="14" t="s">
        <v>33</v>
      </c>
      <c r="AM27" s="14">
        <v>36.4</v>
      </c>
      <c r="AN27" s="14">
        <v>29.6</v>
      </c>
      <c r="AO27" s="14">
        <v>27.6</v>
      </c>
      <c r="AP27" s="14">
        <v>27.2</v>
      </c>
      <c r="AQ27" s="14" t="s">
        <v>33</v>
      </c>
      <c r="AR27" s="14" t="s">
        <v>33</v>
      </c>
      <c r="AS27" s="14">
        <v>27.8</v>
      </c>
      <c r="AT27" s="14" t="s">
        <v>33</v>
      </c>
      <c r="AU27" s="14" t="s">
        <v>33</v>
      </c>
      <c r="AW27" s="12"/>
      <c r="AX27" s="17" t="s">
        <v>30</v>
      </c>
      <c r="AY27" s="14">
        <v>9.6</v>
      </c>
      <c r="AZ27" s="14">
        <v>13</v>
      </c>
      <c r="BA27" s="14">
        <v>12.4</v>
      </c>
      <c r="BB27" s="14">
        <v>10.4</v>
      </c>
      <c r="BC27" s="14">
        <v>10.3</v>
      </c>
      <c r="BD27" s="14">
        <v>10.6</v>
      </c>
      <c r="BE27" s="14">
        <v>10.8</v>
      </c>
      <c r="BF27" s="14">
        <v>10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 t="s">
        <v>33</v>
      </c>
      <c r="BN27" s="14" t="s">
        <v>33</v>
      </c>
      <c r="BO27" s="14">
        <v>9.9</v>
      </c>
      <c r="BP27" s="14">
        <v>9.6999999999999993</v>
      </c>
      <c r="BQ27" s="14">
        <v>8.5</v>
      </c>
      <c r="BR27" s="14">
        <v>8.6999999999999993</v>
      </c>
      <c r="BS27" s="14">
        <v>7.7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>
        <v>59.4</v>
      </c>
      <c r="CI27" s="14" t="s">
        <v>33</v>
      </c>
      <c r="CJ27" s="14">
        <v>48.4</v>
      </c>
      <c r="CK27" s="14" t="s">
        <v>33</v>
      </c>
      <c r="CL27" s="14" t="s">
        <v>33</v>
      </c>
      <c r="CM27" s="14" t="s">
        <v>33</v>
      </c>
      <c r="CN27" s="14">
        <v>50.6</v>
      </c>
      <c r="CO27" s="14">
        <v>49.3</v>
      </c>
      <c r="CP27" s="14">
        <v>51.5</v>
      </c>
      <c r="CQ27" s="14">
        <v>54.5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>
        <v>44.9</v>
      </c>
      <c r="EE27" s="14" t="s">
        <v>33</v>
      </c>
      <c r="EF27" s="14" t="s">
        <v>33</v>
      </c>
      <c r="EG27" s="14">
        <v>42.3</v>
      </c>
      <c r="EH27" s="14" t="s">
        <v>33</v>
      </c>
      <c r="EI27" s="14">
        <v>45</v>
      </c>
      <c r="EJ27" s="14">
        <v>45.6</v>
      </c>
      <c r="EK27" s="14" t="s">
        <v>33</v>
      </c>
      <c r="EL27" s="14">
        <v>43.6</v>
      </c>
      <c r="EM27" s="14">
        <v>38.700000000000003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>
        <v>33.9</v>
      </c>
      <c r="FB27" s="14">
        <v>32.4</v>
      </c>
      <c r="FC27" s="14">
        <v>29.8</v>
      </c>
      <c r="FD27" s="14">
        <v>32</v>
      </c>
      <c r="FE27" s="14" t="s">
        <v>33</v>
      </c>
      <c r="FF27" s="14" t="s">
        <v>33</v>
      </c>
      <c r="FG27" s="14" t="s">
        <v>33</v>
      </c>
      <c r="FH27" s="14">
        <v>23.7</v>
      </c>
      <c r="FI27" s="14">
        <v>24.2</v>
      </c>
      <c r="FJ27" s="14">
        <v>17.3</v>
      </c>
      <c r="FK27" s="14">
        <v>20.100000000000001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16.7</v>
      </c>
      <c r="J28" s="14">
        <v>0</v>
      </c>
      <c r="K28" s="14">
        <v>0</v>
      </c>
      <c r="L28" s="14">
        <v>0</v>
      </c>
      <c r="M28" s="14" t="s">
        <v>33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 t="s">
        <v>33</v>
      </c>
      <c r="AZ28" s="14" t="s">
        <v>33</v>
      </c>
      <c r="BA28" s="14" t="s">
        <v>33</v>
      </c>
      <c r="BB28" s="14" t="s">
        <v>33</v>
      </c>
      <c r="BC28" s="14" t="s">
        <v>33</v>
      </c>
      <c r="BD28" s="14" t="s">
        <v>33</v>
      </c>
      <c r="BE28" s="14">
        <v>25.4</v>
      </c>
      <c r="BF28" s="14">
        <v>25.8</v>
      </c>
      <c r="BG28" s="14" t="s">
        <v>33</v>
      </c>
      <c r="BH28" s="14" t="s">
        <v>33</v>
      </c>
      <c r="BI28" s="14">
        <v>27.8</v>
      </c>
      <c r="BJ28" s="14">
        <v>26.8</v>
      </c>
      <c r="BK28" s="14">
        <v>27.4</v>
      </c>
      <c r="BL28" s="14">
        <v>30.8</v>
      </c>
      <c r="BM28" s="14" t="s">
        <v>33</v>
      </c>
      <c r="BN28" s="14" t="s">
        <v>33</v>
      </c>
      <c r="BO28" s="14" t="s">
        <v>33</v>
      </c>
      <c r="BP28" s="14">
        <v>30.7</v>
      </c>
      <c r="BQ28" s="14">
        <v>30.7</v>
      </c>
      <c r="BR28" s="14">
        <v>31</v>
      </c>
      <c r="BS28" s="14">
        <v>32.799999999999997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42.3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49.1</v>
      </c>
      <c r="CP28" s="14">
        <v>46.9</v>
      </c>
      <c r="CQ28" s="14">
        <v>43.9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>
        <v>53.9</v>
      </c>
      <c r="ED28" s="14" t="s">
        <v>33</v>
      </c>
      <c r="EE28" s="14">
        <v>53.4</v>
      </c>
      <c r="EF28" s="14" t="s">
        <v>33</v>
      </c>
      <c r="EG28" s="14">
        <v>55.4</v>
      </c>
      <c r="EH28" s="14">
        <v>52.6</v>
      </c>
      <c r="EI28" s="14" t="s">
        <v>33</v>
      </c>
      <c r="EJ28" s="14">
        <v>51.7</v>
      </c>
      <c r="EK28" s="14" t="s">
        <v>33</v>
      </c>
      <c r="EL28" s="14">
        <v>53.9</v>
      </c>
      <c r="EM28" s="14">
        <v>51.5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>
        <v>65</v>
      </c>
      <c r="FB28" s="14">
        <v>66.3</v>
      </c>
      <c r="FC28" s="14">
        <v>69.2</v>
      </c>
      <c r="FD28" s="14">
        <v>67</v>
      </c>
      <c r="FE28" s="14">
        <v>62.3</v>
      </c>
      <c r="FF28" s="14">
        <v>59</v>
      </c>
      <c r="FG28" s="14" t="s">
        <v>33</v>
      </c>
      <c r="FH28" s="14" t="s">
        <v>33</v>
      </c>
      <c r="FI28" s="14">
        <v>73.8</v>
      </c>
      <c r="FJ28" s="14">
        <v>81.599999999999994</v>
      </c>
      <c r="FK28" s="14">
        <v>78.599999999999994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6.9</v>
      </c>
      <c r="K29" s="14">
        <v>34.200000000000003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0</v>
      </c>
      <c r="R29" s="14">
        <v>0</v>
      </c>
      <c r="S29" s="14">
        <v>0</v>
      </c>
      <c r="T29" s="14">
        <v>0</v>
      </c>
      <c r="U29" s="14" t="s">
        <v>33</v>
      </c>
      <c r="V29" s="14" t="s">
        <v>33</v>
      </c>
      <c r="W29" s="14">
        <v>0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0.4</v>
      </c>
      <c r="BS29" s="14">
        <v>0.5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>
        <v>0</v>
      </c>
      <c r="CZ29" s="14">
        <v>0</v>
      </c>
      <c r="DA29" s="14">
        <v>0</v>
      </c>
      <c r="DB29" s="14">
        <v>0</v>
      </c>
      <c r="DC29" s="14" t="s">
        <v>33</v>
      </c>
      <c r="DD29" s="14" t="s">
        <v>33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 t="s">
        <v>33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>
        <v>0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2.1</v>
      </c>
      <c r="EH29" s="14">
        <v>2.4</v>
      </c>
      <c r="EI29" s="14" t="s">
        <v>33</v>
      </c>
      <c r="EJ29" s="14">
        <v>2.5</v>
      </c>
      <c r="EK29" s="14">
        <v>2.7</v>
      </c>
      <c r="EL29" s="14">
        <v>2.4</v>
      </c>
      <c r="EM29" s="14">
        <v>2.1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>
        <v>0</v>
      </c>
      <c r="FA29" s="14">
        <v>0.2</v>
      </c>
      <c r="FB29" s="14">
        <v>0.4</v>
      </c>
      <c r="FC29" s="14">
        <v>0.2</v>
      </c>
      <c r="FD29" s="14">
        <v>0.2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0.4</v>
      </c>
      <c r="FJ29" s="14">
        <v>0.3</v>
      </c>
      <c r="FK29" s="14">
        <v>0.3</v>
      </c>
    </row>
    <row r="30" spans="1:167" ht="14.5">
      <c r="A30" s="12"/>
      <c r="B30" s="17" t="s">
        <v>35</v>
      </c>
      <c r="C30" s="14" t="s">
        <v>33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</v>
      </c>
      <c r="AB30" s="14">
        <v>0</v>
      </c>
      <c r="AC30" s="14">
        <v>0</v>
      </c>
      <c r="AD30" s="14">
        <v>0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 t="s">
        <v>33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0.1</v>
      </c>
      <c r="BS31" s="14">
        <v>0.1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1.8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1.2</v>
      </c>
      <c r="CP31" s="14">
        <v>1.1000000000000001</v>
      </c>
      <c r="CQ31" s="14">
        <v>1.2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33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25</v>
      </c>
      <c r="U32" s="14">
        <v>16.7</v>
      </c>
      <c r="V32" s="14">
        <v>0</v>
      </c>
      <c r="W32" s="14">
        <v>25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 t="s">
        <v>33</v>
      </c>
      <c r="AH32" s="14" t="s">
        <v>33</v>
      </c>
      <c r="AI32" s="14" t="s">
        <v>33</v>
      </c>
      <c r="AJ32" s="14">
        <v>0.1</v>
      </c>
      <c r="AK32" s="14">
        <v>0.3</v>
      </c>
      <c r="AL32" s="14">
        <v>0.6</v>
      </c>
      <c r="AM32" s="14">
        <v>0.5</v>
      </c>
      <c r="AN32" s="14">
        <v>0.6</v>
      </c>
      <c r="AO32" s="14">
        <v>0.4</v>
      </c>
      <c r="AP32" s="14">
        <v>0.6</v>
      </c>
      <c r="AQ32" s="14" t="s">
        <v>33</v>
      </c>
      <c r="AR32" s="14" t="s">
        <v>33</v>
      </c>
      <c r="AS32" s="14">
        <v>0.5</v>
      </c>
      <c r="AT32" s="14">
        <v>0.6</v>
      </c>
      <c r="AU32" s="14">
        <v>1.4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 t="s">
        <v>33</v>
      </c>
      <c r="BI32" s="14">
        <v>0</v>
      </c>
      <c r="BJ32" s="14">
        <v>0</v>
      </c>
      <c r="BK32" s="14">
        <v>0</v>
      </c>
      <c r="BL32" s="14">
        <v>0</v>
      </c>
      <c r="BM32" s="14" t="s">
        <v>33</v>
      </c>
      <c r="BN32" s="14">
        <v>0.1</v>
      </c>
      <c r="BO32" s="14">
        <v>0.1</v>
      </c>
      <c r="BP32" s="14">
        <v>0.1</v>
      </c>
      <c r="BQ32" s="14">
        <v>0.1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>
        <v>0</v>
      </c>
      <c r="CH32" s="14">
        <v>0.1</v>
      </c>
      <c r="CI32" s="14" t="s">
        <v>33</v>
      </c>
      <c r="CJ32" s="14">
        <v>0.1</v>
      </c>
      <c r="CK32" s="14">
        <v>0.1</v>
      </c>
      <c r="CL32" s="14">
        <v>0.1</v>
      </c>
      <c r="CM32" s="14">
        <v>0.1</v>
      </c>
      <c r="CN32" s="14">
        <v>0</v>
      </c>
      <c r="CO32" s="14">
        <v>0.5</v>
      </c>
      <c r="CP32" s="14">
        <v>0.5</v>
      </c>
      <c r="CQ32" s="14">
        <v>0.4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 t="s">
        <v>33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0.5</v>
      </c>
      <c r="DY32" s="14">
        <v>0.2</v>
      </c>
      <c r="DZ32" s="14">
        <v>0.2</v>
      </c>
      <c r="EA32" s="14">
        <v>0.2</v>
      </c>
      <c r="EB32" s="14">
        <v>0.3</v>
      </c>
      <c r="EC32" s="14">
        <v>0.3</v>
      </c>
      <c r="ED32" s="14">
        <v>0.2</v>
      </c>
      <c r="EE32" s="14">
        <v>0.1</v>
      </c>
      <c r="EF32" s="14">
        <v>0.1</v>
      </c>
      <c r="EG32" s="14">
        <v>0.2</v>
      </c>
      <c r="EH32" s="14">
        <v>0.1</v>
      </c>
      <c r="EI32" s="14">
        <v>0</v>
      </c>
      <c r="EJ32" s="14">
        <v>0</v>
      </c>
      <c r="EK32" s="14" t="s">
        <v>33</v>
      </c>
      <c r="EL32" s="14">
        <v>0.1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1.9</v>
      </c>
      <c r="EW32" s="14">
        <v>1</v>
      </c>
      <c r="EX32" s="14">
        <v>1</v>
      </c>
      <c r="EY32" s="14">
        <v>1</v>
      </c>
      <c r="EZ32" s="14">
        <v>0.9</v>
      </c>
      <c r="FA32" s="14">
        <v>0.9</v>
      </c>
      <c r="FB32" s="14">
        <v>0.9</v>
      </c>
      <c r="FC32" s="14">
        <v>0.8</v>
      </c>
      <c r="FD32" s="14">
        <v>0.9</v>
      </c>
      <c r="FE32" s="14">
        <v>1.3</v>
      </c>
      <c r="FF32" s="14" t="s">
        <v>33</v>
      </c>
      <c r="FG32" s="14">
        <v>0.8</v>
      </c>
      <c r="FH32" s="14">
        <v>1.3</v>
      </c>
      <c r="FI32" s="14">
        <v>1.6</v>
      </c>
      <c r="FJ32" s="14">
        <v>0.9</v>
      </c>
      <c r="FK32" s="14">
        <v>1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6.1</v>
      </c>
      <c r="BS33" s="14">
        <v>4.8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 t="s">
        <v>33</v>
      </c>
      <c r="CF33" s="14" t="s">
        <v>33</v>
      </c>
      <c r="CG33" s="14" t="s">
        <v>33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 t="s">
        <v>33</v>
      </c>
      <c r="DZ33" s="14" t="s">
        <v>33</v>
      </c>
      <c r="EA33" s="14" t="s">
        <v>33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7.7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>
        <v>0</v>
      </c>
      <c r="AG34" s="14" t="s">
        <v>33</v>
      </c>
      <c r="AH34" s="14" t="s">
        <v>33</v>
      </c>
      <c r="AI34" s="14" t="s">
        <v>33</v>
      </c>
      <c r="AJ34" s="14" t="s">
        <v>33</v>
      </c>
      <c r="AK34" s="14" t="s">
        <v>33</v>
      </c>
      <c r="AL34" s="14" t="s">
        <v>33</v>
      </c>
      <c r="AM34" s="14" t="s">
        <v>33</v>
      </c>
      <c r="AN34" s="14" t="s">
        <v>33</v>
      </c>
      <c r="AO34" s="14" t="s">
        <v>33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0.2</v>
      </c>
      <c r="AU34" s="14">
        <v>0.6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>
        <v>58.4</v>
      </c>
      <c r="BK34" s="14" t="s">
        <v>33</v>
      </c>
      <c r="BL34" s="14" t="s">
        <v>33</v>
      </c>
      <c r="BM34" s="14" t="s">
        <v>33</v>
      </c>
      <c r="BN34" s="14">
        <v>52.9</v>
      </c>
      <c r="BO34" s="14">
        <v>54.6</v>
      </c>
      <c r="BP34" s="14" t="s">
        <v>33</v>
      </c>
      <c r="BQ34" s="14" t="s">
        <v>33</v>
      </c>
      <c r="BR34" s="14">
        <v>53.6</v>
      </c>
      <c r="BS34" s="14">
        <v>54.1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 t="s">
        <v>33</v>
      </c>
      <c r="EJ34" s="14" t="s">
        <v>33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66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66</v>
      </c>
      <c r="AA38" s="9">
        <v>1.1000000000000001</v>
      </c>
      <c r="AB38" s="9">
        <v>0.4</v>
      </c>
      <c r="AC38" s="9">
        <v>0.4</v>
      </c>
      <c r="AD38" s="9">
        <v>0.7</v>
      </c>
      <c r="AE38" s="9">
        <v>0.7</v>
      </c>
      <c r="AF38" s="9">
        <v>0.6</v>
      </c>
      <c r="AG38" s="9">
        <v>0.8</v>
      </c>
      <c r="AH38" s="9">
        <v>1.2</v>
      </c>
      <c r="AI38" s="9">
        <v>1</v>
      </c>
      <c r="AJ38" s="9">
        <v>0.9</v>
      </c>
      <c r="AK38" s="9">
        <v>0.6</v>
      </c>
      <c r="AL38" s="9">
        <v>0.7</v>
      </c>
      <c r="AM38" s="9">
        <v>0.7</v>
      </c>
      <c r="AN38" s="9">
        <v>1</v>
      </c>
      <c r="AO38" s="9">
        <v>1.1000000000000001</v>
      </c>
      <c r="AP38" s="9">
        <v>1.1000000000000001</v>
      </c>
      <c r="AQ38" s="9">
        <v>1</v>
      </c>
      <c r="AR38" s="9">
        <v>1.1000000000000001</v>
      </c>
      <c r="AS38" s="9">
        <v>1.2</v>
      </c>
      <c r="AT38" s="9">
        <v>1</v>
      </c>
      <c r="AU38" s="9">
        <v>0.2</v>
      </c>
      <c r="AW38" s="13"/>
      <c r="AX38" s="19" t="s">
        <v>66</v>
      </c>
      <c r="AY38" s="9">
        <v>15.7</v>
      </c>
      <c r="AZ38" s="9">
        <v>14.3</v>
      </c>
      <c r="BA38" s="9">
        <v>14.9</v>
      </c>
      <c r="BB38" s="9">
        <v>14.5</v>
      </c>
      <c r="BC38" s="9">
        <v>15</v>
      </c>
      <c r="BD38" s="9">
        <v>14.5</v>
      </c>
      <c r="BE38" s="9">
        <v>15.2</v>
      </c>
      <c r="BF38" s="9">
        <v>15.1</v>
      </c>
      <c r="BG38" s="9">
        <v>14.9</v>
      </c>
      <c r="BH38" s="9">
        <v>11</v>
      </c>
      <c r="BI38" s="9">
        <v>13</v>
      </c>
      <c r="BJ38" s="9">
        <v>14.1</v>
      </c>
      <c r="BK38" s="9">
        <v>14.2</v>
      </c>
      <c r="BL38" s="9">
        <v>12.1</v>
      </c>
      <c r="BM38" s="9">
        <v>13.1</v>
      </c>
      <c r="BN38" s="9">
        <v>12.2</v>
      </c>
      <c r="BO38" s="9">
        <v>13</v>
      </c>
      <c r="BP38" s="9">
        <v>13.4</v>
      </c>
      <c r="BQ38" s="9">
        <v>14</v>
      </c>
      <c r="BR38" s="9">
        <v>13.2</v>
      </c>
      <c r="BS38" s="9">
        <v>11.1</v>
      </c>
      <c r="BU38" s="13"/>
      <c r="BV38" s="19" t="s">
        <v>66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0.1</v>
      </c>
      <c r="CD38" s="9">
        <v>0.1</v>
      </c>
      <c r="CE38" s="9">
        <v>0.1</v>
      </c>
      <c r="CF38" s="9">
        <v>0</v>
      </c>
      <c r="CG38" s="9">
        <v>0</v>
      </c>
      <c r="CH38" s="9">
        <v>0</v>
      </c>
      <c r="CI38" s="9">
        <v>0</v>
      </c>
      <c r="CJ38" s="9">
        <v>0.1</v>
      </c>
      <c r="CK38" s="9">
        <v>0.1</v>
      </c>
      <c r="CL38" s="9">
        <v>0.1</v>
      </c>
      <c r="CM38" s="9">
        <v>0.1</v>
      </c>
      <c r="CN38" s="9">
        <v>0.1</v>
      </c>
      <c r="CO38" s="9">
        <v>0.1</v>
      </c>
      <c r="CP38" s="9">
        <v>0.1</v>
      </c>
      <c r="CQ38" s="9">
        <v>0</v>
      </c>
      <c r="CS38" s="13"/>
      <c r="CT38" s="19" t="s">
        <v>66</v>
      </c>
      <c r="CU38" s="9">
        <v>0.2</v>
      </c>
      <c r="CV38" s="9">
        <v>0.1</v>
      </c>
      <c r="CW38" s="9">
        <v>0.1</v>
      </c>
      <c r="CX38" s="9">
        <v>0.1</v>
      </c>
      <c r="CY38" s="9">
        <v>0.2</v>
      </c>
      <c r="CZ38" s="9">
        <v>0.1</v>
      </c>
      <c r="DA38" s="9">
        <v>0.1</v>
      </c>
      <c r="DB38" s="9">
        <v>0.1</v>
      </c>
      <c r="DC38" s="9">
        <v>0.1</v>
      </c>
      <c r="DD38" s="9">
        <v>0.1</v>
      </c>
      <c r="DE38" s="9">
        <v>0.2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0.2</v>
      </c>
      <c r="DN38" s="9">
        <v>0.1</v>
      </c>
      <c r="DO38" s="9">
        <v>0.1</v>
      </c>
      <c r="DQ38" s="13"/>
      <c r="DR38" s="19" t="s">
        <v>66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0.1</v>
      </c>
      <c r="EO38" s="13"/>
      <c r="EP38" s="19" t="s">
        <v>66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0.1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 t="s">
        <v>33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 t="s">
        <v>33</v>
      </c>
      <c r="AZ41" s="14" t="s">
        <v>33</v>
      </c>
      <c r="BA41" s="14" t="s">
        <v>33</v>
      </c>
      <c r="BB41" s="14" t="s">
        <v>33</v>
      </c>
      <c r="BC41" s="14" t="s">
        <v>33</v>
      </c>
      <c r="BD41" s="14" t="s">
        <v>33</v>
      </c>
      <c r="BE41" s="14">
        <v>2.7</v>
      </c>
      <c r="BF41" s="14">
        <v>2.6</v>
      </c>
      <c r="BG41" s="14" t="s">
        <v>33</v>
      </c>
      <c r="BH41" s="14" t="s">
        <v>33</v>
      </c>
      <c r="BI41" s="14">
        <v>2.5</v>
      </c>
      <c r="BJ41" s="14">
        <v>2.5</v>
      </c>
      <c r="BK41" s="14">
        <v>2.6</v>
      </c>
      <c r="BL41" s="14">
        <v>2.7</v>
      </c>
      <c r="BM41" s="14" t="s">
        <v>33</v>
      </c>
      <c r="BN41" s="14" t="s">
        <v>33</v>
      </c>
      <c r="BO41" s="14" t="s">
        <v>33</v>
      </c>
      <c r="BP41" s="14">
        <v>2.8</v>
      </c>
      <c r="BQ41" s="14">
        <v>2.9</v>
      </c>
      <c r="BR41" s="14">
        <v>2.8</v>
      </c>
      <c r="BS41" s="14">
        <v>2.6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0.1</v>
      </c>
      <c r="CP41" s="14">
        <v>0.1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>
        <v>0.1</v>
      </c>
      <c r="ED41" s="14" t="s">
        <v>33</v>
      </c>
      <c r="EE41" s="14">
        <v>0.1</v>
      </c>
      <c r="EF41" s="14" t="s">
        <v>33</v>
      </c>
      <c r="EG41" s="14">
        <v>0.1</v>
      </c>
      <c r="EH41" s="14">
        <v>0.1</v>
      </c>
      <c r="EI41" s="14" t="s">
        <v>33</v>
      </c>
      <c r="EJ41" s="14">
        <v>0.1</v>
      </c>
      <c r="EK41" s="14" t="s">
        <v>33</v>
      </c>
      <c r="EL41" s="14">
        <v>0.1</v>
      </c>
      <c r="EM41" s="14">
        <v>0.1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 t="s">
        <v>33</v>
      </c>
      <c r="FH41" s="14" t="s">
        <v>33</v>
      </c>
      <c r="FI41" s="14">
        <v>0</v>
      </c>
      <c r="FJ41" s="14">
        <v>0</v>
      </c>
      <c r="FK41" s="14">
        <v>0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</v>
      </c>
      <c r="R42" s="14">
        <v>0</v>
      </c>
      <c r="S42" s="14">
        <v>0</v>
      </c>
      <c r="T42" s="14">
        <v>0</v>
      </c>
      <c r="U42" s="14" t="s">
        <v>33</v>
      </c>
      <c r="V42" s="14" t="s">
        <v>33</v>
      </c>
      <c r="W42" s="14">
        <v>0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0.1</v>
      </c>
      <c r="BR42" s="14">
        <v>0.1</v>
      </c>
      <c r="BS42" s="14">
        <v>0.1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>
        <v>0</v>
      </c>
      <c r="CZ42" s="14">
        <v>0</v>
      </c>
      <c r="DA42" s="14">
        <v>0</v>
      </c>
      <c r="DB42" s="14">
        <v>0</v>
      </c>
      <c r="DC42" s="14" t="s">
        <v>33</v>
      </c>
      <c r="DD42" s="14" t="s">
        <v>33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 t="s">
        <v>33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>
        <v>0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 t="s">
        <v>33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 t="s">
        <v>33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 t="s">
        <v>33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 t="s">
        <v>33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 t="s">
        <v>33</v>
      </c>
      <c r="AH45" s="14" t="s">
        <v>33</v>
      </c>
      <c r="AI45" s="14" t="s">
        <v>33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 t="s">
        <v>33</v>
      </c>
      <c r="BI45" s="14">
        <v>0</v>
      </c>
      <c r="BJ45" s="14">
        <v>0</v>
      </c>
      <c r="BK45" s="14">
        <v>0</v>
      </c>
      <c r="BL45" s="14">
        <v>0</v>
      </c>
      <c r="BM45" s="14" t="s">
        <v>33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>
        <v>0</v>
      </c>
      <c r="CH45" s="14">
        <v>0</v>
      </c>
      <c r="CI45" s="14" t="s">
        <v>33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 t="s">
        <v>33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 t="s">
        <v>33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1</v>
      </c>
      <c r="BS46" s="14">
        <v>0.7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 t="s">
        <v>33</v>
      </c>
      <c r="CF46" s="14" t="s">
        <v>33</v>
      </c>
      <c r="CG46" s="14" t="s">
        <v>33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 t="s">
        <v>33</v>
      </c>
      <c r="DZ46" s="14" t="s">
        <v>33</v>
      </c>
      <c r="EA46" s="14" t="s">
        <v>33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>
        <v>0</v>
      </c>
      <c r="AG47" s="14" t="s">
        <v>33</v>
      </c>
      <c r="AH47" s="14" t="s">
        <v>33</v>
      </c>
      <c r="AI47" s="14" t="s">
        <v>33</v>
      </c>
      <c r="AJ47" s="14" t="s">
        <v>33</v>
      </c>
      <c r="AK47" s="14" t="s">
        <v>33</v>
      </c>
      <c r="AL47" s="14" t="s">
        <v>33</v>
      </c>
      <c r="AM47" s="14" t="s">
        <v>33</v>
      </c>
      <c r="AN47" s="14" t="s">
        <v>33</v>
      </c>
      <c r="AO47" s="14" t="s">
        <v>33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>
        <v>10.6</v>
      </c>
      <c r="BK47" s="14" t="s">
        <v>33</v>
      </c>
      <c r="BL47" s="14" t="s">
        <v>33</v>
      </c>
      <c r="BM47" s="14" t="s">
        <v>33</v>
      </c>
      <c r="BN47" s="14">
        <v>8.6999999999999993</v>
      </c>
      <c r="BO47" s="14">
        <v>9.4</v>
      </c>
      <c r="BP47" s="14" t="s">
        <v>33</v>
      </c>
      <c r="BQ47" s="14" t="s">
        <v>33</v>
      </c>
      <c r="BR47" s="14">
        <v>9.3000000000000007</v>
      </c>
      <c r="BS47" s="14">
        <v>7.9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 t="s">
        <v>33</v>
      </c>
      <c r="EJ47" s="14" t="s">
        <v>33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69.099999999999994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8.1999999999999993</v>
      </c>
      <c r="J51" s="9">
        <v>4.8</v>
      </c>
      <c r="K51" s="9">
        <v>24</v>
      </c>
      <c r="L51" s="9">
        <v>59.1</v>
      </c>
      <c r="M51" s="9">
        <v>51.1</v>
      </c>
      <c r="N51" s="9">
        <v>55.5</v>
      </c>
      <c r="O51" s="9">
        <v>30.8</v>
      </c>
      <c r="P51" s="9">
        <v>23.5</v>
      </c>
      <c r="Q51" s="9">
        <v>0</v>
      </c>
      <c r="R51" s="9">
        <v>0</v>
      </c>
      <c r="S51" s="9">
        <v>0</v>
      </c>
      <c r="T51" s="9">
        <v>15.3</v>
      </c>
      <c r="U51" s="9">
        <v>21.9</v>
      </c>
      <c r="V51" s="9">
        <v>17.7</v>
      </c>
      <c r="W51" s="9">
        <v>15.3</v>
      </c>
      <c r="Y51" s="13"/>
      <c r="Z51" s="16" t="s">
        <v>46</v>
      </c>
      <c r="AA51" s="9">
        <v>33.700000000000003</v>
      </c>
      <c r="AB51" s="9">
        <v>21.5</v>
      </c>
      <c r="AC51" s="9">
        <v>23.7</v>
      </c>
      <c r="AD51" s="9">
        <v>27.7</v>
      </c>
      <c r="AE51" s="9">
        <v>27.3</v>
      </c>
      <c r="AF51" s="9">
        <v>29.1</v>
      </c>
      <c r="AG51" s="9">
        <v>30.4</v>
      </c>
      <c r="AH51" s="9">
        <v>37.200000000000003</v>
      </c>
      <c r="AI51" s="9">
        <v>36.4</v>
      </c>
      <c r="AJ51" s="9">
        <v>35.5</v>
      </c>
      <c r="AK51" s="9">
        <v>32.1</v>
      </c>
      <c r="AL51" s="9">
        <v>31.7</v>
      </c>
      <c r="AM51" s="9">
        <v>32.700000000000003</v>
      </c>
      <c r="AN51" s="9">
        <v>35.4</v>
      </c>
      <c r="AO51" s="9">
        <v>36</v>
      </c>
      <c r="AP51" s="9">
        <v>36.299999999999997</v>
      </c>
      <c r="AQ51" s="9">
        <v>35.200000000000003</v>
      </c>
      <c r="AR51" s="9">
        <v>36.5</v>
      </c>
      <c r="AS51" s="9">
        <v>35.9</v>
      </c>
      <c r="AT51" s="9">
        <v>35.200000000000003</v>
      </c>
      <c r="AU51" s="9">
        <v>18.3</v>
      </c>
      <c r="AW51" s="13"/>
      <c r="AX51" s="16" t="s">
        <v>46</v>
      </c>
      <c r="AY51" s="9">
        <v>71.900000000000006</v>
      </c>
      <c r="AZ51" s="9">
        <v>69.8</v>
      </c>
      <c r="BA51" s="9">
        <v>67.900000000000006</v>
      </c>
      <c r="BB51" s="9">
        <v>70.099999999999994</v>
      </c>
      <c r="BC51" s="9">
        <v>69.7</v>
      </c>
      <c r="BD51" s="9">
        <v>69.400000000000006</v>
      </c>
      <c r="BE51" s="9">
        <v>71.2</v>
      </c>
      <c r="BF51" s="9">
        <v>72.7</v>
      </c>
      <c r="BG51" s="9">
        <v>72.3</v>
      </c>
      <c r="BH51" s="9">
        <v>72.5</v>
      </c>
      <c r="BI51" s="9">
        <v>71.900000000000006</v>
      </c>
      <c r="BJ51" s="9">
        <v>72.400000000000006</v>
      </c>
      <c r="BK51" s="9">
        <v>71.900000000000006</v>
      </c>
      <c r="BL51" s="9">
        <v>69</v>
      </c>
      <c r="BM51" s="9">
        <v>69.8</v>
      </c>
      <c r="BN51" s="9">
        <v>69.5</v>
      </c>
      <c r="BO51" s="9">
        <v>71.599999999999994</v>
      </c>
      <c r="BP51" s="9">
        <v>71.599999999999994</v>
      </c>
      <c r="BQ51" s="9">
        <v>71.900000000000006</v>
      </c>
      <c r="BR51" s="9">
        <v>71.400000000000006</v>
      </c>
      <c r="BS51" s="9">
        <v>70.599999999999994</v>
      </c>
      <c r="BU51" s="13"/>
      <c r="BV51" s="16" t="s">
        <v>46</v>
      </c>
      <c r="BW51" s="9">
        <v>49.7</v>
      </c>
      <c r="BX51" s="9">
        <v>49.6</v>
      </c>
      <c r="BY51" s="9">
        <v>19.100000000000001</v>
      </c>
      <c r="BZ51" s="9">
        <v>19</v>
      </c>
      <c r="CA51" s="9">
        <v>18.8</v>
      </c>
      <c r="CB51" s="9">
        <v>18.600000000000001</v>
      </c>
      <c r="CC51" s="9">
        <v>22.6</v>
      </c>
      <c r="CD51" s="9">
        <v>23.3</v>
      </c>
      <c r="CE51" s="9">
        <v>24.4</v>
      </c>
      <c r="CF51" s="9">
        <v>25.5</v>
      </c>
      <c r="CG51" s="9">
        <v>20.6</v>
      </c>
      <c r="CH51" s="9">
        <v>19.8</v>
      </c>
      <c r="CI51" s="9">
        <v>20.5</v>
      </c>
      <c r="CJ51" s="9">
        <v>25.7</v>
      </c>
      <c r="CK51" s="9">
        <v>23.8</v>
      </c>
      <c r="CL51" s="9">
        <v>24.9</v>
      </c>
      <c r="CM51" s="9">
        <v>25</v>
      </c>
      <c r="CN51" s="9">
        <v>24.7</v>
      </c>
      <c r="CO51" s="9">
        <v>25.4</v>
      </c>
      <c r="CP51" s="9">
        <v>24.3</v>
      </c>
      <c r="CQ51" s="9">
        <v>22.8</v>
      </c>
      <c r="CS51" s="13"/>
      <c r="CT51" s="16" t="s">
        <v>46</v>
      </c>
      <c r="CU51" s="9">
        <v>32.1</v>
      </c>
      <c r="CV51" s="9">
        <v>28.9</v>
      </c>
      <c r="CW51" s="9">
        <v>27.9</v>
      </c>
      <c r="CX51" s="9">
        <v>27.8</v>
      </c>
      <c r="CY51" s="9">
        <v>27.6</v>
      </c>
      <c r="CZ51" s="9">
        <v>26.2</v>
      </c>
      <c r="DA51" s="9">
        <v>26</v>
      </c>
      <c r="DB51" s="9">
        <v>25.5</v>
      </c>
      <c r="DC51" s="9">
        <v>25.7</v>
      </c>
      <c r="DD51" s="9">
        <v>24.9</v>
      </c>
      <c r="DE51" s="9">
        <v>26.4</v>
      </c>
      <c r="DF51" s="9">
        <v>25.1</v>
      </c>
      <c r="DG51" s="9">
        <v>25.4</v>
      </c>
      <c r="DH51" s="9">
        <v>25.8</v>
      </c>
      <c r="DI51" s="9">
        <v>25.4</v>
      </c>
      <c r="DJ51" s="9">
        <v>25.3</v>
      </c>
      <c r="DK51" s="9">
        <v>26.4</v>
      </c>
      <c r="DL51" s="9">
        <v>26.3</v>
      </c>
      <c r="DM51" s="9">
        <v>26.8</v>
      </c>
      <c r="DN51" s="9">
        <v>26.8</v>
      </c>
      <c r="DO51" s="9">
        <v>27.2</v>
      </c>
      <c r="DQ51" s="13"/>
      <c r="DR51" s="16" t="s">
        <v>46</v>
      </c>
      <c r="DS51" s="9">
        <v>37.200000000000003</v>
      </c>
      <c r="DT51" s="9">
        <v>35.299999999999997</v>
      </c>
      <c r="DU51" s="9">
        <v>39.700000000000003</v>
      </c>
      <c r="DV51" s="9">
        <v>38.5</v>
      </c>
      <c r="DW51" s="9">
        <v>37.299999999999997</v>
      </c>
      <c r="DX51" s="9">
        <v>37.1</v>
      </c>
      <c r="DY51" s="9">
        <v>34.200000000000003</v>
      </c>
      <c r="DZ51" s="9">
        <v>33.5</v>
      </c>
      <c r="EA51" s="9">
        <v>36.4</v>
      </c>
      <c r="EB51" s="9">
        <v>32.5</v>
      </c>
      <c r="EC51" s="9">
        <v>29.7</v>
      </c>
      <c r="ED51" s="9">
        <v>28</v>
      </c>
      <c r="EE51" s="9">
        <v>28.3</v>
      </c>
      <c r="EF51" s="9">
        <v>27.7</v>
      </c>
      <c r="EG51" s="9">
        <v>29.2</v>
      </c>
      <c r="EH51" s="9">
        <v>28.1</v>
      </c>
      <c r="EI51" s="9">
        <v>28.3</v>
      </c>
      <c r="EJ51" s="9">
        <v>28</v>
      </c>
      <c r="EK51" s="9">
        <v>28.6</v>
      </c>
      <c r="EL51" s="9">
        <v>28.8</v>
      </c>
      <c r="EM51" s="9">
        <v>34.4</v>
      </c>
      <c r="EO51" s="13"/>
      <c r="EP51" s="16" t="s">
        <v>46</v>
      </c>
      <c r="EQ51" s="9">
        <v>22.1</v>
      </c>
      <c r="ER51" s="9">
        <v>11.8</v>
      </c>
      <c r="ES51" s="9">
        <v>10.4</v>
      </c>
      <c r="ET51" s="9">
        <v>9.5</v>
      </c>
      <c r="EU51" s="9">
        <v>9.8000000000000007</v>
      </c>
      <c r="EV51" s="9">
        <v>11.6</v>
      </c>
      <c r="EW51" s="9">
        <v>36.4</v>
      </c>
      <c r="EX51" s="9">
        <v>35.700000000000003</v>
      </c>
      <c r="EY51" s="9">
        <v>35.200000000000003</v>
      </c>
      <c r="EZ51" s="9">
        <v>34.5</v>
      </c>
      <c r="FA51" s="9">
        <v>33</v>
      </c>
      <c r="FB51" s="9">
        <v>33.700000000000003</v>
      </c>
      <c r="FC51" s="9">
        <v>34.700000000000003</v>
      </c>
      <c r="FD51" s="9">
        <v>33.799999999999997</v>
      </c>
      <c r="FE51" s="9">
        <v>32</v>
      </c>
      <c r="FF51" s="9">
        <v>31.1</v>
      </c>
      <c r="FG51" s="9">
        <v>12.7</v>
      </c>
      <c r="FH51" s="9">
        <v>38.6</v>
      </c>
      <c r="FI51" s="9">
        <v>38.4</v>
      </c>
      <c r="FJ51" s="9">
        <v>41.8</v>
      </c>
      <c r="FK51" s="9">
        <v>40.4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8"/>
      <c r="BV6" s="98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67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67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67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67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67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67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67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5">
      <c r="A9" s="98"/>
      <c r="B9" s="98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8"/>
      <c r="Z9" s="98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8"/>
      <c r="AX9" s="98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8"/>
      <c r="BV9" s="98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8"/>
      <c r="CT9" s="98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8"/>
      <c r="DR9" s="98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68</v>
      </c>
      <c r="C13" s="9">
        <v>27.3</v>
      </c>
      <c r="D13" s="9">
        <v>25.7</v>
      </c>
      <c r="E13" s="9">
        <v>27.4</v>
      </c>
      <c r="F13" s="9">
        <v>27.2</v>
      </c>
      <c r="G13" s="9">
        <v>30.2</v>
      </c>
      <c r="H13" s="9">
        <v>32</v>
      </c>
      <c r="I13" s="9">
        <v>34.700000000000003</v>
      </c>
      <c r="J13" s="9">
        <v>35.799999999999997</v>
      </c>
      <c r="K13" s="9">
        <v>32.9</v>
      </c>
      <c r="L13" s="9">
        <v>32</v>
      </c>
      <c r="M13" s="9">
        <v>31.2</v>
      </c>
      <c r="N13" s="9">
        <v>24.9</v>
      </c>
      <c r="O13" s="9">
        <v>27.4</v>
      </c>
      <c r="P13" s="9">
        <v>26.8</v>
      </c>
      <c r="Q13" s="9">
        <v>19.7</v>
      </c>
      <c r="R13" s="9">
        <v>18.8</v>
      </c>
      <c r="S13" s="9">
        <v>20.399999999999999</v>
      </c>
      <c r="T13" s="9">
        <v>24.4</v>
      </c>
      <c r="U13" s="9">
        <v>26.2</v>
      </c>
      <c r="V13" s="9">
        <v>25.2</v>
      </c>
      <c r="W13" s="9">
        <v>24.3</v>
      </c>
      <c r="Y13" s="13"/>
      <c r="Z13" s="16" t="s">
        <v>68</v>
      </c>
      <c r="AA13" s="9">
        <v>124.8</v>
      </c>
      <c r="AB13" s="9">
        <v>118.5</v>
      </c>
      <c r="AC13" s="9">
        <v>126.7</v>
      </c>
      <c r="AD13" s="9">
        <v>124</v>
      </c>
      <c r="AE13" s="9">
        <v>132.6</v>
      </c>
      <c r="AF13" s="9">
        <v>128.1</v>
      </c>
      <c r="AG13" s="9">
        <v>114.1</v>
      </c>
      <c r="AH13" s="9">
        <v>111.9</v>
      </c>
      <c r="AI13" s="9">
        <v>116.6</v>
      </c>
      <c r="AJ13" s="9">
        <v>111.3</v>
      </c>
      <c r="AK13" s="9">
        <v>108.4</v>
      </c>
      <c r="AL13" s="9">
        <v>114.2</v>
      </c>
      <c r="AM13" s="9">
        <v>118.3</v>
      </c>
      <c r="AN13" s="9">
        <v>132</v>
      </c>
      <c r="AO13" s="9">
        <v>125.7</v>
      </c>
      <c r="AP13" s="9">
        <v>108.8</v>
      </c>
      <c r="AQ13" s="9">
        <v>103.9</v>
      </c>
      <c r="AR13" s="9">
        <v>101</v>
      </c>
      <c r="AS13" s="9">
        <v>99.3</v>
      </c>
      <c r="AT13" s="9">
        <v>109.5</v>
      </c>
      <c r="AU13" s="9">
        <v>99.8</v>
      </c>
      <c r="AW13" s="13"/>
      <c r="AX13" s="16" t="s">
        <v>68</v>
      </c>
      <c r="AY13" s="9">
        <v>209.3</v>
      </c>
      <c r="AZ13" s="9">
        <v>189.3</v>
      </c>
      <c r="BA13" s="9">
        <v>201.4</v>
      </c>
      <c r="BB13" s="9">
        <v>210.9</v>
      </c>
      <c r="BC13" s="9">
        <v>219.7</v>
      </c>
      <c r="BD13" s="9">
        <v>223.9</v>
      </c>
      <c r="BE13" s="9">
        <v>225.7</v>
      </c>
      <c r="BF13" s="9">
        <v>231.5</v>
      </c>
      <c r="BG13" s="9">
        <v>226.3</v>
      </c>
      <c r="BH13" s="9">
        <v>195</v>
      </c>
      <c r="BI13" s="9">
        <v>195.2</v>
      </c>
      <c r="BJ13" s="9">
        <v>204.8</v>
      </c>
      <c r="BK13" s="9">
        <v>199</v>
      </c>
      <c r="BL13" s="9">
        <v>191.6</v>
      </c>
      <c r="BM13" s="9">
        <v>181.4</v>
      </c>
      <c r="BN13" s="9">
        <v>177.5</v>
      </c>
      <c r="BO13" s="9">
        <v>165.1</v>
      </c>
      <c r="BP13" s="9">
        <v>176.8</v>
      </c>
      <c r="BQ13" s="9">
        <v>179.7</v>
      </c>
      <c r="BR13" s="9">
        <v>168.3</v>
      </c>
      <c r="BS13" s="9">
        <v>161.5</v>
      </c>
      <c r="BU13" s="13"/>
      <c r="BV13" s="16" t="s">
        <v>68</v>
      </c>
      <c r="BW13" s="9">
        <v>15.9</v>
      </c>
      <c r="BX13" s="9">
        <v>15.2</v>
      </c>
      <c r="BY13" s="9">
        <v>17.399999999999999</v>
      </c>
      <c r="BZ13" s="9">
        <v>15.7</v>
      </c>
      <c r="CA13" s="9">
        <v>16.2</v>
      </c>
      <c r="CB13" s="9">
        <v>17.3</v>
      </c>
      <c r="CC13" s="9">
        <v>17.600000000000001</v>
      </c>
      <c r="CD13" s="9">
        <v>21.3</v>
      </c>
      <c r="CE13" s="9">
        <v>21</v>
      </c>
      <c r="CF13" s="9">
        <v>20.399999999999999</v>
      </c>
      <c r="CG13" s="9">
        <v>19.7</v>
      </c>
      <c r="CH13" s="9">
        <v>18.600000000000001</v>
      </c>
      <c r="CI13" s="9">
        <v>22.5</v>
      </c>
      <c r="CJ13" s="9">
        <v>17.899999999999999</v>
      </c>
      <c r="CK13" s="9">
        <v>18</v>
      </c>
      <c r="CL13" s="9">
        <v>21.6</v>
      </c>
      <c r="CM13" s="9">
        <v>23</v>
      </c>
      <c r="CN13" s="9">
        <v>23.7</v>
      </c>
      <c r="CO13" s="9">
        <v>18.8</v>
      </c>
      <c r="CP13" s="9">
        <v>19.399999999999999</v>
      </c>
      <c r="CQ13" s="9">
        <v>19.399999999999999</v>
      </c>
      <c r="CS13" s="13"/>
      <c r="CT13" s="16" t="s">
        <v>68</v>
      </c>
      <c r="CU13" s="9">
        <v>13.8</v>
      </c>
      <c r="CV13" s="9">
        <v>11.9</v>
      </c>
      <c r="CW13" s="9">
        <v>11.1</v>
      </c>
      <c r="CX13" s="9">
        <v>6.7</v>
      </c>
      <c r="CY13" s="9">
        <v>6</v>
      </c>
      <c r="CZ13" s="9">
        <v>5.7</v>
      </c>
      <c r="DA13" s="9">
        <v>11.6</v>
      </c>
      <c r="DB13" s="9">
        <v>10.9</v>
      </c>
      <c r="DC13" s="9">
        <v>13</v>
      </c>
      <c r="DD13" s="9">
        <v>8.9</v>
      </c>
      <c r="DE13" s="9">
        <v>10.1</v>
      </c>
      <c r="DF13" s="9">
        <v>14.6</v>
      </c>
      <c r="DG13" s="9">
        <v>17.399999999999999</v>
      </c>
      <c r="DH13" s="9">
        <v>19.8</v>
      </c>
      <c r="DI13" s="9">
        <v>22.8</v>
      </c>
      <c r="DJ13" s="9">
        <v>18.3</v>
      </c>
      <c r="DK13" s="9">
        <v>15.7</v>
      </c>
      <c r="DL13" s="9">
        <v>19.600000000000001</v>
      </c>
      <c r="DM13" s="9">
        <v>17.100000000000001</v>
      </c>
      <c r="DN13" s="9">
        <v>17.899999999999999</v>
      </c>
      <c r="DO13" s="9">
        <v>15.1</v>
      </c>
      <c r="DQ13" s="13"/>
      <c r="DR13" s="16" t="s">
        <v>68</v>
      </c>
      <c r="DS13" s="9">
        <v>84.6</v>
      </c>
      <c r="DT13" s="9">
        <v>61.3</v>
      </c>
      <c r="DU13" s="9">
        <v>57.4</v>
      </c>
      <c r="DV13" s="9">
        <v>51.8</v>
      </c>
      <c r="DW13" s="9">
        <v>48.5</v>
      </c>
      <c r="DX13" s="9">
        <v>45.7</v>
      </c>
      <c r="DY13" s="9">
        <v>58.9</v>
      </c>
      <c r="DZ13" s="9">
        <v>62.2</v>
      </c>
      <c r="EA13" s="9">
        <v>58.8</v>
      </c>
      <c r="EB13" s="9">
        <v>62.3</v>
      </c>
      <c r="EC13" s="9">
        <v>55.8</v>
      </c>
      <c r="ED13" s="9">
        <v>61.9</v>
      </c>
      <c r="EE13" s="9">
        <v>64</v>
      </c>
      <c r="EF13" s="9">
        <v>72.900000000000006</v>
      </c>
      <c r="EG13" s="9">
        <v>70.900000000000006</v>
      </c>
      <c r="EH13" s="9">
        <v>56.4</v>
      </c>
      <c r="EI13" s="9">
        <v>59.5</v>
      </c>
      <c r="EJ13" s="9">
        <v>60.7</v>
      </c>
      <c r="EK13" s="9">
        <v>53.7</v>
      </c>
      <c r="EL13" s="9">
        <v>60.2</v>
      </c>
      <c r="EM13" s="9">
        <v>57.8</v>
      </c>
      <c r="EO13" s="13"/>
      <c r="EP13" s="16" t="s">
        <v>68</v>
      </c>
      <c r="EQ13" s="9">
        <v>87.9</v>
      </c>
      <c r="ER13" s="9">
        <v>93.3</v>
      </c>
      <c r="ES13" s="9">
        <v>81.5</v>
      </c>
      <c r="ET13" s="9">
        <v>88.3</v>
      </c>
      <c r="EU13" s="9">
        <v>88.3</v>
      </c>
      <c r="EV13" s="9">
        <v>94.7</v>
      </c>
      <c r="EW13" s="9">
        <v>69.3</v>
      </c>
      <c r="EX13" s="9">
        <v>68.5</v>
      </c>
      <c r="EY13" s="9">
        <v>53.3</v>
      </c>
      <c r="EZ13" s="9">
        <v>49.1</v>
      </c>
      <c r="FA13" s="9">
        <v>51.7</v>
      </c>
      <c r="FB13" s="9">
        <v>49.9</v>
      </c>
      <c r="FC13" s="9">
        <v>52.8</v>
      </c>
      <c r="FD13" s="9">
        <v>59</v>
      </c>
      <c r="FE13" s="9">
        <v>63.5</v>
      </c>
      <c r="FF13" s="9">
        <v>61.4</v>
      </c>
      <c r="FG13" s="9">
        <v>51.9</v>
      </c>
      <c r="FH13" s="9">
        <v>58.4</v>
      </c>
      <c r="FI13" s="9">
        <v>57.5</v>
      </c>
      <c r="FJ13" s="9">
        <v>52.8</v>
      </c>
      <c r="FK13" s="9">
        <v>49.6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8.1</v>
      </c>
      <c r="D15" s="14">
        <v>7.6</v>
      </c>
      <c r="E15" s="14">
        <v>7.6</v>
      </c>
      <c r="F15" s="14">
        <v>7.9</v>
      </c>
      <c r="G15" s="14">
        <v>8.5</v>
      </c>
      <c r="H15" s="14">
        <v>11.4</v>
      </c>
      <c r="I15" s="14">
        <v>9.5</v>
      </c>
      <c r="J15" s="14">
        <v>9.1</v>
      </c>
      <c r="K15" s="14">
        <v>9.4</v>
      </c>
      <c r="L15" s="14">
        <v>10.199999999999999</v>
      </c>
      <c r="M15" s="14">
        <v>12.6</v>
      </c>
      <c r="N15" s="14">
        <v>10.199999999999999</v>
      </c>
      <c r="O15" s="14">
        <v>11.2</v>
      </c>
      <c r="P15" s="14" t="s">
        <v>33</v>
      </c>
      <c r="Q15" s="14">
        <v>8.1999999999999993</v>
      </c>
      <c r="R15" s="14">
        <v>7.3</v>
      </c>
      <c r="S15" s="14" t="s">
        <v>33</v>
      </c>
      <c r="T15" s="14">
        <v>8.6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47.8</v>
      </c>
      <c r="AB15" s="14">
        <v>49</v>
      </c>
      <c r="AC15" s="14">
        <v>48.8</v>
      </c>
      <c r="AD15" s="14">
        <v>52</v>
      </c>
      <c r="AE15" s="14">
        <v>52.7</v>
      </c>
      <c r="AF15" s="14">
        <v>59.9</v>
      </c>
      <c r="AG15" s="14">
        <v>43.6</v>
      </c>
      <c r="AH15" s="14">
        <v>41.8</v>
      </c>
      <c r="AI15" s="14">
        <v>41.1</v>
      </c>
      <c r="AJ15" s="14">
        <v>41.1</v>
      </c>
      <c r="AK15" s="14">
        <v>41</v>
      </c>
      <c r="AL15" s="14">
        <v>41.1</v>
      </c>
      <c r="AM15" s="14">
        <v>41.4</v>
      </c>
      <c r="AN15" s="14">
        <v>47.8</v>
      </c>
      <c r="AO15" s="14">
        <v>40</v>
      </c>
      <c r="AP15" s="14">
        <v>36.1</v>
      </c>
      <c r="AQ15" s="14">
        <v>36.200000000000003</v>
      </c>
      <c r="AR15" s="14">
        <v>35.4</v>
      </c>
      <c r="AS15" s="14">
        <v>36.1</v>
      </c>
      <c r="AT15" s="14">
        <v>39.299999999999997</v>
      </c>
      <c r="AU15" s="14">
        <v>39</v>
      </c>
      <c r="AW15" s="12"/>
      <c r="AX15" s="17" t="s">
        <v>30</v>
      </c>
      <c r="AY15" s="14">
        <v>64.099999999999994</v>
      </c>
      <c r="AZ15" s="14">
        <v>57.5</v>
      </c>
      <c r="BA15" s="14">
        <v>55.6</v>
      </c>
      <c r="BB15" s="14">
        <v>51.1</v>
      </c>
      <c r="BC15" s="14">
        <v>50</v>
      </c>
      <c r="BD15" s="14">
        <v>60.2</v>
      </c>
      <c r="BE15" s="14">
        <v>75.400000000000006</v>
      </c>
      <c r="BF15" s="14">
        <v>79.400000000000006</v>
      </c>
      <c r="BG15" s="14">
        <v>80.400000000000006</v>
      </c>
      <c r="BH15" s="14">
        <v>70.5</v>
      </c>
      <c r="BI15" s="14">
        <v>69.099999999999994</v>
      </c>
      <c r="BJ15" s="14">
        <v>74.599999999999994</v>
      </c>
      <c r="BK15" s="14">
        <v>76.8</v>
      </c>
      <c r="BL15" s="14">
        <v>72.5</v>
      </c>
      <c r="BM15" s="14">
        <v>63.9</v>
      </c>
      <c r="BN15" s="14">
        <v>63.6</v>
      </c>
      <c r="BO15" s="14">
        <v>59.4</v>
      </c>
      <c r="BP15" s="14">
        <v>57.5</v>
      </c>
      <c r="BQ15" s="14">
        <v>63.8</v>
      </c>
      <c r="BR15" s="14">
        <v>57.1</v>
      </c>
      <c r="BS15" s="14">
        <v>56.9</v>
      </c>
      <c r="BU15" s="12"/>
      <c r="BV15" s="17" t="s">
        <v>30</v>
      </c>
      <c r="BW15" s="14">
        <v>6.8</v>
      </c>
      <c r="BX15" s="14">
        <v>6.8</v>
      </c>
      <c r="BY15" s="14">
        <v>6.7</v>
      </c>
      <c r="BZ15" s="14">
        <v>6.7</v>
      </c>
      <c r="CA15" s="14">
        <v>5.4</v>
      </c>
      <c r="CB15" s="14">
        <v>5.6</v>
      </c>
      <c r="CC15" s="14">
        <v>5.3</v>
      </c>
      <c r="CD15" s="14">
        <v>7</v>
      </c>
      <c r="CE15" s="14">
        <v>6.7</v>
      </c>
      <c r="CF15" s="14">
        <v>6.7</v>
      </c>
      <c r="CG15" s="14">
        <v>6.5</v>
      </c>
      <c r="CH15" s="14" t="s">
        <v>33</v>
      </c>
      <c r="CI15" s="14">
        <v>7.9</v>
      </c>
      <c r="CJ15" s="14">
        <v>6</v>
      </c>
      <c r="CK15" s="14">
        <v>4.8</v>
      </c>
      <c r="CL15" s="14">
        <v>4.5999999999999996</v>
      </c>
      <c r="CM15" s="14">
        <v>6</v>
      </c>
      <c r="CN15" s="14">
        <v>4.3</v>
      </c>
      <c r="CO15" s="14">
        <v>5.2</v>
      </c>
      <c r="CP15" s="14">
        <v>5.6</v>
      </c>
      <c r="CQ15" s="14">
        <v>5.0999999999999996</v>
      </c>
      <c r="CS15" s="12"/>
      <c r="CT15" s="17" t="s">
        <v>30</v>
      </c>
      <c r="CU15" s="14">
        <v>1.8</v>
      </c>
      <c r="CV15" s="14">
        <v>1.9</v>
      </c>
      <c r="CW15" s="14">
        <v>2</v>
      </c>
      <c r="CX15" s="14">
        <v>2.8</v>
      </c>
      <c r="CY15" s="14">
        <v>1.9</v>
      </c>
      <c r="CZ15" s="14">
        <v>3.3</v>
      </c>
      <c r="DA15" s="14">
        <v>3</v>
      </c>
      <c r="DB15" s="14">
        <v>3</v>
      </c>
      <c r="DC15" s="14">
        <v>3.7</v>
      </c>
      <c r="DD15" s="14">
        <v>2.8</v>
      </c>
      <c r="DE15" s="14" t="s">
        <v>33</v>
      </c>
      <c r="DF15" s="14" t="s">
        <v>33</v>
      </c>
      <c r="DG15" s="14">
        <v>2.7</v>
      </c>
      <c r="DH15" s="14" t="s">
        <v>33</v>
      </c>
      <c r="DI15" s="14">
        <v>3.7</v>
      </c>
      <c r="DJ15" s="14">
        <v>3.3</v>
      </c>
      <c r="DK15" s="14" t="s">
        <v>33</v>
      </c>
      <c r="DL15" s="14">
        <v>3.7</v>
      </c>
      <c r="DM15" s="14">
        <v>3.3</v>
      </c>
      <c r="DN15" s="14">
        <v>3.2</v>
      </c>
      <c r="DO15" s="14">
        <v>2.7</v>
      </c>
      <c r="DQ15" s="12"/>
      <c r="DR15" s="17" t="s">
        <v>30</v>
      </c>
      <c r="DS15" s="14">
        <v>10.7</v>
      </c>
      <c r="DT15" s="14">
        <v>9.6</v>
      </c>
      <c r="DU15" s="14">
        <v>8.9</v>
      </c>
      <c r="DV15" s="14">
        <v>8.4</v>
      </c>
      <c r="DW15" s="14">
        <v>8.9</v>
      </c>
      <c r="DX15" s="14">
        <v>11.3</v>
      </c>
      <c r="DY15" s="14">
        <v>13.7</v>
      </c>
      <c r="DZ15" s="14">
        <v>13.2</v>
      </c>
      <c r="EA15" s="14">
        <v>13.1</v>
      </c>
      <c r="EB15" s="14">
        <v>11.2</v>
      </c>
      <c r="EC15" s="14">
        <v>13.8</v>
      </c>
      <c r="ED15" s="14" t="s">
        <v>33</v>
      </c>
      <c r="EE15" s="14">
        <v>15.9</v>
      </c>
      <c r="EF15" s="14">
        <v>17.3</v>
      </c>
      <c r="EG15" s="14">
        <v>17.100000000000001</v>
      </c>
      <c r="EH15" s="14">
        <v>12.5</v>
      </c>
      <c r="EI15" s="14">
        <v>15.4</v>
      </c>
      <c r="EJ15" s="14">
        <v>17.2</v>
      </c>
      <c r="EK15" s="14">
        <v>12.6</v>
      </c>
      <c r="EL15" s="14">
        <v>14.4</v>
      </c>
      <c r="EM15" s="14">
        <v>13.3</v>
      </c>
      <c r="EO15" s="12"/>
      <c r="EP15" s="17" t="s">
        <v>30</v>
      </c>
      <c r="EQ15" s="14">
        <v>11.5</v>
      </c>
      <c r="ER15" s="14">
        <v>13.6</v>
      </c>
      <c r="ES15" s="14">
        <v>14.4</v>
      </c>
      <c r="ET15" s="14">
        <v>14.9</v>
      </c>
      <c r="EU15" s="14">
        <v>14.5</v>
      </c>
      <c r="EV15" s="14">
        <v>17.3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>
        <v>15.6</v>
      </c>
      <c r="FD15" s="14" t="s">
        <v>33</v>
      </c>
      <c r="FE15" s="14">
        <v>14.3</v>
      </c>
      <c r="FF15" s="14">
        <v>13.3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2.4</v>
      </c>
      <c r="O16" s="14" t="s">
        <v>33</v>
      </c>
      <c r="P16" s="14" t="s">
        <v>33</v>
      </c>
      <c r="Q16" s="14" t="s">
        <v>33</v>
      </c>
      <c r="R16" s="14" t="s">
        <v>33</v>
      </c>
      <c r="S16" s="14">
        <v>5.7</v>
      </c>
      <c r="T16" s="14">
        <v>6.6</v>
      </c>
      <c r="U16" s="14">
        <v>6.7</v>
      </c>
      <c r="V16" s="14">
        <v>7.1</v>
      </c>
      <c r="W16" s="14">
        <v>7.2</v>
      </c>
      <c r="Y16" s="12"/>
      <c r="Z16" s="17" t="s">
        <v>32</v>
      </c>
      <c r="AA16" s="14">
        <v>52.2</v>
      </c>
      <c r="AB16" s="14">
        <v>48.1</v>
      </c>
      <c r="AC16" s="14">
        <v>52.4</v>
      </c>
      <c r="AD16" s="14">
        <v>46.5</v>
      </c>
      <c r="AE16" s="14">
        <v>51.3</v>
      </c>
      <c r="AF16" s="14">
        <v>43.3</v>
      </c>
      <c r="AG16" s="14">
        <v>43.6</v>
      </c>
      <c r="AH16" s="14">
        <v>43.4</v>
      </c>
      <c r="AI16" s="14">
        <v>42.1</v>
      </c>
      <c r="AJ16" s="14">
        <v>38.799999999999997</v>
      </c>
      <c r="AK16" s="14">
        <v>42.6</v>
      </c>
      <c r="AL16" s="14">
        <v>50.1</v>
      </c>
      <c r="AM16" s="14">
        <v>53.7</v>
      </c>
      <c r="AN16" s="14">
        <v>63.2</v>
      </c>
      <c r="AO16" s="14">
        <v>49.1</v>
      </c>
      <c r="AP16" s="14">
        <v>43</v>
      </c>
      <c r="AQ16" s="14">
        <v>42.7</v>
      </c>
      <c r="AR16" s="14">
        <v>42</v>
      </c>
      <c r="AS16" s="14">
        <v>40.299999999999997</v>
      </c>
      <c r="AT16" s="14">
        <v>44.8</v>
      </c>
      <c r="AU16" s="14">
        <v>39.200000000000003</v>
      </c>
      <c r="AW16" s="12"/>
      <c r="AX16" s="17" t="s">
        <v>32</v>
      </c>
      <c r="AY16" s="14">
        <v>118.5</v>
      </c>
      <c r="AZ16" s="14">
        <v>105.3</v>
      </c>
      <c r="BA16" s="14">
        <v>119.4</v>
      </c>
      <c r="BB16" s="14">
        <v>133.30000000000001</v>
      </c>
      <c r="BC16" s="14">
        <v>137.30000000000001</v>
      </c>
      <c r="BD16" s="14">
        <v>133</v>
      </c>
      <c r="BE16" s="14">
        <v>121.4</v>
      </c>
      <c r="BF16" s="14">
        <v>124.6</v>
      </c>
      <c r="BG16" s="14">
        <v>119.6</v>
      </c>
      <c r="BH16" s="14">
        <v>100.2</v>
      </c>
      <c r="BI16" s="14">
        <v>101.9</v>
      </c>
      <c r="BJ16" s="14">
        <v>104.9</v>
      </c>
      <c r="BK16" s="14">
        <v>103.2</v>
      </c>
      <c r="BL16" s="14">
        <v>98.4</v>
      </c>
      <c r="BM16" s="14">
        <v>96</v>
      </c>
      <c r="BN16" s="14">
        <v>97.6</v>
      </c>
      <c r="BO16" s="14">
        <v>94.5</v>
      </c>
      <c r="BP16" s="14">
        <v>100.3</v>
      </c>
      <c r="BQ16" s="14">
        <v>98.5</v>
      </c>
      <c r="BR16" s="14">
        <v>96.2</v>
      </c>
      <c r="BS16" s="14">
        <v>90</v>
      </c>
      <c r="BU16" s="12"/>
      <c r="BV16" s="17" t="s">
        <v>32</v>
      </c>
      <c r="BW16" s="14">
        <v>7.1</v>
      </c>
      <c r="BX16" s="14">
        <v>7.1</v>
      </c>
      <c r="BY16" s="14">
        <v>9.4</v>
      </c>
      <c r="BZ16" s="14">
        <v>7.8</v>
      </c>
      <c r="CA16" s="14">
        <v>9</v>
      </c>
      <c r="CB16" s="14">
        <v>9.5</v>
      </c>
      <c r="CC16" s="14">
        <v>9.6999999999999993</v>
      </c>
      <c r="CD16" s="14">
        <v>11.8</v>
      </c>
      <c r="CE16" s="14">
        <v>11.8</v>
      </c>
      <c r="CF16" s="14">
        <v>11.7</v>
      </c>
      <c r="CG16" s="14" t="s">
        <v>33</v>
      </c>
      <c r="CH16" s="14">
        <v>10.7</v>
      </c>
      <c r="CI16" s="14">
        <v>12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>
        <v>17.5</v>
      </c>
      <c r="CO16" s="14">
        <v>11.6</v>
      </c>
      <c r="CP16" s="14">
        <v>12</v>
      </c>
      <c r="CQ16" s="14">
        <v>12.2</v>
      </c>
      <c r="CS16" s="12"/>
      <c r="CT16" s="17" t="s">
        <v>32</v>
      </c>
      <c r="CU16" s="14">
        <v>9.8000000000000007</v>
      </c>
      <c r="CV16" s="14">
        <v>7.7</v>
      </c>
      <c r="CW16" s="14">
        <v>6.3</v>
      </c>
      <c r="CX16" s="14">
        <v>1.1000000000000001</v>
      </c>
      <c r="CY16" s="14">
        <v>0.8</v>
      </c>
      <c r="CZ16" s="14">
        <v>0.8</v>
      </c>
      <c r="DA16" s="14">
        <v>6.2</v>
      </c>
      <c r="DB16" s="14">
        <v>5.6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>
        <v>8.4</v>
      </c>
      <c r="DN16" s="14">
        <v>8.8000000000000007</v>
      </c>
      <c r="DO16" s="14">
        <v>6.6</v>
      </c>
      <c r="DQ16" s="12"/>
      <c r="DR16" s="17" t="s">
        <v>32</v>
      </c>
      <c r="DS16" s="14">
        <v>60</v>
      </c>
      <c r="DT16" s="14">
        <v>39.1</v>
      </c>
      <c r="DU16" s="14">
        <v>36</v>
      </c>
      <c r="DV16" s="14">
        <v>29.7</v>
      </c>
      <c r="DW16" s="14">
        <v>26.2</v>
      </c>
      <c r="DX16" s="14">
        <v>22.6</v>
      </c>
      <c r="DY16" s="14">
        <v>31.4</v>
      </c>
      <c r="DZ16" s="14">
        <v>33</v>
      </c>
      <c r="EA16" s="14">
        <v>32.6</v>
      </c>
      <c r="EB16" s="14">
        <v>27.1</v>
      </c>
      <c r="EC16" s="14">
        <v>30.2</v>
      </c>
      <c r="ED16" s="14">
        <v>32.799999999999997</v>
      </c>
      <c r="EE16" s="14">
        <v>33.6</v>
      </c>
      <c r="EF16" s="14">
        <v>39.4</v>
      </c>
      <c r="EG16" s="14">
        <v>40.4</v>
      </c>
      <c r="EH16" s="14">
        <v>35.799999999999997</v>
      </c>
      <c r="EI16" s="14" t="s">
        <v>33</v>
      </c>
      <c r="EJ16" s="14" t="s">
        <v>33</v>
      </c>
      <c r="EK16" s="14">
        <v>31.4</v>
      </c>
      <c r="EL16" s="14">
        <v>34.6</v>
      </c>
      <c r="EM16" s="14">
        <v>32</v>
      </c>
      <c r="EO16" s="12"/>
      <c r="EP16" s="17" t="s">
        <v>32</v>
      </c>
      <c r="EQ16" s="14">
        <v>56.7</v>
      </c>
      <c r="ER16" s="14">
        <v>63.8</v>
      </c>
      <c r="ES16" s="14">
        <v>50</v>
      </c>
      <c r="ET16" s="14">
        <v>52.9</v>
      </c>
      <c r="EU16" s="14">
        <v>50.5</v>
      </c>
      <c r="EV16" s="14">
        <v>57</v>
      </c>
      <c r="EW16" s="14">
        <v>23.5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20.8</v>
      </c>
      <c r="FF16" s="14">
        <v>20.6</v>
      </c>
      <c r="FG16" s="14" t="s">
        <v>33</v>
      </c>
      <c r="FH16" s="14">
        <v>18.399999999999999</v>
      </c>
      <c r="FI16" s="14">
        <v>21.8</v>
      </c>
      <c r="FJ16" s="14">
        <v>19.5</v>
      </c>
      <c r="FK16" s="14">
        <v>20.9</v>
      </c>
    </row>
    <row r="17" spans="1:167" ht="14.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1.2</v>
      </c>
      <c r="R17" s="14" t="s">
        <v>33</v>
      </c>
      <c r="S17" s="14">
        <v>0.9</v>
      </c>
      <c r="T17" s="14">
        <v>0.9</v>
      </c>
      <c r="U17" s="14">
        <v>1.1000000000000001</v>
      </c>
      <c r="V17" s="14">
        <v>1.2</v>
      </c>
      <c r="W17" s="14">
        <v>1.4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>
        <v>2.9</v>
      </c>
      <c r="AT17" s="14" t="s">
        <v>33</v>
      </c>
      <c r="AU17" s="14" t="s">
        <v>33</v>
      </c>
      <c r="AW17" s="12"/>
      <c r="AX17" s="17" t="s">
        <v>34</v>
      </c>
      <c r="AY17" s="14">
        <v>5</v>
      </c>
      <c r="AZ17" s="14">
        <v>5.0999999999999996</v>
      </c>
      <c r="BA17" s="14">
        <v>5.2</v>
      </c>
      <c r="BB17" s="14" t="s">
        <v>33</v>
      </c>
      <c r="BC17" s="14" t="s">
        <v>33</v>
      </c>
      <c r="BD17" s="14" t="s">
        <v>33</v>
      </c>
      <c r="BE17" s="14">
        <v>2.2000000000000002</v>
      </c>
      <c r="BF17" s="14" t="s">
        <v>33</v>
      </c>
      <c r="BG17" s="14">
        <v>2.5</v>
      </c>
      <c r="BH17" s="14">
        <v>2.6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2.1</v>
      </c>
      <c r="BS17" s="14">
        <v>1.9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>
        <v>0.1</v>
      </c>
      <c r="CH17" s="14" t="s">
        <v>33</v>
      </c>
      <c r="CI17" s="14">
        <v>0.1</v>
      </c>
      <c r="CJ17" s="14" t="s">
        <v>33</v>
      </c>
      <c r="CK17" s="14" t="s">
        <v>33</v>
      </c>
      <c r="CL17" s="14" t="s">
        <v>33</v>
      </c>
      <c r="CM17" s="14">
        <v>0.1</v>
      </c>
      <c r="CN17" s="14">
        <v>0.1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 t="s">
        <v>33</v>
      </c>
      <c r="CV17" s="14" t="s">
        <v>33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>
        <v>0.1</v>
      </c>
      <c r="DF17" s="14">
        <v>0.2</v>
      </c>
      <c r="DG17" s="14">
        <v>0.1</v>
      </c>
      <c r="DH17" s="14">
        <v>0.2</v>
      </c>
      <c r="DI17" s="14">
        <v>1</v>
      </c>
      <c r="DJ17" s="14" t="s">
        <v>33</v>
      </c>
      <c r="DK17" s="14">
        <v>0.2</v>
      </c>
      <c r="DL17" s="14">
        <v>0.1</v>
      </c>
      <c r="DM17" s="14">
        <v>0.2</v>
      </c>
      <c r="DN17" s="14">
        <v>0.2</v>
      </c>
      <c r="DO17" s="14">
        <v>0.1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8.1999999999999993</v>
      </c>
      <c r="D18" s="14">
        <v>7.3</v>
      </c>
      <c r="E18" s="14">
        <v>7.6</v>
      </c>
      <c r="F18" s="14">
        <v>8.1</v>
      </c>
      <c r="G18" s="14">
        <v>8.4</v>
      </c>
      <c r="H18" s="14">
        <v>7.1</v>
      </c>
      <c r="I18" s="14">
        <v>8.4</v>
      </c>
      <c r="J18" s="14">
        <v>8.5</v>
      </c>
      <c r="K18" s="14">
        <v>7.2</v>
      </c>
      <c r="L18" s="14">
        <v>7.7</v>
      </c>
      <c r="M18" s="14" t="s">
        <v>33</v>
      </c>
      <c r="N18" s="14" t="s">
        <v>33</v>
      </c>
      <c r="O18" s="14" t="s">
        <v>33</v>
      </c>
      <c r="P18" s="14" t="s">
        <v>33</v>
      </c>
      <c r="Q18" s="14">
        <v>2.9</v>
      </c>
      <c r="R18" s="14">
        <v>1.5</v>
      </c>
      <c r="S18" s="14" t="s">
        <v>33</v>
      </c>
      <c r="T18" s="14">
        <v>0.9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1.3</v>
      </c>
      <c r="AB18" s="14">
        <v>1.5</v>
      </c>
      <c r="AC18" s="14">
        <v>0.9</v>
      </c>
      <c r="AD18" s="14">
        <v>2</v>
      </c>
      <c r="AE18" s="14">
        <v>2.4</v>
      </c>
      <c r="AF18" s="14">
        <v>2.5</v>
      </c>
      <c r="AG18" s="14">
        <v>0.7</v>
      </c>
      <c r="AH18" s="14">
        <v>0.8</v>
      </c>
      <c r="AI18" s="14">
        <v>0.8</v>
      </c>
      <c r="AJ18" s="14">
        <v>1.1000000000000001</v>
      </c>
      <c r="AK18" s="14" t="s">
        <v>33</v>
      </c>
      <c r="AL18" s="14" t="s">
        <v>33</v>
      </c>
      <c r="AM18" s="14" t="s">
        <v>33</v>
      </c>
      <c r="AN18" s="14">
        <v>0.8</v>
      </c>
      <c r="AO18" s="14">
        <v>0.7</v>
      </c>
      <c r="AP18" s="14">
        <v>0.4</v>
      </c>
      <c r="AQ18" s="14">
        <v>0.3</v>
      </c>
      <c r="AR18" s="14">
        <v>0.3</v>
      </c>
      <c r="AS18" s="14">
        <v>0.2</v>
      </c>
      <c r="AT18" s="14">
        <v>0.4</v>
      </c>
      <c r="AU18" s="14">
        <v>0.1</v>
      </c>
      <c r="AW18" s="12"/>
      <c r="AX18" s="17" t="s">
        <v>35</v>
      </c>
      <c r="AY18" s="14">
        <v>1.4</v>
      </c>
      <c r="AZ18" s="14">
        <v>2.6</v>
      </c>
      <c r="BA18" s="14">
        <v>0.9</v>
      </c>
      <c r="BB18" s="14">
        <v>2</v>
      </c>
      <c r="BC18" s="14">
        <v>2.1</v>
      </c>
      <c r="BD18" s="14">
        <v>2</v>
      </c>
      <c r="BE18" s="14">
        <v>2.2000000000000002</v>
      </c>
      <c r="BF18" s="14">
        <v>2</v>
      </c>
      <c r="BG18" s="14">
        <v>1.6</v>
      </c>
      <c r="BH18" s="14">
        <v>1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0.5</v>
      </c>
      <c r="BS18" s="14">
        <v>0.3</v>
      </c>
      <c r="BU18" s="12"/>
      <c r="BV18" s="17" t="s">
        <v>35</v>
      </c>
      <c r="BW18" s="14">
        <v>0</v>
      </c>
      <c r="BX18" s="14">
        <v>0</v>
      </c>
      <c r="BY18" s="14" t="s">
        <v>33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>
        <v>0</v>
      </c>
      <c r="CN18" s="14" t="s">
        <v>33</v>
      </c>
      <c r="CO18" s="14" t="s">
        <v>33</v>
      </c>
      <c r="CP18" s="14" t="s">
        <v>33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 t="s">
        <v>33</v>
      </c>
      <c r="DD18" s="14">
        <v>0</v>
      </c>
      <c r="DE18" s="14">
        <v>0</v>
      </c>
      <c r="DF18" s="14" t="s">
        <v>33</v>
      </c>
      <c r="DG18" s="14" t="s">
        <v>33</v>
      </c>
      <c r="DH18" s="14">
        <v>0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 t="s">
        <v>33</v>
      </c>
      <c r="DX18" s="14" t="s">
        <v>33</v>
      </c>
      <c r="DY18" s="14" t="s">
        <v>33</v>
      </c>
      <c r="DZ18" s="14" t="s">
        <v>33</v>
      </c>
      <c r="EA18" s="14" t="s">
        <v>33</v>
      </c>
      <c r="EB18" s="14" t="s">
        <v>33</v>
      </c>
      <c r="EC18" s="14">
        <v>0.2</v>
      </c>
      <c r="ED18" s="14" t="s">
        <v>33</v>
      </c>
      <c r="EE18" s="14" t="s">
        <v>33</v>
      </c>
      <c r="EF18" s="14">
        <v>0.4</v>
      </c>
      <c r="EG18" s="14" t="s">
        <v>33</v>
      </c>
      <c r="EH18" s="14" t="s">
        <v>33</v>
      </c>
      <c r="EI18" s="14">
        <v>0</v>
      </c>
      <c r="EJ18" s="14" t="s">
        <v>33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>
        <v>0</v>
      </c>
      <c r="ET18" s="14" t="s">
        <v>33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 t="s">
        <v>33</v>
      </c>
      <c r="FA18" s="14" t="s">
        <v>33</v>
      </c>
      <c r="FB18" s="14">
        <v>0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</v>
      </c>
      <c r="FJ18" s="14">
        <v>0.1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0.3</v>
      </c>
      <c r="AT19" s="14">
        <v>0.3</v>
      </c>
      <c r="AU19" s="14">
        <v>0.3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2.5</v>
      </c>
      <c r="BS19" s="14">
        <v>2.2000000000000002</v>
      </c>
      <c r="BU19" s="12"/>
      <c r="BV19" s="17" t="s">
        <v>36</v>
      </c>
      <c r="BW19" s="14" t="s">
        <v>33</v>
      </c>
      <c r="BX19" s="14">
        <v>0</v>
      </c>
      <c r="BY19" s="14">
        <v>0</v>
      </c>
      <c r="BZ19" s="14">
        <v>0</v>
      </c>
      <c r="CA19" s="14" t="s">
        <v>33</v>
      </c>
      <c r="CB19" s="14">
        <v>0</v>
      </c>
      <c r="CC19" s="14">
        <v>0</v>
      </c>
      <c r="CD19" s="14" t="s">
        <v>33</v>
      </c>
      <c r="CE19" s="14" t="s">
        <v>33</v>
      </c>
      <c r="CF19" s="14" t="s">
        <v>33</v>
      </c>
      <c r="CG19" s="14" t="s">
        <v>33</v>
      </c>
      <c r="CH19" s="14" t="s">
        <v>33</v>
      </c>
      <c r="CI19" s="14" t="s">
        <v>33</v>
      </c>
      <c r="CJ19" s="14" t="s">
        <v>33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0.2</v>
      </c>
      <c r="CP19" s="14">
        <v>0.2</v>
      </c>
      <c r="CQ19" s="14">
        <v>0.3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>
        <v>0.7</v>
      </c>
      <c r="J20" s="14" t="s">
        <v>33</v>
      </c>
      <c r="K20" s="14">
        <v>0.6</v>
      </c>
      <c r="L20" s="14">
        <v>0.5</v>
      </c>
      <c r="M20" s="14" t="s">
        <v>33</v>
      </c>
      <c r="N20" s="14">
        <v>0.9</v>
      </c>
      <c r="O20" s="14" t="s">
        <v>33</v>
      </c>
      <c r="P20" s="14">
        <v>1.1000000000000001</v>
      </c>
      <c r="Q20" s="14">
        <v>0.9</v>
      </c>
      <c r="R20" s="14">
        <v>0.8</v>
      </c>
      <c r="S20" s="14">
        <v>1.1000000000000001</v>
      </c>
      <c r="T20" s="14">
        <v>1.1000000000000001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1.6</v>
      </c>
      <c r="AH20" s="14">
        <v>1.7</v>
      </c>
      <c r="AI20" s="14">
        <v>2.1</v>
      </c>
      <c r="AJ20" s="14">
        <v>1.6</v>
      </c>
      <c r="AK20" s="14">
        <v>1.4</v>
      </c>
      <c r="AL20" s="14">
        <v>1.5</v>
      </c>
      <c r="AM20" s="14">
        <v>1.5</v>
      </c>
      <c r="AN20" s="14">
        <v>1.5</v>
      </c>
      <c r="AO20" s="14">
        <v>1.3</v>
      </c>
      <c r="AP20" s="14">
        <v>1.3</v>
      </c>
      <c r="AQ20" s="14" t="s">
        <v>33</v>
      </c>
      <c r="AR20" s="14">
        <v>1.5</v>
      </c>
      <c r="AS20" s="14">
        <v>1.7</v>
      </c>
      <c r="AT20" s="14">
        <v>1.4</v>
      </c>
      <c r="AU20" s="14">
        <v>2</v>
      </c>
      <c r="AW20" s="12"/>
      <c r="AX20" s="17" t="s">
        <v>37</v>
      </c>
      <c r="AY20" s="14" t="s">
        <v>33</v>
      </c>
      <c r="AZ20" s="14" t="s">
        <v>33</v>
      </c>
      <c r="BA20" s="14" t="s">
        <v>33</v>
      </c>
      <c r="BB20" s="14" t="s">
        <v>33</v>
      </c>
      <c r="BC20" s="14" t="s">
        <v>33</v>
      </c>
      <c r="BD20" s="14">
        <v>2</v>
      </c>
      <c r="BE20" s="14">
        <v>1.5</v>
      </c>
      <c r="BF20" s="14">
        <v>1.8</v>
      </c>
      <c r="BG20" s="14">
        <v>1.9</v>
      </c>
      <c r="BH20" s="14">
        <v>1.8</v>
      </c>
      <c r="BI20" s="14">
        <v>1.6</v>
      </c>
      <c r="BJ20" s="14">
        <v>1.7</v>
      </c>
      <c r="BK20" s="14">
        <v>1.6</v>
      </c>
      <c r="BL20" s="14">
        <v>1.6</v>
      </c>
      <c r="BM20" s="14">
        <v>1.9</v>
      </c>
      <c r="BN20" s="14">
        <v>1.5</v>
      </c>
      <c r="BO20" s="14" t="s">
        <v>33</v>
      </c>
      <c r="BP20" s="14">
        <v>1.2</v>
      </c>
      <c r="BQ20" s="14">
        <v>1.4</v>
      </c>
      <c r="BR20" s="14">
        <v>1.4</v>
      </c>
      <c r="BS20" s="14">
        <v>1.2</v>
      </c>
      <c r="BU20" s="12"/>
      <c r="BV20" s="17" t="s">
        <v>37</v>
      </c>
      <c r="BW20" s="14" t="s">
        <v>33</v>
      </c>
      <c r="BX20" s="14" t="s">
        <v>33</v>
      </c>
      <c r="BY20" s="14" t="s">
        <v>33</v>
      </c>
      <c r="BZ20" s="14" t="s">
        <v>33</v>
      </c>
      <c r="CA20" s="14" t="s">
        <v>33</v>
      </c>
      <c r="CB20" s="14">
        <v>0.1</v>
      </c>
      <c r="CC20" s="14">
        <v>0.1</v>
      </c>
      <c r="CD20" s="14">
        <v>0.1</v>
      </c>
      <c r="CE20" s="14">
        <v>0.1</v>
      </c>
      <c r="CF20" s="14">
        <v>0</v>
      </c>
      <c r="CG20" s="14">
        <v>0.1</v>
      </c>
      <c r="CH20" s="14">
        <v>0.1</v>
      </c>
      <c r="CI20" s="14">
        <v>0.1</v>
      </c>
      <c r="CJ20" s="14" t="s">
        <v>33</v>
      </c>
      <c r="CK20" s="14">
        <v>0.3</v>
      </c>
      <c r="CL20" s="14">
        <v>0</v>
      </c>
      <c r="CM20" s="14">
        <v>0</v>
      </c>
      <c r="CN20" s="14">
        <v>0.1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 t="s">
        <v>33</v>
      </c>
      <c r="DC20" s="14">
        <v>0</v>
      </c>
      <c r="DD20" s="14" t="s">
        <v>33</v>
      </c>
      <c r="DE20" s="14">
        <v>0</v>
      </c>
      <c r="DF20" s="14">
        <v>0</v>
      </c>
      <c r="DG20" s="14">
        <v>0</v>
      </c>
      <c r="DH20" s="14">
        <v>0.1</v>
      </c>
      <c r="DI20" s="14">
        <v>0</v>
      </c>
      <c r="DJ20" s="14" t="s">
        <v>33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 t="s">
        <v>33</v>
      </c>
      <c r="DT20" s="14" t="s">
        <v>33</v>
      </c>
      <c r="DU20" s="14" t="s">
        <v>33</v>
      </c>
      <c r="DV20" s="14" t="s">
        <v>33</v>
      </c>
      <c r="DW20" s="14" t="s">
        <v>33</v>
      </c>
      <c r="DX20" s="14">
        <v>0.2</v>
      </c>
      <c r="DY20" s="14" t="s">
        <v>33</v>
      </c>
      <c r="DZ20" s="14">
        <v>0.2</v>
      </c>
      <c r="EA20" s="14">
        <v>0.2</v>
      </c>
      <c r="EB20" s="14">
        <v>0.3</v>
      </c>
      <c r="EC20" s="14">
        <v>0.3</v>
      </c>
      <c r="ED20" s="14">
        <v>0.2</v>
      </c>
      <c r="EE20" s="14">
        <v>0.2</v>
      </c>
      <c r="EF20" s="14">
        <v>0.4</v>
      </c>
      <c r="EG20" s="14" t="s">
        <v>33</v>
      </c>
      <c r="EH20" s="14" t="s">
        <v>33</v>
      </c>
      <c r="EI20" s="14">
        <v>0.1</v>
      </c>
      <c r="EJ20" s="14">
        <v>0.2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0.6</v>
      </c>
      <c r="EW20" s="14" t="s">
        <v>33</v>
      </c>
      <c r="EX20" s="14">
        <v>1.6</v>
      </c>
      <c r="EY20" s="14">
        <v>0.9</v>
      </c>
      <c r="EZ20" s="14" t="s">
        <v>33</v>
      </c>
      <c r="FA20" s="14">
        <v>0.4</v>
      </c>
      <c r="FB20" s="14">
        <v>0.5</v>
      </c>
      <c r="FC20" s="14">
        <v>0.4</v>
      </c>
      <c r="FD20" s="14">
        <v>0.4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 t="s">
        <v>33</v>
      </c>
      <c r="AT21" s="14" t="s">
        <v>33</v>
      </c>
      <c r="AU21" s="14" t="s">
        <v>33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>
        <v>1.7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1.2</v>
      </c>
      <c r="BS21" s="14">
        <v>0.6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 t="s">
        <v>33</v>
      </c>
      <c r="CH21" s="14" t="s">
        <v>33</v>
      </c>
      <c r="CI21" s="14" t="s">
        <v>33</v>
      </c>
      <c r="CJ21" s="14" t="s">
        <v>33</v>
      </c>
      <c r="CK21" s="14" t="s">
        <v>33</v>
      </c>
      <c r="CL21" s="14" t="s">
        <v>33</v>
      </c>
      <c r="CM21" s="14" t="s">
        <v>33</v>
      </c>
      <c r="CN21" s="14" t="s">
        <v>33</v>
      </c>
      <c r="CO21" s="14">
        <v>0.4</v>
      </c>
      <c r="CP21" s="14">
        <v>0.3</v>
      </c>
      <c r="CQ21" s="14">
        <v>0.3</v>
      </c>
      <c r="CS21" s="12"/>
      <c r="CT21" s="17" t="s">
        <v>38</v>
      </c>
      <c r="CU21" s="14" t="s">
        <v>33</v>
      </c>
      <c r="CV21" s="14" t="s">
        <v>33</v>
      </c>
      <c r="CW21" s="14" t="s">
        <v>33</v>
      </c>
      <c r="CX21" s="14" t="s">
        <v>33</v>
      </c>
      <c r="CY21" s="14" t="s">
        <v>33</v>
      </c>
      <c r="CZ21" s="14" t="s">
        <v>33</v>
      </c>
      <c r="DA21" s="14" t="s">
        <v>33</v>
      </c>
      <c r="DB21" s="14" t="s">
        <v>33</v>
      </c>
      <c r="DC21" s="14" t="s">
        <v>33</v>
      </c>
      <c r="DD21" s="14" t="s">
        <v>33</v>
      </c>
      <c r="DE21" s="14" t="s">
        <v>33</v>
      </c>
      <c r="DF21" s="14" t="s">
        <v>33</v>
      </c>
      <c r="DG21" s="14" t="s">
        <v>33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>
        <v>0.1</v>
      </c>
      <c r="EF21" s="14">
        <v>0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>
        <v>0</v>
      </c>
      <c r="FD21" s="14">
        <v>0</v>
      </c>
      <c r="FE21" s="14" t="s">
        <v>33</v>
      </c>
      <c r="FF21" s="14" t="s">
        <v>33</v>
      </c>
      <c r="FG21" s="14" t="s">
        <v>33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 t="s">
        <v>33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4" t="s">
        <v>33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 t="s">
        <v>33</v>
      </c>
      <c r="BX22" s="14" t="s">
        <v>33</v>
      </c>
      <c r="BY22" s="14" t="s">
        <v>33</v>
      </c>
      <c r="BZ22" s="14" t="s">
        <v>33</v>
      </c>
      <c r="CA22" s="14">
        <v>0</v>
      </c>
      <c r="CB22" s="14" t="s">
        <v>33</v>
      </c>
      <c r="CC22" s="14" t="s">
        <v>33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 t="s">
        <v>33</v>
      </c>
      <c r="DT22" s="14" t="s">
        <v>33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 t="s">
        <v>33</v>
      </c>
      <c r="FG22" s="14" t="s">
        <v>33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6</v>
      </c>
      <c r="D23" s="14" t="s">
        <v>33</v>
      </c>
      <c r="E23" s="14" t="s">
        <v>33</v>
      </c>
      <c r="F23" s="14" t="s">
        <v>33</v>
      </c>
      <c r="G23" s="14" t="s">
        <v>33</v>
      </c>
      <c r="H23" s="14">
        <v>9</v>
      </c>
      <c r="I23" s="14">
        <v>11.7</v>
      </c>
      <c r="J23" s="14">
        <v>12.3</v>
      </c>
      <c r="K23" s="14" t="s">
        <v>33</v>
      </c>
      <c r="L23" s="14" t="s">
        <v>33</v>
      </c>
      <c r="M23" s="14">
        <v>6.2</v>
      </c>
      <c r="N23" s="14">
        <v>3.1</v>
      </c>
      <c r="O23" s="14">
        <v>3.5</v>
      </c>
      <c r="P23" s="14">
        <v>4.4000000000000004</v>
      </c>
      <c r="Q23" s="14" t="s">
        <v>33</v>
      </c>
      <c r="R23" s="14" t="s">
        <v>33</v>
      </c>
      <c r="S23" s="14" t="s">
        <v>33</v>
      </c>
      <c r="T23" s="14" t="s">
        <v>33</v>
      </c>
      <c r="U23" s="14">
        <v>6.8</v>
      </c>
      <c r="V23" s="14">
        <v>4.9000000000000004</v>
      </c>
      <c r="W23" s="14">
        <v>5.2</v>
      </c>
      <c r="Y23" s="12"/>
      <c r="Z23" s="17" t="s">
        <v>40</v>
      </c>
      <c r="AA23" s="14">
        <v>15.2</v>
      </c>
      <c r="AB23" s="14">
        <v>11</v>
      </c>
      <c r="AC23" s="14">
        <v>16.3</v>
      </c>
      <c r="AD23" s="14">
        <v>16.3</v>
      </c>
      <c r="AE23" s="14">
        <v>17.899999999999999</v>
      </c>
      <c r="AF23" s="14">
        <v>14.4</v>
      </c>
      <c r="AG23" s="14">
        <v>16.899999999999999</v>
      </c>
      <c r="AH23" s="14">
        <v>16</v>
      </c>
      <c r="AI23" s="14">
        <v>23</v>
      </c>
      <c r="AJ23" s="14">
        <v>21.7</v>
      </c>
      <c r="AK23" s="14">
        <v>15.3</v>
      </c>
      <c r="AL23" s="14">
        <v>13.1</v>
      </c>
      <c r="AM23" s="14">
        <v>13.7</v>
      </c>
      <c r="AN23" s="14">
        <v>12.8</v>
      </c>
      <c r="AO23" s="14">
        <v>17.100000000000001</v>
      </c>
      <c r="AP23" s="14">
        <v>20.5</v>
      </c>
      <c r="AQ23" s="14">
        <v>16</v>
      </c>
      <c r="AR23" s="14">
        <v>15.7</v>
      </c>
      <c r="AS23" s="14">
        <v>15.3</v>
      </c>
      <c r="AT23" s="14">
        <v>17.3</v>
      </c>
      <c r="AU23" s="14">
        <v>12.3</v>
      </c>
      <c r="AW23" s="12"/>
      <c r="AX23" s="17" t="s">
        <v>40</v>
      </c>
      <c r="AY23" s="14">
        <v>8.9</v>
      </c>
      <c r="AZ23" s="14">
        <v>6.1</v>
      </c>
      <c r="BA23" s="14">
        <v>7.2</v>
      </c>
      <c r="BB23" s="14">
        <v>9</v>
      </c>
      <c r="BC23" s="14">
        <v>13.4</v>
      </c>
      <c r="BD23" s="14">
        <v>10.9</v>
      </c>
      <c r="BE23" s="14">
        <v>13.1</v>
      </c>
      <c r="BF23" s="14">
        <v>11</v>
      </c>
      <c r="BG23" s="14">
        <v>11.2</v>
      </c>
      <c r="BH23" s="14">
        <v>10.4</v>
      </c>
      <c r="BI23" s="14">
        <v>11.9</v>
      </c>
      <c r="BJ23" s="14">
        <v>11.4</v>
      </c>
      <c r="BK23" s="14">
        <v>7.7</v>
      </c>
      <c r="BL23" s="14">
        <v>10.6</v>
      </c>
      <c r="BM23" s="14">
        <v>12.7</v>
      </c>
      <c r="BN23" s="14">
        <v>8.4</v>
      </c>
      <c r="BO23" s="14">
        <v>3.9</v>
      </c>
      <c r="BP23" s="14">
        <v>10.8</v>
      </c>
      <c r="BQ23" s="14">
        <v>9.1999999999999993</v>
      </c>
      <c r="BR23" s="14">
        <v>7.2</v>
      </c>
      <c r="BS23" s="14">
        <v>8.1999999999999993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>
        <v>1.5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>
        <v>0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>
        <v>0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5.3</v>
      </c>
      <c r="DT23" s="14">
        <v>3.5</v>
      </c>
      <c r="DU23" s="14">
        <v>5</v>
      </c>
      <c r="DV23" s="14">
        <v>6.5</v>
      </c>
      <c r="DW23" s="14">
        <v>7.2</v>
      </c>
      <c r="DX23" s="14">
        <v>6.7</v>
      </c>
      <c r="DY23" s="14">
        <v>8.9</v>
      </c>
      <c r="DZ23" s="14">
        <v>10.199999999999999</v>
      </c>
      <c r="EA23" s="14">
        <v>7.1</v>
      </c>
      <c r="EB23" s="14">
        <v>5.6</v>
      </c>
      <c r="EC23" s="14">
        <v>5.0999999999999996</v>
      </c>
      <c r="ED23" s="14">
        <v>6.3</v>
      </c>
      <c r="EE23" s="14">
        <v>6.6</v>
      </c>
      <c r="EF23" s="14">
        <v>9.8000000000000007</v>
      </c>
      <c r="EG23" s="14">
        <v>7.4</v>
      </c>
      <c r="EH23" s="14">
        <v>2.8</v>
      </c>
      <c r="EI23" s="14">
        <v>0</v>
      </c>
      <c r="EJ23" s="14">
        <v>4.7</v>
      </c>
      <c r="EK23" s="14">
        <v>5.6</v>
      </c>
      <c r="EL23" s="14">
        <v>5</v>
      </c>
      <c r="EM23" s="14">
        <v>6.2</v>
      </c>
      <c r="EO23" s="12"/>
      <c r="EP23" s="17" t="s">
        <v>40</v>
      </c>
      <c r="EQ23" s="14">
        <v>16.8</v>
      </c>
      <c r="ER23" s="14">
        <v>12.7</v>
      </c>
      <c r="ES23" s="14">
        <v>13.2</v>
      </c>
      <c r="ET23" s="14">
        <v>16.7</v>
      </c>
      <c r="EU23" s="14">
        <v>19.899999999999999</v>
      </c>
      <c r="EV23" s="14">
        <v>18.100000000000001</v>
      </c>
      <c r="EW23" s="14">
        <v>22.9</v>
      </c>
      <c r="EX23" s="14">
        <v>19.100000000000001</v>
      </c>
      <c r="EY23" s="14">
        <v>17.5</v>
      </c>
      <c r="EZ23" s="14">
        <v>13.6</v>
      </c>
      <c r="FA23" s="14">
        <v>13.1</v>
      </c>
      <c r="FB23" s="14">
        <v>12.6</v>
      </c>
      <c r="FC23" s="14">
        <v>9.4</v>
      </c>
      <c r="FD23" s="14">
        <v>13.2</v>
      </c>
      <c r="FE23" s="14">
        <v>25</v>
      </c>
      <c r="FF23" s="14">
        <v>24</v>
      </c>
      <c r="FG23" s="14">
        <v>13.1</v>
      </c>
      <c r="FH23" s="14">
        <v>21</v>
      </c>
      <c r="FI23" s="14">
        <v>16</v>
      </c>
      <c r="FJ23" s="14">
        <v>14.1</v>
      </c>
      <c r="FK23" s="14">
        <v>11.7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 t="s">
        <v>33</v>
      </c>
      <c r="M24" s="14" t="s">
        <v>33</v>
      </c>
      <c r="N24" s="14" t="s">
        <v>33</v>
      </c>
      <c r="O24" s="14" t="s">
        <v>33</v>
      </c>
      <c r="P24" s="14" t="s">
        <v>33</v>
      </c>
      <c r="Q24" s="14" t="s">
        <v>33</v>
      </c>
      <c r="R24" s="14" t="s">
        <v>33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0.2</v>
      </c>
      <c r="AB24" s="14">
        <v>0.2</v>
      </c>
      <c r="AC24" s="14">
        <v>0.1</v>
      </c>
      <c r="AD24" s="14">
        <v>0.1</v>
      </c>
      <c r="AE24" s="14">
        <v>0.1</v>
      </c>
      <c r="AF24" s="14">
        <v>0.1</v>
      </c>
      <c r="AG24" s="14">
        <v>0.1</v>
      </c>
      <c r="AH24" s="14">
        <v>0.4</v>
      </c>
      <c r="AI24" s="14">
        <v>0.1</v>
      </c>
      <c r="AJ24" s="14">
        <v>0.1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1</v>
      </c>
      <c r="AS24" s="14">
        <v>0.9</v>
      </c>
      <c r="AT24" s="14">
        <v>1.3</v>
      </c>
      <c r="AU24" s="14">
        <v>4.2</v>
      </c>
      <c r="AW24" s="12"/>
      <c r="AX24" s="17" t="s">
        <v>41</v>
      </c>
      <c r="AY24" s="14">
        <v>4.0999999999999996</v>
      </c>
      <c r="AZ24" s="14">
        <v>4</v>
      </c>
      <c r="BA24" s="14">
        <v>4</v>
      </c>
      <c r="BB24" s="14">
        <v>3.6</v>
      </c>
      <c r="BC24" s="14">
        <v>4</v>
      </c>
      <c r="BD24" s="14">
        <v>3.3</v>
      </c>
      <c r="BE24" s="14">
        <v>2.6</v>
      </c>
      <c r="BF24" s="14">
        <v>2.1</v>
      </c>
      <c r="BG24" s="14">
        <v>1.8</v>
      </c>
      <c r="BH24" s="14">
        <v>2.9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4" t="s">
        <v>33</v>
      </c>
      <c r="BQ24" s="14">
        <v>0.1</v>
      </c>
      <c r="BR24" s="14">
        <v>0.1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 t="s">
        <v>33</v>
      </c>
      <c r="DA24" s="14" t="s">
        <v>33</v>
      </c>
      <c r="DB24" s="14" t="s">
        <v>33</v>
      </c>
      <c r="DC24" s="14" t="s">
        <v>33</v>
      </c>
      <c r="DD24" s="14" t="s">
        <v>33</v>
      </c>
      <c r="DE24" s="14" t="s">
        <v>33</v>
      </c>
      <c r="DF24" s="14" t="s">
        <v>33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4</v>
      </c>
      <c r="DN24" s="14">
        <v>4.7</v>
      </c>
      <c r="DO24" s="14">
        <v>4.5</v>
      </c>
      <c r="DQ24" s="12"/>
      <c r="DR24" s="17" t="s">
        <v>41</v>
      </c>
      <c r="DS24" s="14">
        <v>7.3</v>
      </c>
      <c r="DT24" s="14">
        <v>6.4</v>
      </c>
      <c r="DU24" s="14">
        <v>4.8</v>
      </c>
      <c r="DV24" s="14">
        <v>4.4000000000000004</v>
      </c>
      <c r="DW24" s="14">
        <v>3.5</v>
      </c>
      <c r="DX24" s="14">
        <v>3.4</v>
      </c>
      <c r="DY24" s="14">
        <v>3.4</v>
      </c>
      <c r="DZ24" s="14">
        <v>3.6</v>
      </c>
      <c r="EA24" s="14">
        <v>3.9</v>
      </c>
      <c r="EB24" s="14">
        <v>16.100000000000001</v>
      </c>
      <c r="EC24" s="14">
        <v>4.3</v>
      </c>
      <c r="ED24" s="14">
        <v>6.3</v>
      </c>
      <c r="EE24" s="14">
        <v>6.4</v>
      </c>
      <c r="EF24" s="14">
        <v>4.5999999999999996</v>
      </c>
      <c r="EG24" s="14" t="s">
        <v>33</v>
      </c>
      <c r="EH24" s="14" t="s">
        <v>33</v>
      </c>
      <c r="EI24" s="14" t="s">
        <v>33</v>
      </c>
      <c r="EJ24" s="14">
        <v>4.7</v>
      </c>
      <c r="EK24" s="14">
        <v>2.7</v>
      </c>
      <c r="EL24" s="14">
        <v>5.0999999999999996</v>
      </c>
      <c r="EM24" s="14">
        <v>5.2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0.1</v>
      </c>
      <c r="EZ24" s="14">
        <v>0.1</v>
      </c>
      <c r="FA24" s="14">
        <v>0.1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0.1</v>
      </c>
      <c r="FG24" s="14" t="s">
        <v>33</v>
      </c>
      <c r="FH24" s="14" t="s">
        <v>33</v>
      </c>
      <c r="FI24" s="14">
        <v>0.1</v>
      </c>
      <c r="FJ24" s="14">
        <v>0.1</v>
      </c>
      <c r="FK24" s="14">
        <v>0.1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29.8</v>
      </c>
      <c r="D27" s="14">
        <v>29.6</v>
      </c>
      <c r="E27" s="14">
        <v>27.8</v>
      </c>
      <c r="F27" s="14">
        <v>29.2</v>
      </c>
      <c r="G27" s="14">
        <v>28.3</v>
      </c>
      <c r="H27" s="14">
        <v>35.6</v>
      </c>
      <c r="I27" s="14">
        <v>27.2</v>
      </c>
      <c r="J27" s="14">
        <v>25.4</v>
      </c>
      <c r="K27" s="14">
        <v>28.4</v>
      </c>
      <c r="L27" s="14">
        <v>31.9</v>
      </c>
      <c r="M27" s="14">
        <v>40.6</v>
      </c>
      <c r="N27" s="14">
        <v>41</v>
      </c>
      <c r="O27" s="14">
        <v>40.700000000000003</v>
      </c>
      <c r="P27" s="14" t="s">
        <v>33</v>
      </c>
      <c r="Q27" s="14">
        <v>41.5</v>
      </c>
      <c r="R27" s="14">
        <v>39</v>
      </c>
      <c r="S27" s="14" t="s">
        <v>33</v>
      </c>
      <c r="T27" s="14">
        <v>35.4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38.299999999999997</v>
      </c>
      <c r="AB27" s="14">
        <v>41.3</v>
      </c>
      <c r="AC27" s="14">
        <v>38.5</v>
      </c>
      <c r="AD27" s="14">
        <v>41.9</v>
      </c>
      <c r="AE27" s="14">
        <v>39.700000000000003</v>
      </c>
      <c r="AF27" s="14">
        <v>46.8</v>
      </c>
      <c r="AG27" s="14">
        <v>38.299999999999997</v>
      </c>
      <c r="AH27" s="14">
        <v>37.4</v>
      </c>
      <c r="AI27" s="14">
        <v>35.200000000000003</v>
      </c>
      <c r="AJ27" s="14">
        <v>36.9</v>
      </c>
      <c r="AK27" s="14">
        <v>37.799999999999997</v>
      </c>
      <c r="AL27" s="14">
        <v>35.9</v>
      </c>
      <c r="AM27" s="14">
        <v>35</v>
      </c>
      <c r="AN27" s="14">
        <v>36.200000000000003</v>
      </c>
      <c r="AO27" s="14">
        <v>31.9</v>
      </c>
      <c r="AP27" s="14">
        <v>33.1</v>
      </c>
      <c r="AQ27" s="14">
        <v>34.799999999999997</v>
      </c>
      <c r="AR27" s="14">
        <v>35.1</v>
      </c>
      <c r="AS27" s="14">
        <v>36.299999999999997</v>
      </c>
      <c r="AT27" s="14">
        <v>35.9</v>
      </c>
      <c r="AU27" s="14">
        <v>39.1</v>
      </c>
      <c r="AW27" s="12"/>
      <c r="AX27" s="17" t="s">
        <v>30</v>
      </c>
      <c r="AY27" s="14">
        <v>30.6</v>
      </c>
      <c r="AZ27" s="14">
        <v>30.4</v>
      </c>
      <c r="BA27" s="14">
        <v>27.6</v>
      </c>
      <c r="BB27" s="14">
        <v>24.2</v>
      </c>
      <c r="BC27" s="14">
        <v>22.8</v>
      </c>
      <c r="BD27" s="14">
        <v>26.9</v>
      </c>
      <c r="BE27" s="14">
        <v>33.4</v>
      </c>
      <c r="BF27" s="14">
        <v>34.299999999999997</v>
      </c>
      <c r="BG27" s="14">
        <v>35.5</v>
      </c>
      <c r="BH27" s="14">
        <v>36.200000000000003</v>
      </c>
      <c r="BI27" s="14">
        <v>35.4</v>
      </c>
      <c r="BJ27" s="14">
        <v>36.4</v>
      </c>
      <c r="BK27" s="14">
        <v>38.6</v>
      </c>
      <c r="BL27" s="14">
        <v>37.799999999999997</v>
      </c>
      <c r="BM27" s="14">
        <v>35.200000000000003</v>
      </c>
      <c r="BN27" s="14">
        <v>35.9</v>
      </c>
      <c r="BO27" s="14">
        <v>36</v>
      </c>
      <c r="BP27" s="14">
        <v>32.5</v>
      </c>
      <c r="BQ27" s="14">
        <v>35.5</v>
      </c>
      <c r="BR27" s="14">
        <v>34</v>
      </c>
      <c r="BS27" s="14">
        <v>35.200000000000003</v>
      </c>
      <c r="BU27" s="12"/>
      <c r="BV27" s="17" t="s">
        <v>30</v>
      </c>
      <c r="BW27" s="14">
        <v>43.1</v>
      </c>
      <c r="BX27" s="14">
        <v>44.8</v>
      </c>
      <c r="BY27" s="14">
        <v>38.6</v>
      </c>
      <c r="BZ27" s="14">
        <v>42.5</v>
      </c>
      <c r="CA27" s="14">
        <v>33.5</v>
      </c>
      <c r="CB27" s="14">
        <v>32.5</v>
      </c>
      <c r="CC27" s="14">
        <v>30.1</v>
      </c>
      <c r="CD27" s="14">
        <v>33.1</v>
      </c>
      <c r="CE27" s="14">
        <v>32</v>
      </c>
      <c r="CF27" s="14">
        <v>32.799999999999997</v>
      </c>
      <c r="CG27" s="14">
        <v>32.9</v>
      </c>
      <c r="CH27" s="14" t="s">
        <v>33</v>
      </c>
      <c r="CI27" s="14">
        <v>35.1</v>
      </c>
      <c r="CJ27" s="14">
        <v>33.299999999999997</v>
      </c>
      <c r="CK27" s="14">
        <v>26.5</v>
      </c>
      <c r="CL27" s="14">
        <v>21.3</v>
      </c>
      <c r="CM27" s="14">
        <v>26.2</v>
      </c>
      <c r="CN27" s="14">
        <v>18.3</v>
      </c>
      <c r="CO27" s="14">
        <v>28</v>
      </c>
      <c r="CP27" s="14">
        <v>29</v>
      </c>
      <c r="CQ27" s="14">
        <v>26.1</v>
      </c>
      <c r="CS27" s="12"/>
      <c r="CT27" s="17" t="s">
        <v>30</v>
      </c>
      <c r="CU27" s="14">
        <v>13.2</v>
      </c>
      <c r="CV27" s="14">
        <v>15.9</v>
      </c>
      <c r="CW27" s="14">
        <v>18.100000000000001</v>
      </c>
      <c r="CX27" s="14">
        <v>42.2</v>
      </c>
      <c r="CY27" s="14">
        <v>31.9</v>
      </c>
      <c r="CZ27" s="14">
        <v>57.4</v>
      </c>
      <c r="DA27" s="14">
        <v>26</v>
      </c>
      <c r="DB27" s="14">
        <v>27.9</v>
      </c>
      <c r="DC27" s="14">
        <v>28.8</v>
      </c>
      <c r="DD27" s="14">
        <v>31.2</v>
      </c>
      <c r="DE27" s="14" t="s">
        <v>33</v>
      </c>
      <c r="DF27" s="14" t="s">
        <v>33</v>
      </c>
      <c r="DG27" s="14">
        <v>15.7</v>
      </c>
      <c r="DH27" s="14" t="s">
        <v>33</v>
      </c>
      <c r="DI27" s="14">
        <v>16.5</v>
      </c>
      <c r="DJ27" s="14">
        <v>18</v>
      </c>
      <c r="DK27" s="14" t="s">
        <v>33</v>
      </c>
      <c r="DL27" s="14">
        <v>18.899999999999999</v>
      </c>
      <c r="DM27" s="14">
        <v>19.5</v>
      </c>
      <c r="DN27" s="14">
        <v>18.100000000000001</v>
      </c>
      <c r="DO27" s="14">
        <v>18</v>
      </c>
      <c r="DQ27" s="12"/>
      <c r="DR27" s="17" t="s">
        <v>30</v>
      </c>
      <c r="DS27" s="14">
        <v>12.7</v>
      </c>
      <c r="DT27" s="14">
        <v>15.6</v>
      </c>
      <c r="DU27" s="14">
        <v>15.6</v>
      </c>
      <c r="DV27" s="14">
        <v>16.3</v>
      </c>
      <c r="DW27" s="14">
        <v>18.399999999999999</v>
      </c>
      <c r="DX27" s="14">
        <v>24.7</v>
      </c>
      <c r="DY27" s="14">
        <v>23.3</v>
      </c>
      <c r="DZ27" s="14">
        <v>21.2</v>
      </c>
      <c r="EA27" s="14">
        <v>22.3</v>
      </c>
      <c r="EB27" s="14">
        <v>17.899999999999999</v>
      </c>
      <c r="EC27" s="14">
        <v>24.8</v>
      </c>
      <c r="ED27" s="14" t="s">
        <v>33</v>
      </c>
      <c r="EE27" s="14">
        <v>24.9</v>
      </c>
      <c r="EF27" s="14">
        <v>23.7</v>
      </c>
      <c r="EG27" s="14">
        <v>24.1</v>
      </c>
      <c r="EH27" s="14">
        <v>22.1</v>
      </c>
      <c r="EI27" s="14">
        <v>25.8</v>
      </c>
      <c r="EJ27" s="14">
        <v>28.3</v>
      </c>
      <c r="EK27" s="14">
        <v>23.5</v>
      </c>
      <c r="EL27" s="14">
        <v>23.9</v>
      </c>
      <c r="EM27" s="14">
        <v>23</v>
      </c>
      <c r="EO27" s="12"/>
      <c r="EP27" s="17" t="s">
        <v>30</v>
      </c>
      <c r="EQ27" s="14">
        <v>13</v>
      </c>
      <c r="ER27" s="14">
        <v>14.5</v>
      </c>
      <c r="ES27" s="14">
        <v>17.7</v>
      </c>
      <c r="ET27" s="14">
        <v>16.899999999999999</v>
      </c>
      <c r="EU27" s="14">
        <v>16.399999999999999</v>
      </c>
      <c r="EV27" s="14">
        <v>18.2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>
        <v>29.6</v>
      </c>
      <c r="FD27" s="14" t="s">
        <v>33</v>
      </c>
      <c r="FE27" s="14">
        <v>22.5</v>
      </c>
      <c r="FF27" s="14">
        <v>21.7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9.5</v>
      </c>
      <c r="O28" s="14" t="s">
        <v>33</v>
      </c>
      <c r="P28" s="14" t="s">
        <v>33</v>
      </c>
      <c r="Q28" s="14" t="s">
        <v>33</v>
      </c>
      <c r="R28" s="14" t="s">
        <v>33</v>
      </c>
      <c r="S28" s="14">
        <v>27.8</v>
      </c>
      <c r="T28" s="14">
        <v>26.9</v>
      </c>
      <c r="U28" s="14">
        <v>25.5</v>
      </c>
      <c r="V28" s="14">
        <v>28.1</v>
      </c>
      <c r="W28" s="14">
        <v>29.6</v>
      </c>
      <c r="Y28" s="12"/>
      <c r="Z28" s="17" t="s">
        <v>32</v>
      </c>
      <c r="AA28" s="14">
        <v>41.8</v>
      </c>
      <c r="AB28" s="14">
        <v>40.5</v>
      </c>
      <c r="AC28" s="14">
        <v>41.3</v>
      </c>
      <c r="AD28" s="14">
        <v>37.5</v>
      </c>
      <c r="AE28" s="14">
        <v>38.700000000000003</v>
      </c>
      <c r="AF28" s="14">
        <v>33.799999999999997</v>
      </c>
      <c r="AG28" s="14">
        <v>38.200000000000003</v>
      </c>
      <c r="AH28" s="14">
        <v>38.799999999999997</v>
      </c>
      <c r="AI28" s="14">
        <v>36.1</v>
      </c>
      <c r="AJ28" s="14">
        <v>34.9</v>
      </c>
      <c r="AK28" s="14">
        <v>39.299999999999997</v>
      </c>
      <c r="AL28" s="14">
        <v>43.9</v>
      </c>
      <c r="AM28" s="14">
        <v>45.4</v>
      </c>
      <c r="AN28" s="14">
        <v>47.9</v>
      </c>
      <c r="AO28" s="14">
        <v>39.1</v>
      </c>
      <c r="AP28" s="14">
        <v>39.5</v>
      </c>
      <c r="AQ28" s="14">
        <v>41.1</v>
      </c>
      <c r="AR28" s="14">
        <v>41.6</v>
      </c>
      <c r="AS28" s="14">
        <v>40.6</v>
      </c>
      <c r="AT28" s="14">
        <v>40.9</v>
      </c>
      <c r="AU28" s="14">
        <v>39.299999999999997</v>
      </c>
      <c r="AW28" s="12"/>
      <c r="AX28" s="17" t="s">
        <v>32</v>
      </c>
      <c r="AY28" s="14">
        <v>56.6</v>
      </c>
      <c r="AZ28" s="14">
        <v>55.6</v>
      </c>
      <c r="BA28" s="14">
        <v>59.3</v>
      </c>
      <c r="BB28" s="14">
        <v>63.2</v>
      </c>
      <c r="BC28" s="14">
        <v>62.5</v>
      </c>
      <c r="BD28" s="14">
        <v>59.4</v>
      </c>
      <c r="BE28" s="14">
        <v>53.8</v>
      </c>
      <c r="BF28" s="14">
        <v>53.8</v>
      </c>
      <c r="BG28" s="14">
        <v>52.8</v>
      </c>
      <c r="BH28" s="14">
        <v>51.4</v>
      </c>
      <c r="BI28" s="14">
        <v>52.2</v>
      </c>
      <c r="BJ28" s="14">
        <v>51.2</v>
      </c>
      <c r="BK28" s="14">
        <v>51.9</v>
      </c>
      <c r="BL28" s="14">
        <v>51.3</v>
      </c>
      <c r="BM28" s="14">
        <v>52.9</v>
      </c>
      <c r="BN28" s="14">
        <v>55</v>
      </c>
      <c r="BO28" s="14">
        <v>57.2</v>
      </c>
      <c r="BP28" s="14">
        <v>56.7</v>
      </c>
      <c r="BQ28" s="14">
        <v>54.8</v>
      </c>
      <c r="BR28" s="14">
        <v>57.1</v>
      </c>
      <c r="BS28" s="14">
        <v>55.8</v>
      </c>
      <c r="BU28" s="12"/>
      <c r="BV28" s="17" t="s">
        <v>32</v>
      </c>
      <c r="BW28" s="14">
        <v>44.9</v>
      </c>
      <c r="BX28" s="14">
        <v>46.7</v>
      </c>
      <c r="BY28" s="14">
        <v>54</v>
      </c>
      <c r="BZ28" s="14">
        <v>49.7</v>
      </c>
      <c r="CA28" s="14">
        <v>55.2</v>
      </c>
      <c r="CB28" s="14">
        <v>55.2</v>
      </c>
      <c r="CC28" s="14">
        <v>55.3</v>
      </c>
      <c r="CD28" s="14">
        <v>55.3</v>
      </c>
      <c r="CE28" s="14">
        <v>55.8</v>
      </c>
      <c r="CF28" s="14">
        <v>57.7</v>
      </c>
      <c r="CG28" s="14" t="s">
        <v>33</v>
      </c>
      <c r="CH28" s="14">
        <v>57.8</v>
      </c>
      <c r="CI28" s="14">
        <v>53.2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>
        <v>73.900000000000006</v>
      </c>
      <c r="CO28" s="14">
        <v>62</v>
      </c>
      <c r="CP28" s="14">
        <v>61.8</v>
      </c>
      <c r="CQ28" s="14">
        <v>62.7</v>
      </c>
      <c r="CS28" s="12"/>
      <c r="CT28" s="17" t="s">
        <v>32</v>
      </c>
      <c r="CU28" s="14">
        <v>71.400000000000006</v>
      </c>
      <c r="CV28" s="14">
        <v>64.900000000000006</v>
      </c>
      <c r="CW28" s="14">
        <v>56.6</v>
      </c>
      <c r="CX28" s="14">
        <v>16.3</v>
      </c>
      <c r="CY28" s="14">
        <v>12.5</v>
      </c>
      <c r="CZ28" s="14">
        <v>13.5</v>
      </c>
      <c r="DA28" s="14">
        <v>53.8</v>
      </c>
      <c r="DB28" s="14">
        <v>51.8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>
        <v>49.3</v>
      </c>
      <c r="DN28" s="14">
        <v>49.3</v>
      </c>
      <c r="DO28" s="14">
        <v>43.8</v>
      </c>
      <c r="DQ28" s="12"/>
      <c r="DR28" s="17" t="s">
        <v>32</v>
      </c>
      <c r="DS28" s="14">
        <v>70.900000000000006</v>
      </c>
      <c r="DT28" s="14">
        <v>63.7</v>
      </c>
      <c r="DU28" s="14">
        <v>62.6</v>
      </c>
      <c r="DV28" s="14">
        <v>57.3</v>
      </c>
      <c r="DW28" s="14">
        <v>53.9</v>
      </c>
      <c r="DX28" s="14">
        <v>49.5</v>
      </c>
      <c r="DY28" s="14">
        <v>53.3</v>
      </c>
      <c r="DZ28" s="14">
        <v>53.1</v>
      </c>
      <c r="EA28" s="14">
        <v>55.4</v>
      </c>
      <c r="EB28" s="14">
        <v>43.5</v>
      </c>
      <c r="EC28" s="14">
        <v>54.1</v>
      </c>
      <c r="ED28" s="14">
        <v>53.1</v>
      </c>
      <c r="EE28" s="14">
        <v>52.5</v>
      </c>
      <c r="EF28" s="14">
        <v>54.1</v>
      </c>
      <c r="EG28" s="14">
        <v>56.9</v>
      </c>
      <c r="EH28" s="14">
        <v>63.4</v>
      </c>
      <c r="EI28" s="14" t="s">
        <v>33</v>
      </c>
      <c r="EJ28" s="14" t="s">
        <v>33</v>
      </c>
      <c r="EK28" s="14">
        <v>58.5</v>
      </c>
      <c r="EL28" s="14">
        <v>57.4</v>
      </c>
      <c r="EM28" s="14">
        <v>55.4</v>
      </c>
      <c r="EO28" s="12"/>
      <c r="EP28" s="17" t="s">
        <v>32</v>
      </c>
      <c r="EQ28" s="14">
        <v>64.400000000000006</v>
      </c>
      <c r="ER28" s="14">
        <v>68.400000000000006</v>
      </c>
      <c r="ES28" s="14">
        <v>61.4</v>
      </c>
      <c r="ET28" s="14">
        <v>60</v>
      </c>
      <c r="EU28" s="14">
        <v>57.2</v>
      </c>
      <c r="EV28" s="14">
        <v>60.2</v>
      </c>
      <c r="EW28" s="14">
        <v>33.9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32.799999999999997</v>
      </c>
      <c r="FF28" s="14">
        <v>33.6</v>
      </c>
      <c r="FG28" s="14" t="s">
        <v>33</v>
      </c>
      <c r="FH28" s="14">
        <v>31.5</v>
      </c>
      <c r="FI28" s="14">
        <v>37.799999999999997</v>
      </c>
      <c r="FJ28" s="14">
        <v>36.9</v>
      </c>
      <c r="FK28" s="14">
        <v>42.1</v>
      </c>
    </row>
    <row r="29" spans="1:167" ht="14.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5.9</v>
      </c>
      <c r="R29" s="14" t="s">
        <v>33</v>
      </c>
      <c r="S29" s="14">
        <v>4.3</v>
      </c>
      <c r="T29" s="14">
        <v>3.7</v>
      </c>
      <c r="U29" s="14">
        <v>4.3</v>
      </c>
      <c r="V29" s="14">
        <v>4.8</v>
      </c>
      <c r="W29" s="14">
        <v>6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>
        <v>2.9</v>
      </c>
      <c r="AT29" s="14" t="s">
        <v>33</v>
      </c>
      <c r="AU29" s="14" t="s">
        <v>33</v>
      </c>
      <c r="AW29" s="12"/>
      <c r="AX29" s="17" t="s">
        <v>34</v>
      </c>
      <c r="AY29" s="14">
        <v>2.4</v>
      </c>
      <c r="AZ29" s="14">
        <v>2.7</v>
      </c>
      <c r="BA29" s="14">
        <v>2.6</v>
      </c>
      <c r="BB29" s="14" t="s">
        <v>33</v>
      </c>
      <c r="BC29" s="14" t="s">
        <v>33</v>
      </c>
      <c r="BD29" s="14" t="s">
        <v>33</v>
      </c>
      <c r="BE29" s="14">
        <v>1</v>
      </c>
      <c r="BF29" s="14" t="s">
        <v>33</v>
      </c>
      <c r="BG29" s="14">
        <v>1.1000000000000001</v>
      </c>
      <c r="BH29" s="14">
        <v>1.3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1.3</v>
      </c>
      <c r="BS29" s="14">
        <v>1.2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>
        <v>0.5</v>
      </c>
      <c r="CH29" s="14" t="s">
        <v>33</v>
      </c>
      <c r="CI29" s="14">
        <v>0.5</v>
      </c>
      <c r="CJ29" s="14" t="s">
        <v>33</v>
      </c>
      <c r="CK29" s="14" t="s">
        <v>33</v>
      </c>
      <c r="CL29" s="14" t="s">
        <v>33</v>
      </c>
      <c r="CM29" s="14">
        <v>0.3</v>
      </c>
      <c r="CN29" s="14">
        <v>0.4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 t="s">
        <v>33</v>
      </c>
      <c r="CV29" s="14" t="s">
        <v>33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>
        <v>1.4</v>
      </c>
      <c r="DF29" s="14">
        <v>1.3</v>
      </c>
      <c r="DG29" s="14">
        <v>0.5</v>
      </c>
      <c r="DH29" s="14">
        <v>1.1000000000000001</v>
      </c>
      <c r="DI29" s="14">
        <v>4.3</v>
      </c>
      <c r="DJ29" s="14" t="s">
        <v>33</v>
      </c>
      <c r="DK29" s="14">
        <v>1.1000000000000001</v>
      </c>
      <c r="DL29" s="14">
        <v>0.7</v>
      </c>
      <c r="DM29" s="14">
        <v>1</v>
      </c>
      <c r="DN29" s="14">
        <v>1</v>
      </c>
      <c r="DO29" s="14">
        <v>0.7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30.1</v>
      </c>
      <c r="D30" s="14">
        <v>28.5</v>
      </c>
      <c r="E30" s="14">
        <v>27.9</v>
      </c>
      <c r="F30" s="14">
        <v>29.9</v>
      </c>
      <c r="G30" s="14">
        <v>27.9</v>
      </c>
      <c r="H30" s="14">
        <v>22.2</v>
      </c>
      <c r="I30" s="14">
        <v>24.1</v>
      </c>
      <c r="J30" s="14">
        <v>23.8</v>
      </c>
      <c r="K30" s="14">
        <v>21.8</v>
      </c>
      <c r="L30" s="14">
        <v>24.2</v>
      </c>
      <c r="M30" s="14" t="s">
        <v>33</v>
      </c>
      <c r="N30" s="14" t="s">
        <v>33</v>
      </c>
      <c r="O30" s="14" t="s">
        <v>33</v>
      </c>
      <c r="P30" s="14" t="s">
        <v>33</v>
      </c>
      <c r="Q30" s="14">
        <v>14.9</v>
      </c>
      <c r="R30" s="14">
        <v>8.1</v>
      </c>
      <c r="S30" s="14" t="s">
        <v>33</v>
      </c>
      <c r="T30" s="14">
        <v>3.8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1.1000000000000001</v>
      </c>
      <c r="AB30" s="14">
        <v>1.3</v>
      </c>
      <c r="AC30" s="14">
        <v>0.7</v>
      </c>
      <c r="AD30" s="14">
        <v>1.6</v>
      </c>
      <c r="AE30" s="14">
        <v>1.8</v>
      </c>
      <c r="AF30" s="14">
        <v>1.9</v>
      </c>
      <c r="AG30" s="14">
        <v>0.6</v>
      </c>
      <c r="AH30" s="14">
        <v>0.7</v>
      </c>
      <c r="AI30" s="14">
        <v>0.7</v>
      </c>
      <c r="AJ30" s="14">
        <v>1</v>
      </c>
      <c r="AK30" s="14" t="s">
        <v>33</v>
      </c>
      <c r="AL30" s="14" t="s">
        <v>33</v>
      </c>
      <c r="AM30" s="14" t="s">
        <v>33</v>
      </c>
      <c r="AN30" s="14">
        <v>0.6</v>
      </c>
      <c r="AO30" s="14">
        <v>0.5</v>
      </c>
      <c r="AP30" s="14">
        <v>0.4</v>
      </c>
      <c r="AQ30" s="14">
        <v>0.3</v>
      </c>
      <c r="AR30" s="14">
        <v>0.3</v>
      </c>
      <c r="AS30" s="14">
        <v>0.2</v>
      </c>
      <c r="AT30" s="14">
        <v>0.4</v>
      </c>
      <c r="AU30" s="14">
        <v>0.1</v>
      </c>
      <c r="AW30" s="12"/>
      <c r="AX30" s="17" t="s">
        <v>35</v>
      </c>
      <c r="AY30" s="14">
        <v>0.7</v>
      </c>
      <c r="AZ30" s="14">
        <v>1.4</v>
      </c>
      <c r="BA30" s="14">
        <v>0.5</v>
      </c>
      <c r="BB30" s="14">
        <v>1</v>
      </c>
      <c r="BC30" s="14">
        <v>1</v>
      </c>
      <c r="BD30" s="14">
        <v>0.9</v>
      </c>
      <c r="BE30" s="14">
        <v>1</v>
      </c>
      <c r="BF30" s="14">
        <v>0.8</v>
      </c>
      <c r="BG30" s="14">
        <v>0.7</v>
      </c>
      <c r="BH30" s="14">
        <v>0.5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0.3</v>
      </c>
      <c r="BS30" s="14">
        <v>0.2</v>
      </c>
      <c r="BU30" s="12"/>
      <c r="BV30" s="17" t="s">
        <v>35</v>
      </c>
      <c r="BW30" s="14">
        <v>0</v>
      </c>
      <c r="BX30" s="14">
        <v>0</v>
      </c>
      <c r="BY30" s="14" t="s">
        <v>33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>
        <v>0</v>
      </c>
      <c r="CN30" s="14" t="s">
        <v>33</v>
      </c>
      <c r="CO30" s="14" t="s">
        <v>33</v>
      </c>
      <c r="CP30" s="14" t="s">
        <v>33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 t="s">
        <v>33</v>
      </c>
      <c r="DD30" s="14">
        <v>0</v>
      </c>
      <c r="DE30" s="14">
        <v>0</v>
      </c>
      <c r="DF30" s="14" t="s">
        <v>33</v>
      </c>
      <c r="DG30" s="14" t="s">
        <v>33</v>
      </c>
      <c r="DH30" s="14">
        <v>0</v>
      </c>
      <c r="DI30" s="14" t="s">
        <v>33</v>
      </c>
      <c r="DJ30" s="14" t="s">
        <v>33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 t="s">
        <v>33</v>
      </c>
      <c r="DX30" s="14" t="s">
        <v>33</v>
      </c>
      <c r="DY30" s="14" t="s">
        <v>33</v>
      </c>
      <c r="DZ30" s="14" t="s">
        <v>33</v>
      </c>
      <c r="EA30" s="14" t="s">
        <v>33</v>
      </c>
      <c r="EB30" s="14" t="s">
        <v>33</v>
      </c>
      <c r="EC30" s="14">
        <v>0.3</v>
      </c>
      <c r="ED30" s="14" t="s">
        <v>33</v>
      </c>
      <c r="EE30" s="14" t="s">
        <v>33</v>
      </c>
      <c r="EF30" s="14">
        <v>0.5</v>
      </c>
      <c r="EG30" s="14" t="s">
        <v>33</v>
      </c>
      <c r="EH30" s="14" t="s">
        <v>33</v>
      </c>
      <c r="EI30" s="14">
        <v>0</v>
      </c>
      <c r="EJ30" s="14" t="s">
        <v>33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>
        <v>0</v>
      </c>
      <c r="ET30" s="14" t="s">
        <v>33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 t="s">
        <v>33</v>
      </c>
      <c r="FA30" s="14" t="s">
        <v>33</v>
      </c>
      <c r="FB30" s="14">
        <v>0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0.1</v>
      </c>
      <c r="FJ30" s="14">
        <v>0.1</v>
      </c>
      <c r="FK30" s="14">
        <v>0.1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0.3</v>
      </c>
      <c r="AT31" s="14">
        <v>0.3</v>
      </c>
      <c r="AU31" s="14">
        <v>0.3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1.5</v>
      </c>
      <c r="BS31" s="14">
        <v>1.4</v>
      </c>
      <c r="BU31" s="12"/>
      <c r="BV31" s="17" t="s">
        <v>36</v>
      </c>
      <c r="BW31" s="14" t="s">
        <v>33</v>
      </c>
      <c r="BX31" s="14">
        <v>0</v>
      </c>
      <c r="BY31" s="14">
        <v>0</v>
      </c>
      <c r="BZ31" s="14">
        <v>0</v>
      </c>
      <c r="CA31" s="14" t="s">
        <v>33</v>
      </c>
      <c r="CB31" s="14">
        <v>0</v>
      </c>
      <c r="CC31" s="14">
        <v>0</v>
      </c>
      <c r="CD31" s="14" t="s">
        <v>33</v>
      </c>
      <c r="CE31" s="14" t="s">
        <v>33</v>
      </c>
      <c r="CF31" s="14" t="s">
        <v>33</v>
      </c>
      <c r="CG31" s="14" t="s">
        <v>33</v>
      </c>
      <c r="CH31" s="14" t="s">
        <v>33</v>
      </c>
      <c r="CI31" s="14" t="s">
        <v>33</v>
      </c>
      <c r="CJ31" s="14" t="s">
        <v>33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1.1000000000000001</v>
      </c>
      <c r="CP31" s="14">
        <v>0.9</v>
      </c>
      <c r="CQ31" s="14">
        <v>1.4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>
        <v>2</v>
      </c>
      <c r="J32" s="14" t="s">
        <v>33</v>
      </c>
      <c r="K32" s="14">
        <v>1.7</v>
      </c>
      <c r="L32" s="14">
        <v>1.7</v>
      </c>
      <c r="M32" s="14" t="s">
        <v>33</v>
      </c>
      <c r="N32" s="14">
        <v>3.7</v>
      </c>
      <c r="O32" s="14" t="s">
        <v>33</v>
      </c>
      <c r="P32" s="14">
        <v>4.3</v>
      </c>
      <c r="Q32" s="14">
        <v>4.5</v>
      </c>
      <c r="R32" s="14">
        <v>4.5</v>
      </c>
      <c r="S32" s="14">
        <v>5.3</v>
      </c>
      <c r="T32" s="14">
        <v>4.4000000000000004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1.4</v>
      </c>
      <c r="AH32" s="14">
        <v>1.5</v>
      </c>
      <c r="AI32" s="14">
        <v>1.8</v>
      </c>
      <c r="AJ32" s="14">
        <v>1.4</v>
      </c>
      <c r="AK32" s="14">
        <v>1.3</v>
      </c>
      <c r="AL32" s="14">
        <v>1.3</v>
      </c>
      <c r="AM32" s="14">
        <v>1.3</v>
      </c>
      <c r="AN32" s="14">
        <v>1.2</v>
      </c>
      <c r="AO32" s="14">
        <v>1</v>
      </c>
      <c r="AP32" s="14">
        <v>1.2</v>
      </c>
      <c r="AQ32" s="14" t="s">
        <v>33</v>
      </c>
      <c r="AR32" s="14">
        <v>1.5</v>
      </c>
      <c r="AS32" s="14">
        <v>1.7</v>
      </c>
      <c r="AT32" s="14">
        <v>1.3</v>
      </c>
      <c r="AU32" s="14">
        <v>2</v>
      </c>
      <c r="AW32" s="12"/>
      <c r="AX32" s="17" t="s">
        <v>37</v>
      </c>
      <c r="AY32" s="14" t="s">
        <v>33</v>
      </c>
      <c r="AZ32" s="14" t="s">
        <v>33</v>
      </c>
      <c r="BA32" s="14" t="s">
        <v>33</v>
      </c>
      <c r="BB32" s="14" t="s">
        <v>33</v>
      </c>
      <c r="BC32" s="14" t="s">
        <v>33</v>
      </c>
      <c r="BD32" s="14">
        <v>0.9</v>
      </c>
      <c r="BE32" s="14">
        <v>0.6</v>
      </c>
      <c r="BF32" s="14">
        <v>0.8</v>
      </c>
      <c r="BG32" s="14">
        <v>0.8</v>
      </c>
      <c r="BH32" s="14">
        <v>0.9</v>
      </c>
      <c r="BI32" s="14">
        <v>0.8</v>
      </c>
      <c r="BJ32" s="14">
        <v>0.8</v>
      </c>
      <c r="BK32" s="14">
        <v>0.8</v>
      </c>
      <c r="BL32" s="14">
        <v>0.8</v>
      </c>
      <c r="BM32" s="14">
        <v>1</v>
      </c>
      <c r="BN32" s="14">
        <v>0.8</v>
      </c>
      <c r="BO32" s="14" t="s">
        <v>33</v>
      </c>
      <c r="BP32" s="14">
        <v>0.7</v>
      </c>
      <c r="BQ32" s="14">
        <v>0.8</v>
      </c>
      <c r="BR32" s="14">
        <v>0.8</v>
      </c>
      <c r="BS32" s="14">
        <v>0.8</v>
      </c>
      <c r="BU32" s="12"/>
      <c r="BV32" s="17" t="s">
        <v>37</v>
      </c>
      <c r="BW32" s="14" t="s">
        <v>33</v>
      </c>
      <c r="BX32" s="14" t="s">
        <v>33</v>
      </c>
      <c r="BY32" s="14" t="s">
        <v>33</v>
      </c>
      <c r="BZ32" s="14" t="s">
        <v>33</v>
      </c>
      <c r="CA32" s="14" t="s">
        <v>33</v>
      </c>
      <c r="CB32" s="14">
        <v>0.4</v>
      </c>
      <c r="CC32" s="14">
        <v>0.4</v>
      </c>
      <c r="CD32" s="14">
        <v>0.4</v>
      </c>
      <c r="CE32" s="14">
        <v>0.4</v>
      </c>
      <c r="CF32" s="14">
        <v>0.2</v>
      </c>
      <c r="CG32" s="14">
        <v>0.3</v>
      </c>
      <c r="CH32" s="14">
        <v>0.3</v>
      </c>
      <c r="CI32" s="14">
        <v>0.4</v>
      </c>
      <c r="CJ32" s="14" t="s">
        <v>33</v>
      </c>
      <c r="CK32" s="14">
        <v>1.6</v>
      </c>
      <c r="CL32" s="14">
        <v>0.1</v>
      </c>
      <c r="CM32" s="14">
        <v>0.1</v>
      </c>
      <c r="CN32" s="14">
        <v>0.2</v>
      </c>
      <c r="CO32" s="14">
        <v>0.1</v>
      </c>
      <c r="CP32" s="14">
        <v>0.2</v>
      </c>
      <c r="CQ32" s="14">
        <v>0.2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0.4</v>
      </c>
      <c r="DA32" s="14">
        <v>0.2</v>
      </c>
      <c r="DB32" s="14" t="s">
        <v>33</v>
      </c>
      <c r="DC32" s="14">
        <v>0.4</v>
      </c>
      <c r="DD32" s="14" t="s">
        <v>33</v>
      </c>
      <c r="DE32" s="14">
        <v>0.1</v>
      </c>
      <c r="DF32" s="14">
        <v>0.1</v>
      </c>
      <c r="DG32" s="14">
        <v>0.1</v>
      </c>
      <c r="DH32" s="14">
        <v>0.3</v>
      </c>
      <c r="DI32" s="14">
        <v>0.1</v>
      </c>
      <c r="DJ32" s="14" t="s">
        <v>33</v>
      </c>
      <c r="DK32" s="14">
        <v>0.1</v>
      </c>
      <c r="DL32" s="14">
        <v>0.1</v>
      </c>
      <c r="DM32" s="14">
        <v>0.1</v>
      </c>
      <c r="DN32" s="14">
        <v>0.1</v>
      </c>
      <c r="DO32" s="14">
        <v>0.2</v>
      </c>
      <c r="DQ32" s="12"/>
      <c r="DR32" s="17" t="s">
        <v>37</v>
      </c>
      <c r="DS32" s="14" t="s">
        <v>33</v>
      </c>
      <c r="DT32" s="14" t="s">
        <v>33</v>
      </c>
      <c r="DU32" s="14" t="s">
        <v>33</v>
      </c>
      <c r="DV32" s="14" t="s">
        <v>33</v>
      </c>
      <c r="DW32" s="14" t="s">
        <v>33</v>
      </c>
      <c r="DX32" s="14">
        <v>0.4</v>
      </c>
      <c r="DY32" s="14" t="s">
        <v>33</v>
      </c>
      <c r="DZ32" s="14">
        <v>0.4</v>
      </c>
      <c r="EA32" s="14">
        <v>0.3</v>
      </c>
      <c r="EB32" s="14">
        <v>0.5</v>
      </c>
      <c r="EC32" s="14">
        <v>0.5</v>
      </c>
      <c r="ED32" s="14">
        <v>0.4</v>
      </c>
      <c r="EE32" s="14">
        <v>0.3</v>
      </c>
      <c r="EF32" s="14">
        <v>0.6</v>
      </c>
      <c r="EG32" s="14" t="s">
        <v>33</v>
      </c>
      <c r="EH32" s="14" t="s">
        <v>33</v>
      </c>
      <c r="EI32" s="14">
        <v>0.2</v>
      </c>
      <c r="EJ32" s="14">
        <v>0.2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0.7</v>
      </c>
      <c r="EW32" s="14" t="s">
        <v>33</v>
      </c>
      <c r="EX32" s="14">
        <v>2.4</v>
      </c>
      <c r="EY32" s="14">
        <v>1.6</v>
      </c>
      <c r="EZ32" s="14" t="s">
        <v>33</v>
      </c>
      <c r="FA32" s="14">
        <v>0.8</v>
      </c>
      <c r="FB32" s="14">
        <v>1</v>
      </c>
      <c r="FC32" s="14">
        <v>0.8</v>
      </c>
      <c r="FD32" s="14">
        <v>0.7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 t="s">
        <v>33</v>
      </c>
      <c r="AT33" s="14" t="s">
        <v>33</v>
      </c>
      <c r="AU33" s="14" t="s">
        <v>33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>
        <v>0.9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0.7</v>
      </c>
      <c r="BS33" s="14">
        <v>0.4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 t="s">
        <v>33</v>
      </c>
      <c r="CH33" s="14" t="s">
        <v>33</v>
      </c>
      <c r="CI33" s="14" t="s">
        <v>33</v>
      </c>
      <c r="CJ33" s="14" t="s">
        <v>33</v>
      </c>
      <c r="CK33" s="14" t="s">
        <v>33</v>
      </c>
      <c r="CL33" s="14" t="s">
        <v>33</v>
      </c>
      <c r="CM33" s="14" t="s">
        <v>33</v>
      </c>
      <c r="CN33" s="14" t="s">
        <v>33</v>
      </c>
      <c r="CO33" s="14">
        <v>2</v>
      </c>
      <c r="CP33" s="14">
        <v>1.7</v>
      </c>
      <c r="CQ33" s="14">
        <v>1.6</v>
      </c>
      <c r="CS33" s="12"/>
      <c r="CT33" s="17" t="s">
        <v>38</v>
      </c>
      <c r="CU33" s="14" t="s">
        <v>33</v>
      </c>
      <c r="CV33" s="14" t="s">
        <v>33</v>
      </c>
      <c r="CW33" s="14" t="s">
        <v>33</v>
      </c>
      <c r="CX33" s="14" t="s">
        <v>33</v>
      </c>
      <c r="CY33" s="14" t="s">
        <v>33</v>
      </c>
      <c r="CZ33" s="14" t="s">
        <v>33</v>
      </c>
      <c r="DA33" s="14" t="s">
        <v>33</v>
      </c>
      <c r="DB33" s="14" t="s">
        <v>33</v>
      </c>
      <c r="DC33" s="14" t="s">
        <v>33</v>
      </c>
      <c r="DD33" s="14" t="s">
        <v>33</v>
      </c>
      <c r="DE33" s="14" t="s">
        <v>33</v>
      </c>
      <c r="DF33" s="14" t="s">
        <v>33</v>
      </c>
      <c r="DG33" s="14" t="s">
        <v>33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>
        <v>0.1</v>
      </c>
      <c r="EF33" s="14">
        <v>0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>
        <v>0</v>
      </c>
      <c r="FD33" s="14">
        <v>0</v>
      </c>
      <c r="FE33" s="14" t="s">
        <v>33</v>
      </c>
      <c r="FF33" s="14" t="s">
        <v>33</v>
      </c>
      <c r="FG33" s="14" t="s">
        <v>33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 t="s">
        <v>33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 t="s">
        <v>33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 t="s">
        <v>33</v>
      </c>
      <c r="BO34" s="14" t="s">
        <v>33</v>
      </c>
      <c r="BP34" s="14" t="s">
        <v>33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 t="s">
        <v>33</v>
      </c>
      <c r="BX34" s="14" t="s">
        <v>33</v>
      </c>
      <c r="BY34" s="14" t="s">
        <v>33</v>
      </c>
      <c r="BZ34" s="14" t="s">
        <v>33</v>
      </c>
      <c r="CA34" s="14">
        <v>0</v>
      </c>
      <c r="CB34" s="14" t="s">
        <v>33</v>
      </c>
      <c r="CC34" s="14" t="s">
        <v>33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 t="s">
        <v>33</v>
      </c>
      <c r="DT34" s="14" t="s">
        <v>33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 t="s">
        <v>33</v>
      </c>
      <c r="FG34" s="14" t="s">
        <v>33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21.9</v>
      </c>
      <c r="D35" s="14" t="s">
        <v>33</v>
      </c>
      <c r="E35" s="14" t="s">
        <v>33</v>
      </c>
      <c r="F35" s="14" t="s">
        <v>33</v>
      </c>
      <c r="G35" s="14" t="s">
        <v>33</v>
      </c>
      <c r="H35" s="14">
        <v>28.2</v>
      </c>
      <c r="I35" s="14">
        <v>33.6</v>
      </c>
      <c r="J35" s="14">
        <v>34.5</v>
      </c>
      <c r="K35" s="14" t="s">
        <v>33</v>
      </c>
      <c r="L35" s="14" t="s">
        <v>33</v>
      </c>
      <c r="M35" s="14">
        <v>19.899999999999999</v>
      </c>
      <c r="N35" s="14">
        <v>12.3</v>
      </c>
      <c r="O35" s="14">
        <v>12.8</v>
      </c>
      <c r="P35" s="14">
        <v>16.3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>
        <v>25.8</v>
      </c>
      <c r="V35" s="14">
        <v>19.3</v>
      </c>
      <c r="W35" s="14">
        <v>21.6</v>
      </c>
      <c r="Y35" s="12"/>
      <c r="Z35" s="17" t="s">
        <v>40</v>
      </c>
      <c r="AA35" s="14">
        <v>12.2</v>
      </c>
      <c r="AB35" s="14">
        <v>9.3000000000000007</v>
      </c>
      <c r="AC35" s="14">
        <v>12.8</v>
      </c>
      <c r="AD35" s="14">
        <v>13.2</v>
      </c>
      <c r="AE35" s="14">
        <v>13.5</v>
      </c>
      <c r="AF35" s="14">
        <v>11.2</v>
      </c>
      <c r="AG35" s="14">
        <v>14.8</v>
      </c>
      <c r="AH35" s="14">
        <v>14.3</v>
      </c>
      <c r="AI35" s="14">
        <v>19.7</v>
      </c>
      <c r="AJ35" s="14">
        <v>19.5</v>
      </c>
      <c r="AK35" s="14">
        <v>14.1</v>
      </c>
      <c r="AL35" s="14">
        <v>11.5</v>
      </c>
      <c r="AM35" s="14">
        <v>11.6</v>
      </c>
      <c r="AN35" s="14">
        <v>9.6999999999999993</v>
      </c>
      <c r="AO35" s="14">
        <v>13.6</v>
      </c>
      <c r="AP35" s="14">
        <v>18.8</v>
      </c>
      <c r="AQ35" s="14">
        <v>15.4</v>
      </c>
      <c r="AR35" s="14">
        <v>15.5</v>
      </c>
      <c r="AS35" s="14">
        <v>15.4</v>
      </c>
      <c r="AT35" s="14">
        <v>15.8</v>
      </c>
      <c r="AU35" s="14">
        <v>12.3</v>
      </c>
      <c r="AW35" s="12"/>
      <c r="AX35" s="17" t="s">
        <v>40</v>
      </c>
      <c r="AY35" s="14">
        <v>4.3</v>
      </c>
      <c r="AZ35" s="14">
        <v>3.2</v>
      </c>
      <c r="BA35" s="14">
        <v>3.6</v>
      </c>
      <c r="BB35" s="14">
        <v>4.3</v>
      </c>
      <c r="BC35" s="14">
        <v>6.1</v>
      </c>
      <c r="BD35" s="14">
        <v>4.9000000000000004</v>
      </c>
      <c r="BE35" s="14">
        <v>5.8</v>
      </c>
      <c r="BF35" s="14">
        <v>4.8</v>
      </c>
      <c r="BG35" s="14">
        <v>4.9000000000000004</v>
      </c>
      <c r="BH35" s="14">
        <v>5.3</v>
      </c>
      <c r="BI35" s="14">
        <v>6.1</v>
      </c>
      <c r="BJ35" s="14">
        <v>5.6</v>
      </c>
      <c r="BK35" s="14">
        <v>3.9</v>
      </c>
      <c r="BL35" s="14">
        <v>5.5</v>
      </c>
      <c r="BM35" s="14">
        <v>7</v>
      </c>
      <c r="BN35" s="14">
        <v>4.7</v>
      </c>
      <c r="BO35" s="14">
        <v>2.4</v>
      </c>
      <c r="BP35" s="14">
        <v>6.1</v>
      </c>
      <c r="BQ35" s="14">
        <v>5.0999999999999996</v>
      </c>
      <c r="BR35" s="14">
        <v>4.3</v>
      </c>
      <c r="BS35" s="14">
        <v>5.0999999999999996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>
        <v>7.5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>
        <v>0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>
        <v>0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7.6</v>
      </c>
      <c r="DQ35" s="12"/>
      <c r="DR35" s="17" t="s">
        <v>40</v>
      </c>
      <c r="DS35" s="14">
        <v>6.3</v>
      </c>
      <c r="DT35" s="14">
        <v>5.7</v>
      </c>
      <c r="DU35" s="14">
        <v>8.6999999999999993</v>
      </c>
      <c r="DV35" s="14">
        <v>12.6</v>
      </c>
      <c r="DW35" s="14">
        <v>14.9</v>
      </c>
      <c r="DX35" s="14">
        <v>14.6</v>
      </c>
      <c r="DY35" s="14">
        <v>15</v>
      </c>
      <c r="DZ35" s="14">
        <v>16.399999999999999</v>
      </c>
      <c r="EA35" s="14">
        <v>12.1</v>
      </c>
      <c r="EB35" s="14">
        <v>9</v>
      </c>
      <c r="EC35" s="14">
        <v>9.1</v>
      </c>
      <c r="ED35" s="14">
        <v>10.1</v>
      </c>
      <c r="EE35" s="14">
        <v>10.3</v>
      </c>
      <c r="EF35" s="14">
        <v>13.5</v>
      </c>
      <c r="EG35" s="14">
        <v>10.4</v>
      </c>
      <c r="EH35" s="14">
        <v>5</v>
      </c>
      <c r="EI35" s="14">
        <v>0</v>
      </c>
      <c r="EJ35" s="14">
        <v>7.8</v>
      </c>
      <c r="EK35" s="14">
        <v>10.4</v>
      </c>
      <c r="EL35" s="14">
        <v>8.3000000000000007</v>
      </c>
      <c r="EM35" s="14">
        <v>10.7</v>
      </c>
      <c r="EO35" s="12"/>
      <c r="EP35" s="17" t="s">
        <v>40</v>
      </c>
      <c r="EQ35" s="14">
        <v>19.100000000000001</v>
      </c>
      <c r="ER35" s="14">
        <v>13.6</v>
      </c>
      <c r="ES35" s="14">
        <v>16.2</v>
      </c>
      <c r="ET35" s="14">
        <v>18.899999999999999</v>
      </c>
      <c r="EU35" s="14">
        <v>22.5</v>
      </c>
      <c r="EV35" s="14">
        <v>19.100000000000001</v>
      </c>
      <c r="EW35" s="14">
        <v>33.1</v>
      </c>
      <c r="EX35" s="14">
        <v>27.9</v>
      </c>
      <c r="EY35" s="14">
        <v>32.9</v>
      </c>
      <c r="EZ35" s="14">
        <v>27.6</v>
      </c>
      <c r="FA35" s="14">
        <v>25.2</v>
      </c>
      <c r="FB35" s="14">
        <v>25.2</v>
      </c>
      <c r="FC35" s="14">
        <v>17.8</v>
      </c>
      <c r="FD35" s="14">
        <v>22.4</v>
      </c>
      <c r="FE35" s="14">
        <v>39.4</v>
      </c>
      <c r="FF35" s="14">
        <v>39.1</v>
      </c>
      <c r="FG35" s="14">
        <v>25.3</v>
      </c>
      <c r="FH35" s="14">
        <v>36</v>
      </c>
      <c r="FI35" s="14">
        <v>27.8</v>
      </c>
      <c r="FJ35" s="14">
        <v>26.7</v>
      </c>
      <c r="FK35" s="14">
        <v>23.6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0.2</v>
      </c>
      <c r="AB36" s="14">
        <v>0.1</v>
      </c>
      <c r="AC36" s="14">
        <v>0.1</v>
      </c>
      <c r="AD36" s="14">
        <v>0</v>
      </c>
      <c r="AE36" s="14">
        <v>0.1</v>
      </c>
      <c r="AF36" s="14">
        <v>0.1</v>
      </c>
      <c r="AG36" s="14">
        <v>0.1</v>
      </c>
      <c r="AH36" s="14">
        <v>0.4</v>
      </c>
      <c r="AI36" s="14">
        <v>0.1</v>
      </c>
      <c r="AJ36" s="14">
        <v>0.1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</v>
      </c>
      <c r="AS36" s="14">
        <v>0.9</v>
      </c>
      <c r="AT36" s="14">
        <v>1.2</v>
      </c>
      <c r="AU36" s="14">
        <v>4.2</v>
      </c>
      <c r="AW36" s="12"/>
      <c r="AX36" s="17" t="s">
        <v>41</v>
      </c>
      <c r="AY36" s="14">
        <v>2</v>
      </c>
      <c r="AZ36" s="14">
        <v>2.1</v>
      </c>
      <c r="BA36" s="14">
        <v>2</v>
      </c>
      <c r="BB36" s="14">
        <v>1.7</v>
      </c>
      <c r="BC36" s="14">
        <v>1.8</v>
      </c>
      <c r="BD36" s="14">
        <v>1.5</v>
      </c>
      <c r="BE36" s="14">
        <v>1.1000000000000001</v>
      </c>
      <c r="BF36" s="14">
        <v>0.9</v>
      </c>
      <c r="BG36" s="14">
        <v>0.8</v>
      </c>
      <c r="BH36" s="14">
        <v>1.5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 t="s">
        <v>33</v>
      </c>
      <c r="BP36" s="14" t="s">
        <v>33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 t="s">
        <v>33</v>
      </c>
      <c r="DA36" s="14" t="s">
        <v>33</v>
      </c>
      <c r="DB36" s="14" t="s">
        <v>33</v>
      </c>
      <c r="DC36" s="14" t="s">
        <v>33</v>
      </c>
      <c r="DD36" s="14" t="s">
        <v>33</v>
      </c>
      <c r="DE36" s="14" t="s">
        <v>33</v>
      </c>
      <c r="DF36" s="14" t="s">
        <v>33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23.3</v>
      </c>
      <c r="DN36" s="14">
        <v>26.3</v>
      </c>
      <c r="DO36" s="14">
        <v>29.7</v>
      </c>
      <c r="DQ36" s="12"/>
      <c r="DR36" s="17" t="s">
        <v>41</v>
      </c>
      <c r="DS36" s="14">
        <v>8.6999999999999993</v>
      </c>
      <c r="DT36" s="14">
        <v>10.4</v>
      </c>
      <c r="DU36" s="14">
        <v>8.4</v>
      </c>
      <c r="DV36" s="14">
        <v>8.4</v>
      </c>
      <c r="DW36" s="14">
        <v>7.2</v>
      </c>
      <c r="DX36" s="14">
        <v>7.3</v>
      </c>
      <c r="DY36" s="14">
        <v>5.7</v>
      </c>
      <c r="DZ36" s="14">
        <v>5.8</v>
      </c>
      <c r="EA36" s="14">
        <v>6.6</v>
      </c>
      <c r="EB36" s="14">
        <v>25.9</v>
      </c>
      <c r="EC36" s="14">
        <v>7.7</v>
      </c>
      <c r="ED36" s="14">
        <v>10.1</v>
      </c>
      <c r="EE36" s="14">
        <v>10</v>
      </c>
      <c r="EF36" s="14">
        <v>6.3</v>
      </c>
      <c r="EG36" s="14" t="s">
        <v>33</v>
      </c>
      <c r="EH36" s="14" t="s">
        <v>33</v>
      </c>
      <c r="EI36" s="14" t="s">
        <v>33</v>
      </c>
      <c r="EJ36" s="14">
        <v>7.8</v>
      </c>
      <c r="EK36" s="14">
        <v>5</v>
      </c>
      <c r="EL36" s="14">
        <v>8.4</v>
      </c>
      <c r="EM36" s="14">
        <v>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0.2</v>
      </c>
      <c r="EZ36" s="14">
        <v>0.2</v>
      </c>
      <c r="FA36" s="14">
        <v>0.2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0.2</v>
      </c>
      <c r="FG36" s="14" t="s">
        <v>33</v>
      </c>
      <c r="FH36" s="14" t="s">
        <v>33</v>
      </c>
      <c r="FI36" s="14">
        <v>0.2</v>
      </c>
      <c r="FJ36" s="14">
        <v>0.2</v>
      </c>
      <c r="FK36" s="14">
        <v>0.1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69</v>
      </c>
      <c r="C38" s="9">
        <v>1</v>
      </c>
      <c r="D38" s="9">
        <v>1</v>
      </c>
      <c r="E38" s="9">
        <v>1</v>
      </c>
      <c r="F38" s="9">
        <v>0.9</v>
      </c>
      <c r="G38" s="9">
        <v>1</v>
      </c>
      <c r="H38" s="9">
        <v>0.8</v>
      </c>
      <c r="I38" s="9">
        <v>1</v>
      </c>
      <c r="J38" s="9">
        <v>1</v>
      </c>
      <c r="K38" s="9">
        <v>0.9</v>
      </c>
      <c r="L38" s="9">
        <v>0.8</v>
      </c>
      <c r="M38" s="9">
        <v>0.8</v>
      </c>
      <c r="N38" s="9">
        <v>0.8</v>
      </c>
      <c r="O38" s="9">
        <v>0.8</v>
      </c>
      <c r="P38" s="9">
        <v>0.8</v>
      </c>
      <c r="Q38" s="9">
        <v>0.6</v>
      </c>
      <c r="R38" s="9">
        <v>0.5</v>
      </c>
      <c r="S38" s="9">
        <v>0.5</v>
      </c>
      <c r="T38" s="9">
        <v>0.5</v>
      </c>
      <c r="U38" s="9">
        <v>0.6</v>
      </c>
      <c r="V38" s="9">
        <v>0.7</v>
      </c>
      <c r="W38" s="9">
        <v>0.7</v>
      </c>
      <c r="Y38" s="13"/>
      <c r="Z38" s="19" t="s">
        <v>69</v>
      </c>
      <c r="AA38" s="9">
        <v>3.3</v>
      </c>
      <c r="AB38" s="9">
        <v>3.2</v>
      </c>
      <c r="AC38" s="9">
        <v>3.3</v>
      </c>
      <c r="AD38" s="9">
        <v>3</v>
      </c>
      <c r="AE38" s="9">
        <v>3.3</v>
      </c>
      <c r="AF38" s="9">
        <v>2.9</v>
      </c>
      <c r="AG38" s="9">
        <v>2.9</v>
      </c>
      <c r="AH38" s="9">
        <v>2.9</v>
      </c>
      <c r="AI38" s="9">
        <v>2.9</v>
      </c>
      <c r="AJ38" s="9">
        <v>2.6</v>
      </c>
      <c r="AK38" s="9">
        <v>2.8</v>
      </c>
      <c r="AL38" s="9">
        <v>3.2</v>
      </c>
      <c r="AM38" s="9">
        <v>3.3</v>
      </c>
      <c r="AN38" s="9">
        <v>3.7</v>
      </c>
      <c r="AO38" s="9">
        <v>3.1</v>
      </c>
      <c r="AP38" s="9">
        <v>2.6</v>
      </c>
      <c r="AQ38" s="9">
        <v>2.6</v>
      </c>
      <c r="AR38" s="9">
        <v>2.6</v>
      </c>
      <c r="AS38" s="9">
        <v>2.5</v>
      </c>
      <c r="AT38" s="9">
        <v>2.7</v>
      </c>
      <c r="AU38" s="9">
        <v>2.2999999999999998</v>
      </c>
      <c r="AW38" s="13"/>
      <c r="AX38" s="19" t="s">
        <v>69</v>
      </c>
      <c r="AY38" s="9">
        <v>7</v>
      </c>
      <c r="AZ38" s="9">
        <v>6.5</v>
      </c>
      <c r="BA38" s="9">
        <v>7.1</v>
      </c>
      <c r="BB38" s="9">
        <v>7.7</v>
      </c>
      <c r="BC38" s="9">
        <v>8</v>
      </c>
      <c r="BD38" s="9">
        <v>7.8</v>
      </c>
      <c r="BE38" s="9">
        <v>7</v>
      </c>
      <c r="BF38" s="9">
        <v>7.3</v>
      </c>
      <c r="BG38" s="9">
        <v>6.9</v>
      </c>
      <c r="BH38" s="9">
        <v>5.8</v>
      </c>
      <c r="BI38" s="9">
        <v>5.8</v>
      </c>
      <c r="BJ38" s="9">
        <v>6</v>
      </c>
      <c r="BK38" s="9">
        <v>5.8</v>
      </c>
      <c r="BL38" s="9">
        <v>5.6</v>
      </c>
      <c r="BM38" s="9">
        <v>5.4</v>
      </c>
      <c r="BN38" s="9">
        <v>5.4</v>
      </c>
      <c r="BO38" s="9">
        <v>5.3</v>
      </c>
      <c r="BP38" s="9">
        <v>5.6</v>
      </c>
      <c r="BQ38" s="9">
        <v>5.5</v>
      </c>
      <c r="BR38" s="9">
        <v>5.3</v>
      </c>
      <c r="BS38" s="9">
        <v>4.9000000000000004</v>
      </c>
      <c r="BU38" s="13"/>
      <c r="BV38" s="19" t="s">
        <v>69</v>
      </c>
      <c r="BW38" s="9">
        <v>0.5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0.6</v>
      </c>
      <c r="CD38" s="9">
        <v>0.7</v>
      </c>
      <c r="CE38" s="9">
        <v>0.7</v>
      </c>
      <c r="CF38" s="9">
        <v>0.6</v>
      </c>
      <c r="CG38" s="9">
        <v>0.6</v>
      </c>
      <c r="CH38" s="9">
        <v>0.6</v>
      </c>
      <c r="CI38" s="9">
        <v>0.7</v>
      </c>
      <c r="CJ38" s="9">
        <v>0.5</v>
      </c>
      <c r="CK38" s="9">
        <v>0.6</v>
      </c>
      <c r="CL38" s="9">
        <v>0.8</v>
      </c>
      <c r="CM38" s="9">
        <v>0.8</v>
      </c>
      <c r="CN38" s="9">
        <v>0.9</v>
      </c>
      <c r="CO38" s="9">
        <v>0.6</v>
      </c>
      <c r="CP38" s="9">
        <v>0.6</v>
      </c>
      <c r="CQ38" s="9">
        <v>0.7</v>
      </c>
      <c r="CS38" s="13"/>
      <c r="CT38" s="19" t="s">
        <v>69</v>
      </c>
      <c r="CU38" s="9">
        <v>0.6</v>
      </c>
      <c r="CV38" s="9">
        <v>0.5</v>
      </c>
      <c r="CW38" s="9">
        <v>0.4</v>
      </c>
      <c r="CX38" s="9">
        <v>0.2</v>
      </c>
      <c r="CY38" s="9">
        <v>0.2</v>
      </c>
      <c r="CZ38" s="9">
        <v>0.2</v>
      </c>
      <c r="DA38" s="9">
        <v>0.5</v>
      </c>
      <c r="DB38" s="9">
        <v>0.4</v>
      </c>
      <c r="DC38" s="9">
        <v>0.5</v>
      </c>
      <c r="DD38" s="9">
        <v>0.4</v>
      </c>
      <c r="DE38" s="9">
        <v>0.3</v>
      </c>
      <c r="DF38" s="9">
        <v>0.4</v>
      </c>
      <c r="DG38" s="9">
        <v>0.4</v>
      </c>
      <c r="DH38" s="9">
        <v>0.4</v>
      </c>
      <c r="DI38" s="9">
        <v>0.6</v>
      </c>
      <c r="DJ38" s="9">
        <v>0.4</v>
      </c>
      <c r="DK38" s="9">
        <v>0.4</v>
      </c>
      <c r="DL38" s="9">
        <v>0.4</v>
      </c>
      <c r="DM38" s="9">
        <v>0.4</v>
      </c>
      <c r="DN38" s="9">
        <v>0.4</v>
      </c>
      <c r="DO38" s="9">
        <v>0.3</v>
      </c>
      <c r="DQ38" s="13"/>
      <c r="DR38" s="19" t="s">
        <v>69</v>
      </c>
      <c r="DS38" s="9">
        <v>3.1</v>
      </c>
      <c r="DT38" s="9">
        <v>2.2000000000000002</v>
      </c>
      <c r="DU38" s="9">
        <v>2</v>
      </c>
      <c r="DV38" s="9">
        <v>1.7</v>
      </c>
      <c r="DW38" s="9">
        <v>1.5</v>
      </c>
      <c r="DX38" s="9">
        <v>1.3</v>
      </c>
      <c r="DY38" s="9">
        <v>1.7</v>
      </c>
      <c r="DZ38" s="9">
        <v>1.8</v>
      </c>
      <c r="EA38" s="9">
        <v>1.8</v>
      </c>
      <c r="EB38" s="9">
        <v>1.5</v>
      </c>
      <c r="EC38" s="9">
        <v>1.7</v>
      </c>
      <c r="ED38" s="9">
        <v>1.8</v>
      </c>
      <c r="EE38" s="9">
        <v>1.8</v>
      </c>
      <c r="EF38" s="9">
        <v>2.1</v>
      </c>
      <c r="EG38" s="9">
        <v>2.1</v>
      </c>
      <c r="EH38" s="9">
        <v>1.9</v>
      </c>
      <c r="EI38" s="9">
        <v>2</v>
      </c>
      <c r="EJ38" s="9">
        <v>1.7</v>
      </c>
      <c r="EK38" s="9">
        <v>1.7</v>
      </c>
      <c r="EL38" s="9">
        <v>1.8</v>
      </c>
      <c r="EM38" s="9">
        <v>1.7</v>
      </c>
      <c r="EO38" s="13"/>
      <c r="EP38" s="19" t="s">
        <v>69</v>
      </c>
      <c r="EQ38" s="9">
        <v>3.1</v>
      </c>
      <c r="ER38" s="9">
        <v>3.5</v>
      </c>
      <c r="ES38" s="9">
        <v>2.8</v>
      </c>
      <c r="ET38" s="9">
        <v>2.9</v>
      </c>
      <c r="EU38" s="9">
        <v>2.8</v>
      </c>
      <c r="EV38" s="9">
        <v>3</v>
      </c>
      <c r="EW38" s="9">
        <v>1.5</v>
      </c>
      <c r="EX38" s="9">
        <v>1.6</v>
      </c>
      <c r="EY38" s="9">
        <v>1.2</v>
      </c>
      <c r="EZ38" s="9">
        <v>1.1000000000000001</v>
      </c>
      <c r="FA38" s="9">
        <v>1.1000000000000001</v>
      </c>
      <c r="FB38" s="9">
        <v>1.1000000000000001</v>
      </c>
      <c r="FC38" s="9">
        <v>1.5</v>
      </c>
      <c r="FD38" s="9">
        <v>1.5</v>
      </c>
      <c r="FE38" s="9">
        <v>1.3</v>
      </c>
      <c r="FF38" s="9">
        <v>1.3</v>
      </c>
      <c r="FG38" s="9">
        <v>1.2</v>
      </c>
      <c r="FH38" s="9">
        <v>1.1000000000000001</v>
      </c>
      <c r="FI38" s="9">
        <v>1.3</v>
      </c>
      <c r="FJ38" s="9">
        <v>1.2</v>
      </c>
      <c r="FK38" s="9">
        <v>1.2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0.1</v>
      </c>
      <c r="O41" s="14" t="s">
        <v>33</v>
      </c>
      <c r="P41" s="14" t="s">
        <v>33</v>
      </c>
      <c r="Q41" s="14" t="s">
        <v>33</v>
      </c>
      <c r="R41" s="14" t="s">
        <v>33</v>
      </c>
      <c r="S41" s="14">
        <v>0.3</v>
      </c>
      <c r="T41" s="14">
        <v>0.3</v>
      </c>
      <c r="U41" s="14">
        <v>0.3</v>
      </c>
      <c r="V41" s="14">
        <v>0.4</v>
      </c>
      <c r="W41" s="14">
        <v>0.4</v>
      </c>
      <c r="Y41" s="12"/>
      <c r="Z41" s="17" t="s">
        <v>32</v>
      </c>
      <c r="AA41" s="14">
        <v>2.6</v>
      </c>
      <c r="AB41" s="14">
        <v>2.4</v>
      </c>
      <c r="AC41" s="14">
        <v>2.6</v>
      </c>
      <c r="AD41" s="14">
        <v>2.2999999999999998</v>
      </c>
      <c r="AE41" s="14">
        <v>2.5</v>
      </c>
      <c r="AF41" s="14">
        <v>2.1</v>
      </c>
      <c r="AG41" s="14">
        <v>2.1</v>
      </c>
      <c r="AH41" s="14">
        <v>2.1</v>
      </c>
      <c r="AI41" s="14">
        <v>2.1</v>
      </c>
      <c r="AJ41" s="14">
        <v>1.9</v>
      </c>
      <c r="AK41" s="14">
        <v>2.1</v>
      </c>
      <c r="AL41" s="14">
        <v>2.4</v>
      </c>
      <c r="AM41" s="14">
        <v>2.6</v>
      </c>
      <c r="AN41" s="14">
        <v>3.1</v>
      </c>
      <c r="AO41" s="14">
        <v>2.4</v>
      </c>
      <c r="AP41" s="14">
        <v>2.1</v>
      </c>
      <c r="AQ41" s="14">
        <v>2.1</v>
      </c>
      <c r="AR41" s="14">
        <v>2.1</v>
      </c>
      <c r="AS41" s="14">
        <v>2</v>
      </c>
      <c r="AT41" s="14">
        <v>2.2000000000000002</v>
      </c>
      <c r="AU41" s="14">
        <v>1.9</v>
      </c>
      <c r="AW41" s="12"/>
      <c r="AX41" s="17" t="s">
        <v>32</v>
      </c>
      <c r="AY41" s="14">
        <v>5.9</v>
      </c>
      <c r="AZ41" s="14">
        <v>5.2</v>
      </c>
      <c r="BA41" s="14">
        <v>5.9</v>
      </c>
      <c r="BB41" s="14">
        <v>6.6</v>
      </c>
      <c r="BC41" s="14">
        <v>6.8</v>
      </c>
      <c r="BD41" s="14">
        <v>6.5</v>
      </c>
      <c r="BE41" s="14">
        <v>5.9</v>
      </c>
      <c r="BF41" s="14">
        <v>6.1</v>
      </c>
      <c r="BG41" s="14">
        <v>5.8</v>
      </c>
      <c r="BH41" s="14">
        <v>4.9000000000000004</v>
      </c>
      <c r="BI41" s="14">
        <v>5</v>
      </c>
      <c r="BJ41" s="14">
        <v>5.0999999999999996</v>
      </c>
      <c r="BK41" s="14">
        <v>5.0999999999999996</v>
      </c>
      <c r="BL41" s="14">
        <v>4.8</v>
      </c>
      <c r="BM41" s="14">
        <v>4.7</v>
      </c>
      <c r="BN41" s="14">
        <v>4.8</v>
      </c>
      <c r="BO41" s="14">
        <v>4.7</v>
      </c>
      <c r="BP41" s="14">
        <v>5</v>
      </c>
      <c r="BQ41" s="14">
        <v>4.9000000000000004</v>
      </c>
      <c r="BR41" s="14">
        <v>4.7</v>
      </c>
      <c r="BS41" s="14">
        <v>4.4000000000000004</v>
      </c>
      <c r="BU41" s="12"/>
      <c r="BV41" s="17" t="s">
        <v>32</v>
      </c>
      <c r="BW41" s="14">
        <v>0.4</v>
      </c>
      <c r="BX41" s="14">
        <v>0.4</v>
      </c>
      <c r="BY41" s="14">
        <v>0.5</v>
      </c>
      <c r="BZ41" s="14">
        <v>0.4</v>
      </c>
      <c r="CA41" s="14">
        <v>0.4</v>
      </c>
      <c r="CB41" s="14">
        <v>0.5</v>
      </c>
      <c r="CC41" s="14">
        <v>0.5</v>
      </c>
      <c r="CD41" s="14">
        <v>0.6</v>
      </c>
      <c r="CE41" s="14">
        <v>0.6</v>
      </c>
      <c r="CF41" s="14">
        <v>0.6</v>
      </c>
      <c r="CG41" s="14" t="s">
        <v>33</v>
      </c>
      <c r="CH41" s="14">
        <v>0.5</v>
      </c>
      <c r="CI41" s="14">
        <v>0.6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>
        <v>0.9</v>
      </c>
      <c r="CO41" s="14">
        <v>0.6</v>
      </c>
      <c r="CP41" s="14">
        <v>0.6</v>
      </c>
      <c r="CQ41" s="14">
        <v>0.6</v>
      </c>
      <c r="CS41" s="12"/>
      <c r="CT41" s="17" t="s">
        <v>32</v>
      </c>
      <c r="CU41" s="14">
        <v>0.5</v>
      </c>
      <c r="CV41" s="14">
        <v>0.4</v>
      </c>
      <c r="CW41" s="14">
        <v>0.3</v>
      </c>
      <c r="CX41" s="14">
        <v>0.1</v>
      </c>
      <c r="CY41" s="14">
        <v>0</v>
      </c>
      <c r="CZ41" s="14">
        <v>0</v>
      </c>
      <c r="DA41" s="14">
        <v>0.3</v>
      </c>
      <c r="DB41" s="14">
        <v>0.3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>
        <v>0.4</v>
      </c>
      <c r="DN41" s="14">
        <v>0.4</v>
      </c>
      <c r="DO41" s="14">
        <v>0.3</v>
      </c>
      <c r="DQ41" s="12"/>
      <c r="DR41" s="17" t="s">
        <v>32</v>
      </c>
      <c r="DS41" s="14">
        <v>3.1</v>
      </c>
      <c r="DT41" s="14">
        <v>2</v>
      </c>
      <c r="DU41" s="14">
        <v>1.8</v>
      </c>
      <c r="DV41" s="14">
        <v>1.5</v>
      </c>
      <c r="DW41" s="14">
        <v>1.3</v>
      </c>
      <c r="DX41" s="14">
        <v>1.1000000000000001</v>
      </c>
      <c r="DY41" s="14">
        <v>1.6</v>
      </c>
      <c r="DZ41" s="14">
        <v>1.7</v>
      </c>
      <c r="EA41" s="14">
        <v>1.6</v>
      </c>
      <c r="EB41" s="14">
        <v>1.4</v>
      </c>
      <c r="EC41" s="14">
        <v>1.5</v>
      </c>
      <c r="ED41" s="14">
        <v>1.6</v>
      </c>
      <c r="EE41" s="14">
        <v>1.7</v>
      </c>
      <c r="EF41" s="14">
        <v>2</v>
      </c>
      <c r="EG41" s="14">
        <v>2</v>
      </c>
      <c r="EH41" s="14">
        <v>1.8</v>
      </c>
      <c r="EI41" s="14" t="s">
        <v>33</v>
      </c>
      <c r="EJ41" s="14" t="s">
        <v>33</v>
      </c>
      <c r="EK41" s="14">
        <v>1.6</v>
      </c>
      <c r="EL41" s="14">
        <v>1.7</v>
      </c>
      <c r="EM41" s="14">
        <v>1.6</v>
      </c>
      <c r="EO41" s="12"/>
      <c r="EP41" s="17" t="s">
        <v>32</v>
      </c>
      <c r="EQ41" s="14">
        <v>2.9</v>
      </c>
      <c r="ER41" s="14">
        <v>3.2</v>
      </c>
      <c r="ES41" s="14">
        <v>2.5</v>
      </c>
      <c r="ET41" s="14">
        <v>2.7</v>
      </c>
      <c r="EU41" s="14">
        <v>2.5</v>
      </c>
      <c r="EV41" s="14">
        <v>2.9</v>
      </c>
      <c r="EW41" s="14">
        <v>1.2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1</v>
      </c>
      <c r="FF41" s="14">
        <v>1</v>
      </c>
      <c r="FG41" s="14" t="s">
        <v>33</v>
      </c>
      <c r="FH41" s="14">
        <v>0.9</v>
      </c>
      <c r="FI41" s="14">
        <v>1.1000000000000001</v>
      </c>
      <c r="FJ41" s="14">
        <v>1</v>
      </c>
      <c r="FK41" s="14">
        <v>1.1000000000000001</v>
      </c>
    </row>
    <row r="42" spans="1:167" ht="14.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0.1</v>
      </c>
      <c r="R42" s="14" t="s">
        <v>33</v>
      </c>
      <c r="S42" s="14">
        <v>0.1</v>
      </c>
      <c r="T42" s="14">
        <v>0.1</v>
      </c>
      <c r="U42" s="14">
        <v>0.1</v>
      </c>
      <c r="V42" s="14">
        <v>0.1</v>
      </c>
      <c r="W42" s="14">
        <v>0.1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>
        <v>0.2</v>
      </c>
      <c r="AT42" s="14" t="s">
        <v>33</v>
      </c>
      <c r="AU42" s="14" t="s">
        <v>33</v>
      </c>
      <c r="AW42" s="12"/>
      <c r="AX42" s="17" t="s">
        <v>34</v>
      </c>
      <c r="AY42" s="14">
        <v>0.4</v>
      </c>
      <c r="AZ42" s="14">
        <v>0.4</v>
      </c>
      <c r="BA42" s="14">
        <v>0.4</v>
      </c>
      <c r="BB42" s="14" t="s">
        <v>33</v>
      </c>
      <c r="BC42" s="14" t="s">
        <v>33</v>
      </c>
      <c r="BD42" s="14" t="s">
        <v>33</v>
      </c>
      <c r="BE42" s="14">
        <v>0.2</v>
      </c>
      <c r="BF42" s="14" t="s">
        <v>33</v>
      </c>
      <c r="BG42" s="14">
        <v>0.2</v>
      </c>
      <c r="BH42" s="14">
        <v>0.2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0.2</v>
      </c>
      <c r="BS42" s="14">
        <v>0.1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>
        <v>0</v>
      </c>
      <c r="CH42" s="14" t="s">
        <v>33</v>
      </c>
      <c r="CI42" s="14">
        <v>0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 t="s">
        <v>33</v>
      </c>
      <c r="CV42" s="14" t="s">
        <v>33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>
        <v>0</v>
      </c>
      <c r="DF42" s="14">
        <v>0</v>
      </c>
      <c r="DG42" s="14">
        <v>0</v>
      </c>
      <c r="DH42" s="14">
        <v>0</v>
      </c>
      <c r="DI42" s="14">
        <v>0.1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0.6</v>
      </c>
      <c r="D43" s="14">
        <v>0.6</v>
      </c>
      <c r="E43" s="14">
        <v>0.6</v>
      </c>
      <c r="F43" s="14">
        <v>0.6</v>
      </c>
      <c r="G43" s="14">
        <v>0.6</v>
      </c>
      <c r="H43" s="14">
        <v>0.5</v>
      </c>
      <c r="I43" s="14">
        <v>0.6</v>
      </c>
      <c r="J43" s="14">
        <v>0.6</v>
      </c>
      <c r="K43" s="14">
        <v>0.5</v>
      </c>
      <c r="L43" s="14">
        <v>0.6</v>
      </c>
      <c r="M43" s="14" t="s">
        <v>33</v>
      </c>
      <c r="N43" s="14" t="s">
        <v>33</v>
      </c>
      <c r="O43" s="14" t="s">
        <v>33</v>
      </c>
      <c r="P43" s="14" t="s">
        <v>33</v>
      </c>
      <c r="Q43" s="14">
        <v>0.2</v>
      </c>
      <c r="R43" s="14">
        <v>0.1</v>
      </c>
      <c r="S43" s="14" t="s">
        <v>33</v>
      </c>
      <c r="T43" s="14">
        <v>0.1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0.1</v>
      </c>
      <c r="AB43" s="14">
        <v>0.1</v>
      </c>
      <c r="AC43" s="14">
        <v>0.1</v>
      </c>
      <c r="AD43" s="14">
        <v>0.2</v>
      </c>
      <c r="AE43" s="14">
        <v>0.2</v>
      </c>
      <c r="AF43" s="14">
        <v>0.2</v>
      </c>
      <c r="AG43" s="14">
        <v>0.1</v>
      </c>
      <c r="AH43" s="14">
        <v>0.1</v>
      </c>
      <c r="AI43" s="14">
        <v>0.1</v>
      </c>
      <c r="AJ43" s="14">
        <v>0.1</v>
      </c>
      <c r="AK43" s="14" t="s">
        <v>33</v>
      </c>
      <c r="AL43" s="14" t="s">
        <v>33</v>
      </c>
      <c r="AM43" s="14" t="s">
        <v>33</v>
      </c>
      <c r="AN43" s="14">
        <v>0.1</v>
      </c>
      <c r="AO43" s="14">
        <v>0.1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0.1</v>
      </c>
      <c r="AZ43" s="14">
        <v>0.2</v>
      </c>
      <c r="BA43" s="14">
        <v>0.1</v>
      </c>
      <c r="BB43" s="14">
        <v>0.2</v>
      </c>
      <c r="BC43" s="14">
        <v>0.2</v>
      </c>
      <c r="BD43" s="14">
        <v>0.2</v>
      </c>
      <c r="BE43" s="14">
        <v>0.2</v>
      </c>
      <c r="BF43" s="14">
        <v>0.2</v>
      </c>
      <c r="BG43" s="14">
        <v>0.1</v>
      </c>
      <c r="BH43" s="14">
        <v>0.1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 t="s">
        <v>33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 t="s">
        <v>33</v>
      </c>
      <c r="CP43" s="14" t="s">
        <v>33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 t="s">
        <v>33</v>
      </c>
      <c r="DD43" s="14">
        <v>0</v>
      </c>
      <c r="DE43" s="14">
        <v>0</v>
      </c>
      <c r="DF43" s="14" t="s">
        <v>33</v>
      </c>
      <c r="DG43" s="14" t="s">
        <v>33</v>
      </c>
      <c r="DH43" s="14">
        <v>0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 t="s">
        <v>33</v>
      </c>
      <c r="DX43" s="14" t="s">
        <v>33</v>
      </c>
      <c r="DY43" s="14" t="s">
        <v>33</v>
      </c>
      <c r="DZ43" s="14" t="s">
        <v>33</v>
      </c>
      <c r="EA43" s="14" t="s">
        <v>33</v>
      </c>
      <c r="EB43" s="14" t="s">
        <v>33</v>
      </c>
      <c r="EC43" s="14">
        <v>0</v>
      </c>
      <c r="ED43" s="14" t="s">
        <v>33</v>
      </c>
      <c r="EE43" s="14" t="s">
        <v>33</v>
      </c>
      <c r="EF43" s="14">
        <v>0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>
        <v>0</v>
      </c>
      <c r="ET43" s="14" t="s">
        <v>33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 t="s">
        <v>33</v>
      </c>
      <c r="FA43" s="14" t="s">
        <v>33</v>
      </c>
      <c r="FB43" s="14">
        <v>0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0.2</v>
      </c>
      <c r="BS44" s="14">
        <v>0.2</v>
      </c>
      <c r="BU44" s="12"/>
      <c r="BV44" s="17" t="s">
        <v>36</v>
      </c>
      <c r="BW44" s="14" t="s">
        <v>33</v>
      </c>
      <c r="BX44" s="14">
        <v>0</v>
      </c>
      <c r="BY44" s="14">
        <v>0</v>
      </c>
      <c r="BZ44" s="14">
        <v>0</v>
      </c>
      <c r="CA44" s="14" t="s">
        <v>33</v>
      </c>
      <c r="CB44" s="14">
        <v>0</v>
      </c>
      <c r="CC44" s="14">
        <v>0</v>
      </c>
      <c r="CD44" s="14" t="s">
        <v>33</v>
      </c>
      <c r="CE44" s="14" t="s">
        <v>33</v>
      </c>
      <c r="CF44" s="14" t="s">
        <v>33</v>
      </c>
      <c r="CG44" s="14" t="s">
        <v>33</v>
      </c>
      <c r="CH44" s="14" t="s">
        <v>33</v>
      </c>
      <c r="CI44" s="14" t="s">
        <v>33</v>
      </c>
      <c r="CJ44" s="14" t="s">
        <v>33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>
        <v>0</v>
      </c>
      <c r="J45" s="14" t="s">
        <v>33</v>
      </c>
      <c r="K45" s="14">
        <v>0</v>
      </c>
      <c r="L45" s="14">
        <v>0</v>
      </c>
      <c r="M45" s="14" t="s">
        <v>33</v>
      </c>
      <c r="N45" s="14">
        <v>0.1</v>
      </c>
      <c r="O45" s="14" t="s">
        <v>33</v>
      </c>
      <c r="P45" s="14">
        <v>0.1</v>
      </c>
      <c r="Q45" s="14">
        <v>0.1</v>
      </c>
      <c r="R45" s="14">
        <v>0.1</v>
      </c>
      <c r="S45" s="14">
        <v>0.1</v>
      </c>
      <c r="T45" s="14">
        <v>0.1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0.1</v>
      </c>
      <c r="AH45" s="14">
        <v>0.1</v>
      </c>
      <c r="AI45" s="14">
        <v>0.1</v>
      </c>
      <c r="AJ45" s="14">
        <v>0.1</v>
      </c>
      <c r="AK45" s="14">
        <v>0.1</v>
      </c>
      <c r="AL45" s="14">
        <v>0.1</v>
      </c>
      <c r="AM45" s="14">
        <v>0.1</v>
      </c>
      <c r="AN45" s="14">
        <v>0.1</v>
      </c>
      <c r="AO45" s="14">
        <v>0.1</v>
      </c>
      <c r="AP45" s="14">
        <v>0.1</v>
      </c>
      <c r="AQ45" s="14" t="s">
        <v>33</v>
      </c>
      <c r="AR45" s="14">
        <v>0.1</v>
      </c>
      <c r="AS45" s="14">
        <v>0.1</v>
      </c>
      <c r="AT45" s="14">
        <v>0.1</v>
      </c>
      <c r="AU45" s="14">
        <v>0.1</v>
      </c>
      <c r="AW45" s="12"/>
      <c r="AX45" s="17" t="s">
        <v>37</v>
      </c>
      <c r="AY45" s="14" t="s">
        <v>33</v>
      </c>
      <c r="AZ45" s="14" t="s">
        <v>33</v>
      </c>
      <c r="BA45" s="14" t="s">
        <v>33</v>
      </c>
      <c r="BB45" s="14" t="s">
        <v>33</v>
      </c>
      <c r="BC45" s="14" t="s">
        <v>33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>
        <v>0.1</v>
      </c>
      <c r="BJ45" s="14">
        <v>0.1</v>
      </c>
      <c r="BK45" s="14">
        <v>0.1</v>
      </c>
      <c r="BL45" s="14">
        <v>0.1</v>
      </c>
      <c r="BM45" s="14">
        <v>0.1</v>
      </c>
      <c r="BN45" s="14">
        <v>0.1</v>
      </c>
      <c r="BO45" s="14" t="s">
        <v>33</v>
      </c>
      <c r="BP45" s="14">
        <v>0.1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 t="s">
        <v>33</v>
      </c>
      <c r="BX45" s="14" t="s">
        <v>33</v>
      </c>
      <c r="BY45" s="14" t="s">
        <v>33</v>
      </c>
      <c r="BZ45" s="14" t="s">
        <v>33</v>
      </c>
      <c r="CA45" s="14" t="s">
        <v>33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 t="s">
        <v>33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 t="s">
        <v>33</v>
      </c>
      <c r="DC45" s="14">
        <v>0</v>
      </c>
      <c r="DD45" s="14" t="s">
        <v>33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 t="s">
        <v>33</v>
      </c>
      <c r="DT45" s="14" t="s">
        <v>33</v>
      </c>
      <c r="DU45" s="14" t="s">
        <v>33</v>
      </c>
      <c r="DV45" s="14" t="s">
        <v>33</v>
      </c>
      <c r="DW45" s="14" t="s">
        <v>33</v>
      </c>
      <c r="DX45" s="14">
        <v>0</v>
      </c>
      <c r="DY45" s="14" t="s">
        <v>33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 t="s">
        <v>33</v>
      </c>
      <c r="EH45" s="14" t="s">
        <v>33</v>
      </c>
      <c r="EI45" s="14">
        <v>0</v>
      </c>
      <c r="EJ45" s="14">
        <v>0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 t="s">
        <v>33</v>
      </c>
      <c r="EX45" s="14">
        <v>0.1</v>
      </c>
      <c r="EY45" s="14">
        <v>0.1</v>
      </c>
      <c r="EZ45" s="14" t="s">
        <v>33</v>
      </c>
      <c r="FA45" s="14">
        <v>0</v>
      </c>
      <c r="FB45" s="14">
        <v>0</v>
      </c>
      <c r="FC45" s="14">
        <v>0</v>
      </c>
      <c r="FD45" s="14">
        <v>0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 t="s">
        <v>33</v>
      </c>
      <c r="AT46" s="14" t="s">
        <v>33</v>
      </c>
      <c r="AU46" s="14" t="s">
        <v>33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>
        <v>0.2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0.1</v>
      </c>
      <c r="BS46" s="14">
        <v>0.1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 t="s">
        <v>33</v>
      </c>
      <c r="CH46" s="14" t="s">
        <v>33</v>
      </c>
      <c r="CI46" s="14" t="s">
        <v>33</v>
      </c>
      <c r="CJ46" s="14" t="s">
        <v>33</v>
      </c>
      <c r="CK46" s="14" t="s">
        <v>33</v>
      </c>
      <c r="CL46" s="14" t="s">
        <v>33</v>
      </c>
      <c r="CM46" s="14" t="s">
        <v>33</v>
      </c>
      <c r="CN46" s="14" t="s">
        <v>33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 t="s">
        <v>33</v>
      </c>
      <c r="CV46" s="14" t="s">
        <v>33</v>
      </c>
      <c r="CW46" s="14" t="s">
        <v>33</v>
      </c>
      <c r="CX46" s="14" t="s">
        <v>33</v>
      </c>
      <c r="CY46" s="14" t="s">
        <v>33</v>
      </c>
      <c r="CZ46" s="14" t="s">
        <v>33</v>
      </c>
      <c r="DA46" s="14" t="s">
        <v>33</v>
      </c>
      <c r="DB46" s="14" t="s">
        <v>33</v>
      </c>
      <c r="DC46" s="14" t="s">
        <v>33</v>
      </c>
      <c r="DD46" s="14" t="s">
        <v>33</v>
      </c>
      <c r="DE46" s="14" t="s">
        <v>33</v>
      </c>
      <c r="DF46" s="14" t="s">
        <v>33</v>
      </c>
      <c r="DG46" s="14" t="s">
        <v>33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>
        <v>0</v>
      </c>
      <c r="EF46" s="14">
        <v>0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>
        <v>0</v>
      </c>
      <c r="FD46" s="14">
        <v>0</v>
      </c>
      <c r="FE46" s="14" t="s">
        <v>33</v>
      </c>
      <c r="FF46" s="14" t="s">
        <v>33</v>
      </c>
      <c r="FG46" s="14" t="s">
        <v>33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 t="s">
        <v>33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 t="s">
        <v>33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 t="s">
        <v>33</v>
      </c>
      <c r="BO47" s="14" t="s">
        <v>33</v>
      </c>
      <c r="BP47" s="14" t="s">
        <v>33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 t="s">
        <v>33</v>
      </c>
      <c r="BX47" s="14" t="s">
        <v>33</v>
      </c>
      <c r="BY47" s="14" t="s">
        <v>33</v>
      </c>
      <c r="BZ47" s="14" t="s">
        <v>33</v>
      </c>
      <c r="CA47" s="14">
        <v>0</v>
      </c>
      <c r="CB47" s="14" t="s">
        <v>33</v>
      </c>
      <c r="CC47" s="14" t="s">
        <v>33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 t="s">
        <v>33</v>
      </c>
      <c r="DT47" s="14" t="s">
        <v>33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 t="s">
        <v>33</v>
      </c>
      <c r="E48" s="14" t="s">
        <v>33</v>
      </c>
      <c r="F48" s="14" t="s">
        <v>33</v>
      </c>
      <c r="G48" s="14" t="s">
        <v>33</v>
      </c>
      <c r="H48" s="14">
        <v>0</v>
      </c>
      <c r="I48" s="14">
        <v>0</v>
      </c>
      <c r="J48" s="14">
        <v>0</v>
      </c>
      <c r="K48" s="14" t="s">
        <v>33</v>
      </c>
      <c r="L48" s="14" t="s">
        <v>33</v>
      </c>
      <c r="M48" s="14">
        <v>0</v>
      </c>
      <c r="N48" s="14">
        <v>0</v>
      </c>
      <c r="O48" s="14">
        <v>0</v>
      </c>
      <c r="P48" s="14">
        <v>0</v>
      </c>
      <c r="Q48" s="14" t="s">
        <v>33</v>
      </c>
      <c r="R48" s="14" t="s">
        <v>33</v>
      </c>
      <c r="S48" s="14" t="s">
        <v>33</v>
      </c>
      <c r="T48" s="14" t="s">
        <v>33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>
        <v>0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>
        <v>0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>
        <v>0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 t="s">
        <v>33</v>
      </c>
      <c r="M49" s="14" t="s">
        <v>33</v>
      </c>
      <c r="N49" s="14" t="s">
        <v>33</v>
      </c>
      <c r="O49" s="14" t="s">
        <v>33</v>
      </c>
      <c r="P49" s="14" t="s">
        <v>33</v>
      </c>
      <c r="Q49" s="14" t="s">
        <v>33</v>
      </c>
      <c r="R49" s="14" t="s">
        <v>33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 t="s">
        <v>33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 t="s">
        <v>33</v>
      </c>
      <c r="DA49" s="14" t="s">
        <v>33</v>
      </c>
      <c r="DB49" s="14" t="s">
        <v>33</v>
      </c>
      <c r="DC49" s="14" t="s">
        <v>33</v>
      </c>
      <c r="DD49" s="14" t="s">
        <v>33</v>
      </c>
      <c r="DE49" s="14" t="s">
        <v>33</v>
      </c>
      <c r="DF49" s="14" t="s">
        <v>33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 t="s">
        <v>33</v>
      </c>
      <c r="EH49" s="14" t="s">
        <v>33</v>
      </c>
      <c r="EI49" s="14" t="s">
        <v>33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 t="s">
        <v>33</v>
      </c>
      <c r="FH49" s="14" t="s">
        <v>33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35.1</v>
      </c>
      <c r="D51" s="9">
        <v>37.799999999999997</v>
      </c>
      <c r="E51" s="9">
        <v>36.200000000000003</v>
      </c>
      <c r="F51" s="9">
        <v>34.6</v>
      </c>
      <c r="G51" s="9">
        <v>32.799999999999997</v>
      </c>
      <c r="H51" s="9">
        <v>26</v>
      </c>
      <c r="I51" s="9">
        <v>27.5</v>
      </c>
      <c r="J51" s="9">
        <v>27.7</v>
      </c>
      <c r="K51" s="9">
        <v>26.3</v>
      </c>
      <c r="L51" s="9">
        <v>26.1</v>
      </c>
      <c r="M51" s="9">
        <v>26.9</v>
      </c>
      <c r="N51" s="9">
        <v>31.2</v>
      </c>
      <c r="O51" s="9">
        <v>29.9</v>
      </c>
      <c r="P51" s="9">
        <v>28.3</v>
      </c>
      <c r="Q51" s="9">
        <v>30.1</v>
      </c>
      <c r="R51" s="9">
        <v>25.9</v>
      </c>
      <c r="S51" s="9">
        <v>23.2</v>
      </c>
      <c r="T51" s="9">
        <v>21.8</v>
      </c>
      <c r="U51" s="9">
        <v>24.4</v>
      </c>
      <c r="V51" s="9">
        <v>25.9</v>
      </c>
      <c r="W51" s="9">
        <v>27.1</v>
      </c>
      <c r="Y51" s="13"/>
      <c r="Z51" s="16" t="s">
        <v>46</v>
      </c>
      <c r="AA51" s="9">
        <v>26.5</v>
      </c>
      <c r="AB51" s="9">
        <v>26.6</v>
      </c>
      <c r="AC51" s="9">
        <v>25.8</v>
      </c>
      <c r="AD51" s="9">
        <v>24</v>
      </c>
      <c r="AE51" s="9">
        <v>25</v>
      </c>
      <c r="AF51" s="9">
        <v>23</v>
      </c>
      <c r="AG51" s="9">
        <v>25.4</v>
      </c>
      <c r="AH51" s="9">
        <v>26.1</v>
      </c>
      <c r="AI51" s="9">
        <v>24.6</v>
      </c>
      <c r="AJ51" s="9">
        <v>23.8</v>
      </c>
      <c r="AK51" s="9">
        <v>25.9</v>
      </c>
      <c r="AL51" s="9">
        <v>28.1</v>
      </c>
      <c r="AM51" s="9">
        <v>28.3</v>
      </c>
      <c r="AN51" s="9">
        <v>27.9</v>
      </c>
      <c r="AO51" s="9">
        <v>24.9</v>
      </c>
      <c r="AP51" s="9">
        <v>24.2</v>
      </c>
      <c r="AQ51" s="9">
        <v>25.1</v>
      </c>
      <c r="AR51" s="9">
        <v>25.8</v>
      </c>
      <c r="AS51" s="9">
        <v>25.2</v>
      </c>
      <c r="AT51" s="9">
        <v>24.9</v>
      </c>
      <c r="AU51" s="9">
        <v>23</v>
      </c>
      <c r="AW51" s="13"/>
      <c r="AX51" s="16" t="s">
        <v>46</v>
      </c>
      <c r="AY51" s="9">
        <v>33.4</v>
      </c>
      <c r="AZ51" s="9">
        <v>34.5</v>
      </c>
      <c r="BA51" s="9">
        <v>35.4</v>
      </c>
      <c r="BB51" s="9">
        <v>36.4</v>
      </c>
      <c r="BC51" s="9">
        <v>36.200000000000003</v>
      </c>
      <c r="BD51" s="9">
        <v>34.9</v>
      </c>
      <c r="BE51" s="9">
        <v>31.1</v>
      </c>
      <c r="BF51" s="9">
        <v>31.4</v>
      </c>
      <c r="BG51" s="9">
        <v>30.7</v>
      </c>
      <c r="BH51" s="9">
        <v>29.6</v>
      </c>
      <c r="BI51" s="9">
        <v>30</v>
      </c>
      <c r="BJ51" s="9">
        <v>29.3</v>
      </c>
      <c r="BK51" s="9">
        <v>29.3</v>
      </c>
      <c r="BL51" s="9">
        <v>29.1</v>
      </c>
      <c r="BM51" s="9">
        <v>29.8</v>
      </c>
      <c r="BN51" s="9">
        <v>30.5</v>
      </c>
      <c r="BO51" s="9">
        <v>31.8</v>
      </c>
      <c r="BP51" s="9">
        <v>31.8</v>
      </c>
      <c r="BQ51" s="9">
        <v>30.5</v>
      </c>
      <c r="BR51" s="9">
        <v>31.7</v>
      </c>
      <c r="BS51" s="9">
        <v>30.5</v>
      </c>
      <c r="BU51" s="13"/>
      <c r="BV51" s="16" t="s">
        <v>46</v>
      </c>
      <c r="BW51" s="9">
        <v>28.8</v>
      </c>
      <c r="BX51" s="9">
        <v>27.7</v>
      </c>
      <c r="BY51" s="9">
        <v>30.6</v>
      </c>
      <c r="BZ51" s="9">
        <v>28.4</v>
      </c>
      <c r="CA51" s="9">
        <v>31.5</v>
      </c>
      <c r="CB51" s="9">
        <v>31.5</v>
      </c>
      <c r="CC51" s="9">
        <v>31.3</v>
      </c>
      <c r="CD51" s="9">
        <v>30.6</v>
      </c>
      <c r="CE51" s="9">
        <v>31</v>
      </c>
      <c r="CF51" s="9">
        <v>31.5</v>
      </c>
      <c r="CG51" s="9">
        <v>31.1</v>
      </c>
      <c r="CH51" s="9">
        <v>29.9</v>
      </c>
      <c r="CI51" s="9">
        <v>30.7</v>
      </c>
      <c r="CJ51" s="9">
        <v>30.3</v>
      </c>
      <c r="CK51" s="9">
        <v>32.1</v>
      </c>
      <c r="CL51" s="9">
        <v>37.200000000000003</v>
      </c>
      <c r="CM51" s="9">
        <v>34.200000000000003</v>
      </c>
      <c r="CN51" s="9">
        <v>39.1</v>
      </c>
      <c r="CO51" s="9">
        <v>33.700000000000003</v>
      </c>
      <c r="CP51" s="9">
        <v>32.700000000000003</v>
      </c>
      <c r="CQ51" s="9">
        <v>33.799999999999997</v>
      </c>
      <c r="CS51" s="13"/>
      <c r="CT51" s="16" t="s">
        <v>46</v>
      </c>
      <c r="CU51" s="9">
        <v>43.2</v>
      </c>
      <c r="CV51" s="9">
        <v>41.7</v>
      </c>
      <c r="CW51" s="9">
        <v>38.700000000000003</v>
      </c>
      <c r="CX51" s="9">
        <v>27.2</v>
      </c>
      <c r="CY51" s="9">
        <v>29.6</v>
      </c>
      <c r="CZ51" s="9">
        <v>33.4</v>
      </c>
      <c r="DA51" s="9">
        <v>39.4</v>
      </c>
      <c r="DB51" s="9">
        <v>38.299999999999997</v>
      </c>
      <c r="DC51" s="9">
        <v>38.299999999999997</v>
      </c>
      <c r="DD51" s="9">
        <v>39.9</v>
      </c>
      <c r="DE51" s="9">
        <v>34.299999999999997</v>
      </c>
      <c r="DF51" s="9">
        <v>29.3</v>
      </c>
      <c r="DG51" s="9">
        <v>25.1</v>
      </c>
      <c r="DH51" s="9">
        <v>19</v>
      </c>
      <c r="DI51" s="9">
        <v>26.7</v>
      </c>
      <c r="DJ51" s="9">
        <v>22.9</v>
      </c>
      <c r="DK51" s="9">
        <v>23.7</v>
      </c>
      <c r="DL51" s="9">
        <v>21.5</v>
      </c>
      <c r="DM51" s="9">
        <v>25.1</v>
      </c>
      <c r="DN51" s="9">
        <v>25</v>
      </c>
      <c r="DO51" s="9">
        <v>22.2</v>
      </c>
      <c r="DQ51" s="13"/>
      <c r="DR51" s="16" t="s">
        <v>46</v>
      </c>
      <c r="DS51" s="9">
        <v>37.1</v>
      </c>
      <c r="DT51" s="9">
        <v>35.9</v>
      </c>
      <c r="DU51" s="9">
        <v>35.200000000000003</v>
      </c>
      <c r="DV51" s="9">
        <v>33</v>
      </c>
      <c r="DW51" s="9">
        <v>31.4</v>
      </c>
      <c r="DX51" s="9">
        <v>28.1</v>
      </c>
      <c r="DY51" s="9">
        <v>29.1</v>
      </c>
      <c r="DZ51" s="9">
        <v>29.5</v>
      </c>
      <c r="EA51" s="9">
        <v>30.7</v>
      </c>
      <c r="EB51" s="9">
        <v>24.8</v>
      </c>
      <c r="EC51" s="9">
        <v>30.5</v>
      </c>
      <c r="ED51" s="9">
        <v>28.9</v>
      </c>
      <c r="EE51" s="9">
        <v>28.1</v>
      </c>
      <c r="EF51" s="9">
        <v>28.9</v>
      </c>
      <c r="EG51" s="9">
        <v>30.2</v>
      </c>
      <c r="EH51" s="9">
        <v>33.1</v>
      </c>
      <c r="EI51" s="9">
        <v>34.1</v>
      </c>
      <c r="EJ51" s="9">
        <v>28.8</v>
      </c>
      <c r="EK51" s="9">
        <v>31.4</v>
      </c>
      <c r="EL51" s="9">
        <v>30.3</v>
      </c>
      <c r="EM51" s="9">
        <v>29.3</v>
      </c>
      <c r="EO51" s="13"/>
      <c r="EP51" s="16" t="s">
        <v>46</v>
      </c>
      <c r="EQ51" s="9">
        <v>35.200000000000003</v>
      </c>
      <c r="ER51" s="9">
        <v>37.1</v>
      </c>
      <c r="ES51" s="9">
        <v>34.4</v>
      </c>
      <c r="ET51" s="9">
        <v>33.299999999999997</v>
      </c>
      <c r="EU51" s="9">
        <v>31.6</v>
      </c>
      <c r="EV51" s="9">
        <v>32.1</v>
      </c>
      <c r="EW51" s="9">
        <v>22.4</v>
      </c>
      <c r="EX51" s="9">
        <v>23.8</v>
      </c>
      <c r="EY51" s="9">
        <v>22.3</v>
      </c>
      <c r="EZ51" s="9">
        <v>21.6</v>
      </c>
      <c r="FA51" s="9">
        <v>21.9</v>
      </c>
      <c r="FB51" s="9">
        <v>23</v>
      </c>
      <c r="FC51" s="9">
        <v>27.6</v>
      </c>
      <c r="FD51" s="9">
        <v>25.4</v>
      </c>
      <c r="FE51" s="9">
        <v>20.399999999999999</v>
      </c>
      <c r="FF51" s="9">
        <v>21.1</v>
      </c>
      <c r="FG51" s="9">
        <v>23.5</v>
      </c>
      <c r="FH51" s="9">
        <v>19.3</v>
      </c>
      <c r="FI51" s="9">
        <v>22.9</v>
      </c>
      <c r="FJ51" s="9">
        <v>21.9</v>
      </c>
      <c r="FK51" s="9">
        <v>24.7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70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70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70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70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70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70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70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71</v>
      </c>
      <c r="C13" s="9">
        <v>0.9</v>
      </c>
      <c r="D13" s="9">
        <v>0.7</v>
      </c>
      <c r="E13" s="9">
        <v>0.8</v>
      </c>
      <c r="F13" s="9">
        <v>1</v>
      </c>
      <c r="G13" s="9">
        <v>1</v>
      </c>
      <c r="H13" s="9">
        <v>1.2</v>
      </c>
      <c r="I13" s="9">
        <v>4</v>
      </c>
      <c r="J13" s="9">
        <v>4.0999999999999996</v>
      </c>
      <c r="K13" s="9">
        <v>4.0999999999999996</v>
      </c>
      <c r="L13" s="9">
        <v>2.5</v>
      </c>
      <c r="M13" s="9">
        <v>4.3</v>
      </c>
      <c r="N13" s="9">
        <v>4.5</v>
      </c>
      <c r="O13" s="9">
        <v>4.3</v>
      </c>
      <c r="P13" s="9">
        <v>4.0999999999999996</v>
      </c>
      <c r="Q13" s="9">
        <v>4.0999999999999996</v>
      </c>
      <c r="R13" s="9">
        <v>4.8</v>
      </c>
      <c r="S13" s="9">
        <v>4.5</v>
      </c>
      <c r="T13" s="9">
        <v>4</v>
      </c>
      <c r="U13" s="9">
        <v>4.4000000000000004</v>
      </c>
      <c r="V13" s="9">
        <v>3.8</v>
      </c>
      <c r="W13" s="9">
        <v>1.8</v>
      </c>
      <c r="Y13" s="13"/>
      <c r="Z13" s="16" t="s">
        <v>71</v>
      </c>
      <c r="AA13" s="9">
        <v>4.3</v>
      </c>
      <c r="AB13" s="9">
        <v>4.5</v>
      </c>
      <c r="AC13" s="9">
        <v>4.9000000000000004</v>
      </c>
      <c r="AD13" s="9">
        <v>7.6</v>
      </c>
      <c r="AE13" s="9">
        <v>8.5</v>
      </c>
      <c r="AF13" s="9">
        <v>8.9</v>
      </c>
      <c r="AG13" s="9">
        <v>8.1</v>
      </c>
      <c r="AH13" s="9">
        <v>6.5</v>
      </c>
      <c r="AI13" s="9">
        <v>6.7</v>
      </c>
      <c r="AJ13" s="9">
        <v>9.5</v>
      </c>
      <c r="AK13" s="9">
        <v>7.5</v>
      </c>
      <c r="AL13" s="9">
        <v>5.5</v>
      </c>
      <c r="AM13" s="9">
        <v>5.8</v>
      </c>
      <c r="AN13" s="9">
        <v>5.4</v>
      </c>
      <c r="AO13" s="9">
        <v>5.3</v>
      </c>
      <c r="AP13" s="9">
        <v>5.4</v>
      </c>
      <c r="AQ13" s="9">
        <v>6.2</v>
      </c>
      <c r="AR13" s="9">
        <v>6.2</v>
      </c>
      <c r="AS13" s="9">
        <v>6.4</v>
      </c>
      <c r="AT13" s="9">
        <v>7.2</v>
      </c>
      <c r="AU13" s="9">
        <v>5.9</v>
      </c>
      <c r="AW13" s="13"/>
      <c r="AX13" s="16" t="s">
        <v>71</v>
      </c>
      <c r="AY13" s="9">
        <v>4.4000000000000004</v>
      </c>
      <c r="AZ13" s="9">
        <v>3.6</v>
      </c>
      <c r="BA13" s="9">
        <v>3.5</v>
      </c>
      <c r="BB13" s="9">
        <v>3.6</v>
      </c>
      <c r="BC13" s="9">
        <v>7.6</v>
      </c>
      <c r="BD13" s="9">
        <v>7.2</v>
      </c>
      <c r="BE13" s="9">
        <v>6.4</v>
      </c>
      <c r="BF13" s="9">
        <v>7.5</v>
      </c>
      <c r="BG13" s="9">
        <v>7.6</v>
      </c>
      <c r="BH13" s="9">
        <v>2.4</v>
      </c>
      <c r="BI13" s="9">
        <v>1.9</v>
      </c>
      <c r="BJ13" s="9">
        <v>2.2000000000000002</v>
      </c>
      <c r="BK13" s="9">
        <v>1.5</v>
      </c>
      <c r="BL13" s="9">
        <v>1.8</v>
      </c>
      <c r="BM13" s="9">
        <v>1.4</v>
      </c>
      <c r="BN13" s="9">
        <v>3.6</v>
      </c>
      <c r="BO13" s="9">
        <v>3.9</v>
      </c>
      <c r="BP13" s="9">
        <v>4.3</v>
      </c>
      <c r="BQ13" s="9">
        <v>3.9</v>
      </c>
      <c r="BR13" s="9">
        <v>4</v>
      </c>
      <c r="BS13" s="9">
        <v>3.4</v>
      </c>
      <c r="BU13" s="13"/>
      <c r="BV13" s="16" t="s">
        <v>71</v>
      </c>
      <c r="BW13" s="9">
        <v>0.2</v>
      </c>
      <c r="BX13" s="9">
        <v>0.6</v>
      </c>
      <c r="BY13" s="9">
        <v>0.7</v>
      </c>
      <c r="BZ13" s="9">
        <v>0.4</v>
      </c>
      <c r="CA13" s="9">
        <v>0.2</v>
      </c>
      <c r="CB13" s="9">
        <v>0.3</v>
      </c>
      <c r="CC13" s="9">
        <v>0.2</v>
      </c>
      <c r="CD13" s="9">
        <v>0.2</v>
      </c>
      <c r="CE13" s="9">
        <v>0.2</v>
      </c>
      <c r="CF13" s="9">
        <v>0.1</v>
      </c>
      <c r="CG13" s="9">
        <v>0.1</v>
      </c>
      <c r="CH13" s="9">
        <v>0.1</v>
      </c>
      <c r="CI13" s="9">
        <v>0.1</v>
      </c>
      <c r="CJ13" s="9">
        <v>0.1</v>
      </c>
      <c r="CK13" s="9">
        <v>0.2</v>
      </c>
      <c r="CL13" s="9">
        <v>0.1</v>
      </c>
      <c r="CM13" s="9">
        <v>0.2</v>
      </c>
      <c r="CN13" s="9">
        <v>0.4</v>
      </c>
      <c r="CO13" s="9">
        <v>0.5</v>
      </c>
      <c r="CP13" s="9">
        <v>0.4</v>
      </c>
      <c r="CQ13" s="9">
        <v>0.5</v>
      </c>
      <c r="CS13" s="13"/>
      <c r="CT13" s="16" t="s">
        <v>71</v>
      </c>
      <c r="CU13" s="9">
        <v>0.2</v>
      </c>
      <c r="CV13" s="9">
        <v>0.2</v>
      </c>
      <c r="CW13" s="9">
        <v>0.1</v>
      </c>
      <c r="CX13" s="9">
        <v>0.1</v>
      </c>
      <c r="CY13" s="9">
        <v>0.2</v>
      </c>
      <c r="CZ13" s="9">
        <v>0.2</v>
      </c>
      <c r="DA13" s="9">
        <v>0.3</v>
      </c>
      <c r="DB13" s="9">
        <v>0.2</v>
      </c>
      <c r="DC13" s="9">
        <v>0.1</v>
      </c>
      <c r="DD13" s="9">
        <v>0.1</v>
      </c>
      <c r="DE13" s="9">
        <v>0.2</v>
      </c>
      <c r="DF13" s="9">
        <v>0.2</v>
      </c>
      <c r="DG13" s="9">
        <v>0.2</v>
      </c>
      <c r="DH13" s="9">
        <v>0.2</v>
      </c>
      <c r="DI13" s="9">
        <v>0.2</v>
      </c>
      <c r="DJ13" s="9">
        <v>0.2</v>
      </c>
      <c r="DK13" s="9">
        <v>0.2</v>
      </c>
      <c r="DL13" s="9">
        <v>0.2</v>
      </c>
      <c r="DM13" s="9">
        <v>0.1</v>
      </c>
      <c r="DN13" s="9">
        <v>0.2</v>
      </c>
      <c r="DO13" s="9">
        <v>0.3</v>
      </c>
      <c r="DQ13" s="13"/>
      <c r="DR13" s="16" t="s">
        <v>71</v>
      </c>
      <c r="DS13" s="9">
        <v>1.3</v>
      </c>
      <c r="DT13" s="9">
        <v>1.9</v>
      </c>
      <c r="DU13" s="9">
        <v>1.1000000000000001</v>
      </c>
      <c r="DV13" s="9">
        <v>1.2</v>
      </c>
      <c r="DW13" s="9">
        <v>1.2</v>
      </c>
      <c r="DX13" s="9">
        <v>1.4</v>
      </c>
      <c r="DY13" s="9">
        <v>1.8</v>
      </c>
      <c r="DZ13" s="9">
        <v>1.8</v>
      </c>
      <c r="EA13" s="9">
        <v>1.9</v>
      </c>
      <c r="EB13" s="9">
        <v>1.7</v>
      </c>
      <c r="EC13" s="9">
        <v>1.9</v>
      </c>
      <c r="ED13" s="9">
        <v>1.4</v>
      </c>
      <c r="EE13" s="9">
        <v>1</v>
      </c>
      <c r="EF13" s="9">
        <v>0.9</v>
      </c>
      <c r="EG13" s="9">
        <v>0.8</v>
      </c>
      <c r="EH13" s="9">
        <v>1.7</v>
      </c>
      <c r="EI13" s="9">
        <v>1.9</v>
      </c>
      <c r="EJ13" s="9">
        <v>1.2</v>
      </c>
      <c r="EK13" s="9">
        <v>1.2</v>
      </c>
      <c r="EL13" s="9">
        <v>1.8</v>
      </c>
      <c r="EM13" s="9">
        <v>2.6</v>
      </c>
      <c r="EO13" s="13"/>
      <c r="EP13" s="16" t="s">
        <v>71</v>
      </c>
      <c r="EQ13" s="9">
        <v>5.9</v>
      </c>
      <c r="ER13" s="9">
        <v>8.6999999999999993</v>
      </c>
      <c r="ES13" s="9">
        <v>8.9</v>
      </c>
      <c r="ET13" s="9">
        <v>9</v>
      </c>
      <c r="EU13" s="9">
        <v>9.4</v>
      </c>
      <c r="EV13" s="9">
        <v>9.6999999999999993</v>
      </c>
      <c r="EW13" s="9">
        <v>10.6</v>
      </c>
      <c r="EX13" s="9">
        <v>9.6999999999999993</v>
      </c>
      <c r="EY13" s="9">
        <v>10.3</v>
      </c>
      <c r="EZ13" s="9">
        <v>5.0999999999999996</v>
      </c>
      <c r="FA13" s="9">
        <v>6.5</v>
      </c>
      <c r="FB13" s="9">
        <v>5.8</v>
      </c>
      <c r="FC13" s="9">
        <v>6</v>
      </c>
      <c r="FD13" s="9">
        <v>6.7</v>
      </c>
      <c r="FE13" s="9">
        <v>6.5</v>
      </c>
      <c r="FF13" s="9">
        <v>7.3</v>
      </c>
      <c r="FG13" s="9">
        <v>6.6</v>
      </c>
      <c r="FH13" s="9">
        <v>9</v>
      </c>
      <c r="FI13" s="9">
        <v>10.3</v>
      </c>
      <c r="FJ13" s="9">
        <v>7.8</v>
      </c>
      <c r="FK13" s="9">
        <v>6.6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W16" s="12"/>
      <c r="AX16" s="17" t="s">
        <v>32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O16" s="12"/>
      <c r="EP16" s="17" t="s">
        <v>32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</row>
    <row r="17" spans="1:167" ht="14.5">
      <c r="A17" s="12"/>
      <c r="B17" s="17" t="s">
        <v>34</v>
      </c>
      <c r="C17" s="14">
        <v>0.9</v>
      </c>
      <c r="D17" s="14">
        <v>0.7</v>
      </c>
      <c r="E17" s="14">
        <v>0.8</v>
      </c>
      <c r="F17" s="14">
        <v>1</v>
      </c>
      <c r="G17" s="14">
        <v>1</v>
      </c>
      <c r="H17" s="14">
        <v>1.2</v>
      </c>
      <c r="I17" s="14">
        <v>3.4</v>
      </c>
      <c r="J17" s="14">
        <v>3.3</v>
      </c>
      <c r="K17" s="14">
        <v>3.4</v>
      </c>
      <c r="L17" s="14">
        <v>2.5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4.5</v>
      </c>
      <c r="T17" s="14">
        <v>4</v>
      </c>
      <c r="U17" s="14">
        <v>4.4000000000000004</v>
      </c>
      <c r="V17" s="14">
        <v>3.8</v>
      </c>
      <c r="W17" s="14">
        <v>1.8</v>
      </c>
      <c r="Y17" s="12"/>
      <c r="Z17" s="17" t="s">
        <v>34</v>
      </c>
      <c r="AA17" s="14">
        <v>4.3</v>
      </c>
      <c r="AB17" s="14">
        <v>4.3</v>
      </c>
      <c r="AC17" s="14">
        <v>4.8</v>
      </c>
      <c r="AD17" s="14">
        <v>5.6</v>
      </c>
      <c r="AE17" s="14">
        <v>7.3</v>
      </c>
      <c r="AF17" s="14">
        <v>8.3000000000000007</v>
      </c>
      <c r="AG17" s="14">
        <v>7.6</v>
      </c>
      <c r="AH17" s="14">
        <v>6.3</v>
      </c>
      <c r="AI17" s="14">
        <v>6.2</v>
      </c>
      <c r="AJ17" s="14">
        <v>7.8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>
        <v>5.5</v>
      </c>
      <c r="AS17" s="14">
        <v>5.7</v>
      </c>
      <c r="AT17" s="14">
        <v>6.6</v>
      </c>
      <c r="AU17" s="14">
        <v>5.9</v>
      </c>
      <c r="AW17" s="12"/>
      <c r="AX17" s="17" t="s">
        <v>34</v>
      </c>
      <c r="AY17" s="14">
        <v>4.4000000000000004</v>
      </c>
      <c r="AZ17" s="14">
        <v>3.6</v>
      </c>
      <c r="BA17" s="14">
        <v>3.5</v>
      </c>
      <c r="BB17" s="14">
        <v>3.6</v>
      </c>
      <c r="BC17" s="14">
        <v>7.6</v>
      </c>
      <c r="BD17" s="14">
        <v>6.4</v>
      </c>
      <c r="BE17" s="14">
        <v>6</v>
      </c>
      <c r="BF17" s="14">
        <v>6.8</v>
      </c>
      <c r="BG17" s="14">
        <v>7</v>
      </c>
      <c r="BH17" s="14">
        <v>2.4</v>
      </c>
      <c r="BI17" s="14">
        <v>1.9</v>
      </c>
      <c r="BJ17" s="14">
        <v>2.2000000000000002</v>
      </c>
      <c r="BK17" s="14">
        <v>1.5</v>
      </c>
      <c r="BL17" s="14">
        <v>1.8</v>
      </c>
      <c r="BM17" s="14">
        <v>1.4</v>
      </c>
      <c r="BN17" s="14">
        <v>3.6</v>
      </c>
      <c r="BO17" s="14">
        <v>3.9</v>
      </c>
      <c r="BP17" s="14">
        <v>4.3</v>
      </c>
      <c r="BQ17" s="14">
        <v>3.9</v>
      </c>
      <c r="BR17" s="14">
        <v>4</v>
      </c>
      <c r="BS17" s="14">
        <v>3.4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0.2</v>
      </c>
      <c r="CA17" s="14">
        <v>0.2</v>
      </c>
      <c r="CB17" s="14">
        <v>0.3</v>
      </c>
      <c r="CC17" s="14">
        <v>0.2</v>
      </c>
      <c r="CD17" s="14">
        <v>0.2</v>
      </c>
      <c r="CE17" s="14">
        <v>0.2</v>
      </c>
      <c r="CF17" s="14">
        <v>0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>
        <v>0.2</v>
      </c>
      <c r="CN17" s="14">
        <v>0.4</v>
      </c>
      <c r="CO17" s="14">
        <v>0.5</v>
      </c>
      <c r="CP17" s="14">
        <v>0.4</v>
      </c>
      <c r="CQ17" s="14">
        <v>0.5</v>
      </c>
      <c r="CS17" s="12"/>
      <c r="CT17" s="17" t="s">
        <v>34</v>
      </c>
      <c r="CU17" s="14">
        <v>0.2</v>
      </c>
      <c r="CV17" s="14">
        <v>0.2</v>
      </c>
      <c r="CW17" s="14">
        <v>0.1</v>
      </c>
      <c r="CX17" s="14">
        <v>0.1</v>
      </c>
      <c r="CY17" s="14">
        <v>0.2</v>
      </c>
      <c r="CZ17" s="14">
        <v>0.2</v>
      </c>
      <c r="DA17" s="14">
        <v>0.2</v>
      </c>
      <c r="DB17" s="14">
        <v>0.2</v>
      </c>
      <c r="DC17" s="14">
        <v>0.1</v>
      </c>
      <c r="DD17" s="14">
        <v>0.1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>
        <v>0.2</v>
      </c>
      <c r="DL17" s="14">
        <v>0.2</v>
      </c>
      <c r="DM17" s="14">
        <v>0.1</v>
      </c>
      <c r="DN17" s="14">
        <v>0.2</v>
      </c>
      <c r="DO17" s="14">
        <v>0.3</v>
      </c>
      <c r="DQ17" s="12"/>
      <c r="DR17" s="17" t="s">
        <v>34</v>
      </c>
      <c r="DS17" s="14">
        <v>1.3</v>
      </c>
      <c r="DT17" s="14">
        <v>1.9</v>
      </c>
      <c r="DU17" s="14">
        <v>1.1000000000000001</v>
      </c>
      <c r="DV17" s="14">
        <v>1.2</v>
      </c>
      <c r="DW17" s="14">
        <v>1.2</v>
      </c>
      <c r="DX17" s="14">
        <v>1.4</v>
      </c>
      <c r="DY17" s="14">
        <v>1.8</v>
      </c>
      <c r="DZ17" s="14">
        <v>1.8</v>
      </c>
      <c r="EA17" s="14">
        <v>1.9</v>
      </c>
      <c r="EB17" s="14">
        <v>1.7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>
        <v>1.9</v>
      </c>
      <c r="EJ17" s="14">
        <v>1.2</v>
      </c>
      <c r="EK17" s="14">
        <v>1.2</v>
      </c>
      <c r="EL17" s="14">
        <v>1.8</v>
      </c>
      <c r="EM17" s="14">
        <v>2.6</v>
      </c>
      <c r="EO17" s="12"/>
      <c r="EP17" s="17" t="s">
        <v>34</v>
      </c>
      <c r="EQ17" s="14">
        <v>5.8</v>
      </c>
      <c r="ER17" s="14">
        <v>8.6</v>
      </c>
      <c r="ES17" s="14">
        <v>8.9</v>
      </c>
      <c r="ET17" s="14">
        <v>8.9</v>
      </c>
      <c r="EU17" s="14">
        <v>9.4</v>
      </c>
      <c r="EV17" s="14">
        <v>9.6</v>
      </c>
      <c r="EW17" s="14">
        <v>10.6</v>
      </c>
      <c r="EX17" s="14">
        <v>9.6999999999999993</v>
      </c>
      <c r="EY17" s="14">
        <v>10.3</v>
      </c>
      <c r="EZ17" s="14">
        <v>5.0999999999999996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6.5</v>
      </c>
      <c r="FH17" s="14">
        <v>8.9</v>
      </c>
      <c r="FI17" s="14">
        <v>10.199999999999999</v>
      </c>
      <c r="FJ17" s="14">
        <v>7.7</v>
      </c>
      <c r="FK17" s="14">
        <v>6.6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0.5</v>
      </c>
      <c r="J18" s="14">
        <v>0.9</v>
      </c>
      <c r="K18" s="14">
        <v>0.7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33</v>
      </c>
      <c r="R18" s="14" t="s">
        <v>33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0.1</v>
      </c>
      <c r="AB18" s="14">
        <v>0.1</v>
      </c>
      <c r="AC18" s="14">
        <v>0.1</v>
      </c>
      <c r="AD18" s="14">
        <v>2</v>
      </c>
      <c r="AE18" s="14">
        <v>1.2</v>
      </c>
      <c r="AF18" s="14">
        <v>0.6</v>
      </c>
      <c r="AG18" s="14">
        <v>0.5</v>
      </c>
      <c r="AH18" s="14">
        <v>0.2</v>
      </c>
      <c r="AI18" s="14">
        <v>0.5</v>
      </c>
      <c r="AJ18" s="14">
        <v>1.7</v>
      </c>
      <c r="AK18" s="14">
        <v>2.1</v>
      </c>
      <c r="AL18" s="14">
        <v>1.2</v>
      </c>
      <c r="AM18" s="14">
        <v>1.5</v>
      </c>
      <c r="AN18" s="14">
        <v>1.1000000000000001</v>
      </c>
      <c r="AO18" s="14">
        <v>0.9</v>
      </c>
      <c r="AP18" s="14">
        <v>1</v>
      </c>
      <c r="AQ18" s="14">
        <v>0.8</v>
      </c>
      <c r="AR18" s="14">
        <v>0.7</v>
      </c>
      <c r="AS18" s="14">
        <v>0.7</v>
      </c>
      <c r="AT18" s="14">
        <v>0.6</v>
      </c>
      <c r="AU18" s="14">
        <v>0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0.7</v>
      </c>
      <c r="BE18" s="14">
        <v>0.3</v>
      </c>
      <c r="BF18" s="14">
        <v>0.7</v>
      </c>
      <c r="BG18" s="14">
        <v>0.6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0.2</v>
      </c>
      <c r="BX18" s="14">
        <v>0.5</v>
      </c>
      <c r="BY18" s="14">
        <v>0.7</v>
      </c>
      <c r="BZ18" s="14">
        <v>0.3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0.1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 t="s">
        <v>33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0.1</v>
      </c>
      <c r="ER18" s="14">
        <v>0</v>
      </c>
      <c r="ES18" s="14">
        <v>0</v>
      </c>
      <c r="ET18" s="14">
        <v>0.1</v>
      </c>
      <c r="EU18" s="14">
        <v>0</v>
      </c>
      <c r="EV18" s="14">
        <v>0.1</v>
      </c>
      <c r="EW18" s="14">
        <v>0</v>
      </c>
      <c r="EX18" s="14">
        <v>0</v>
      </c>
      <c r="EY18" s="14">
        <v>0</v>
      </c>
      <c r="EZ18" s="14">
        <v>0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>
        <v>0.2</v>
      </c>
      <c r="FH18" s="14">
        <v>0.1</v>
      </c>
      <c r="FI18" s="14">
        <v>0.1</v>
      </c>
      <c r="FJ18" s="14">
        <v>0.1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W28" s="12"/>
      <c r="AX28" s="17" t="s">
        <v>32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O28" s="12"/>
      <c r="EP28" s="17" t="s">
        <v>32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</row>
    <row r="29" spans="1:167" ht="14.5">
      <c r="A29" s="12"/>
      <c r="B29" s="17" t="s">
        <v>34</v>
      </c>
      <c r="C29" s="14">
        <v>100</v>
      </c>
      <c r="D29" s="14">
        <v>100</v>
      </c>
      <c r="E29" s="14">
        <v>100</v>
      </c>
      <c r="F29" s="14">
        <v>100</v>
      </c>
      <c r="G29" s="14">
        <v>100</v>
      </c>
      <c r="H29" s="14">
        <v>100</v>
      </c>
      <c r="I29" s="14">
        <v>86.4</v>
      </c>
      <c r="J29" s="14">
        <v>79.400000000000006</v>
      </c>
      <c r="K29" s="14">
        <v>84.1</v>
      </c>
      <c r="L29" s="14">
        <v>99.2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99.9</v>
      </c>
      <c r="T29" s="14">
        <v>100</v>
      </c>
      <c r="U29" s="14">
        <v>100</v>
      </c>
      <c r="V29" s="14">
        <v>100</v>
      </c>
      <c r="W29" s="14">
        <v>100</v>
      </c>
      <c r="Y29" s="12"/>
      <c r="Z29" s="17" t="s">
        <v>34</v>
      </c>
      <c r="AA29" s="14">
        <v>98.8</v>
      </c>
      <c r="AB29" s="14">
        <v>96.9</v>
      </c>
      <c r="AC29" s="14">
        <v>98.5</v>
      </c>
      <c r="AD29" s="14">
        <v>74</v>
      </c>
      <c r="AE29" s="14">
        <v>85.6</v>
      </c>
      <c r="AF29" s="14">
        <v>93.2</v>
      </c>
      <c r="AG29" s="14">
        <v>93.9</v>
      </c>
      <c r="AH29" s="14">
        <v>96.7</v>
      </c>
      <c r="AI29" s="14">
        <v>92.3</v>
      </c>
      <c r="AJ29" s="14">
        <v>81.900000000000006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>
        <v>88.3</v>
      </c>
      <c r="AS29" s="14">
        <v>88.9</v>
      </c>
      <c r="AT29" s="14">
        <v>91.8</v>
      </c>
      <c r="AU29" s="14">
        <v>99.5</v>
      </c>
      <c r="AW29" s="12"/>
      <c r="AX29" s="17" t="s">
        <v>34</v>
      </c>
      <c r="AY29" s="14">
        <v>100</v>
      </c>
      <c r="AZ29" s="14">
        <v>100</v>
      </c>
      <c r="BA29" s="14">
        <v>100</v>
      </c>
      <c r="BB29" s="14">
        <v>100</v>
      </c>
      <c r="BC29" s="14">
        <v>100</v>
      </c>
      <c r="BD29" s="14">
        <v>89.9</v>
      </c>
      <c r="BE29" s="14">
        <v>94.7</v>
      </c>
      <c r="BF29" s="14">
        <v>90.2</v>
      </c>
      <c r="BG29" s="14">
        <v>91.6</v>
      </c>
      <c r="BH29" s="14">
        <v>100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4">
        <v>100</v>
      </c>
      <c r="BO29" s="14">
        <v>100</v>
      </c>
      <c r="BP29" s="14">
        <v>100</v>
      </c>
      <c r="BQ29" s="14">
        <v>100</v>
      </c>
      <c r="BR29" s="14">
        <v>100</v>
      </c>
      <c r="BS29" s="14">
        <v>100</v>
      </c>
      <c r="BU29" s="12"/>
      <c r="BV29" s="17" t="s">
        <v>34</v>
      </c>
      <c r="BW29" s="14">
        <v>14.7</v>
      </c>
      <c r="BX29" s="14">
        <v>7.1</v>
      </c>
      <c r="BY29" s="14">
        <v>1.9</v>
      </c>
      <c r="BZ29" s="14">
        <v>36.6</v>
      </c>
      <c r="CA29" s="14">
        <v>100</v>
      </c>
      <c r="CB29" s="14">
        <v>100</v>
      </c>
      <c r="CC29" s="14">
        <v>100</v>
      </c>
      <c r="CD29" s="14">
        <v>100</v>
      </c>
      <c r="CE29" s="14">
        <v>100</v>
      </c>
      <c r="CF29" s="14">
        <v>21.2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>
        <v>100</v>
      </c>
      <c r="CN29" s="14">
        <v>100</v>
      </c>
      <c r="CO29" s="14">
        <v>100</v>
      </c>
      <c r="CP29" s="14">
        <v>100</v>
      </c>
      <c r="CQ29" s="14">
        <v>100</v>
      </c>
      <c r="CS29" s="12"/>
      <c r="CT29" s="17" t="s">
        <v>34</v>
      </c>
      <c r="CU29" s="14">
        <v>99.5</v>
      </c>
      <c r="CV29" s="14">
        <v>98.8</v>
      </c>
      <c r="CW29" s="14">
        <v>98.1</v>
      </c>
      <c r="CX29" s="14">
        <v>100</v>
      </c>
      <c r="CY29" s="14">
        <v>89.8</v>
      </c>
      <c r="CZ29" s="14">
        <v>92</v>
      </c>
      <c r="DA29" s="14">
        <v>90.2</v>
      </c>
      <c r="DB29" s="14">
        <v>97.9</v>
      </c>
      <c r="DC29" s="14">
        <v>92.3</v>
      </c>
      <c r="DD29" s="14">
        <v>100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>
        <v>95.3</v>
      </c>
      <c r="DL29" s="14">
        <v>96.6</v>
      </c>
      <c r="DM29" s="14">
        <v>93.9</v>
      </c>
      <c r="DN29" s="14">
        <v>96</v>
      </c>
      <c r="DO29" s="14">
        <v>97</v>
      </c>
      <c r="DQ29" s="12"/>
      <c r="DR29" s="17" t="s">
        <v>34</v>
      </c>
      <c r="DS29" s="14">
        <v>100</v>
      </c>
      <c r="DT29" s="14">
        <v>100</v>
      </c>
      <c r="DU29" s="14">
        <v>100</v>
      </c>
      <c r="DV29" s="14">
        <v>100</v>
      </c>
      <c r="DW29" s="14">
        <v>100</v>
      </c>
      <c r="DX29" s="14">
        <v>100</v>
      </c>
      <c r="DY29" s="14">
        <v>100</v>
      </c>
      <c r="DZ29" s="14">
        <v>100</v>
      </c>
      <c r="EA29" s="14">
        <v>100</v>
      </c>
      <c r="EB29" s="14">
        <v>100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>
        <v>100</v>
      </c>
      <c r="EJ29" s="14">
        <v>100</v>
      </c>
      <c r="EK29" s="14">
        <v>100</v>
      </c>
      <c r="EL29" s="14">
        <v>100</v>
      </c>
      <c r="EM29" s="14">
        <v>100</v>
      </c>
      <c r="EO29" s="12"/>
      <c r="EP29" s="17" t="s">
        <v>34</v>
      </c>
      <c r="EQ29" s="14">
        <v>97.9</v>
      </c>
      <c r="ER29" s="14">
        <v>99.7</v>
      </c>
      <c r="ES29" s="14">
        <v>99.8</v>
      </c>
      <c r="ET29" s="14">
        <v>99.2</v>
      </c>
      <c r="EU29" s="14">
        <v>100</v>
      </c>
      <c r="EV29" s="14">
        <v>99.1</v>
      </c>
      <c r="EW29" s="14">
        <v>99.6</v>
      </c>
      <c r="EX29" s="14">
        <v>100</v>
      </c>
      <c r="EY29" s="14">
        <v>100</v>
      </c>
      <c r="EZ29" s="14">
        <v>99.7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97.6</v>
      </c>
      <c r="FH29" s="14">
        <v>98.7</v>
      </c>
      <c r="FI29" s="14">
        <v>99</v>
      </c>
      <c r="FJ29" s="14">
        <v>98.7</v>
      </c>
      <c r="FK29" s="14">
        <v>100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13.6</v>
      </c>
      <c r="J30" s="14">
        <v>20.6</v>
      </c>
      <c r="K30" s="14">
        <v>15.9</v>
      </c>
      <c r="L30" s="14">
        <v>0.8</v>
      </c>
      <c r="M30" s="14">
        <v>0</v>
      </c>
      <c r="N30" s="14">
        <v>0</v>
      </c>
      <c r="O30" s="14">
        <v>0.2</v>
      </c>
      <c r="P30" s="14">
        <v>0.4</v>
      </c>
      <c r="Q30" s="14" t="s">
        <v>33</v>
      </c>
      <c r="R30" s="14" t="s">
        <v>33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1.2</v>
      </c>
      <c r="AB30" s="14">
        <v>3.1</v>
      </c>
      <c r="AC30" s="14">
        <v>1.5</v>
      </c>
      <c r="AD30" s="14">
        <v>26</v>
      </c>
      <c r="AE30" s="14">
        <v>14.4</v>
      </c>
      <c r="AF30" s="14">
        <v>6.8</v>
      </c>
      <c r="AG30" s="14">
        <v>6.1</v>
      </c>
      <c r="AH30" s="14">
        <v>3.3</v>
      </c>
      <c r="AI30" s="14">
        <v>7.7</v>
      </c>
      <c r="AJ30" s="14">
        <v>18.100000000000001</v>
      </c>
      <c r="AK30" s="14">
        <v>28.7</v>
      </c>
      <c r="AL30" s="14">
        <v>22.5</v>
      </c>
      <c r="AM30" s="14">
        <v>25.4</v>
      </c>
      <c r="AN30" s="14">
        <v>21.3</v>
      </c>
      <c r="AO30" s="14">
        <v>17.600000000000001</v>
      </c>
      <c r="AP30" s="14">
        <v>17.600000000000001</v>
      </c>
      <c r="AQ30" s="14">
        <v>13.1</v>
      </c>
      <c r="AR30" s="14">
        <v>11.7</v>
      </c>
      <c r="AS30" s="14">
        <v>11.1</v>
      </c>
      <c r="AT30" s="14">
        <v>8.1999999999999993</v>
      </c>
      <c r="AU30" s="14">
        <v>0.5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10.1</v>
      </c>
      <c r="BE30" s="14">
        <v>5.3</v>
      </c>
      <c r="BF30" s="14">
        <v>9.8000000000000007</v>
      </c>
      <c r="BG30" s="14">
        <v>8.4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85.3</v>
      </c>
      <c r="BX30" s="14">
        <v>92.9</v>
      </c>
      <c r="BY30" s="14">
        <v>98.1</v>
      </c>
      <c r="BZ30" s="14">
        <v>63.4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78.8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0.5</v>
      </c>
      <c r="CV30" s="14">
        <v>1.2</v>
      </c>
      <c r="CW30" s="14">
        <v>1.9</v>
      </c>
      <c r="CX30" s="14">
        <v>0</v>
      </c>
      <c r="CY30" s="14">
        <v>10.199999999999999</v>
      </c>
      <c r="CZ30" s="14">
        <v>8</v>
      </c>
      <c r="DA30" s="14">
        <v>9.8000000000000007</v>
      </c>
      <c r="DB30" s="14">
        <v>2.1</v>
      </c>
      <c r="DC30" s="14">
        <v>7.7</v>
      </c>
      <c r="DD30" s="14">
        <v>0</v>
      </c>
      <c r="DE30" s="14">
        <v>3.3</v>
      </c>
      <c r="DF30" s="14">
        <v>3.9</v>
      </c>
      <c r="DG30" s="14">
        <v>4.3</v>
      </c>
      <c r="DH30" s="14" t="s">
        <v>33</v>
      </c>
      <c r="DI30" s="14" t="s">
        <v>33</v>
      </c>
      <c r="DJ30" s="14" t="s">
        <v>33</v>
      </c>
      <c r="DK30" s="14">
        <v>4.7</v>
      </c>
      <c r="DL30" s="14">
        <v>3.4</v>
      </c>
      <c r="DM30" s="14">
        <v>6.1</v>
      </c>
      <c r="DN30" s="14">
        <v>4</v>
      </c>
      <c r="DO30" s="14">
        <v>3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2.1</v>
      </c>
      <c r="ER30" s="14">
        <v>0.3</v>
      </c>
      <c r="ES30" s="14">
        <v>0.2</v>
      </c>
      <c r="ET30" s="14">
        <v>0.8</v>
      </c>
      <c r="EU30" s="14">
        <v>0</v>
      </c>
      <c r="EV30" s="14">
        <v>0.9</v>
      </c>
      <c r="EW30" s="14">
        <v>0.4</v>
      </c>
      <c r="EX30" s="14">
        <v>0</v>
      </c>
      <c r="EY30" s="14">
        <v>0</v>
      </c>
      <c r="EZ30" s="14">
        <v>0.3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>
        <v>2.4</v>
      </c>
      <c r="FH30" s="14">
        <v>1.3</v>
      </c>
      <c r="FI30" s="14">
        <v>1</v>
      </c>
      <c r="FJ30" s="14">
        <v>1.3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72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0.3</v>
      </c>
      <c r="J38" s="9">
        <v>0.3</v>
      </c>
      <c r="K38" s="9">
        <v>0.3</v>
      </c>
      <c r="L38" s="9">
        <v>0.2</v>
      </c>
      <c r="M38" s="9">
        <v>0.3</v>
      </c>
      <c r="N38" s="9">
        <v>0.3</v>
      </c>
      <c r="O38" s="9">
        <v>0.3</v>
      </c>
      <c r="P38" s="9">
        <v>0.3</v>
      </c>
      <c r="Q38" s="9">
        <v>0.3</v>
      </c>
      <c r="R38" s="9">
        <v>0.3</v>
      </c>
      <c r="S38" s="9">
        <v>0.3</v>
      </c>
      <c r="T38" s="9">
        <v>0.3</v>
      </c>
      <c r="U38" s="9">
        <v>0.3</v>
      </c>
      <c r="V38" s="9">
        <v>0.3</v>
      </c>
      <c r="W38" s="9">
        <v>0.1</v>
      </c>
      <c r="Y38" s="13"/>
      <c r="Z38" s="19" t="s">
        <v>72</v>
      </c>
      <c r="AA38" s="9">
        <v>0.3</v>
      </c>
      <c r="AB38" s="9">
        <v>0.3</v>
      </c>
      <c r="AC38" s="9">
        <v>0.3</v>
      </c>
      <c r="AD38" s="9">
        <v>0.5</v>
      </c>
      <c r="AE38" s="9">
        <v>0.6</v>
      </c>
      <c r="AF38" s="9">
        <v>0.6</v>
      </c>
      <c r="AG38" s="9">
        <v>0.6</v>
      </c>
      <c r="AH38" s="9">
        <v>0.5</v>
      </c>
      <c r="AI38" s="9">
        <v>0.5</v>
      </c>
      <c r="AJ38" s="9">
        <v>0.7</v>
      </c>
      <c r="AK38" s="9">
        <v>0.5</v>
      </c>
      <c r="AL38" s="9">
        <v>0.4</v>
      </c>
      <c r="AM38" s="9">
        <v>0.4</v>
      </c>
      <c r="AN38" s="9">
        <v>0.4</v>
      </c>
      <c r="AO38" s="9">
        <v>0.4</v>
      </c>
      <c r="AP38" s="9">
        <v>0.4</v>
      </c>
      <c r="AQ38" s="9">
        <v>0.4</v>
      </c>
      <c r="AR38" s="9">
        <v>0.4</v>
      </c>
      <c r="AS38" s="9">
        <v>0.5</v>
      </c>
      <c r="AT38" s="9">
        <v>0.5</v>
      </c>
      <c r="AU38" s="9">
        <v>0.4</v>
      </c>
      <c r="AW38" s="13"/>
      <c r="AX38" s="19" t="s">
        <v>72</v>
      </c>
      <c r="AY38" s="9">
        <v>0.3</v>
      </c>
      <c r="AZ38" s="9">
        <v>0.3</v>
      </c>
      <c r="BA38" s="9">
        <v>0.2</v>
      </c>
      <c r="BB38" s="9">
        <v>0.3</v>
      </c>
      <c r="BC38" s="9">
        <v>0.5</v>
      </c>
      <c r="BD38" s="9">
        <v>0.5</v>
      </c>
      <c r="BE38" s="9">
        <v>0.4</v>
      </c>
      <c r="BF38" s="9">
        <v>0.5</v>
      </c>
      <c r="BG38" s="9">
        <v>0.5</v>
      </c>
      <c r="BH38" s="9">
        <v>0.2</v>
      </c>
      <c r="BI38" s="9">
        <v>0.1</v>
      </c>
      <c r="BJ38" s="9">
        <v>0.2</v>
      </c>
      <c r="BK38" s="9">
        <v>0.1</v>
      </c>
      <c r="BL38" s="9">
        <v>0.1</v>
      </c>
      <c r="BM38" s="9">
        <v>0.1</v>
      </c>
      <c r="BN38" s="9">
        <v>0.3</v>
      </c>
      <c r="BO38" s="9">
        <v>0.3</v>
      </c>
      <c r="BP38" s="9">
        <v>0.3</v>
      </c>
      <c r="BQ38" s="9">
        <v>0.3</v>
      </c>
      <c r="BR38" s="9">
        <v>0.3</v>
      </c>
      <c r="BS38" s="9">
        <v>0.2</v>
      </c>
      <c r="BU38" s="13"/>
      <c r="BV38" s="19" t="s">
        <v>72</v>
      </c>
      <c r="BW38" s="9">
        <v>0</v>
      </c>
      <c r="BX38" s="9">
        <v>0</v>
      </c>
      <c r="BY38" s="9">
        <v>0.1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72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72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0.2</v>
      </c>
      <c r="EO38" s="13"/>
      <c r="EP38" s="19" t="s">
        <v>72</v>
      </c>
      <c r="EQ38" s="9">
        <v>0.4</v>
      </c>
      <c r="ER38" s="9">
        <v>0.6</v>
      </c>
      <c r="ES38" s="9">
        <v>0.6</v>
      </c>
      <c r="ET38" s="9">
        <v>0.6</v>
      </c>
      <c r="EU38" s="9">
        <v>0.7</v>
      </c>
      <c r="EV38" s="9">
        <v>0.7</v>
      </c>
      <c r="EW38" s="9">
        <v>0.7</v>
      </c>
      <c r="EX38" s="9">
        <v>0.7</v>
      </c>
      <c r="EY38" s="9">
        <v>0.7</v>
      </c>
      <c r="EZ38" s="9">
        <v>0.4</v>
      </c>
      <c r="FA38" s="9">
        <v>0.5</v>
      </c>
      <c r="FB38" s="9">
        <v>0.4</v>
      </c>
      <c r="FC38" s="9">
        <v>0.4</v>
      </c>
      <c r="FD38" s="9">
        <v>0.5</v>
      </c>
      <c r="FE38" s="9">
        <v>0.5</v>
      </c>
      <c r="FF38" s="9">
        <v>0.5</v>
      </c>
      <c r="FG38" s="9">
        <v>0.5</v>
      </c>
      <c r="FH38" s="9">
        <v>0.6</v>
      </c>
      <c r="FI38" s="9">
        <v>0.7</v>
      </c>
      <c r="FJ38" s="9">
        <v>0.5</v>
      </c>
      <c r="FK38" s="9">
        <v>0.5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O41" s="12"/>
      <c r="EP41" s="17" t="s">
        <v>32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</row>
    <row r="42" spans="1:167" ht="14.5">
      <c r="A42" s="12"/>
      <c r="B42" s="17" t="s">
        <v>34</v>
      </c>
      <c r="C42" s="14">
        <v>0.1</v>
      </c>
      <c r="D42" s="14">
        <v>0.1</v>
      </c>
      <c r="E42" s="14">
        <v>0.1</v>
      </c>
      <c r="F42" s="14">
        <v>0.1</v>
      </c>
      <c r="G42" s="14">
        <v>0.1</v>
      </c>
      <c r="H42" s="14">
        <v>0.1</v>
      </c>
      <c r="I42" s="14">
        <v>0.2</v>
      </c>
      <c r="J42" s="14">
        <v>0.2</v>
      </c>
      <c r="K42" s="14">
        <v>0.2</v>
      </c>
      <c r="L42" s="14">
        <v>0.2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>
        <v>0.3</v>
      </c>
      <c r="U42" s="14">
        <v>0.3</v>
      </c>
      <c r="V42" s="14">
        <v>0.3</v>
      </c>
      <c r="W42" s="14">
        <v>0.1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0.5</v>
      </c>
      <c r="AF42" s="14">
        <v>0.6</v>
      </c>
      <c r="AG42" s="14">
        <v>0.5</v>
      </c>
      <c r="AH42" s="14">
        <v>0.4</v>
      </c>
      <c r="AI42" s="14">
        <v>0.4</v>
      </c>
      <c r="AJ42" s="14">
        <v>0.6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>
        <v>0.4</v>
      </c>
      <c r="AS42" s="14">
        <v>0.4</v>
      </c>
      <c r="AT42" s="14">
        <v>0.5</v>
      </c>
      <c r="AU42" s="14">
        <v>0.4</v>
      </c>
      <c r="AW42" s="12"/>
      <c r="AX42" s="17" t="s">
        <v>34</v>
      </c>
      <c r="AY42" s="14">
        <v>0.3</v>
      </c>
      <c r="AZ42" s="14">
        <v>0.3</v>
      </c>
      <c r="BA42" s="14">
        <v>0.3</v>
      </c>
      <c r="BB42" s="14">
        <v>0.3</v>
      </c>
      <c r="BC42" s="14">
        <v>0.5</v>
      </c>
      <c r="BD42" s="14">
        <v>0.5</v>
      </c>
      <c r="BE42" s="14">
        <v>0.4</v>
      </c>
      <c r="BF42" s="14">
        <v>0.5</v>
      </c>
      <c r="BG42" s="14">
        <v>0.5</v>
      </c>
      <c r="BH42" s="14">
        <v>0.2</v>
      </c>
      <c r="BI42" s="14">
        <v>0.1</v>
      </c>
      <c r="BJ42" s="14">
        <v>0.2</v>
      </c>
      <c r="BK42" s="14">
        <v>0.1</v>
      </c>
      <c r="BL42" s="14">
        <v>0.1</v>
      </c>
      <c r="BM42" s="14">
        <v>0.1</v>
      </c>
      <c r="BN42" s="14">
        <v>0.3</v>
      </c>
      <c r="BO42" s="14">
        <v>0.3</v>
      </c>
      <c r="BP42" s="14">
        <v>0.3</v>
      </c>
      <c r="BQ42" s="14">
        <v>0.3</v>
      </c>
      <c r="BR42" s="14">
        <v>0.3</v>
      </c>
      <c r="BS42" s="14">
        <v>0.2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0.1</v>
      </c>
      <c r="DT42" s="14">
        <v>0.1</v>
      </c>
      <c r="DU42" s="14">
        <v>0.1</v>
      </c>
      <c r="DV42" s="14">
        <v>0.1</v>
      </c>
      <c r="DW42" s="14">
        <v>0.1</v>
      </c>
      <c r="DX42" s="14">
        <v>0.1</v>
      </c>
      <c r="DY42" s="14">
        <v>0.1</v>
      </c>
      <c r="DZ42" s="14">
        <v>0.1</v>
      </c>
      <c r="EA42" s="14">
        <v>0.1</v>
      </c>
      <c r="EB42" s="14">
        <v>0.1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>
        <v>0.1</v>
      </c>
      <c r="EJ42" s="14">
        <v>0.1</v>
      </c>
      <c r="EK42" s="14">
        <v>0.1</v>
      </c>
      <c r="EL42" s="14">
        <v>0.1</v>
      </c>
      <c r="EM42" s="14">
        <v>0.2</v>
      </c>
      <c r="EO42" s="12"/>
      <c r="EP42" s="17" t="s">
        <v>34</v>
      </c>
      <c r="EQ42" s="14">
        <v>0.4</v>
      </c>
      <c r="ER42" s="14">
        <v>0.6</v>
      </c>
      <c r="ES42" s="14">
        <v>0.6</v>
      </c>
      <c r="ET42" s="14">
        <v>0.6</v>
      </c>
      <c r="EU42" s="14">
        <v>0.7</v>
      </c>
      <c r="EV42" s="14">
        <v>0.7</v>
      </c>
      <c r="EW42" s="14">
        <v>0.7</v>
      </c>
      <c r="EX42" s="14">
        <v>0.7</v>
      </c>
      <c r="EY42" s="14">
        <v>0.7</v>
      </c>
      <c r="EZ42" s="14">
        <v>0.4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0.5</v>
      </c>
      <c r="FH42" s="14">
        <v>0.6</v>
      </c>
      <c r="FI42" s="14">
        <v>0.7</v>
      </c>
      <c r="FJ42" s="14">
        <v>0.5</v>
      </c>
      <c r="FK42" s="14">
        <v>0.5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0.1</v>
      </c>
      <c r="K43" s="14">
        <v>0.1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 t="s">
        <v>33</v>
      </c>
      <c r="R43" s="14" t="s">
        <v>33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0.2</v>
      </c>
      <c r="AE43" s="14">
        <v>0.1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0.2</v>
      </c>
      <c r="AL43" s="14">
        <v>0.1</v>
      </c>
      <c r="AM43" s="14">
        <v>0.1</v>
      </c>
      <c r="AN43" s="14">
        <v>0.1</v>
      </c>
      <c r="AO43" s="14">
        <v>0.1</v>
      </c>
      <c r="AP43" s="14">
        <v>0.1</v>
      </c>
      <c r="AQ43" s="14">
        <v>0.1</v>
      </c>
      <c r="AR43" s="14">
        <v>0.1</v>
      </c>
      <c r="AS43" s="14">
        <v>0.1</v>
      </c>
      <c r="AT43" s="14">
        <v>0</v>
      </c>
      <c r="AU43" s="14">
        <v>0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0.1</v>
      </c>
      <c r="BG43" s="14">
        <v>0.1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0.1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70.2</v>
      </c>
      <c r="D51" s="9">
        <v>70.2</v>
      </c>
      <c r="E51" s="9">
        <v>70.2</v>
      </c>
      <c r="F51" s="9">
        <v>70.2</v>
      </c>
      <c r="G51" s="9">
        <v>70.2</v>
      </c>
      <c r="H51" s="9">
        <v>70.2</v>
      </c>
      <c r="I51" s="9">
        <v>70.8</v>
      </c>
      <c r="J51" s="9">
        <v>71.2</v>
      </c>
      <c r="K51" s="9">
        <v>70.900000000000006</v>
      </c>
      <c r="L51" s="9">
        <v>70.3</v>
      </c>
      <c r="M51" s="9">
        <v>70.2</v>
      </c>
      <c r="N51" s="9">
        <v>70.2</v>
      </c>
      <c r="O51" s="9">
        <v>70.2</v>
      </c>
      <c r="P51" s="9">
        <v>70.2</v>
      </c>
      <c r="Q51" s="9">
        <v>70.3</v>
      </c>
      <c r="R51" s="9">
        <v>70.3</v>
      </c>
      <c r="S51" s="9">
        <v>70.2</v>
      </c>
      <c r="T51" s="9">
        <v>70.2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70.3</v>
      </c>
      <c r="AB51" s="9">
        <v>70.400000000000006</v>
      </c>
      <c r="AC51" s="9">
        <v>70.3</v>
      </c>
      <c r="AD51" s="9">
        <v>71.400000000000006</v>
      </c>
      <c r="AE51" s="9">
        <v>70.900000000000006</v>
      </c>
      <c r="AF51" s="9">
        <v>70.5</v>
      </c>
      <c r="AG51" s="9">
        <v>70.5</v>
      </c>
      <c r="AH51" s="9">
        <v>70.400000000000006</v>
      </c>
      <c r="AI51" s="9">
        <v>70.599999999999994</v>
      </c>
      <c r="AJ51" s="9">
        <v>71</v>
      </c>
      <c r="AK51" s="9">
        <v>71.5</v>
      </c>
      <c r="AL51" s="9">
        <v>71.2</v>
      </c>
      <c r="AM51" s="9">
        <v>71.400000000000006</v>
      </c>
      <c r="AN51" s="9">
        <v>71.2</v>
      </c>
      <c r="AO51" s="9">
        <v>71</v>
      </c>
      <c r="AP51" s="9">
        <v>71</v>
      </c>
      <c r="AQ51" s="9">
        <v>70.8</v>
      </c>
      <c r="AR51" s="9">
        <v>70.7</v>
      </c>
      <c r="AS51" s="9">
        <v>70.7</v>
      </c>
      <c r="AT51" s="9">
        <v>70.599999999999994</v>
      </c>
      <c r="AU51" s="9">
        <v>70.2</v>
      </c>
      <c r="AW51" s="13"/>
      <c r="AX51" s="16" t="s">
        <v>46</v>
      </c>
      <c r="AY51" s="9">
        <v>70.2</v>
      </c>
      <c r="AZ51" s="9">
        <v>70.2</v>
      </c>
      <c r="BA51" s="9">
        <v>70.2</v>
      </c>
      <c r="BB51" s="9">
        <v>70.2</v>
      </c>
      <c r="BC51" s="9">
        <v>70.2</v>
      </c>
      <c r="BD51" s="9">
        <v>70.7</v>
      </c>
      <c r="BE51" s="9">
        <v>70.5</v>
      </c>
      <c r="BF51" s="9">
        <v>70.7</v>
      </c>
      <c r="BG51" s="9">
        <v>70.599999999999994</v>
      </c>
      <c r="BH51" s="9">
        <v>70.2</v>
      </c>
      <c r="BI51" s="9">
        <v>70.2</v>
      </c>
      <c r="BJ51" s="9">
        <v>70.2</v>
      </c>
      <c r="BK51" s="9">
        <v>70.2</v>
      </c>
      <c r="BL51" s="9">
        <v>70.2</v>
      </c>
      <c r="BM51" s="9">
        <v>70.2</v>
      </c>
      <c r="BN51" s="9">
        <v>70.2</v>
      </c>
      <c r="BO51" s="9">
        <v>70.2</v>
      </c>
      <c r="BP51" s="9">
        <v>70.2</v>
      </c>
      <c r="BQ51" s="9">
        <v>70.2</v>
      </c>
      <c r="BR51" s="9">
        <v>70.2</v>
      </c>
      <c r="BS51" s="9">
        <v>70.2</v>
      </c>
      <c r="BU51" s="13"/>
      <c r="BV51" s="16" t="s">
        <v>46</v>
      </c>
      <c r="BW51" s="9">
        <v>74.099999999999994</v>
      </c>
      <c r="BX51" s="9">
        <v>74.400000000000006</v>
      </c>
      <c r="BY51" s="9">
        <v>74.7</v>
      </c>
      <c r="BZ51" s="9">
        <v>73.099999999999994</v>
      </c>
      <c r="CA51" s="9">
        <v>70.2</v>
      </c>
      <c r="CB51" s="9">
        <v>70.2</v>
      </c>
      <c r="CC51" s="9">
        <v>70.2</v>
      </c>
      <c r="CD51" s="9">
        <v>70.2</v>
      </c>
      <c r="CE51" s="9">
        <v>70.2</v>
      </c>
      <c r="CF51" s="9">
        <v>73.8</v>
      </c>
      <c r="CG51" s="9">
        <v>70.2</v>
      </c>
      <c r="CH51" s="9">
        <v>70.2</v>
      </c>
      <c r="CI51" s="9">
        <v>70.2</v>
      </c>
      <c r="CJ51" s="9">
        <v>70.2</v>
      </c>
      <c r="CK51" s="9">
        <v>70.2</v>
      </c>
      <c r="CL51" s="9">
        <v>70.2</v>
      </c>
      <c r="CM51" s="9">
        <v>70.2</v>
      </c>
      <c r="CN51" s="9">
        <v>70.2</v>
      </c>
      <c r="CO51" s="9">
        <v>70.2</v>
      </c>
      <c r="CP51" s="9">
        <v>70.2</v>
      </c>
      <c r="CQ51" s="9">
        <v>70.2</v>
      </c>
      <c r="CS51" s="13"/>
      <c r="CT51" s="16" t="s">
        <v>46</v>
      </c>
      <c r="CU51" s="9">
        <v>70.3</v>
      </c>
      <c r="CV51" s="9">
        <v>70.3</v>
      </c>
      <c r="CW51" s="9">
        <v>70.3</v>
      </c>
      <c r="CX51" s="9">
        <v>70.2</v>
      </c>
      <c r="CY51" s="9">
        <v>70.7</v>
      </c>
      <c r="CZ51" s="9">
        <v>70.599999999999994</v>
      </c>
      <c r="DA51" s="9">
        <v>70.7</v>
      </c>
      <c r="DB51" s="9">
        <v>70.3</v>
      </c>
      <c r="DC51" s="9">
        <v>70.599999999999994</v>
      </c>
      <c r="DD51" s="9">
        <v>70.2</v>
      </c>
      <c r="DE51" s="9">
        <v>70.400000000000006</v>
      </c>
      <c r="DF51" s="9">
        <v>70.400000000000006</v>
      </c>
      <c r="DG51" s="9">
        <v>70.400000000000006</v>
      </c>
      <c r="DH51" s="9">
        <v>70.400000000000006</v>
      </c>
      <c r="DI51" s="9">
        <v>70.400000000000006</v>
      </c>
      <c r="DJ51" s="9">
        <v>70.400000000000006</v>
      </c>
      <c r="DK51" s="9">
        <v>70.400000000000006</v>
      </c>
      <c r="DL51" s="9">
        <v>70.400000000000006</v>
      </c>
      <c r="DM51" s="9">
        <v>70.5</v>
      </c>
      <c r="DN51" s="9">
        <v>70.400000000000006</v>
      </c>
      <c r="DO51" s="9">
        <v>70.3</v>
      </c>
      <c r="DQ51" s="13"/>
      <c r="DR51" s="16" t="s">
        <v>46</v>
      </c>
      <c r="DS51" s="9">
        <v>70.2</v>
      </c>
      <c r="DT51" s="9">
        <v>70.2</v>
      </c>
      <c r="DU51" s="9">
        <v>70.2</v>
      </c>
      <c r="DV51" s="9">
        <v>70.2</v>
      </c>
      <c r="DW51" s="9">
        <v>70.2</v>
      </c>
      <c r="DX51" s="9">
        <v>70.2</v>
      </c>
      <c r="DY51" s="9">
        <v>70.2</v>
      </c>
      <c r="DZ51" s="9">
        <v>70.2</v>
      </c>
      <c r="EA51" s="9">
        <v>70.2</v>
      </c>
      <c r="EB51" s="9">
        <v>70.2</v>
      </c>
      <c r="EC51" s="9">
        <v>70.2</v>
      </c>
      <c r="ED51" s="9">
        <v>70.2</v>
      </c>
      <c r="EE51" s="9">
        <v>70.2</v>
      </c>
      <c r="EF51" s="9">
        <v>70.2</v>
      </c>
      <c r="EG51" s="9">
        <v>70.2</v>
      </c>
      <c r="EH51" s="9">
        <v>70.2</v>
      </c>
      <c r="EI51" s="9">
        <v>70.2</v>
      </c>
      <c r="EJ51" s="9">
        <v>70.2</v>
      </c>
      <c r="EK51" s="9">
        <v>70.2</v>
      </c>
      <c r="EL51" s="9">
        <v>70.2</v>
      </c>
      <c r="EM51" s="9">
        <v>70.2</v>
      </c>
      <c r="EO51" s="13"/>
      <c r="EP51" s="16" t="s">
        <v>46</v>
      </c>
      <c r="EQ51" s="9">
        <v>70.3</v>
      </c>
      <c r="ER51" s="9">
        <v>70.2</v>
      </c>
      <c r="ES51" s="9">
        <v>70.2</v>
      </c>
      <c r="ET51" s="9">
        <v>70.3</v>
      </c>
      <c r="EU51" s="9">
        <v>70.2</v>
      </c>
      <c r="EV51" s="9">
        <v>70.3</v>
      </c>
      <c r="EW51" s="9">
        <v>70.2</v>
      </c>
      <c r="EX51" s="9">
        <v>70.2</v>
      </c>
      <c r="EY51" s="9">
        <v>70.2</v>
      </c>
      <c r="EZ51" s="9">
        <v>70.2</v>
      </c>
      <c r="FA51" s="9">
        <v>70.3</v>
      </c>
      <c r="FB51" s="9">
        <v>70.3</v>
      </c>
      <c r="FC51" s="9">
        <v>70.3</v>
      </c>
      <c r="FD51" s="9">
        <v>70.3</v>
      </c>
      <c r="FE51" s="9">
        <v>70.3</v>
      </c>
      <c r="FF51" s="9">
        <v>70.400000000000006</v>
      </c>
      <c r="FG51" s="9">
        <v>70.3</v>
      </c>
      <c r="FH51" s="9">
        <v>70.3</v>
      </c>
      <c r="FI51" s="9">
        <v>70.3</v>
      </c>
      <c r="FJ51" s="9">
        <v>70.3</v>
      </c>
      <c r="FK51" s="9">
        <v>70.2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X21" sqref="AX21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73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77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77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77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77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77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77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17">
      <c r="A13" s="13"/>
      <c r="B13" s="19" t="s">
        <v>74</v>
      </c>
      <c r="C13" s="9">
        <v>29.9</v>
      </c>
      <c r="D13" s="9">
        <v>25</v>
      </c>
      <c r="E13" s="9">
        <v>24.9</v>
      </c>
      <c r="F13" s="9">
        <v>29</v>
      </c>
      <c r="G13" s="9">
        <v>28.5</v>
      </c>
      <c r="H13" s="9">
        <v>33.1</v>
      </c>
      <c r="I13" s="9">
        <v>28.1</v>
      </c>
      <c r="J13" s="9">
        <v>27.2</v>
      </c>
      <c r="K13" s="9">
        <v>27.5</v>
      </c>
      <c r="L13" s="9">
        <v>25</v>
      </c>
      <c r="M13" s="9">
        <v>27.1</v>
      </c>
      <c r="N13" s="9">
        <v>27.9</v>
      </c>
      <c r="O13" s="9">
        <v>25.4</v>
      </c>
      <c r="P13" s="9">
        <v>22.8</v>
      </c>
      <c r="Q13" s="9">
        <v>22.7</v>
      </c>
      <c r="R13" s="9">
        <v>20.9</v>
      </c>
      <c r="S13" s="9">
        <v>17.3</v>
      </c>
      <c r="T13" s="9">
        <v>17.8</v>
      </c>
      <c r="U13" s="9">
        <v>18.100000000000001</v>
      </c>
      <c r="V13" s="9">
        <v>20.7</v>
      </c>
      <c r="W13" s="9">
        <v>19.2</v>
      </c>
      <c r="Y13" s="13"/>
      <c r="Z13" s="19" t="s">
        <v>74</v>
      </c>
      <c r="AA13" s="9">
        <v>25.2</v>
      </c>
      <c r="AB13" s="9">
        <v>21.3</v>
      </c>
      <c r="AC13" s="9">
        <v>23.2</v>
      </c>
      <c r="AD13" s="9">
        <v>24.3</v>
      </c>
      <c r="AE13" s="9">
        <v>21</v>
      </c>
      <c r="AF13" s="9">
        <v>15.6</v>
      </c>
      <c r="AG13" s="9">
        <v>22.8</v>
      </c>
      <c r="AH13" s="9">
        <v>23.5</v>
      </c>
      <c r="AI13" s="9">
        <v>29.4</v>
      </c>
      <c r="AJ13" s="9">
        <v>40.700000000000003</v>
      </c>
      <c r="AK13" s="9">
        <v>35</v>
      </c>
      <c r="AL13" s="9">
        <v>27.8</v>
      </c>
      <c r="AM13" s="9">
        <v>36.799999999999997</v>
      </c>
      <c r="AN13" s="9">
        <v>37.9</v>
      </c>
      <c r="AO13" s="9">
        <v>34.6</v>
      </c>
      <c r="AP13" s="9">
        <v>33.5</v>
      </c>
      <c r="AQ13" s="9">
        <v>32.5</v>
      </c>
      <c r="AR13" s="9">
        <v>36.1</v>
      </c>
      <c r="AS13" s="9">
        <v>41.3</v>
      </c>
      <c r="AT13" s="9">
        <v>44</v>
      </c>
      <c r="AU13" s="9">
        <v>42.1</v>
      </c>
      <c r="AW13" s="13"/>
      <c r="AX13" s="19" t="s">
        <v>74</v>
      </c>
      <c r="AY13" s="9">
        <v>21.7</v>
      </c>
      <c r="AZ13" s="9">
        <v>20.6</v>
      </c>
      <c r="BA13" s="9">
        <v>20.2</v>
      </c>
      <c r="BB13" s="9">
        <v>20</v>
      </c>
      <c r="BC13" s="9">
        <v>22.5</v>
      </c>
      <c r="BD13" s="9">
        <v>25.3</v>
      </c>
      <c r="BE13" s="9">
        <v>25.5</v>
      </c>
      <c r="BF13" s="9">
        <v>31.9</v>
      </c>
      <c r="BG13" s="9">
        <v>33</v>
      </c>
      <c r="BH13" s="9">
        <v>32.4</v>
      </c>
      <c r="BI13" s="9">
        <v>28.4</v>
      </c>
      <c r="BJ13" s="9">
        <v>31.9</v>
      </c>
      <c r="BK13" s="9">
        <v>34.200000000000003</v>
      </c>
      <c r="BL13" s="9">
        <v>32.9</v>
      </c>
      <c r="BM13" s="9">
        <v>33.9</v>
      </c>
      <c r="BN13" s="9">
        <v>36.4</v>
      </c>
      <c r="BO13" s="9">
        <v>40.299999999999997</v>
      </c>
      <c r="BP13" s="9">
        <v>38.4</v>
      </c>
      <c r="BQ13" s="9">
        <v>36.1</v>
      </c>
      <c r="BR13" s="9">
        <v>36.200000000000003</v>
      </c>
      <c r="BS13" s="9">
        <v>38.299999999999997</v>
      </c>
      <c r="BU13" s="13"/>
      <c r="BV13" s="19" t="s">
        <v>74</v>
      </c>
      <c r="BW13" s="9">
        <v>2.8</v>
      </c>
      <c r="BX13" s="9">
        <v>2.9</v>
      </c>
      <c r="BY13" s="9">
        <v>2.6</v>
      </c>
      <c r="BZ13" s="9">
        <v>3.7</v>
      </c>
      <c r="CA13" s="9">
        <v>3</v>
      </c>
      <c r="CB13" s="9">
        <v>2.9</v>
      </c>
      <c r="CC13" s="9">
        <v>5.3</v>
      </c>
      <c r="CD13" s="9">
        <v>5.5</v>
      </c>
      <c r="CE13" s="9">
        <v>5.5</v>
      </c>
      <c r="CF13" s="9">
        <v>5.0999999999999996</v>
      </c>
      <c r="CG13" s="9">
        <v>4.0999999999999996</v>
      </c>
      <c r="CH13" s="9">
        <v>3.4</v>
      </c>
      <c r="CI13" s="9">
        <v>7</v>
      </c>
      <c r="CJ13" s="9">
        <v>6.8</v>
      </c>
      <c r="CK13" s="9">
        <v>3.9</v>
      </c>
      <c r="CL13" s="9">
        <v>3.4</v>
      </c>
      <c r="CM13" s="9">
        <v>3.1</v>
      </c>
      <c r="CN13" s="9">
        <v>4.3</v>
      </c>
      <c r="CO13" s="9">
        <v>5.3</v>
      </c>
      <c r="CP13" s="9">
        <v>5.4</v>
      </c>
      <c r="CQ13" s="9">
        <v>5.9</v>
      </c>
      <c r="CS13" s="13"/>
      <c r="CT13" s="19" t="s">
        <v>74</v>
      </c>
      <c r="CU13" s="9">
        <v>68.599999999999994</v>
      </c>
      <c r="CV13" s="9">
        <v>68.900000000000006</v>
      </c>
      <c r="CW13" s="9">
        <v>64.8</v>
      </c>
      <c r="CX13" s="9">
        <v>70.2</v>
      </c>
      <c r="CY13" s="9">
        <v>66.900000000000006</v>
      </c>
      <c r="CZ13" s="9">
        <v>77.099999999999994</v>
      </c>
      <c r="DA13" s="9">
        <v>78.400000000000006</v>
      </c>
      <c r="DB13" s="9">
        <v>82.4</v>
      </c>
      <c r="DC13" s="9">
        <v>85.4</v>
      </c>
      <c r="DD13" s="9">
        <v>78.900000000000006</v>
      </c>
      <c r="DE13" s="9">
        <v>85.3</v>
      </c>
      <c r="DF13" s="9">
        <v>81.400000000000006</v>
      </c>
      <c r="DG13" s="9">
        <v>79.099999999999994</v>
      </c>
      <c r="DH13" s="9">
        <v>79</v>
      </c>
      <c r="DI13" s="9">
        <v>87.8</v>
      </c>
      <c r="DJ13" s="9">
        <v>95.7</v>
      </c>
      <c r="DK13" s="9">
        <v>90.7</v>
      </c>
      <c r="DL13" s="9">
        <v>98</v>
      </c>
      <c r="DM13" s="9">
        <v>103.2</v>
      </c>
      <c r="DN13" s="9">
        <v>89</v>
      </c>
      <c r="DO13" s="9">
        <v>90</v>
      </c>
      <c r="DQ13" s="13"/>
      <c r="DR13" s="19" t="s">
        <v>74</v>
      </c>
      <c r="DS13" s="9">
        <v>317.8</v>
      </c>
      <c r="DT13" s="9">
        <v>327.60000000000002</v>
      </c>
      <c r="DU13" s="9">
        <v>354.3</v>
      </c>
      <c r="DV13" s="9">
        <v>441.4</v>
      </c>
      <c r="DW13" s="9">
        <v>431.1</v>
      </c>
      <c r="DX13" s="9">
        <v>465.8</v>
      </c>
      <c r="DY13" s="9">
        <v>492</v>
      </c>
      <c r="DZ13" s="9">
        <v>622.29999999999995</v>
      </c>
      <c r="EA13" s="9">
        <v>619</v>
      </c>
      <c r="EB13" s="9">
        <v>689.2</v>
      </c>
      <c r="EC13" s="9">
        <v>741.4</v>
      </c>
      <c r="ED13" s="9">
        <v>883</v>
      </c>
      <c r="EE13" s="9">
        <v>933.6</v>
      </c>
      <c r="EF13" s="9">
        <v>969.7</v>
      </c>
      <c r="EG13" s="22">
        <v>1003.9</v>
      </c>
      <c r="EH13" s="22">
        <v>1061.7</v>
      </c>
      <c r="EI13" s="9">
        <v>972.7</v>
      </c>
      <c r="EJ13" s="22">
        <v>1059.5</v>
      </c>
      <c r="EK13" s="22">
        <v>1191.5999999999999</v>
      </c>
      <c r="EL13" s="22">
        <v>1228.2</v>
      </c>
      <c r="EM13" s="22">
        <v>1162.5999999999999</v>
      </c>
      <c r="EO13" s="13"/>
      <c r="EP13" s="19" t="s">
        <v>74</v>
      </c>
      <c r="EQ13" s="9">
        <v>39.799999999999997</v>
      </c>
      <c r="ER13" s="9">
        <v>46.1</v>
      </c>
      <c r="ES13" s="9">
        <v>39.200000000000003</v>
      </c>
      <c r="ET13" s="9">
        <v>38.200000000000003</v>
      </c>
      <c r="EU13" s="9">
        <v>40.299999999999997</v>
      </c>
      <c r="EV13" s="9">
        <v>34.299999999999997</v>
      </c>
      <c r="EW13" s="9">
        <v>45.8</v>
      </c>
      <c r="EX13" s="9">
        <v>50.4</v>
      </c>
      <c r="EY13" s="9">
        <v>54.3</v>
      </c>
      <c r="EZ13" s="9">
        <v>49.4</v>
      </c>
      <c r="FA13" s="9">
        <v>52.8</v>
      </c>
      <c r="FB13" s="9">
        <v>53.7</v>
      </c>
      <c r="FC13" s="9">
        <v>58.7</v>
      </c>
      <c r="FD13" s="9">
        <v>59.6</v>
      </c>
      <c r="FE13" s="9">
        <v>56.4</v>
      </c>
      <c r="FF13" s="9">
        <v>61.4</v>
      </c>
      <c r="FG13" s="9">
        <v>69.599999999999994</v>
      </c>
      <c r="FH13" s="9">
        <v>72.8</v>
      </c>
      <c r="FI13" s="9">
        <v>80.900000000000006</v>
      </c>
      <c r="FJ13" s="9">
        <v>80.099999999999994</v>
      </c>
      <c r="FK13" s="9">
        <v>81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9.9</v>
      </c>
      <c r="D15" s="14">
        <v>9</v>
      </c>
      <c r="E15" s="14">
        <v>8.6</v>
      </c>
      <c r="F15" s="14">
        <v>8.9</v>
      </c>
      <c r="G15" s="14">
        <v>7.9</v>
      </c>
      <c r="H15" s="14">
        <v>9.6</v>
      </c>
      <c r="I15" s="14">
        <v>10</v>
      </c>
      <c r="J15" s="14">
        <v>9.8000000000000007</v>
      </c>
      <c r="K15" s="14">
        <v>10.8</v>
      </c>
      <c r="L15" s="14">
        <v>8.8000000000000007</v>
      </c>
      <c r="M15" s="14">
        <v>10.199999999999999</v>
      </c>
      <c r="N15" s="14">
        <v>9.4</v>
      </c>
      <c r="O15" s="14">
        <v>9.3000000000000007</v>
      </c>
      <c r="P15" s="14">
        <v>8.9</v>
      </c>
      <c r="Q15" s="14">
        <v>9.1999999999999993</v>
      </c>
      <c r="R15" s="14">
        <v>8.1999999999999993</v>
      </c>
      <c r="S15" s="14">
        <v>8.1999999999999993</v>
      </c>
      <c r="T15" s="14">
        <v>8.5</v>
      </c>
      <c r="U15" s="14">
        <v>7.5</v>
      </c>
      <c r="V15" s="14">
        <v>7.5</v>
      </c>
      <c r="W15" s="14">
        <v>7.6</v>
      </c>
      <c r="Y15" s="12"/>
      <c r="Z15" s="17" t="s">
        <v>30</v>
      </c>
      <c r="AA15" s="14">
        <v>9.3000000000000007</v>
      </c>
      <c r="AB15" s="14">
        <v>8</v>
      </c>
      <c r="AC15" s="14">
        <v>8.3000000000000007</v>
      </c>
      <c r="AD15" s="14">
        <v>8.1999999999999993</v>
      </c>
      <c r="AE15" s="14">
        <v>7.6</v>
      </c>
      <c r="AF15" s="14">
        <v>7.6</v>
      </c>
      <c r="AG15" s="14">
        <v>9</v>
      </c>
      <c r="AH15" s="14">
        <v>9.6999999999999993</v>
      </c>
      <c r="AI15" s="14">
        <v>10.1</v>
      </c>
      <c r="AJ15" s="14">
        <v>9.1</v>
      </c>
      <c r="AK15" s="14">
        <v>9.9</v>
      </c>
      <c r="AL15" s="14">
        <v>12.1</v>
      </c>
      <c r="AM15" s="14">
        <v>12.6</v>
      </c>
      <c r="AN15" s="14">
        <v>13.1</v>
      </c>
      <c r="AO15" s="14">
        <v>13.5</v>
      </c>
      <c r="AP15" s="14">
        <v>13.3</v>
      </c>
      <c r="AQ15" s="14">
        <v>12.9</v>
      </c>
      <c r="AR15" s="14">
        <v>13.6</v>
      </c>
      <c r="AS15" s="14">
        <v>13.2</v>
      </c>
      <c r="AT15" s="14">
        <v>13.9</v>
      </c>
      <c r="AU15" s="14">
        <v>14</v>
      </c>
      <c r="AW15" s="12"/>
      <c r="AX15" s="17" t="s">
        <v>30</v>
      </c>
      <c r="AY15" s="14">
        <v>8.9</v>
      </c>
      <c r="AZ15" s="14">
        <v>10.199999999999999</v>
      </c>
      <c r="BA15" s="14">
        <v>9.1999999999999993</v>
      </c>
      <c r="BB15" s="14">
        <v>9</v>
      </c>
      <c r="BC15" s="14">
        <v>10.199999999999999</v>
      </c>
      <c r="BD15" s="14">
        <v>10.9</v>
      </c>
      <c r="BE15" s="14">
        <v>12.1</v>
      </c>
      <c r="BF15" s="14">
        <v>17.8</v>
      </c>
      <c r="BG15" s="14">
        <v>17.2</v>
      </c>
      <c r="BH15" s="14">
        <v>15.2</v>
      </c>
      <c r="BI15" s="14">
        <v>13.3</v>
      </c>
      <c r="BJ15" s="14">
        <v>14.8</v>
      </c>
      <c r="BK15" s="14">
        <v>14.8</v>
      </c>
      <c r="BL15" s="14">
        <v>15.1</v>
      </c>
      <c r="BM15" s="14">
        <v>16.8</v>
      </c>
      <c r="BN15" s="14">
        <v>17.5</v>
      </c>
      <c r="BO15" s="14">
        <v>17.8</v>
      </c>
      <c r="BP15" s="14">
        <v>17.399999999999999</v>
      </c>
      <c r="BQ15" s="14">
        <v>18.3</v>
      </c>
      <c r="BR15" s="14">
        <v>17.5</v>
      </c>
      <c r="BS15" s="14">
        <v>18.600000000000001</v>
      </c>
      <c r="BU15" s="12"/>
      <c r="BV15" s="17" t="s">
        <v>30</v>
      </c>
      <c r="BW15" s="14">
        <v>1.9</v>
      </c>
      <c r="BX15" s="14">
        <v>1.7</v>
      </c>
      <c r="BY15" s="14">
        <v>1.8</v>
      </c>
      <c r="BZ15" s="14">
        <v>1.8</v>
      </c>
      <c r="CA15" s="14">
        <v>0.8</v>
      </c>
      <c r="CB15" s="14">
        <v>0.8</v>
      </c>
      <c r="CC15" s="14">
        <v>0.8</v>
      </c>
      <c r="CD15" s="14">
        <v>0.5</v>
      </c>
      <c r="CE15" s="14">
        <v>0.6</v>
      </c>
      <c r="CF15" s="14">
        <v>0.7</v>
      </c>
      <c r="CG15" s="14">
        <v>0.7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>
        <v>1.4</v>
      </c>
      <c r="CN15" s="14">
        <v>1.6</v>
      </c>
      <c r="CO15" s="14">
        <v>1.8</v>
      </c>
      <c r="CP15" s="14">
        <v>1.9</v>
      </c>
      <c r="CQ15" s="14">
        <v>1.9</v>
      </c>
      <c r="CS15" s="12"/>
      <c r="CT15" s="17" t="s">
        <v>30</v>
      </c>
      <c r="CU15" s="14">
        <v>11.8</v>
      </c>
      <c r="CV15" s="14">
        <v>12.3</v>
      </c>
      <c r="CW15" s="14">
        <v>11.6</v>
      </c>
      <c r="CX15" s="14">
        <v>12.5</v>
      </c>
      <c r="CY15" s="14">
        <v>12.8</v>
      </c>
      <c r="CZ15" s="14">
        <v>14.4</v>
      </c>
      <c r="DA15" s="14">
        <v>15.3</v>
      </c>
      <c r="DB15" s="14">
        <v>16.899999999999999</v>
      </c>
      <c r="DC15" s="14">
        <v>17.5</v>
      </c>
      <c r="DD15" s="14">
        <v>15.9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25.9</v>
      </c>
      <c r="DM15" s="14">
        <v>26.7</v>
      </c>
      <c r="DN15" s="14">
        <v>26.2</v>
      </c>
      <c r="DO15" s="14">
        <v>25</v>
      </c>
      <c r="DQ15" s="12"/>
      <c r="DR15" s="17" t="s">
        <v>30</v>
      </c>
      <c r="DS15" s="14">
        <v>54.8</v>
      </c>
      <c r="DT15" s="14">
        <v>55.5</v>
      </c>
      <c r="DU15" s="14">
        <v>55.4</v>
      </c>
      <c r="DV15" s="14">
        <v>52.6</v>
      </c>
      <c r="DW15" s="14">
        <v>58.2</v>
      </c>
      <c r="DX15" s="14">
        <v>62.5</v>
      </c>
      <c r="DY15" s="14">
        <v>56.7</v>
      </c>
      <c r="DZ15" s="14">
        <v>53.5</v>
      </c>
      <c r="EA15" s="14">
        <v>51.1</v>
      </c>
      <c r="EB15" s="14">
        <v>51.7</v>
      </c>
      <c r="EC15" s="14">
        <v>48.2</v>
      </c>
      <c r="ED15" s="14">
        <v>47.1</v>
      </c>
      <c r="EE15" s="14">
        <v>50.9</v>
      </c>
      <c r="EF15" s="14">
        <v>44.9</v>
      </c>
      <c r="EG15" s="14">
        <v>47</v>
      </c>
      <c r="EH15" s="14">
        <v>46.4</v>
      </c>
      <c r="EI15" s="14">
        <v>47.7</v>
      </c>
      <c r="EJ15" s="14">
        <v>45.8</v>
      </c>
      <c r="EK15" s="14">
        <v>40.299999999999997</v>
      </c>
      <c r="EL15" s="14">
        <v>42.5</v>
      </c>
      <c r="EM15" s="14">
        <v>41.6</v>
      </c>
      <c r="EO15" s="12"/>
      <c r="EP15" s="17" t="s">
        <v>30</v>
      </c>
      <c r="EQ15" s="14">
        <v>10.7</v>
      </c>
      <c r="ER15" s="14">
        <v>11.4</v>
      </c>
      <c r="ES15" s="14">
        <v>10.6</v>
      </c>
      <c r="ET15" s="14">
        <v>8.9</v>
      </c>
      <c r="EU15" s="14">
        <v>8.4</v>
      </c>
      <c r="EV15" s="14">
        <v>8.1</v>
      </c>
      <c r="EW15" s="14">
        <v>7.5</v>
      </c>
      <c r="EX15" s="14">
        <v>9</v>
      </c>
      <c r="EY15" s="14">
        <v>7</v>
      </c>
      <c r="EZ15" s="14">
        <v>7.1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6.7</v>
      </c>
      <c r="FJ15" s="14">
        <v>6.5</v>
      </c>
      <c r="FK15" s="14">
        <v>6.2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0.5</v>
      </c>
      <c r="G16" s="14">
        <v>0.7</v>
      </c>
      <c r="H16" s="14">
        <v>0.7</v>
      </c>
      <c r="I16" s="14">
        <v>0.7</v>
      </c>
      <c r="J16" s="14">
        <v>0.7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0.7</v>
      </c>
      <c r="AB16" s="14">
        <v>0.7</v>
      </c>
      <c r="AC16" s="14">
        <v>0.7</v>
      </c>
      <c r="AD16" s="14">
        <v>0.3</v>
      </c>
      <c r="AE16" s="14">
        <v>0.4</v>
      </c>
      <c r="AF16" s="14">
        <v>0.4</v>
      </c>
      <c r="AG16" s="14">
        <v>0.2</v>
      </c>
      <c r="AH16" s="14">
        <v>0.2</v>
      </c>
      <c r="AI16" s="14">
        <v>0.2</v>
      </c>
      <c r="AJ16" s="14">
        <v>0.5</v>
      </c>
      <c r="AK16" s="14">
        <v>0.6</v>
      </c>
      <c r="AL16" s="14">
        <v>0.3</v>
      </c>
      <c r="AM16" s="14">
        <v>0.3</v>
      </c>
      <c r="AN16" s="14">
        <v>0.3</v>
      </c>
      <c r="AO16" s="14">
        <v>0.3</v>
      </c>
      <c r="AP16" s="14">
        <v>0.3</v>
      </c>
      <c r="AQ16" s="14">
        <v>0.3</v>
      </c>
      <c r="AR16" s="14">
        <v>0.4</v>
      </c>
      <c r="AS16" s="14">
        <v>0.4</v>
      </c>
      <c r="AT16" s="14">
        <v>0.4</v>
      </c>
      <c r="AU16" s="14">
        <v>0.4</v>
      </c>
      <c r="AW16" s="12"/>
      <c r="AX16" s="17" t="s">
        <v>32</v>
      </c>
      <c r="AY16" s="14">
        <v>7.1</v>
      </c>
      <c r="AZ16" s="14">
        <v>6.5</v>
      </c>
      <c r="BA16" s="14">
        <v>6.9</v>
      </c>
      <c r="BB16" s="14">
        <v>6.1</v>
      </c>
      <c r="BC16" s="14">
        <v>6.7</v>
      </c>
      <c r="BD16" s="14">
        <v>6.6</v>
      </c>
      <c r="BE16" s="14">
        <v>5.4</v>
      </c>
      <c r="BF16" s="14">
        <v>5.3</v>
      </c>
      <c r="BG16" s="14">
        <v>6.6</v>
      </c>
      <c r="BH16" s="14">
        <v>7.3</v>
      </c>
      <c r="BI16" s="14">
        <v>6.2</v>
      </c>
      <c r="BJ16" s="14">
        <v>5.8</v>
      </c>
      <c r="BK16" s="14">
        <v>5.9</v>
      </c>
      <c r="BL16" s="14">
        <v>5.4</v>
      </c>
      <c r="BM16" s="14">
        <v>5.0999999999999996</v>
      </c>
      <c r="BN16" s="14">
        <v>4.9000000000000004</v>
      </c>
      <c r="BO16" s="14">
        <v>4.8</v>
      </c>
      <c r="BP16" s="14">
        <v>4.0999999999999996</v>
      </c>
      <c r="BQ16" s="14">
        <v>4.5999999999999996</v>
      </c>
      <c r="BR16" s="14">
        <v>5.0999999999999996</v>
      </c>
      <c r="BS16" s="14">
        <v>4.9000000000000004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36.9</v>
      </c>
      <c r="CV16" s="14">
        <v>34.700000000000003</v>
      </c>
      <c r="CW16" s="14">
        <v>30.3</v>
      </c>
      <c r="CX16" s="14">
        <v>37</v>
      </c>
      <c r="CY16" s="14">
        <v>34.9</v>
      </c>
      <c r="CZ16" s="14">
        <v>41.5</v>
      </c>
      <c r="DA16" s="14">
        <v>42.6</v>
      </c>
      <c r="DB16" s="14">
        <v>44.7</v>
      </c>
      <c r="DC16" s="14">
        <v>44.8</v>
      </c>
      <c r="DD16" s="14">
        <v>41.7</v>
      </c>
      <c r="DE16" s="14">
        <v>43.7</v>
      </c>
      <c r="DF16" s="14">
        <v>46.6</v>
      </c>
      <c r="DG16" s="14">
        <v>40.799999999999997</v>
      </c>
      <c r="DH16" s="14">
        <v>41.4</v>
      </c>
      <c r="DI16" s="14">
        <v>47.1</v>
      </c>
      <c r="DJ16" s="14">
        <v>55</v>
      </c>
      <c r="DK16" s="14">
        <v>52</v>
      </c>
      <c r="DL16" s="14">
        <v>52.7</v>
      </c>
      <c r="DM16" s="14">
        <v>52.6</v>
      </c>
      <c r="DN16" s="14">
        <v>40</v>
      </c>
      <c r="DO16" s="14">
        <v>41.7</v>
      </c>
      <c r="DQ16" s="12"/>
      <c r="DR16" s="17" t="s">
        <v>32</v>
      </c>
      <c r="DS16" s="14">
        <v>89</v>
      </c>
      <c r="DT16" s="14">
        <v>93.7</v>
      </c>
      <c r="DU16" s="14">
        <v>128.6</v>
      </c>
      <c r="DV16" s="14">
        <v>201.6</v>
      </c>
      <c r="DW16" s="14">
        <v>187.3</v>
      </c>
      <c r="DX16" s="14">
        <v>187.7</v>
      </c>
      <c r="DY16" s="14">
        <v>197.8</v>
      </c>
      <c r="DZ16" s="14">
        <v>314.5</v>
      </c>
      <c r="EA16" s="14">
        <v>320.10000000000002</v>
      </c>
      <c r="EB16" s="14">
        <v>345</v>
      </c>
      <c r="EC16" s="14">
        <v>382.6</v>
      </c>
      <c r="ED16" s="14">
        <v>510.2</v>
      </c>
      <c r="EE16" s="14">
        <v>556.9</v>
      </c>
      <c r="EF16" s="14">
        <v>604.20000000000005</v>
      </c>
      <c r="EG16" s="14">
        <v>655.8</v>
      </c>
      <c r="EH16" s="14">
        <v>699.9</v>
      </c>
      <c r="EI16" s="14">
        <v>629.6</v>
      </c>
      <c r="EJ16" s="14">
        <v>693.3</v>
      </c>
      <c r="EK16" s="14">
        <v>815.5</v>
      </c>
      <c r="EL16" s="14">
        <v>834.2</v>
      </c>
      <c r="EM16" s="14">
        <v>772.9</v>
      </c>
      <c r="EO16" s="12"/>
      <c r="EP16" s="17" t="s">
        <v>32</v>
      </c>
      <c r="EQ16" s="14">
        <v>4.5</v>
      </c>
      <c r="ER16" s="14">
        <v>3</v>
      </c>
      <c r="ES16" s="14">
        <v>4.0999999999999996</v>
      </c>
      <c r="ET16" s="14">
        <v>1.5</v>
      </c>
      <c r="EU16" s="14">
        <v>4.4000000000000004</v>
      </c>
      <c r="EV16" s="14">
        <v>3.2</v>
      </c>
      <c r="EW16" s="14">
        <v>12.4</v>
      </c>
      <c r="EX16" s="14">
        <v>17.399999999999999</v>
      </c>
      <c r="EY16" s="14">
        <v>22.1</v>
      </c>
      <c r="EZ16" s="14">
        <v>23.1</v>
      </c>
      <c r="FA16" s="14">
        <v>25</v>
      </c>
      <c r="FB16" s="14">
        <v>26.7</v>
      </c>
      <c r="FC16" s="14">
        <v>28.2</v>
      </c>
      <c r="FD16" s="14">
        <v>27.7</v>
      </c>
      <c r="FE16" s="14">
        <v>27.7</v>
      </c>
      <c r="FF16" s="14">
        <v>29.7</v>
      </c>
      <c r="FG16" s="14">
        <v>41.7</v>
      </c>
      <c r="FH16" s="14">
        <v>41.8</v>
      </c>
      <c r="FI16" s="14">
        <v>44.9</v>
      </c>
      <c r="FJ16" s="14">
        <v>42.9</v>
      </c>
      <c r="FK16" s="14">
        <v>43.1</v>
      </c>
    </row>
    <row r="17" spans="1:167" ht="14.5">
      <c r="A17" s="12"/>
      <c r="B17" s="17" t="s">
        <v>34</v>
      </c>
      <c r="C17" s="14">
        <v>6.7</v>
      </c>
      <c r="D17" s="14">
        <v>5.7</v>
      </c>
      <c r="E17" s="14">
        <v>6.8</v>
      </c>
      <c r="F17" s="14">
        <v>8.1</v>
      </c>
      <c r="G17" s="14">
        <v>7.1</v>
      </c>
      <c r="H17" s="14">
        <v>7</v>
      </c>
      <c r="I17" s="14">
        <v>5.6</v>
      </c>
      <c r="J17" s="14">
        <v>4.9000000000000004</v>
      </c>
      <c r="K17" s="14">
        <v>4.8</v>
      </c>
      <c r="L17" s="14">
        <v>4.7</v>
      </c>
      <c r="M17" s="14">
        <v>5.2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3.8</v>
      </c>
      <c r="T17" s="14" t="s">
        <v>33</v>
      </c>
      <c r="U17" s="14">
        <v>3.5</v>
      </c>
      <c r="V17" s="14">
        <v>4.5999999999999996</v>
      </c>
      <c r="W17" s="14">
        <v>4.3</v>
      </c>
      <c r="Y17" s="12"/>
      <c r="Z17" s="17" t="s">
        <v>34</v>
      </c>
      <c r="AA17" s="14">
        <v>4.4000000000000004</v>
      </c>
      <c r="AB17" s="14">
        <v>2.8</v>
      </c>
      <c r="AC17" s="14">
        <v>3.4</v>
      </c>
      <c r="AD17" s="14">
        <v>4.7</v>
      </c>
      <c r="AE17" s="14">
        <v>5.3</v>
      </c>
      <c r="AF17" s="14">
        <v>3.9</v>
      </c>
      <c r="AG17" s="14">
        <v>3.9</v>
      </c>
      <c r="AH17" s="14">
        <v>5.6</v>
      </c>
      <c r="AI17" s="14">
        <v>6.6</v>
      </c>
      <c r="AJ17" s="14">
        <v>10.3</v>
      </c>
      <c r="AK17" s="14">
        <v>9.1</v>
      </c>
      <c r="AL17" s="14">
        <v>9.5</v>
      </c>
      <c r="AM17" s="14">
        <v>10.4</v>
      </c>
      <c r="AN17" s="14">
        <v>11.8</v>
      </c>
      <c r="AO17" s="14">
        <v>12</v>
      </c>
      <c r="AP17" s="14">
        <v>12.7</v>
      </c>
      <c r="AQ17" s="14">
        <v>11.1</v>
      </c>
      <c r="AR17" s="14">
        <v>11.6</v>
      </c>
      <c r="AS17" s="14">
        <v>12.8</v>
      </c>
      <c r="AT17" s="14">
        <v>13.8</v>
      </c>
      <c r="AU17" s="14">
        <v>13.5</v>
      </c>
      <c r="AW17" s="12"/>
      <c r="AX17" s="17" t="s">
        <v>34</v>
      </c>
      <c r="AY17" s="14">
        <v>4.3</v>
      </c>
      <c r="AZ17" s="14">
        <v>3</v>
      </c>
      <c r="BA17" s="14">
        <v>3.4</v>
      </c>
      <c r="BB17" s="14">
        <v>3.6</v>
      </c>
      <c r="BC17" s="14">
        <v>4.2</v>
      </c>
      <c r="BD17" s="14">
        <v>4.0999999999999996</v>
      </c>
      <c r="BE17" s="14">
        <v>3.7</v>
      </c>
      <c r="BF17" s="14">
        <v>3.7</v>
      </c>
      <c r="BG17" s="14">
        <v>3.8</v>
      </c>
      <c r="BH17" s="14">
        <v>5.0999999999999996</v>
      </c>
      <c r="BI17" s="14">
        <v>3.9</v>
      </c>
      <c r="BJ17" s="14">
        <v>5.3</v>
      </c>
      <c r="BK17" s="14">
        <v>6.4</v>
      </c>
      <c r="BL17" s="14">
        <v>7.5</v>
      </c>
      <c r="BM17" s="14">
        <v>7.6</v>
      </c>
      <c r="BN17" s="14">
        <v>9.6999999999999993</v>
      </c>
      <c r="BO17" s="14">
        <v>11.7</v>
      </c>
      <c r="BP17" s="14">
        <v>10.6</v>
      </c>
      <c r="BQ17" s="14">
        <v>8.6</v>
      </c>
      <c r="BR17" s="14">
        <v>8.9</v>
      </c>
      <c r="BS17" s="14">
        <v>10.199999999999999</v>
      </c>
      <c r="BU17" s="12"/>
      <c r="BV17" s="17" t="s">
        <v>34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0.7</v>
      </c>
      <c r="CF17" s="14">
        <v>0.9</v>
      </c>
      <c r="CG17" s="14" t="s">
        <v>33</v>
      </c>
      <c r="CH17" s="14">
        <v>1.3</v>
      </c>
      <c r="CI17" s="14">
        <v>1.4</v>
      </c>
      <c r="CJ17" s="14">
        <v>1.1000000000000001</v>
      </c>
      <c r="CK17" s="14">
        <v>1.1000000000000001</v>
      </c>
      <c r="CL17" s="14">
        <v>0.9</v>
      </c>
      <c r="CM17" s="14">
        <v>0.8</v>
      </c>
      <c r="CN17" s="14">
        <v>1.3</v>
      </c>
      <c r="CO17" s="14">
        <v>1.7</v>
      </c>
      <c r="CP17" s="14">
        <v>1.6</v>
      </c>
      <c r="CQ17" s="14">
        <v>2</v>
      </c>
      <c r="CS17" s="12"/>
      <c r="CT17" s="17" t="s">
        <v>34</v>
      </c>
      <c r="CU17" s="14">
        <v>2.8</v>
      </c>
      <c r="CV17" s="14">
        <v>2.6</v>
      </c>
      <c r="CW17" s="14">
        <v>2.4</v>
      </c>
      <c r="CX17" s="14">
        <v>2.6</v>
      </c>
      <c r="CY17" s="14">
        <v>2.6</v>
      </c>
      <c r="CZ17" s="14">
        <v>3.3</v>
      </c>
      <c r="DA17" s="14">
        <v>3.4</v>
      </c>
      <c r="DB17" s="14">
        <v>3.8</v>
      </c>
      <c r="DC17" s="14">
        <v>3.9</v>
      </c>
      <c r="DD17" s="14">
        <v>2.7</v>
      </c>
      <c r="DE17" s="14">
        <v>4.3</v>
      </c>
      <c r="DF17" s="14">
        <v>4.0999999999999996</v>
      </c>
      <c r="DG17" s="14">
        <v>4.2</v>
      </c>
      <c r="DH17" s="14">
        <v>3.8</v>
      </c>
      <c r="DI17" s="14">
        <v>4</v>
      </c>
      <c r="DJ17" s="14">
        <v>3.7</v>
      </c>
      <c r="DK17" s="14">
        <v>2.2999999999999998</v>
      </c>
      <c r="DL17" s="14">
        <v>7.2</v>
      </c>
      <c r="DM17" s="14">
        <v>10.4</v>
      </c>
      <c r="DN17" s="14">
        <v>10.8</v>
      </c>
      <c r="DO17" s="14">
        <v>14.5</v>
      </c>
      <c r="DQ17" s="12"/>
      <c r="DR17" s="17" t="s">
        <v>34</v>
      </c>
      <c r="DS17" s="14">
        <v>29.3</v>
      </c>
      <c r="DT17" s="14">
        <v>26.3</v>
      </c>
      <c r="DU17" s="14">
        <v>19.600000000000001</v>
      </c>
      <c r="DV17" s="14">
        <v>24.5</v>
      </c>
      <c r="DW17" s="14">
        <v>29.3</v>
      </c>
      <c r="DX17" s="14">
        <v>33.5</v>
      </c>
      <c r="DY17" s="14">
        <v>36.4</v>
      </c>
      <c r="DZ17" s="14">
        <v>40.6</v>
      </c>
      <c r="EA17" s="14">
        <v>47.6</v>
      </c>
      <c r="EB17" s="14">
        <v>54.4</v>
      </c>
      <c r="EC17" s="14">
        <v>74.099999999999994</v>
      </c>
      <c r="ED17" s="14">
        <v>75.599999999999994</v>
      </c>
      <c r="EE17" s="14">
        <v>70.400000000000006</v>
      </c>
      <c r="EF17" s="14">
        <v>71.599999999999994</v>
      </c>
      <c r="EG17" s="14">
        <v>62</v>
      </c>
      <c r="EH17" s="14">
        <v>67.900000000000006</v>
      </c>
      <c r="EI17" s="14" t="s">
        <v>33</v>
      </c>
      <c r="EJ17" s="14">
        <v>71.7</v>
      </c>
      <c r="EK17" s="14">
        <v>75.900000000000006</v>
      </c>
      <c r="EL17" s="14">
        <v>80</v>
      </c>
      <c r="EM17" s="14">
        <v>75.2</v>
      </c>
      <c r="EO17" s="12"/>
      <c r="EP17" s="17" t="s">
        <v>34</v>
      </c>
      <c r="EQ17" s="14">
        <v>18.399999999999999</v>
      </c>
      <c r="ER17" s="14">
        <v>20.3</v>
      </c>
      <c r="ES17" s="14">
        <v>18</v>
      </c>
      <c r="ET17" s="14">
        <v>19.8</v>
      </c>
      <c r="EU17" s="14">
        <v>19.8</v>
      </c>
      <c r="EV17" s="14">
        <v>19.3</v>
      </c>
      <c r="EW17" s="14">
        <v>20.3</v>
      </c>
      <c r="EX17" s="14">
        <v>17.600000000000001</v>
      </c>
      <c r="EY17" s="14">
        <v>17.5</v>
      </c>
      <c r="EZ17" s="14">
        <v>13.5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>
        <v>23.3</v>
      </c>
      <c r="FI17" s="14">
        <v>27.4</v>
      </c>
      <c r="FJ17" s="14">
        <v>28.7</v>
      </c>
      <c r="FK17" s="14">
        <v>30.1</v>
      </c>
    </row>
    <row r="18" spans="1:167" ht="14.5">
      <c r="A18" s="12"/>
      <c r="B18" s="17" t="s">
        <v>35</v>
      </c>
      <c r="C18" s="14">
        <v>7.2</v>
      </c>
      <c r="D18" s="14">
        <v>6.7</v>
      </c>
      <c r="E18" s="14">
        <v>6.5</v>
      </c>
      <c r="F18" s="14">
        <v>7.3</v>
      </c>
      <c r="G18" s="14">
        <v>9</v>
      </c>
      <c r="H18" s="14">
        <v>12.4</v>
      </c>
      <c r="I18" s="14">
        <v>7</v>
      </c>
      <c r="J18" s="14">
        <v>7.4</v>
      </c>
      <c r="K18" s="14">
        <v>7.5</v>
      </c>
      <c r="L18" s="14">
        <v>5.7</v>
      </c>
      <c r="M18" s="14">
        <v>6.4</v>
      </c>
      <c r="N18" s="14">
        <v>8</v>
      </c>
      <c r="O18" s="14">
        <v>6.6</v>
      </c>
      <c r="P18" s="14">
        <v>5.4</v>
      </c>
      <c r="Q18" s="14">
        <v>4.7</v>
      </c>
      <c r="R18" s="14">
        <v>5.0999999999999996</v>
      </c>
      <c r="S18" s="14">
        <v>4.9000000000000004</v>
      </c>
      <c r="T18" s="14">
        <v>4.9000000000000004</v>
      </c>
      <c r="U18" s="14">
        <v>4.2</v>
      </c>
      <c r="V18" s="14">
        <v>4.7</v>
      </c>
      <c r="W18" s="14">
        <v>4</v>
      </c>
      <c r="Y18" s="12"/>
      <c r="Z18" s="17" t="s">
        <v>35</v>
      </c>
      <c r="AA18" s="14">
        <v>6.6</v>
      </c>
      <c r="AB18" s="14">
        <v>7.2</v>
      </c>
      <c r="AC18" s="14">
        <v>8</v>
      </c>
      <c r="AD18" s="14">
        <v>8.1</v>
      </c>
      <c r="AE18" s="14">
        <v>7.8</v>
      </c>
      <c r="AF18" s="14">
        <v>3.7</v>
      </c>
      <c r="AG18" s="14">
        <v>9.6999999999999993</v>
      </c>
      <c r="AH18" s="14">
        <v>8</v>
      </c>
      <c r="AI18" s="14">
        <v>12.5</v>
      </c>
      <c r="AJ18" s="14">
        <v>20.8</v>
      </c>
      <c r="AK18" s="14">
        <v>15.4</v>
      </c>
      <c r="AL18" s="14">
        <v>5.8</v>
      </c>
      <c r="AM18" s="14">
        <v>8.1</v>
      </c>
      <c r="AN18" s="14">
        <v>7.5</v>
      </c>
      <c r="AO18" s="14">
        <v>8.8000000000000007</v>
      </c>
      <c r="AP18" s="14">
        <v>7.1</v>
      </c>
      <c r="AQ18" s="14">
        <v>8.1</v>
      </c>
      <c r="AR18" s="14">
        <v>10.5</v>
      </c>
      <c r="AS18" s="14">
        <v>9.3000000000000007</v>
      </c>
      <c r="AT18" s="14">
        <v>9.9</v>
      </c>
      <c r="AU18" s="14">
        <v>9.4</v>
      </c>
      <c r="AW18" s="12"/>
      <c r="AX18" s="17" t="s">
        <v>35</v>
      </c>
      <c r="AY18" s="14">
        <v>0.1</v>
      </c>
      <c r="AZ18" s="14">
        <v>0</v>
      </c>
      <c r="BA18" s="14">
        <v>0</v>
      </c>
      <c r="BB18" s="14">
        <v>0</v>
      </c>
      <c r="BC18" s="14">
        <v>0.1</v>
      </c>
      <c r="BD18" s="14">
        <v>0.1</v>
      </c>
      <c r="BE18" s="14">
        <v>0</v>
      </c>
      <c r="BF18" s="14">
        <v>0.2</v>
      </c>
      <c r="BG18" s="14">
        <v>0.1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2.5</v>
      </c>
      <c r="CD18" s="14">
        <v>2.5</v>
      </c>
      <c r="CE18" s="14">
        <v>2.2000000000000002</v>
      </c>
      <c r="CF18" s="14">
        <v>1.8</v>
      </c>
      <c r="CG18" s="14">
        <v>0.9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0.1</v>
      </c>
      <c r="DB18" s="14">
        <v>0</v>
      </c>
      <c r="DC18" s="14">
        <v>0</v>
      </c>
      <c r="DD18" s="14">
        <v>0</v>
      </c>
      <c r="DE18" s="14">
        <v>0</v>
      </c>
      <c r="DF18" s="14">
        <v>0.2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0.2</v>
      </c>
      <c r="DT18" s="14">
        <v>0.3</v>
      </c>
      <c r="DU18" s="14">
        <v>0.3</v>
      </c>
      <c r="DV18" s="14">
        <v>0</v>
      </c>
      <c r="DW18" s="14">
        <v>0</v>
      </c>
      <c r="DX18" s="14">
        <v>0</v>
      </c>
      <c r="DY18" s="14">
        <v>0.2</v>
      </c>
      <c r="DZ18" s="14">
        <v>0.3</v>
      </c>
      <c r="EA18" s="14">
        <v>0.2</v>
      </c>
      <c r="EB18" s="14">
        <v>0</v>
      </c>
      <c r="EC18" s="14">
        <v>0</v>
      </c>
      <c r="ED18" s="14">
        <v>0.1</v>
      </c>
      <c r="EE18" s="14">
        <v>0.1</v>
      </c>
      <c r="EF18" s="14">
        <v>0.1</v>
      </c>
      <c r="EG18" s="14">
        <v>0.1</v>
      </c>
      <c r="EH18" s="14">
        <v>0.1</v>
      </c>
      <c r="EI18" s="14">
        <v>0.2</v>
      </c>
      <c r="EJ18" s="14">
        <v>0.2</v>
      </c>
      <c r="EK18" s="14">
        <v>0.1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0.2</v>
      </c>
      <c r="EX18" s="14">
        <v>0</v>
      </c>
      <c r="EY18" s="14">
        <v>0</v>
      </c>
      <c r="EZ18" s="14">
        <v>0.1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33</v>
      </c>
      <c r="J19" s="14" t="s">
        <v>33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 t="s">
        <v>33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14.8</v>
      </c>
      <c r="CV19" s="14">
        <v>16.7</v>
      </c>
      <c r="CW19" s="14">
        <v>16.7</v>
      </c>
      <c r="CX19" s="14">
        <v>15</v>
      </c>
      <c r="CY19" s="14">
        <v>13.6</v>
      </c>
      <c r="CZ19" s="14">
        <v>13.6</v>
      </c>
      <c r="DA19" s="14">
        <v>12.8</v>
      </c>
      <c r="DB19" s="14">
        <v>12.8</v>
      </c>
      <c r="DC19" s="14">
        <v>14.4</v>
      </c>
      <c r="DD19" s="14">
        <v>13.2</v>
      </c>
      <c r="DE19" s="14">
        <v>12.9</v>
      </c>
      <c r="DF19" s="14">
        <v>5.8</v>
      </c>
      <c r="DG19" s="14">
        <v>6.1</v>
      </c>
      <c r="DH19" s="14">
        <v>5.6</v>
      </c>
      <c r="DI19" s="14">
        <v>7.9</v>
      </c>
      <c r="DJ19" s="14">
        <v>7.2</v>
      </c>
      <c r="DK19" s="14">
        <v>7.6</v>
      </c>
      <c r="DL19" s="14">
        <v>7.2</v>
      </c>
      <c r="DM19" s="14">
        <v>8.3000000000000007</v>
      </c>
      <c r="DN19" s="14">
        <v>6.1</v>
      </c>
      <c r="DO19" s="14">
        <v>5.3</v>
      </c>
      <c r="DQ19" s="12"/>
      <c r="DR19" s="17" t="s">
        <v>36</v>
      </c>
      <c r="DS19" s="14">
        <v>128.69999999999999</v>
      </c>
      <c r="DT19" s="14">
        <v>133.4</v>
      </c>
      <c r="DU19" s="14">
        <v>133.4</v>
      </c>
      <c r="DV19" s="14">
        <v>147.9</v>
      </c>
      <c r="DW19" s="14">
        <v>141.69999999999999</v>
      </c>
      <c r="DX19" s="14">
        <v>158.4</v>
      </c>
      <c r="DY19" s="14">
        <v>176.4</v>
      </c>
      <c r="DZ19" s="14">
        <v>187.4</v>
      </c>
      <c r="EA19" s="14">
        <v>171.6</v>
      </c>
      <c r="EB19" s="14">
        <v>211.9</v>
      </c>
      <c r="EC19" s="14">
        <v>204.6</v>
      </c>
      <c r="ED19" s="14">
        <v>212.8</v>
      </c>
      <c r="EE19" s="14">
        <v>208.2</v>
      </c>
      <c r="EF19" s="14">
        <v>208.7</v>
      </c>
      <c r="EG19" s="14">
        <v>202.1</v>
      </c>
      <c r="EH19" s="14">
        <v>212.3</v>
      </c>
      <c r="EI19" s="14">
        <v>206.5</v>
      </c>
      <c r="EJ19" s="14">
        <v>212.4</v>
      </c>
      <c r="EK19" s="14">
        <v>214.5</v>
      </c>
      <c r="EL19" s="14">
        <v>226.2</v>
      </c>
      <c r="EM19" s="14">
        <v>230.6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1.5</v>
      </c>
      <c r="D20" s="14">
        <v>0.2</v>
      </c>
      <c r="E20" s="14">
        <v>0.1</v>
      </c>
      <c r="F20" s="14">
        <v>0.1</v>
      </c>
      <c r="G20" s="14">
        <v>0.1</v>
      </c>
      <c r="H20" s="14">
        <v>0.3</v>
      </c>
      <c r="I20" s="14">
        <v>0.3</v>
      </c>
      <c r="J20" s="14">
        <v>0.3</v>
      </c>
      <c r="K20" s="14">
        <v>0.3</v>
      </c>
      <c r="L20" s="14">
        <v>0.3</v>
      </c>
      <c r="M20" s="14">
        <v>0.3</v>
      </c>
      <c r="N20" s="14">
        <v>0.3</v>
      </c>
      <c r="O20" s="14">
        <v>0.2</v>
      </c>
      <c r="P20" s="14">
        <v>0.2</v>
      </c>
      <c r="Q20" s="14">
        <v>0.1</v>
      </c>
      <c r="R20" s="14">
        <v>0.3</v>
      </c>
      <c r="S20" s="14">
        <v>0.2</v>
      </c>
      <c r="T20" s="14">
        <v>0.2</v>
      </c>
      <c r="U20" s="14">
        <v>0.2</v>
      </c>
      <c r="V20" s="14">
        <v>0.2</v>
      </c>
      <c r="W20" s="14">
        <v>0.2</v>
      </c>
      <c r="Y20" s="12"/>
      <c r="Z20" s="17" t="s">
        <v>37</v>
      </c>
      <c r="AA20" s="14">
        <v>0.5</v>
      </c>
      <c r="AB20" s="14">
        <v>0.2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1.4</v>
      </c>
      <c r="AZ20" s="14">
        <v>1</v>
      </c>
      <c r="BA20" s="14">
        <v>0.7</v>
      </c>
      <c r="BB20" s="14">
        <v>1.2</v>
      </c>
      <c r="BC20" s="14">
        <v>1.3</v>
      </c>
      <c r="BD20" s="14">
        <v>3.7</v>
      </c>
      <c r="BE20" s="14">
        <v>4.3</v>
      </c>
      <c r="BF20" s="14">
        <v>4.8</v>
      </c>
      <c r="BG20" s="14">
        <v>5.2</v>
      </c>
      <c r="BH20" s="14">
        <v>4.7</v>
      </c>
      <c r="BI20" s="14">
        <v>5</v>
      </c>
      <c r="BJ20" s="14">
        <v>6</v>
      </c>
      <c r="BK20" s="14">
        <v>7</v>
      </c>
      <c r="BL20" s="14">
        <v>4.9000000000000004</v>
      </c>
      <c r="BM20" s="14">
        <v>4.4000000000000004</v>
      </c>
      <c r="BN20" s="14">
        <v>4.4000000000000004</v>
      </c>
      <c r="BO20" s="14">
        <v>6.1</v>
      </c>
      <c r="BP20" s="14">
        <v>6.2</v>
      </c>
      <c r="BQ20" s="14">
        <v>4.5999999999999996</v>
      </c>
      <c r="BR20" s="14">
        <v>4.7</v>
      </c>
      <c r="BS20" s="14">
        <v>4.7</v>
      </c>
      <c r="BU20" s="12"/>
      <c r="BV20" s="17" t="s">
        <v>37</v>
      </c>
      <c r="BW20" s="14">
        <v>0.2</v>
      </c>
      <c r="BX20" s="14">
        <v>0.6</v>
      </c>
      <c r="BY20" s="14">
        <v>0.3</v>
      </c>
      <c r="BZ20" s="14">
        <v>1.3</v>
      </c>
      <c r="CA20" s="14">
        <v>1.6</v>
      </c>
      <c r="CB20" s="14">
        <v>1.4</v>
      </c>
      <c r="CC20" s="14">
        <v>1.5</v>
      </c>
      <c r="CD20" s="14">
        <v>1.8</v>
      </c>
      <c r="CE20" s="14">
        <v>2</v>
      </c>
      <c r="CF20" s="14">
        <v>1.8</v>
      </c>
      <c r="CG20" s="14">
        <v>1.2</v>
      </c>
      <c r="CH20" s="14">
        <v>1.2</v>
      </c>
      <c r="CI20" s="14">
        <v>1.4</v>
      </c>
      <c r="CJ20" s="14">
        <v>1.6</v>
      </c>
      <c r="CK20" s="14">
        <v>1.3</v>
      </c>
      <c r="CL20" s="14">
        <v>1.1000000000000001</v>
      </c>
      <c r="CM20" s="14">
        <v>0.9</v>
      </c>
      <c r="CN20" s="14">
        <v>1.5</v>
      </c>
      <c r="CO20" s="14">
        <v>1.8</v>
      </c>
      <c r="CP20" s="14">
        <v>1.9</v>
      </c>
      <c r="CQ20" s="14">
        <v>2.1</v>
      </c>
      <c r="CS20" s="12"/>
      <c r="CT20" s="17" t="s">
        <v>37</v>
      </c>
      <c r="CU20" s="14">
        <v>2.2000000000000002</v>
      </c>
      <c r="CV20" s="14">
        <v>2.6</v>
      </c>
      <c r="CW20" s="14">
        <v>3.7</v>
      </c>
      <c r="CX20" s="14">
        <v>3</v>
      </c>
      <c r="CY20" s="14">
        <v>3</v>
      </c>
      <c r="CZ20" s="14">
        <v>4.3</v>
      </c>
      <c r="DA20" s="14">
        <v>4.2</v>
      </c>
      <c r="DB20" s="14">
        <v>4.3</v>
      </c>
      <c r="DC20" s="14">
        <v>4.7</v>
      </c>
      <c r="DD20" s="14">
        <v>5.4</v>
      </c>
      <c r="DE20" s="14">
        <v>4.9000000000000004</v>
      </c>
      <c r="DF20" s="14">
        <v>4.5999999999999996</v>
      </c>
      <c r="DG20" s="14">
        <v>6.3</v>
      </c>
      <c r="DH20" s="14">
        <v>4.5999999999999996</v>
      </c>
      <c r="DI20" s="14">
        <v>5.8</v>
      </c>
      <c r="DJ20" s="14">
        <v>5.9</v>
      </c>
      <c r="DK20" s="14">
        <v>4.7</v>
      </c>
      <c r="DL20" s="14">
        <v>4.9000000000000004</v>
      </c>
      <c r="DM20" s="14">
        <v>5.4</v>
      </c>
      <c r="DN20" s="14">
        <v>5.9</v>
      </c>
      <c r="DO20" s="14">
        <v>3.5</v>
      </c>
      <c r="DQ20" s="12"/>
      <c r="DR20" s="17" t="s">
        <v>37</v>
      </c>
      <c r="DS20" s="14">
        <v>15.7</v>
      </c>
      <c r="DT20" s="14">
        <v>18.5</v>
      </c>
      <c r="DU20" s="14">
        <v>17.100000000000001</v>
      </c>
      <c r="DV20" s="14">
        <v>14.6</v>
      </c>
      <c r="DW20" s="14">
        <v>14.6</v>
      </c>
      <c r="DX20" s="14">
        <v>23.5</v>
      </c>
      <c r="DY20" s="14">
        <v>24.1</v>
      </c>
      <c r="DZ20" s="14">
        <v>25.6</v>
      </c>
      <c r="EA20" s="14">
        <v>27.8</v>
      </c>
      <c r="EB20" s="14">
        <v>25.4</v>
      </c>
      <c r="EC20" s="14">
        <v>31.7</v>
      </c>
      <c r="ED20" s="14">
        <v>37</v>
      </c>
      <c r="EE20" s="14">
        <v>46.8</v>
      </c>
      <c r="EF20" s="14">
        <v>39.799999999999997</v>
      </c>
      <c r="EG20" s="14">
        <v>36.799999999999997</v>
      </c>
      <c r="EH20" s="14">
        <v>35.1</v>
      </c>
      <c r="EI20" s="14">
        <v>30.6</v>
      </c>
      <c r="EJ20" s="14">
        <v>36</v>
      </c>
      <c r="EK20" s="14">
        <v>45.3</v>
      </c>
      <c r="EL20" s="14">
        <v>45.3</v>
      </c>
      <c r="EM20" s="14">
        <v>42.4</v>
      </c>
      <c r="EO20" s="12"/>
      <c r="EP20" s="17" t="s">
        <v>37</v>
      </c>
      <c r="EQ20" s="14">
        <v>1.5</v>
      </c>
      <c r="ER20" s="14">
        <v>1.1000000000000001</v>
      </c>
      <c r="ES20" s="14">
        <v>0.9</v>
      </c>
      <c r="ET20" s="14">
        <v>0.9</v>
      </c>
      <c r="EU20" s="14">
        <v>0.8</v>
      </c>
      <c r="EV20" s="14">
        <v>1.9</v>
      </c>
      <c r="EW20" s="14">
        <v>1.5</v>
      </c>
      <c r="EX20" s="14">
        <v>2</v>
      </c>
      <c r="EY20" s="14">
        <v>2.4</v>
      </c>
      <c r="EZ20" s="14">
        <v>1.8</v>
      </c>
      <c r="FA20" s="14">
        <v>1.9</v>
      </c>
      <c r="FB20" s="14">
        <v>1.8</v>
      </c>
      <c r="FC20" s="14">
        <v>1.7</v>
      </c>
      <c r="FD20" s="14">
        <v>1.6</v>
      </c>
      <c r="FE20" s="14">
        <v>1.4</v>
      </c>
      <c r="FF20" s="14">
        <v>1.3</v>
      </c>
      <c r="FG20" s="14">
        <v>1.2</v>
      </c>
      <c r="FH20" s="14">
        <v>1.2</v>
      </c>
      <c r="FI20" s="14">
        <v>1.9</v>
      </c>
      <c r="FJ20" s="14">
        <v>1.9</v>
      </c>
      <c r="FK20" s="14">
        <v>1.6</v>
      </c>
    </row>
    <row r="21" spans="1:167" ht="14.5">
      <c r="A21" s="12"/>
      <c r="B21" s="17" t="s">
        <v>38</v>
      </c>
      <c r="C21" s="14">
        <v>2.1</v>
      </c>
      <c r="D21" s="14">
        <v>1.2</v>
      </c>
      <c r="E21" s="14">
        <v>0.9</v>
      </c>
      <c r="F21" s="14">
        <v>0.1</v>
      </c>
      <c r="G21" s="14">
        <v>0</v>
      </c>
      <c r="H21" s="14">
        <v>0</v>
      </c>
      <c r="I21" s="14">
        <v>0</v>
      </c>
      <c r="J21" s="14">
        <v>1.4</v>
      </c>
      <c r="K21" s="14">
        <v>0.3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2.7</v>
      </c>
      <c r="R21" s="14">
        <v>3.7</v>
      </c>
      <c r="S21" s="14">
        <v>0</v>
      </c>
      <c r="T21" s="14">
        <v>0</v>
      </c>
      <c r="U21" s="14">
        <v>2.7</v>
      </c>
      <c r="V21" s="14">
        <v>3.7</v>
      </c>
      <c r="W21" s="14">
        <v>3.1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5.2</v>
      </c>
      <c r="AN21" s="14">
        <v>5.2</v>
      </c>
      <c r="AO21" s="14">
        <v>0</v>
      </c>
      <c r="AP21" s="14">
        <v>0</v>
      </c>
      <c r="AQ21" s="14">
        <v>0</v>
      </c>
      <c r="AR21" s="14">
        <v>0</v>
      </c>
      <c r="AS21" s="14">
        <v>0.2</v>
      </c>
      <c r="AT21" s="14">
        <v>0.8</v>
      </c>
      <c r="AU21" s="14">
        <v>1.2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0.2</v>
      </c>
      <c r="DT21" s="14">
        <v>0</v>
      </c>
      <c r="DU21" s="14">
        <v>0</v>
      </c>
      <c r="DV21" s="14">
        <v>0.3</v>
      </c>
      <c r="DW21" s="14">
        <v>0</v>
      </c>
      <c r="DX21" s="14">
        <v>0.3</v>
      </c>
      <c r="DY21" s="14">
        <v>0.4</v>
      </c>
      <c r="DZ21" s="14">
        <v>0.5</v>
      </c>
      <c r="EA21" s="14" t="s">
        <v>33</v>
      </c>
      <c r="EB21" s="14" t="s">
        <v>33</v>
      </c>
      <c r="EC21" s="14">
        <v>0.2</v>
      </c>
      <c r="ED21" s="14">
        <v>0.2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4.7</v>
      </c>
      <c r="ER21" s="14">
        <v>10.199999999999999</v>
      </c>
      <c r="ES21" s="14">
        <v>5.6</v>
      </c>
      <c r="ET21" s="14">
        <v>7.1</v>
      </c>
      <c r="EU21" s="14">
        <v>6.9</v>
      </c>
      <c r="EV21" s="14">
        <v>1.8</v>
      </c>
      <c r="EW21" s="14">
        <v>3.9</v>
      </c>
      <c r="EX21" s="14">
        <v>4.4000000000000004</v>
      </c>
      <c r="EY21" s="14">
        <v>5.2</v>
      </c>
      <c r="EZ21" s="14">
        <v>3.9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2.5</v>
      </c>
      <c r="D22" s="14">
        <v>2.2000000000000002</v>
      </c>
      <c r="E22" s="14">
        <v>2.1</v>
      </c>
      <c r="F22" s="14">
        <v>4</v>
      </c>
      <c r="G22" s="14">
        <v>3.7</v>
      </c>
      <c r="H22" s="14">
        <v>3.1</v>
      </c>
      <c r="I22" s="14">
        <v>3.6</v>
      </c>
      <c r="J22" s="14">
        <v>1.6</v>
      </c>
      <c r="K22" s="14">
        <v>3.5</v>
      </c>
      <c r="L22" s="14">
        <v>5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 t="s">
        <v>33</v>
      </c>
      <c r="T22" s="14" t="s">
        <v>33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5.4</v>
      </c>
      <c r="AT22" s="14">
        <v>5.2</v>
      </c>
      <c r="AU22" s="14">
        <v>3.6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32.9</v>
      </c>
      <c r="D27" s="14">
        <v>36.1</v>
      </c>
      <c r="E27" s="14">
        <v>34.4</v>
      </c>
      <c r="F27" s="14">
        <v>30.7</v>
      </c>
      <c r="G27" s="14">
        <v>27.6</v>
      </c>
      <c r="H27" s="14">
        <v>28.9</v>
      </c>
      <c r="I27" s="14">
        <v>35.6</v>
      </c>
      <c r="J27" s="14">
        <v>36</v>
      </c>
      <c r="K27" s="14">
        <v>39.1</v>
      </c>
      <c r="L27" s="14">
        <v>35.200000000000003</v>
      </c>
      <c r="M27" s="14">
        <v>37.5</v>
      </c>
      <c r="N27" s="14">
        <v>33.9</v>
      </c>
      <c r="O27" s="14">
        <v>36.6</v>
      </c>
      <c r="P27" s="14">
        <v>39.1</v>
      </c>
      <c r="Q27" s="14">
        <v>40.4</v>
      </c>
      <c r="R27" s="14">
        <v>39.1</v>
      </c>
      <c r="S27" s="14">
        <v>47.3</v>
      </c>
      <c r="T27" s="14">
        <v>47.9</v>
      </c>
      <c r="U27" s="14">
        <v>41.6</v>
      </c>
      <c r="V27" s="14">
        <v>36.299999999999997</v>
      </c>
      <c r="W27" s="14">
        <v>39.5</v>
      </c>
      <c r="Y27" s="12"/>
      <c r="Z27" s="17" t="s">
        <v>30</v>
      </c>
      <c r="AA27" s="14">
        <v>37</v>
      </c>
      <c r="AB27" s="14">
        <v>37.700000000000003</v>
      </c>
      <c r="AC27" s="14">
        <v>35.6</v>
      </c>
      <c r="AD27" s="14">
        <v>33.799999999999997</v>
      </c>
      <c r="AE27" s="14">
        <v>36.1</v>
      </c>
      <c r="AF27" s="14">
        <v>49</v>
      </c>
      <c r="AG27" s="14">
        <v>39.5</v>
      </c>
      <c r="AH27" s="14">
        <v>41.1</v>
      </c>
      <c r="AI27" s="14">
        <v>34.200000000000003</v>
      </c>
      <c r="AJ27" s="14">
        <v>22.3</v>
      </c>
      <c r="AK27" s="14">
        <v>28.3</v>
      </c>
      <c r="AL27" s="14">
        <v>43.6</v>
      </c>
      <c r="AM27" s="14">
        <v>34.299999999999997</v>
      </c>
      <c r="AN27" s="14">
        <v>34.4</v>
      </c>
      <c r="AO27" s="14">
        <v>38.9</v>
      </c>
      <c r="AP27" s="14">
        <v>39.700000000000003</v>
      </c>
      <c r="AQ27" s="14">
        <v>39.6</v>
      </c>
      <c r="AR27" s="14">
        <v>37.799999999999997</v>
      </c>
      <c r="AS27" s="14">
        <v>31.9</v>
      </c>
      <c r="AT27" s="14">
        <v>31.6</v>
      </c>
      <c r="AU27" s="14">
        <v>33.299999999999997</v>
      </c>
      <c r="AW27" s="12"/>
      <c r="AX27" s="17" t="s">
        <v>30</v>
      </c>
      <c r="AY27" s="14">
        <v>40.9</v>
      </c>
      <c r="AZ27" s="14">
        <v>49.2</v>
      </c>
      <c r="BA27" s="14">
        <v>45.4</v>
      </c>
      <c r="BB27" s="14">
        <v>45.1</v>
      </c>
      <c r="BC27" s="14">
        <v>45.4</v>
      </c>
      <c r="BD27" s="14">
        <v>43</v>
      </c>
      <c r="BE27" s="14">
        <v>47.5</v>
      </c>
      <c r="BF27" s="14">
        <v>55.8</v>
      </c>
      <c r="BG27" s="14">
        <v>52.2</v>
      </c>
      <c r="BH27" s="14">
        <v>47</v>
      </c>
      <c r="BI27" s="14">
        <v>46.7</v>
      </c>
      <c r="BJ27" s="14">
        <v>46.4</v>
      </c>
      <c r="BK27" s="14">
        <v>43.4</v>
      </c>
      <c r="BL27" s="14">
        <v>45.8</v>
      </c>
      <c r="BM27" s="14">
        <v>49.5</v>
      </c>
      <c r="BN27" s="14">
        <v>48</v>
      </c>
      <c r="BO27" s="14">
        <v>44.1</v>
      </c>
      <c r="BP27" s="14">
        <v>45.3</v>
      </c>
      <c r="BQ27" s="14">
        <v>50.6</v>
      </c>
      <c r="BR27" s="14">
        <v>48.4</v>
      </c>
      <c r="BS27" s="14">
        <v>48.4</v>
      </c>
      <c r="BU27" s="12"/>
      <c r="BV27" s="17" t="s">
        <v>30</v>
      </c>
      <c r="BW27" s="14">
        <v>68.599999999999994</v>
      </c>
      <c r="BX27" s="14">
        <v>58.1</v>
      </c>
      <c r="BY27" s="14">
        <v>67.2</v>
      </c>
      <c r="BZ27" s="14">
        <v>48.4</v>
      </c>
      <c r="CA27" s="14">
        <v>26.9</v>
      </c>
      <c r="CB27" s="14">
        <v>27.6</v>
      </c>
      <c r="CC27" s="14">
        <v>14.8</v>
      </c>
      <c r="CD27" s="14">
        <v>9.9</v>
      </c>
      <c r="CE27" s="14">
        <v>10.7</v>
      </c>
      <c r="CF27" s="14">
        <v>13.1</v>
      </c>
      <c r="CG27" s="14">
        <v>17.3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>
        <v>45.2</v>
      </c>
      <c r="CN27" s="14">
        <v>36.700000000000003</v>
      </c>
      <c r="CO27" s="14">
        <v>33.9</v>
      </c>
      <c r="CP27" s="14">
        <v>35.1</v>
      </c>
      <c r="CQ27" s="14">
        <v>31.6</v>
      </c>
      <c r="CS27" s="12"/>
      <c r="CT27" s="17" t="s">
        <v>30</v>
      </c>
      <c r="CU27" s="14">
        <v>17.2</v>
      </c>
      <c r="CV27" s="14">
        <v>17.8</v>
      </c>
      <c r="CW27" s="14">
        <v>17.899999999999999</v>
      </c>
      <c r="CX27" s="14">
        <v>17.899999999999999</v>
      </c>
      <c r="CY27" s="14">
        <v>19.100000000000001</v>
      </c>
      <c r="CZ27" s="14">
        <v>18.7</v>
      </c>
      <c r="DA27" s="14">
        <v>19.5</v>
      </c>
      <c r="DB27" s="14">
        <v>20.5</v>
      </c>
      <c r="DC27" s="14">
        <v>20.5</v>
      </c>
      <c r="DD27" s="14">
        <v>20.2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26.5</v>
      </c>
      <c r="DM27" s="14">
        <v>25.8</v>
      </c>
      <c r="DN27" s="14">
        <v>29.4</v>
      </c>
      <c r="DO27" s="14">
        <v>27.8</v>
      </c>
      <c r="DQ27" s="12"/>
      <c r="DR27" s="17" t="s">
        <v>30</v>
      </c>
      <c r="DS27" s="14">
        <v>17.2</v>
      </c>
      <c r="DT27" s="14">
        <v>17</v>
      </c>
      <c r="DU27" s="14">
        <v>15.6</v>
      </c>
      <c r="DV27" s="14">
        <v>11.9</v>
      </c>
      <c r="DW27" s="14">
        <v>13.5</v>
      </c>
      <c r="DX27" s="14">
        <v>13.4</v>
      </c>
      <c r="DY27" s="14">
        <v>11.5</v>
      </c>
      <c r="DZ27" s="14">
        <v>8.6</v>
      </c>
      <c r="EA27" s="14">
        <v>8.3000000000000007</v>
      </c>
      <c r="EB27" s="14">
        <v>7.5</v>
      </c>
      <c r="EC27" s="14">
        <v>6.5</v>
      </c>
      <c r="ED27" s="14">
        <v>5.3</v>
      </c>
      <c r="EE27" s="14">
        <v>5.4</v>
      </c>
      <c r="EF27" s="14">
        <v>4.5999999999999996</v>
      </c>
      <c r="EG27" s="14">
        <v>4.7</v>
      </c>
      <c r="EH27" s="14">
        <v>4.4000000000000004</v>
      </c>
      <c r="EI27" s="14">
        <v>4.9000000000000004</v>
      </c>
      <c r="EJ27" s="14">
        <v>4.3</v>
      </c>
      <c r="EK27" s="14">
        <v>3.4</v>
      </c>
      <c r="EL27" s="14">
        <v>3.5</v>
      </c>
      <c r="EM27" s="14">
        <v>3.6</v>
      </c>
      <c r="EO27" s="12"/>
      <c r="EP27" s="17" t="s">
        <v>30</v>
      </c>
      <c r="EQ27" s="14">
        <v>27</v>
      </c>
      <c r="ER27" s="14">
        <v>24.8</v>
      </c>
      <c r="ES27" s="14">
        <v>27</v>
      </c>
      <c r="ET27" s="14">
        <v>23.3</v>
      </c>
      <c r="EU27" s="14">
        <v>20.9</v>
      </c>
      <c r="EV27" s="14">
        <v>23.6</v>
      </c>
      <c r="EW27" s="14">
        <v>16.399999999999999</v>
      </c>
      <c r="EX27" s="14">
        <v>17.899999999999999</v>
      </c>
      <c r="EY27" s="14">
        <v>12.9</v>
      </c>
      <c r="EZ27" s="14">
        <v>14.3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8.3000000000000007</v>
      </c>
      <c r="FJ27" s="14">
        <v>8.1</v>
      </c>
      <c r="FK27" s="14">
        <v>7.7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1.6</v>
      </c>
      <c r="G28" s="14">
        <v>2.6</v>
      </c>
      <c r="H28" s="14">
        <v>2.2000000000000002</v>
      </c>
      <c r="I28" s="14">
        <v>2.4</v>
      </c>
      <c r="J28" s="14">
        <v>2.4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2.6</v>
      </c>
      <c r="AB28" s="14">
        <v>3.3</v>
      </c>
      <c r="AC28" s="14">
        <v>2.9</v>
      </c>
      <c r="AD28" s="14">
        <v>1.4</v>
      </c>
      <c r="AE28" s="14">
        <v>1.7</v>
      </c>
      <c r="AF28" s="14">
        <v>2.4</v>
      </c>
      <c r="AG28" s="14">
        <v>1</v>
      </c>
      <c r="AH28" s="14">
        <v>1</v>
      </c>
      <c r="AI28" s="14">
        <v>0.8</v>
      </c>
      <c r="AJ28" s="14">
        <v>1.1000000000000001</v>
      </c>
      <c r="AK28" s="14">
        <v>1.7</v>
      </c>
      <c r="AL28" s="14">
        <v>1.1000000000000001</v>
      </c>
      <c r="AM28" s="14">
        <v>0.9</v>
      </c>
      <c r="AN28" s="14">
        <v>0.9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0.9</v>
      </c>
      <c r="AU28" s="14">
        <v>0.9</v>
      </c>
      <c r="AW28" s="12"/>
      <c r="AX28" s="17" t="s">
        <v>32</v>
      </c>
      <c r="AY28" s="14">
        <v>32.5</v>
      </c>
      <c r="AZ28" s="14">
        <v>31.3</v>
      </c>
      <c r="BA28" s="14">
        <v>34.299999999999997</v>
      </c>
      <c r="BB28" s="14">
        <v>30.7</v>
      </c>
      <c r="BC28" s="14">
        <v>29.6</v>
      </c>
      <c r="BD28" s="14">
        <v>26</v>
      </c>
      <c r="BE28" s="14">
        <v>21.2</v>
      </c>
      <c r="BF28" s="14">
        <v>16.7</v>
      </c>
      <c r="BG28" s="14">
        <v>20</v>
      </c>
      <c r="BH28" s="14">
        <v>22.7</v>
      </c>
      <c r="BI28" s="14">
        <v>21.9</v>
      </c>
      <c r="BJ28" s="14">
        <v>18.100000000000001</v>
      </c>
      <c r="BK28" s="14">
        <v>17.3</v>
      </c>
      <c r="BL28" s="14">
        <v>16.3</v>
      </c>
      <c r="BM28" s="14">
        <v>14.9</v>
      </c>
      <c r="BN28" s="14">
        <v>13.4</v>
      </c>
      <c r="BO28" s="14">
        <v>11.8</v>
      </c>
      <c r="BP28" s="14">
        <v>10.8</v>
      </c>
      <c r="BQ28" s="14">
        <v>12.7</v>
      </c>
      <c r="BR28" s="14">
        <v>14.2</v>
      </c>
      <c r="BS28" s="14">
        <v>12.7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53.9</v>
      </c>
      <c r="CV28" s="14">
        <v>50.4</v>
      </c>
      <c r="CW28" s="14">
        <v>46.9</v>
      </c>
      <c r="CX28" s="14">
        <v>52.8</v>
      </c>
      <c r="CY28" s="14">
        <v>52.1</v>
      </c>
      <c r="CZ28" s="14">
        <v>53.8</v>
      </c>
      <c r="DA28" s="14">
        <v>54.3</v>
      </c>
      <c r="DB28" s="14">
        <v>54.2</v>
      </c>
      <c r="DC28" s="14">
        <v>52.5</v>
      </c>
      <c r="DD28" s="14">
        <v>52.9</v>
      </c>
      <c r="DE28" s="14">
        <v>51.3</v>
      </c>
      <c r="DF28" s="14">
        <v>57.3</v>
      </c>
      <c r="DG28" s="14">
        <v>51.6</v>
      </c>
      <c r="DH28" s="14">
        <v>52.4</v>
      </c>
      <c r="DI28" s="14">
        <v>53.7</v>
      </c>
      <c r="DJ28" s="14">
        <v>57.5</v>
      </c>
      <c r="DK28" s="14">
        <v>57.3</v>
      </c>
      <c r="DL28" s="14">
        <v>53.8</v>
      </c>
      <c r="DM28" s="14">
        <v>50.9</v>
      </c>
      <c r="DN28" s="14">
        <v>45</v>
      </c>
      <c r="DO28" s="14">
        <v>46.3</v>
      </c>
      <c r="DQ28" s="12"/>
      <c r="DR28" s="17" t="s">
        <v>32</v>
      </c>
      <c r="DS28" s="14">
        <v>28</v>
      </c>
      <c r="DT28" s="14">
        <v>28.6</v>
      </c>
      <c r="DU28" s="14">
        <v>36.299999999999997</v>
      </c>
      <c r="DV28" s="14">
        <v>45.7</v>
      </c>
      <c r="DW28" s="14">
        <v>43.4</v>
      </c>
      <c r="DX28" s="14">
        <v>40.299999999999997</v>
      </c>
      <c r="DY28" s="14">
        <v>40.200000000000003</v>
      </c>
      <c r="DZ28" s="14">
        <v>50.5</v>
      </c>
      <c r="EA28" s="14">
        <v>51.7</v>
      </c>
      <c r="EB28" s="14">
        <v>50.1</v>
      </c>
      <c r="EC28" s="14">
        <v>51.6</v>
      </c>
      <c r="ED28" s="14">
        <v>57.8</v>
      </c>
      <c r="EE28" s="14">
        <v>59.6</v>
      </c>
      <c r="EF28" s="14">
        <v>62.3</v>
      </c>
      <c r="EG28" s="14">
        <v>65.3</v>
      </c>
      <c r="EH28" s="14">
        <v>65.900000000000006</v>
      </c>
      <c r="EI28" s="14">
        <v>64.7</v>
      </c>
      <c r="EJ28" s="14">
        <v>65.400000000000006</v>
      </c>
      <c r="EK28" s="14">
        <v>68.400000000000006</v>
      </c>
      <c r="EL28" s="14">
        <v>67.900000000000006</v>
      </c>
      <c r="EM28" s="14">
        <v>66.5</v>
      </c>
      <c r="EO28" s="12"/>
      <c r="EP28" s="17" t="s">
        <v>32</v>
      </c>
      <c r="EQ28" s="14">
        <v>11.2</v>
      </c>
      <c r="ER28" s="14">
        <v>6.6</v>
      </c>
      <c r="ES28" s="14">
        <v>10.6</v>
      </c>
      <c r="ET28" s="14">
        <v>4</v>
      </c>
      <c r="EU28" s="14">
        <v>11</v>
      </c>
      <c r="EV28" s="14">
        <v>9.4</v>
      </c>
      <c r="EW28" s="14">
        <v>27.1</v>
      </c>
      <c r="EX28" s="14">
        <v>34.4</v>
      </c>
      <c r="EY28" s="14">
        <v>40.700000000000003</v>
      </c>
      <c r="EZ28" s="14">
        <v>46.7</v>
      </c>
      <c r="FA28" s="14">
        <v>47.4</v>
      </c>
      <c r="FB28" s="14">
        <v>49.8</v>
      </c>
      <c r="FC28" s="14">
        <v>48</v>
      </c>
      <c r="FD28" s="14">
        <v>46.4</v>
      </c>
      <c r="FE28" s="14">
        <v>49.1</v>
      </c>
      <c r="FF28" s="14">
        <v>48.4</v>
      </c>
      <c r="FG28" s="14">
        <v>59.8</v>
      </c>
      <c r="FH28" s="14">
        <v>57.4</v>
      </c>
      <c r="FI28" s="14">
        <v>55.5</v>
      </c>
      <c r="FJ28" s="14">
        <v>53.6</v>
      </c>
      <c r="FK28" s="14">
        <v>53.2</v>
      </c>
    </row>
    <row r="29" spans="1:167" ht="14.5">
      <c r="A29" s="12"/>
      <c r="B29" s="17" t="s">
        <v>34</v>
      </c>
      <c r="C29" s="14">
        <v>22.5</v>
      </c>
      <c r="D29" s="14">
        <v>22.7</v>
      </c>
      <c r="E29" s="14">
        <v>27.4</v>
      </c>
      <c r="F29" s="14">
        <v>27.8</v>
      </c>
      <c r="G29" s="14">
        <v>24.8</v>
      </c>
      <c r="H29" s="14">
        <v>21.2</v>
      </c>
      <c r="I29" s="14">
        <v>19.8</v>
      </c>
      <c r="J29" s="14">
        <v>18.100000000000001</v>
      </c>
      <c r="K29" s="14">
        <v>17.5</v>
      </c>
      <c r="L29" s="14">
        <v>18.600000000000001</v>
      </c>
      <c r="M29" s="14">
        <v>19.2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21.9</v>
      </c>
      <c r="T29" s="14" t="s">
        <v>33</v>
      </c>
      <c r="U29" s="14">
        <v>19.3</v>
      </c>
      <c r="V29" s="14">
        <v>22</v>
      </c>
      <c r="W29" s="14">
        <v>22.7</v>
      </c>
      <c r="Y29" s="12"/>
      <c r="Z29" s="17" t="s">
        <v>34</v>
      </c>
      <c r="AA29" s="14">
        <v>17.399999999999999</v>
      </c>
      <c r="AB29" s="14">
        <v>13.2</v>
      </c>
      <c r="AC29" s="14">
        <v>14.4</v>
      </c>
      <c r="AD29" s="14">
        <v>19.3</v>
      </c>
      <c r="AE29" s="14">
        <v>25.2</v>
      </c>
      <c r="AF29" s="14">
        <v>25</v>
      </c>
      <c r="AG29" s="14">
        <v>16.899999999999999</v>
      </c>
      <c r="AH29" s="14">
        <v>23.6</v>
      </c>
      <c r="AI29" s="14">
        <v>22.3</v>
      </c>
      <c r="AJ29" s="14">
        <v>25.4</v>
      </c>
      <c r="AK29" s="14">
        <v>26</v>
      </c>
      <c r="AL29" s="14">
        <v>34.299999999999997</v>
      </c>
      <c r="AM29" s="14">
        <v>28.3</v>
      </c>
      <c r="AN29" s="14">
        <v>31.1</v>
      </c>
      <c r="AO29" s="14">
        <v>34.5</v>
      </c>
      <c r="AP29" s="14">
        <v>38</v>
      </c>
      <c r="AQ29" s="14">
        <v>34.299999999999997</v>
      </c>
      <c r="AR29" s="14">
        <v>32.1</v>
      </c>
      <c r="AS29" s="14">
        <v>31.1</v>
      </c>
      <c r="AT29" s="14">
        <v>31.4</v>
      </c>
      <c r="AU29" s="14">
        <v>32.1</v>
      </c>
      <c r="AW29" s="12"/>
      <c r="AX29" s="17" t="s">
        <v>34</v>
      </c>
      <c r="AY29" s="14">
        <v>19.7</v>
      </c>
      <c r="AZ29" s="14">
        <v>14.5</v>
      </c>
      <c r="BA29" s="14">
        <v>16.600000000000001</v>
      </c>
      <c r="BB29" s="14">
        <v>18</v>
      </c>
      <c r="BC29" s="14">
        <v>18.8</v>
      </c>
      <c r="BD29" s="14">
        <v>16.2</v>
      </c>
      <c r="BE29" s="14">
        <v>14.5</v>
      </c>
      <c r="BF29" s="14">
        <v>11.7</v>
      </c>
      <c r="BG29" s="14">
        <v>11.5</v>
      </c>
      <c r="BH29" s="14">
        <v>15.8</v>
      </c>
      <c r="BI29" s="14">
        <v>13.7</v>
      </c>
      <c r="BJ29" s="14">
        <v>16.7</v>
      </c>
      <c r="BK29" s="14">
        <v>18.8</v>
      </c>
      <c r="BL29" s="14">
        <v>22.9</v>
      </c>
      <c r="BM29" s="14">
        <v>22.5</v>
      </c>
      <c r="BN29" s="14">
        <v>26.6</v>
      </c>
      <c r="BO29" s="14">
        <v>29</v>
      </c>
      <c r="BP29" s="14">
        <v>27.6</v>
      </c>
      <c r="BQ29" s="14">
        <v>23.9</v>
      </c>
      <c r="BR29" s="14">
        <v>24.5</v>
      </c>
      <c r="BS29" s="14">
        <v>26.6</v>
      </c>
      <c r="BU29" s="12"/>
      <c r="BV29" s="17" t="s">
        <v>34</v>
      </c>
      <c r="BW29" s="14">
        <v>23.4</v>
      </c>
      <c r="BX29" s="14">
        <v>22</v>
      </c>
      <c r="BY29" s="14">
        <v>22.7</v>
      </c>
      <c r="BZ29" s="14">
        <v>16.2</v>
      </c>
      <c r="CA29" s="14">
        <v>19.899999999999999</v>
      </c>
      <c r="CB29" s="14">
        <v>22.7</v>
      </c>
      <c r="CC29" s="14">
        <v>10.9</v>
      </c>
      <c r="CD29" s="14">
        <v>11.8</v>
      </c>
      <c r="CE29" s="14">
        <v>12.4</v>
      </c>
      <c r="CF29" s="14">
        <v>17.3</v>
      </c>
      <c r="CG29" s="14" t="s">
        <v>33</v>
      </c>
      <c r="CH29" s="14">
        <v>38.799999999999997</v>
      </c>
      <c r="CI29" s="14">
        <v>20</v>
      </c>
      <c r="CJ29" s="14">
        <v>15.7</v>
      </c>
      <c r="CK29" s="14">
        <v>29.3</v>
      </c>
      <c r="CL29" s="14">
        <v>27.5</v>
      </c>
      <c r="CM29" s="14">
        <v>26.5</v>
      </c>
      <c r="CN29" s="14">
        <v>29.2</v>
      </c>
      <c r="CO29" s="14">
        <v>31.1</v>
      </c>
      <c r="CP29" s="14">
        <v>29.3</v>
      </c>
      <c r="CQ29" s="14">
        <v>33.299999999999997</v>
      </c>
      <c r="CS29" s="12"/>
      <c r="CT29" s="17" t="s">
        <v>34</v>
      </c>
      <c r="CU29" s="14">
        <v>4</v>
      </c>
      <c r="CV29" s="14">
        <v>3.8</v>
      </c>
      <c r="CW29" s="14">
        <v>3.7</v>
      </c>
      <c r="CX29" s="14">
        <v>3.7</v>
      </c>
      <c r="CY29" s="14">
        <v>4</v>
      </c>
      <c r="CZ29" s="14">
        <v>4.3</v>
      </c>
      <c r="DA29" s="14">
        <v>4.3</v>
      </c>
      <c r="DB29" s="14">
        <v>4.5999999999999996</v>
      </c>
      <c r="DC29" s="14">
        <v>4.5999999999999996</v>
      </c>
      <c r="DD29" s="14">
        <v>3.4</v>
      </c>
      <c r="DE29" s="14">
        <v>5</v>
      </c>
      <c r="DF29" s="14">
        <v>5</v>
      </c>
      <c r="DG29" s="14">
        <v>5.3</v>
      </c>
      <c r="DH29" s="14">
        <v>4.8</v>
      </c>
      <c r="DI29" s="14">
        <v>4.5</v>
      </c>
      <c r="DJ29" s="14">
        <v>3.8</v>
      </c>
      <c r="DK29" s="14">
        <v>2.5</v>
      </c>
      <c r="DL29" s="14">
        <v>7.3</v>
      </c>
      <c r="DM29" s="14">
        <v>10</v>
      </c>
      <c r="DN29" s="14">
        <v>12.1</v>
      </c>
      <c r="DO29" s="14">
        <v>16.100000000000001</v>
      </c>
      <c r="DQ29" s="12"/>
      <c r="DR29" s="17" t="s">
        <v>34</v>
      </c>
      <c r="DS29" s="14">
        <v>9.1999999999999993</v>
      </c>
      <c r="DT29" s="14">
        <v>8</v>
      </c>
      <c r="DU29" s="14">
        <v>5.5</v>
      </c>
      <c r="DV29" s="14">
        <v>5.5</v>
      </c>
      <c r="DW29" s="14">
        <v>6.8</v>
      </c>
      <c r="DX29" s="14">
        <v>7.2</v>
      </c>
      <c r="DY29" s="14">
        <v>7.4</v>
      </c>
      <c r="DZ29" s="14">
        <v>6.5</v>
      </c>
      <c r="EA29" s="14">
        <v>7.7</v>
      </c>
      <c r="EB29" s="14">
        <v>7.9</v>
      </c>
      <c r="EC29" s="14">
        <v>10</v>
      </c>
      <c r="ED29" s="14">
        <v>8.6</v>
      </c>
      <c r="EE29" s="14">
        <v>7.5</v>
      </c>
      <c r="EF29" s="14">
        <v>7.4</v>
      </c>
      <c r="EG29" s="14">
        <v>6.2</v>
      </c>
      <c r="EH29" s="14">
        <v>6.4</v>
      </c>
      <c r="EI29" s="14" t="s">
        <v>33</v>
      </c>
      <c r="EJ29" s="14">
        <v>6.8</v>
      </c>
      <c r="EK29" s="14">
        <v>6.4</v>
      </c>
      <c r="EL29" s="14">
        <v>6.5</v>
      </c>
      <c r="EM29" s="14">
        <v>6.5</v>
      </c>
      <c r="EO29" s="12"/>
      <c r="EP29" s="17" t="s">
        <v>34</v>
      </c>
      <c r="EQ29" s="14">
        <v>46.1</v>
      </c>
      <c r="ER29" s="14">
        <v>44</v>
      </c>
      <c r="ES29" s="14">
        <v>45.8</v>
      </c>
      <c r="ET29" s="14">
        <v>51.9</v>
      </c>
      <c r="EU29" s="14">
        <v>49.1</v>
      </c>
      <c r="EV29" s="14">
        <v>56.3</v>
      </c>
      <c r="EW29" s="14">
        <v>44.3</v>
      </c>
      <c r="EX29" s="14">
        <v>35</v>
      </c>
      <c r="EY29" s="14">
        <v>32.200000000000003</v>
      </c>
      <c r="EZ29" s="14">
        <v>27.3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>
        <v>32</v>
      </c>
      <c r="FI29" s="14">
        <v>33.9</v>
      </c>
      <c r="FJ29" s="14">
        <v>35.9</v>
      </c>
      <c r="FK29" s="14">
        <v>37.200000000000003</v>
      </c>
    </row>
    <row r="30" spans="1:167" ht="14.5">
      <c r="A30" s="12"/>
      <c r="B30" s="17" t="s">
        <v>35</v>
      </c>
      <c r="C30" s="14">
        <v>24.2</v>
      </c>
      <c r="D30" s="14">
        <v>26.8</v>
      </c>
      <c r="E30" s="14">
        <v>26.3</v>
      </c>
      <c r="F30" s="14">
        <v>25.2</v>
      </c>
      <c r="G30" s="14">
        <v>31.5</v>
      </c>
      <c r="H30" s="14">
        <v>37.6</v>
      </c>
      <c r="I30" s="14">
        <v>25</v>
      </c>
      <c r="J30" s="14">
        <v>27.1</v>
      </c>
      <c r="K30" s="14">
        <v>27.4</v>
      </c>
      <c r="L30" s="14">
        <v>22.9</v>
      </c>
      <c r="M30" s="14">
        <v>23.8</v>
      </c>
      <c r="N30" s="14">
        <v>28.7</v>
      </c>
      <c r="O30" s="14">
        <v>25.9</v>
      </c>
      <c r="P30" s="14">
        <v>23.9</v>
      </c>
      <c r="Q30" s="14">
        <v>20.7</v>
      </c>
      <c r="R30" s="14">
        <v>24.4</v>
      </c>
      <c r="S30" s="14">
        <v>28.6</v>
      </c>
      <c r="T30" s="14">
        <v>27.5</v>
      </c>
      <c r="U30" s="14">
        <v>23.1</v>
      </c>
      <c r="V30" s="14">
        <v>22.6</v>
      </c>
      <c r="W30" s="14">
        <v>20.7</v>
      </c>
      <c r="Y30" s="12"/>
      <c r="Z30" s="17" t="s">
        <v>35</v>
      </c>
      <c r="AA30" s="14">
        <v>26.4</v>
      </c>
      <c r="AB30" s="14">
        <v>34</v>
      </c>
      <c r="AC30" s="14">
        <v>34.5</v>
      </c>
      <c r="AD30" s="14">
        <v>33.299999999999997</v>
      </c>
      <c r="AE30" s="14">
        <v>36.9</v>
      </c>
      <c r="AF30" s="14">
        <v>23.5</v>
      </c>
      <c r="AG30" s="14">
        <v>42.5</v>
      </c>
      <c r="AH30" s="14">
        <v>34.1</v>
      </c>
      <c r="AI30" s="14">
        <v>42.5</v>
      </c>
      <c r="AJ30" s="14">
        <v>51.2</v>
      </c>
      <c r="AK30" s="14">
        <v>43.9</v>
      </c>
      <c r="AL30" s="14">
        <v>21</v>
      </c>
      <c r="AM30" s="14">
        <v>22.1</v>
      </c>
      <c r="AN30" s="14">
        <v>19.7</v>
      </c>
      <c r="AO30" s="14">
        <v>25.5</v>
      </c>
      <c r="AP30" s="14">
        <v>21.2</v>
      </c>
      <c r="AQ30" s="14">
        <v>25</v>
      </c>
      <c r="AR30" s="14">
        <v>29.2</v>
      </c>
      <c r="AS30" s="14">
        <v>22.6</v>
      </c>
      <c r="AT30" s="14">
        <v>22.5</v>
      </c>
      <c r="AU30" s="14">
        <v>22.4</v>
      </c>
      <c r="AW30" s="12"/>
      <c r="AX30" s="17" t="s">
        <v>35</v>
      </c>
      <c r="AY30" s="14">
        <v>0.3</v>
      </c>
      <c r="AZ30" s="14">
        <v>0.2</v>
      </c>
      <c r="BA30" s="14">
        <v>0.2</v>
      </c>
      <c r="BB30" s="14">
        <v>0</v>
      </c>
      <c r="BC30" s="14">
        <v>0.3</v>
      </c>
      <c r="BD30" s="14">
        <v>0.3</v>
      </c>
      <c r="BE30" s="14">
        <v>0</v>
      </c>
      <c r="BF30" s="14">
        <v>0.6</v>
      </c>
      <c r="BG30" s="14">
        <v>0.4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46.7</v>
      </c>
      <c r="CD30" s="14">
        <v>46.1</v>
      </c>
      <c r="CE30" s="14">
        <v>40.200000000000003</v>
      </c>
      <c r="CF30" s="14">
        <v>35</v>
      </c>
      <c r="CG30" s="14">
        <v>22.7</v>
      </c>
      <c r="CH30" s="14">
        <v>1.4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0.1</v>
      </c>
      <c r="DB30" s="14">
        <v>0</v>
      </c>
      <c r="DC30" s="14">
        <v>0</v>
      </c>
      <c r="DD30" s="14">
        <v>0</v>
      </c>
      <c r="DE30" s="14">
        <v>0</v>
      </c>
      <c r="DF30" s="14">
        <v>0.3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0.1</v>
      </c>
      <c r="DT30" s="14">
        <v>0.1</v>
      </c>
      <c r="DU30" s="14">
        <v>0.1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0.4</v>
      </c>
      <c r="EX30" s="14">
        <v>0.1</v>
      </c>
      <c r="EY30" s="14">
        <v>0.1</v>
      </c>
      <c r="EZ30" s="14">
        <v>0.1</v>
      </c>
      <c r="FA30" s="14">
        <v>0.1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 t="s">
        <v>33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33</v>
      </c>
      <c r="J31" s="14" t="s">
        <v>33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 t="s">
        <v>33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0.4</v>
      </c>
      <c r="CP31" s="14">
        <v>0.4</v>
      </c>
      <c r="CQ31" s="14">
        <v>0</v>
      </c>
      <c r="CS31" s="12"/>
      <c r="CT31" s="17" t="s">
        <v>36</v>
      </c>
      <c r="CU31" s="14">
        <v>21.6</v>
      </c>
      <c r="CV31" s="14">
        <v>24.2</v>
      </c>
      <c r="CW31" s="14">
        <v>25.8</v>
      </c>
      <c r="CX31" s="14">
        <v>21.4</v>
      </c>
      <c r="CY31" s="14">
        <v>20.399999999999999</v>
      </c>
      <c r="CZ31" s="14">
        <v>17.7</v>
      </c>
      <c r="DA31" s="14">
        <v>16.399999999999999</v>
      </c>
      <c r="DB31" s="14">
        <v>15.6</v>
      </c>
      <c r="DC31" s="14">
        <v>16.8</v>
      </c>
      <c r="DD31" s="14">
        <v>16.7</v>
      </c>
      <c r="DE31" s="14">
        <v>15.2</v>
      </c>
      <c r="DF31" s="14">
        <v>7.1</v>
      </c>
      <c r="DG31" s="14">
        <v>7.7</v>
      </c>
      <c r="DH31" s="14">
        <v>7.1</v>
      </c>
      <c r="DI31" s="14">
        <v>9</v>
      </c>
      <c r="DJ31" s="14">
        <v>7.5</v>
      </c>
      <c r="DK31" s="14">
        <v>8.4</v>
      </c>
      <c r="DL31" s="14">
        <v>7.4</v>
      </c>
      <c r="DM31" s="14">
        <v>8</v>
      </c>
      <c r="DN31" s="14">
        <v>6.9</v>
      </c>
      <c r="DO31" s="14">
        <v>5.9</v>
      </c>
      <c r="DQ31" s="12"/>
      <c r="DR31" s="17" t="s">
        <v>36</v>
      </c>
      <c r="DS31" s="14">
        <v>40.5</v>
      </c>
      <c r="DT31" s="14">
        <v>40.700000000000003</v>
      </c>
      <c r="DU31" s="14">
        <v>37.6</v>
      </c>
      <c r="DV31" s="14">
        <v>33.5</v>
      </c>
      <c r="DW31" s="14">
        <v>32.9</v>
      </c>
      <c r="DX31" s="14">
        <v>34</v>
      </c>
      <c r="DY31" s="14">
        <v>35.9</v>
      </c>
      <c r="DZ31" s="14">
        <v>30.1</v>
      </c>
      <c r="EA31" s="14">
        <v>27.7</v>
      </c>
      <c r="EB31" s="14">
        <v>30.7</v>
      </c>
      <c r="EC31" s="14">
        <v>27.6</v>
      </c>
      <c r="ED31" s="14">
        <v>24.1</v>
      </c>
      <c r="EE31" s="14">
        <v>22.3</v>
      </c>
      <c r="EF31" s="14">
        <v>21.5</v>
      </c>
      <c r="EG31" s="14">
        <v>20.100000000000001</v>
      </c>
      <c r="EH31" s="14">
        <v>20</v>
      </c>
      <c r="EI31" s="14">
        <v>21.2</v>
      </c>
      <c r="EJ31" s="14">
        <v>20</v>
      </c>
      <c r="EK31" s="14">
        <v>18</v>
      </c>
      <c r="EL31" s="14">
        <v>18.399999999999999</v>
      </c>
      <c r="EM31" s="14">
        <v>19.8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5.0999999999999996</v>
      </c>
      <c r="D32" s="14">
        <v>0.7</v>
      </c>
      <c r="E32" s="14">
        <v>0.3</v>
      </c>
      <c r="F32" s="14">
        <v>0.4</v>
      </c>
      <c r="G32" s="14">
        <v>0.4</v>
      </c>
      <c r="H32" s="14">
        <v>0.8</v>
      </c>
      <c r="I32" s="14">
        <v>0.9</v>
      </c>
      <c r="J32" s="14">
        <v>1.1000000000000001</v>
      </c>
      <c r="K32" s="14">
        <v>1.3</v>
      </c>
      <c r="L32" s="14">
        <v>1.4</v>
      </c>
      <c r="M32" s="14">
        <v>1</v>
      </c>
      <c r="N32" s="14">
        <v>1</v>
      </c>
      <c r="O32" s="14">
        <v>0.8</v>
      </c>
      <c r="P32" s="14">
        <v>0.8</v>
      </c>
      <c r="Q32" s="14">
        <v>0.3</v>
      </c>
      <c r="R32" s="14">
        <v>1.3</v>
      </c>
      <c r="S32" s="14">
        <v>1.3</v>
      </c>
      <c r="T32" s="14">
        <v>1.2</v>
      </c>
      <c r="U32" s="14">
        <v>0.9</v>
      </c>
      <c r="V32" s="14">
        <v>1.2</v>
      </c>
      <c r="W32" s="14">
        <v>0.9</v>
      </c>
      <c r="Y32" s="12"/>
      <c r="Z32" s="17" t="s">
        <v>37</v>
      </c>
      <c r="AA32" s="14">
        <v>2.1</v>
      </c>
      <c r="AB32" s="14">
        <v>0.9</v>
      </c>
      <c r="AC32" s="14">
        <v>0</v>
      </c>
      <c r="AD32" s="14">
        <v>0</v>
      </c>
      <c r="AE32" s="14">
        <v>0</v>
      </c>
      <c r="AF32" s="14">
        <v>0.2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>
        <v>0.1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6.7</v>
      </c>
      <c r="AZ32" s="14">
        <v>4.7</v>
      </c>
      <c r="BA32" s="14">
        <v>3.5</v>
      </c>
      <c r="BB32" s="14">
        <v>6.2</v>
      </c>
      <c r="BC32" s="14">
        <v>5.9</v>
      </c>
      <c r="BD32" s="14">
        <v>14.6</v>
      </c>
      <c r="BE32" s="14">
        <v>16.8</v>
      </c>
      <c r="BF32" s="14">
        <v>15.2</v>
      </c>
      <c r="BG32" s="14">
        <v>15.9</v>
      </c>
      <c r="BH32" s="14">
        <v>14.6</v>
      </c>
      <c r="BI32" s="14">
        <v>17.7</v>
      </c>
      <c r="BJ32" s="14">
        <v>18.8</v>
      </c>
      <c r="BK32" s="14">
        <v>20.5</v>
      </c>
      <c r="BL32" s="14">
        <v>14.9</v>
      </c>
      <c r="BM32" s="14">
        <v>13.1</v>
      </c>
      <c r="BN32" s="14">
        <v>12</v>
      </c>
      <c r="BO32" s="14">
        <v>15.1</v>
      </c>
      <c r="BP32" s="14">
        <v>16.3</v>
      </c>
      <c r="BQ32" s="14">
        <v>12.8</v>
      </c>
      <c r="BR32" s="14">
        <v>12.9</v>
      </c>
      <c r="BS32" s="14">
        <v>12.3</v>
      </c>
      <c r="BU32" s="12"/>
      <c r="BV32" s="17" t="s">
        <v>37</v>
      </c>
      <c r="BW32" s="14">
        <v>8</v>
      </c>
      <c r="BX32" s="14">
        <v>19.899999999999999</v>
      </c>
      <c r="BY32" s="14">
        <v>10.199999999999999</v>
      </c>
      <c r="BZ32" s="14">
        <v>35.4</v>
      </c>
      <c r="CA32" s="14">
        <v>53.2</v>
      </c>
      <c r="CB32" s="14">
        <v>49.7</v>
      </c>
      <c r="CC32" s="14">
        <v>27.7</v>
      </c>
      <c r="CD32" s="14">
        <v>32.299999999999997</v>
      </c>
      <c r="CE32" s="14">
        <v>36.700000000000003</v>
      </c>
      <c r="CF32" s="14">
        <v>34.5</v>
      </c>
      <c r="CG32" s="14">
        <v>29.4</v>
      </c>
      <c r="CH32" s="14">
        <v>34.9</v>
      </c>
      <c r="CI32" s="14">
        <v>19.8</v>
      </c>
      <c r="CJ32" s="14">
        <v>23.6</v>
      </c>
      <c r="CK32" s="14">
        <v>32.5</v>
      </c>
      <c r="CL32" s="14">
        <v>33.799999999999997</v>
      </c>
      <c r="CM32" s="14">
        <v>28.3</v>
      </c>
      <c r="CN32" s="14">
        <v>34</v>
      </c>
      <c r="CO32" s="14">
        <v>34.6</v>
      </c>
      <c r="CP32" s="14">
        <v>35.200000000000003</v>
      </c>
      <c r="CQ32" s="14">
        <v>35.1</v>
      </c>
      <c r="CS32" s="12"/>
      <c r="CT32" s="17" t="s">
        <v>37</v>
      </c>
      <c r="CU32" s="14">
        <v>3.2</v>
      </c>
      <c r="CV32" s="14">
        <v>3.8</v>
      </c>
      <c r="CW32" s="14">
        <v>5.7</v>
      </c>
      <c r="CX32" s="14">
        <v>4.3</v>
      </c>
      <c r="CY32" s="14">
        <v>4.5</v>
      </c>
      <c r="CZ32" s="14">
        <v>5.5</v>
      </c>
      <c r="DA32" s="14">
        <v>5.4</v>
      </c>
      <c r="DB32" s="14">
        <v>5.2</v>
      </c>
      <c r="DC32" s="14">
        <v>5.5</v>
      </c>
      <c r="DD32" s="14">
        <v>6.8</v>
      </c>
      <c r="DE32" s="14">
        <v>5.7</v>
      </c>
      <c r="DF32" s="14">
        <v>5.6</v>
      </c>
      <c r="DG32" s="14">
        <v>8</v>
      </c>
      <c r="DH32" s="14">
        <v>5.8</v>
      </c>
      <c r="DI32" s="14">
        <v>6.6</v>
      </c>
      <c r="DJ32" s="14">
        <v>6.2</v>
      </c>
      <c r="DK32" s="14">
        <v>5.2</v>
      </c>
      <c r="DL32" s="14">
        <v>5</v>
      </c>
      <c r="DM32" s="14">
        <v>5.2</v>
      </c>
      <c r="DN32" s="14">
        <v>6.6</v>
      </c>
      <c r="DO32" s="14">
        <v>3.9</v>
      </c>
      <c r="DQ32" s="12"/>
      <c r="DR32" s="17" t="s">
        <v>37</v>
      </c>
      <c r="DS32" s="14">
        <v>4.9000000000000004</v>
      </c>
      <c r="DT32" s="14">
        <v>5.6</v>
      </c>
      <c r="DU32" s="14">
        <v>4.8</v>
      </c>
      <c r="DV32" s="14">
        <v>3.3</v>
      </c>
      <c r="DW32" s="14">
        <v>3.4</v>
      </c>
      <c r="DX32" s="14">
        <v>5</v>
      </c>
      <c r="DY32" s="14">
        <v>4.9000000000000004</v>
      </c>
      <c r="DZ32" s="14">
        <v>4.0999999999999996</v>
      </c>
      <c r="EA32" s="14">
        <v>4.5</v>
      </c>
      <c r="EB32" s="14">
        <v>3.7</v>
      </c>
      <c r="EC32" s="14">
        <v>4.3</v>
      </c>
      <c r="ED32" s="14">
        <v>4.2</v>
      </c>
      <c r="EE32" s="14">
        <v>5</v>
      </c>
      <c r="EF32" s="14">
        <v>4.0999999999999996</v>
      </c>
      <c r="EG32" s="14">
        <v>3.7</v>
      </c>
      <c r="EH32" s="14">
        <v>3.3</v>
      </c>
      <c r="EI32" s="14">
        <v>3.1</v>
      </c>
      <c r="EJ32" s="14">
        <v>3.4</v>
      </c>
      <c r="EK32" s="14">
        <v>3.8</v>
      </c>
      <c r="EL32" s="14">
        <v>3.7</v>
      </c>
      <c r="EM32" s="14">
        <v>3.6</v>
      </c>
      <c r="EO32" s="12"/>
      <c r="EP32" s="17" t="s">
        <v>37</v>
      </c>
      <c r="EQ32" s="14">
        <v>3.9</v>
      </c>
      <c r="ER32" s="14">
        <v>2.4</v>
      </c>
      <c r="ES32" s="14">
        <v>2.2999999999999998</v>
      </c>
      <c r="ET32" s="14">
        <v>2.2999999999999998</v>
      </c>
      <c r="EU32" s="14">
        <v>2</v>
      </c>
      <c r="EV32" s="14">
        <v>5.5</v>
      </c>
      <c r="EW32" s="14">
        <v>3.3</v>
      </c>
      <c r="EX32" s="14">
        <v>4</v>
      </c>
      <c r="EY32" s="14">
        <v>4.5</v>
      </c>
      <c r="EZ32" s="14">
        <v>3.6</v>
      </c>
      <c r="FA32" s="14">
        <v>3.7</v>
      </c>
      <c r="FB32" s="14">
        <v>3.4</v>
      </c>
      <c r="FC32" s="14">
        <v>2.9</v>
      </c>
      <c r="FD32" s="14">
        <v>2.8</v>
      </c>
      <c r="FE32" s="14">
        <v>2.5</v>
      </c>
      <c r="FF32" s="14">
        <v>2.2000000000000002</v>
      </c>
      <c r="FG32" s="14">
        <v>1.7</v>
      </c>
      <c r="FH32" s="14">
        <v>1.6</v>
      </c>
      <c r="FI32" s="14">
        <v>2.2999999999999998</v>
      </c>
      <c r="FJ32" s="14">
        <v>2.4</v>
      </c>
      <c r="FK32" s="14">
        <v>1.9</v>
      </c>
    </row>
    <row r="33" spans="1:167" ht="14.5">
      <c r="A33" s="12"/>
      <c r="B33" s="17" t="s">
        <v>38</v>
      </c>
      <c r="C33" s="14">
        <v>6.9</v>
      </c>
      <c r="D33" s="14">
        <v>4.8</v>
      </c>
      <c r="E33" s="14">
        <v>3.5</v>
      </c>
      <c r="F33" s="14">
        <v>0.3</v>
      </c>
      <c r="G33" s="14">
        <v>0</v>
      </c>
      <c r="H33" s="14">
        <v>0</v>
      </c>
      <c r="I33" s="14">
        <v>0</v>
      </c>
      <c r="J33" s="14">
        <v>5.2</v>
      </c>
      <c r="K33" s="14">
        <v>1.2</v>
      </c>
      <c r="L33" s="14">
        <v>0</v>
      </c>
      <c r="M33" s="14">
        <v>0</v>
      </c>
      <c r="N33" s="14">
        <v>0</v>
      </c>
      <c r="O33" s="14">
        <v>0</v>
      </c>
      <c r="P33" s="14">
        <v>4.4000000000000004</v>
      </c>
      <c r="Q33" s="14">
        <v>11.7</v>
      </c>
      <c r="R33" s="14">
        <v>17.8</v>
      </c>
      <c r="S33" s="14">
        <v>0</v>
      </c>
      <c r="T33" s="14">
        <v>0</v>
      </c>
      <c r="U33" s="14">
        <v>15.1</v>
      </c>
      <c r="V33" s="14">
        <v>17.8</v>
      </c>
      <c r="W33" s="14">
        <v>16.2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14.2</v>
      </c>
      <c r="AN33" s="14">
        <v>13.8</v>
      </c>
      <c r="AO33" s="14">
        <v>0</v>
      </c>
      <c r="AP33" s="14">
        <v>0</v>
      </c>
      <c r="AQ33" s="14">
        <v>0</v>
      </c>
      <c r="AR33" s="14">
        <v>0</v>
      </c>
      <c r="AS33" s="14">
        <v>0.5</v>
      </c>
      <c r="AT33" s="14">
        <v>1.8</v>
      </c>
      <c r="AU33" s="14">
        <v>2.8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0.1</v>
      </c>
      <c r="DT33" s="14">
        <v>0</v>
      </c>
      <c r="DU33" s="14">
        <v>0</v>
      </c>
      <c r="DV33" s="14">
        <v>0.1</v>
      </c>
      <c r="DW33" s="14">
        <v>0</v>
      </c>
      <c r="DX33" s="14">
        <v>0.1</v>
      </c>
      <c r="DY33" s="14">
        <v>0.1</v>
      </c>
      <c r="DZ33" s="14">
        <v>0.1</v>
      </c>
      <c r="EA33" s="14" t="s">
        <v>33</v>
      </c>
      <c r="EB33" s="14" t="s">
        <v>33</v>
      </c>
      <c r="EC33" s="14">
        <v>0</v>
      </c>
      <c r="ED33" s="14">
        <v>0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11.8</v>
      </c>
      <c r="ER33" s="14">
        <v>22.1</v>
      </c>
      <c r="ES33" s="14">
        <v>14.3</v>
      </c>
      <c r="ET33" s="14">
        <v>18.5</v>
      </c>
      <c r="EU33" s="14">
        <v>17</v>
      </c>
      <c r="EV33" s="14">
        <v>5.3</v>
      </c>
      <c r="EW33" s="14">
        <v>8.4</v>
      </c>
      <c r="EX33" s="14">
        <v>8.6</v>
      </c>
      <c r="EY33" s="14">
        <v>9.6</v>
      </c>
      <c r="EZ33" s="14">
        <v>8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8.4</v>
      </c>
      <c r="D34" s="14">
        <v>8.9</v>
      </c>
      <c r="E34" s="14">
        <v>8.1999999999999993</v>
      </c>
      <c r="F34" s="14">
        <v>14</v>
      </c>
      <c r="G34" s="14">
        <v>13.1</v>
      </c>
      <c r="H34" s="14">
        <v>9.4</v>
      </c>
      <c r="I34" s="14">
        <v>12.8</v>
      </c>
      <c r="J34" s="14">
        <v>6</v>
      </c>
      <c r="K34" s="14">
        <v>12.7</v>
      </c>
      <c r="L34" s="14">
        <v>20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 t="s">
        <v>33</v>
      </c>
      <c r="T34" s="14" t="s">
        <v>33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13</v>
      </c>
      <c r="AT34" s="14">
        <v>11.7</v>
      </c>
      <c r="AU34" s="14">
        <v>8.5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97">
      <c r="A38" s="13"/>
      <c r="B38" s="19" t="s">
        <v>75</v>
      </c>
      <c r="C38" s="9">
        <v>1.6</v>
      </c>
      <c r="D38" s="9">
        <v>1.3</v>
      </c>
      <c r="E38" s="9">
        <v>1.3</v>
      </c>
      <c r="F38" s="9">
        <v>1.6</v>
      </c>
      <c r="G38" s="9">
        <v>1.6</v>
      </c>
      <c r="H38" s="9">
        <v>1.8</v>
      </c>
      <c r="I38" s="9">
        <v>1.5</v>
      </c>
      <c r="J38" s="9">
        <v>1.4</v>
      </c>
      <c r="K38" s="9">
        <v>1.4</v>
      </c>
      <c r="L38" s="9">
        <v>1.4</v>
      </c>
      <c r="M38" s="9">
        <v>1.4</v>
      </c>
      <c r="N38" s="9">
        <v>1.5</v>
      </c>
      <c r="O38" s="9">
        <v>1.3</v>
      </c>
      <c r="P38" s="9">
        <v>1.1000000000000001</v>
      </c>
      <c r="Q38" s="9">
        <v>1.1000000000000001</v>
      </c>
      <c r="R38" s="9">
        <v>1</v>
      </c>
      <c r="S38" s="9">
        <v>0.7</v>
      </c>
      <c r="T38" s="9">
        <v>0.7</v>
      </c>
      <c r="U38" s="9">
        <v>0.8</v>
      </c>
      <c r="V38" s="9">
        <v>1</v>
      </c>
      <c r="W38" s="9">
        <v>0.9</v>
      </c>
      <c r="Y38" s="13"/>
      <c r="Z38" s="19" t="s">
        <v>75</v>
      </c>
      <c r="AA38" s="9">
        <v>1.3</v>
      </c>
      <c r="AB38" s="9">
        <v>1.1000000000000001</v>
      </c>
      <c r="AC38" s="9">
        <v>1.2</v>
      </c>
      <c r="AD38" s="9">
        <v>1.3</v>
      </c>
      <c r="AE38" s="9">
        <v>1</v>
      </c>
      <c r="AF38" s="9">
        <v>0.6</v>
      </c>
      <c r="AG38" s="9">
        <v>1</v>
      </c>
      <c r="AH38" s="9">
        <v>1</v>
      </c>
      <c r="AI38" s="9">
        <v>1.4</v>
      </c>
      <c r="AJ38" s="9">
        <v>2.2999999999999998</v>
      </c>
      <c r="AK38" s="9">
        <v>1.8</v>
      </c>
      <c r="AL38" s="9">
        <v>1.1000000000000001</v>
      </c>
      <c r="AM38" s="9">
        <v>1.8</v>
      </c>
      <c r="AN38" s="9">
        <v>1.9</v>
      </c>
      <c r="AO38" s="9">
        <v>1.5</v>
      </c>
      <c r="AP38" s="9">
        <v>1.4</v>
      </c>
      <c r="AQ38" s="9">
        <v>1.4</v>
      </c>
      <c r="AR38" s="9">
        <v>1.6</v>
      </c>
      <c r="AS38" s="9">
        <v>2.2000000000000002</v>
      </c>
      <c r="AT38" s="9">
        <v>2.4</v>
      </c>
      <c r="AU38" s="9">
        <v>2.2000000000000002</v>
      </c>
      <c r="AW38" s="13"/>
      <c r="AX38" s="19" t="s">
        <v>75</v>
      </c>
      <c r="AY38" s="9">
        <v>0.9</v>
      </c>
      <c r="AZ38" s="9">
        <v>0.7</v>
      </c>
      <c r="BA38" s="9">
        <v>0.8</v>
      </c>
      <c r="BB38" s="9">
        <v>0.7</v>
      </c>
      <c r="BC38" s="9">
        <v>0.8</v>
      </c>
      <c r="BD38" s="9">
        <v>1</v>
      </c>
      <c r="BE38" s="9">
        <v>0.9</v>
      </c>
      <c r="BF38" s="9">
        <v>0.9</v>
      </c>
      <c r="BG38" s="9">
        <v>1</v>
      </c>
      <c r="BH38" s="9">
        <v>1.1000000000000001</v>
      </c>
      <c r="BI38" s="9">
        <v>1</v>
      </c>
      <c r="BJ38" s="9">
        <v>1.1000000000000001</v>
      </c>
      <c r="BK38" s="9">
        <v>1.3</v>
      </c>
      <c r="BL38" s="9">
        <v>1.2</v>
      </c>
      <c r="BM38" s="9">
        <v>1.1000000000000001</v>
      </c>
      <c r="BN38" s="9">
        <v>1.3</v>
      </c>
      <c r="BO38" s="9">
        <v>1.5</v>
      </c>
      <c r="BP38" s="9">
        <v>1.4</v>
      </c>
      <c r="BQ38" s="9">
        <v>1.2</v>
      </c>
      <c r="BR38" s="9">
        <v>1.2</v>
      </c>
      <c r="BS38" s="9">
        <v>1.3</v>
      </c>
      <c r="BU38" s="13"/>
      <c r="BV38" s="19" t="s">
        <v>75</v>
      </c>
      <c r="BW38" s="9">
        <v>0.1</v>
      </c>
      <c r="BX38" s="9">
        <v>0.1</v>
      </c>
      <c r="BY38" s="9">
        <v>0.1</v>
      </c>
      <c r="BZ38" s="9">
        <v>0.1</v>
      </c>
      <c r="CA38" s="9">
        <v>0.1</v>
      </c>
      <c r="CB38" s="9">
        <v>0.1</v>
      </c>
      <c r="CC38" s="9">
        <v>0.3</v>
      </c>
      <c r="CD38" s="9">
        <v>0.3</v>
      </c>
      <c r="CE38" s="9">
        <v>0.3</v>
      </c>
      <c r="CF38" s="9">
        <v>0.3</v>
      </c>
      <c r="CG38" s="9">
        <v>0.2</v>
      </c>
      <c r="CH38" s="9">
        <v>0.2</v>
      </c>
      <c r="CI38" s="9">
        <v>0.2</v>
      </c>
      <c r="CJ38" s="9">
        <v>0.2</v>
      </c>
      <c r="CK38" s="9">
        <v>0.2</v>
      </c>
      <c r="CL38" s="9">
        <v>0.1</v>
      </c>
      <c r="CM38" s="9">
        <v>0.1</v>
      </c>
      <c r="CN38" s="9">
        <v>0.2</v>
      </c>
      <c r="CO38" s="9">
        <v>0.2</v>
      </c>
      <c r="CP38" s="9">
        <v>0.2</v>
      </c>
      <c r="CQ38" s="9">
        <v>0.3</v>
      </c>
      <c r="CS38" s="13"/>
      <c r="CT38" s="19" t="s">
        <v>75</v>
      </c>
      <c r="CU38" s="9">
        <v>3.5</v>
      </c>
      <c r="CV38" s="9">
        <v>3.5</v>
      </c>
      <c r="CW38" s="9">
        <v>3.2</v>
      </c>
      <c r="CX38" s="9">
        <v>3.6</v>
      </c>
      <c r="CY38" s="9">
        <v>3.4</v>
      </c>
      <c r="CZ38" s="9">
        <v>4</v>
      </c>
      <c r="DA38" s="9">
        <v>4</v>
      </c>
      <c r="DB38" s="9">
        <v>4.2</v>
      </c>
      <c r="DC38" s="9">
        <v>4.3</v>
      </c>
      <c r="DD38" s="9">
        <v>4</v>
      </c>
      <c r="DE38" s="9">
        <v>4.2</v>
      </c>
      <c r="DF38" s="9">
        <v>4</v>
      </c>
      <c r="DG38" s="9">
        <v>3.7</v>
      </c>
      <c r="DH38" s="9">
        <v>3.6</v>
      </c>
      <c r="DI38" s="9">
        <v>4.2</v>
      </c>
      <c r="DJ38" s="9">
        <v>4.5999999999999996</v>
      </c>
      <c r="DK38" s="9">
        <v>4.3</v>
      </c>
      <c r="DL38" s="9">
        <v>4.7</v>
      </c>
      <c r="DM38" s="9">
        <v>5</v>
      </c>
      <c r="DN38" s="9">
        <v>4.0999999999999996</v>
      </c>
      <c r="DO38" s="9">
        <v>4.3</v>
      </c>
      <c r="DQ38" s="13"/>
      <c r="DR38" s="19" t="s">
        <v>75</v>
      </c>
      <c r="DS38" s="9">
        <v>16.100000000000001</v>
      </c>
      <c r="DT38" s="9">
        <v>16.399999999999999</v>
      </c>
      <c r="DU38" s="9">
        <v>17.899999999999999</v>
      </c>
      <c r="DV38" s="9">
        <v>23.1</v>
      </c>
      <c r="DW38" s="9">
        <v>22.4</v>
      </c>
      <c r="DX38" s="9">
        <v>23.9</v>
      </c>
      <c r="DY38" s="9">
        <v>25.7</v>
      </c>
      <c r="DZ38" s="9">
        <v>33.700000000000003</v>
      </c>
      <c r="EA38" s="9">
        <v>33.9</v>
      </c>
      <c r="EB38" s="9">
        <v>38</v>
      </c>
      <c r="EC38" s="9">
        <v>41.1</v>
      </c>
      <c r="ED38" s="9">
        <v>49.4</v>
      </c>
      <c r="EE38" s="9">
        <v>51.8</v>
      </c>
      <c r="EF38" s="9">
        <v>54.2</v>
      </c>
      <c r="EG38" s="9">
        <v>55.7</v>
      </c>
      <c r="EH38" s="9">
        <v>59</v>
      </c>
      <c r="EI38" s="9">
        <v>54</v>
      </c>
      <c r="EJ38" s="9">
        <v>59.3</v>
      </c>
      <c r="EK38" s="9">
        <v>67.400000000000006</v>
      </c>
      <c r="EL38" s="9">
        <v>69.900000000000006</v>
      </c>
      <c r="EM38" s="9">
        <v>65.8</v>
      </c>
      <c r="EO38" s="13"/>
      <c r="EP38" s="19" t="s">
        <v>75</v>
      </c>
      <c r="EQ38" s="9">
        <v>2</v>
      </c>
      <c r="ER38" s="9">
        <v>2.4</v>
      </c>
      <c r="ES38" s="9">
        <v>2.1</v>
      </c>
      <c r="ET38" s="9">
        <v>2.2000000000000002</v>
      </c>
      <c r="EU38" s="9">
        <v>2.2999999999999998</v>
      </c>
      <c r="EV38" s="9">
        <v>1.8</v>
      </c>
      <c r="EW38" s="9">
        <v>2.6</v>
      </c>
      <c r="EX38" s="9">
        <v>2.8</v>
      </c>
      <c r="EY38" s="9">
        <v>3.2</v>
      </c>
      <c r="EZ38" s="9">
        <v>2.8</v>
      </c>
      <c r="FA38" s="9">
        <v>3.2</v>
      </c>
      <c r="FB38" s="9">
        <v>3.3</v>
      </c>
      <c r="FC38" s="9">
        <v>3.5</v>
      </c>
      <c r="FD38" s="9">
        <v>3.5</v>
      </c>
      <c r="FE38" s="9">
        <v>3.3</v>
      </c>
      <c r="FF38" s="9">
        <v>3.6</v>
      </c>
      <c r="FG38" s="9">
        <v>4.0999999999999996</v>
      </c>
      <c r="FH38" s="9">
        <v>4.2</v>
      </c>
      <c r="FI38" s="9">
        <v>4.7</v>
      </c>
      <c r="FJ38" s="9">
        <v>4.7</v>
      </c>
      <c r="FK38" s="9">
        <v>4.8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0.1</v>
      </c>
      <c r="H41" s="14">
        <v>0.1</v>
      </c>
      <c r="I41" s="14">
        <v>0.1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0.1</v>
      </c>
      <c r="AC41" s="14">
        <v>0.1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0.5</v>
      </c>
      <c r="AZ41" s="14">
        <v>0.4</v>
      </c>
      <c r="BA41" s="14">
        <v>0.5</v>
      </c>
      <c r="BB41" s="14">
        <v>0.4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0.5</v>
      </c>
      <c r="BI41" s="14">
        <v>0.4</v>
      </c>
      <c r="BJ41" s="14">
        <v>0.4</v>
      </c>
      <c r="BK41" s="14">
        <v>0.4</v>
      </c>
      <c r="BL41" s="14">
        <v>0.4</v>
      </c>
      <c r="BM41" s="14">
        <v>0.3</v>
      </c>
      <c r="BN41" s="14">
        <v>0.3</v>
      </c>
      <c r="BO41" s="14">
        <v>0.3</v>
      </c>
      <c r="BP41" s="14">
        <v>0.3</v>
      </c>
      <c r="BQ41" s="14">
        <v>0.3</v>
      </c>
      <c r="BR41" s="14">
        <v>0.3</v>
      </c>
      <c r="BS41" s="14">
        <v>0.3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2.5</v>
      </c>
      <c r="CV41" s="14">
        <v>2.4</v>
      </c>
      <c r="CW41" s="14">
        <v>2.1</v>
      </c>
      <c r="CX41" s="14">
        <v>2.5</v>
      </c>
      <c r="CY41" s="14">
        <v>2.4</v>
      </c>
      <c r="CZ41" s="14">
        <v>2.8</v>
      </c>
      <c r="DA41" s="14">
        <v>2.9</v>
      </c>
      <c r="DB41" s="14">
        <v>3.1</v>
      </c>
      <c r="DC41" s="14">
        <v>3.1</v>
      </c>
      <c r="DD41" s="14">
        <v>2.8</v>
      </c>
      <c r="DE41" s="14">
        <v>3</v>
      </c>
      <c r="DF41" s="14">
        <v>3.2</v>
      </c>
      <c r="DG41" s="14">
        <v>2.8</v>
      </c>
      <c r="DH41" s="14">
        <v>2.8</v>
      </c>
      <c r="DI41" s="14">
        <v>3.2</v>
      </c>
      <c r="DJ41" s="14">
        <v>3.7</v>
      </c>
      <c r="DK41" s="14">
        <v>3.5</v>
      </c>
      <c r="DL41" s="14">
        <v>3.5</v>
      </c>
      <c r="DM41" s="14">
        <v>3.5</v>
      </c>
      <c r="DN41" s="14">
        <v>2.7</v>
      </c>
      <c r="DO41" s="14">
        <v>2.8</v>
      </c>
      <c r="DQ41" s="12"/>
      <c r="DR41" s="17" t="s">
        <v>32</v>
      </c>
      <c r="DS41" s="14">
        <v>5.3</v>
      </c>
      <c r="DT41" s="14">
        <v>5.6</v>
      </c>
      <c r="DU41" s="14">
        <v>7.6</v>
      </c>
      <c r="DV41" s="14">
        <v>11.9</v>
      </c>
      <c r="DW41" s="14">
        <v>11.1</v>
      </c>
      <c r="DX41" s="14">
        <v>11.1</v>
      </c>
      <c r="DY41" s="14">
        <v>11.7</v>
      </c>
      <c r="DZ41" s="14">
        <v>18.5</v>
      </c>
      <c r="EA41" s="14">
        <v>18.8</v>
      </c>
      <c r="EB41" s="14">
        <v>20.3</v>
      </c>
      <c r="EC41" s="14">
        <v>22.2</v>
      </c>
      <c r="ED41" s="14">
        <v>29.6</v>
      </c>
      <c r="EE41" s="14">
        <v>32.299999999999997</v>
      </c>
      <c r="EF41" s="14">
        <v>35</v>
      </c>
      <c r="EG41" s="14">
        <v>37.9</v>
      </c>
      <c r="EH41" s="14">
        <v>40.299999999999997</v>
      </c>
      <c r="EI41" s="14">
        <v>36.6</v>
      </c>
      <c r="EJ41" s="14">
        <v>40.299999999999997</v>
      </c>
      <c r="EK41" s="14">
        <v>47.3</v>
      </c>
      <c r="EL41" s="14">
        <v>48.5</v>
      </c>
      <c r="EM41" s="14">
        <v>45</v>
      </c>
      <c r="EO41" s="12"/>
      <c r="EP41" s="17" t="s">
        <v>32</v>
      </c>
      <c r="EQ41" s="14">
        <v>0.3</v>
      </c>
      <c r="ER41" s="14">
        <v>0.2</v>
      </c>
      <c r="ES41" s="14">
        <v>0.3</v>
      </c>
      <c r="ET41" s="14">
        <v>0.1</v>
      </c>
      <c r="EU41" s="14">
        <v>0.3</v>
      </c>
      <c r="EV41" s="14">
        <v>0.2</v>
      </c>
      <c r="EW41" s="14">
        <v>0.8</v>
      </c>
      <c r="EX41" s="14">
        <v>1.1000000000000001</v>
      </c>
      <c r="EY41" s="14">
        <v>1.4</v>
      </c>
      <c r="EZ41" s="14">
        <v>1.4</v>
      </c>
      <c r="FA41" s="14">
        <v>1.5</v>
      </c>
      <c r="FB41" s="14">
        <v>1.6</v>
      </c>
      <c r="FC41" s="14">
        <v>1.7</v>
      </c>
      <c r="FD41" s="14">
        <v>1.7</v>
      </c>
      <c r="FE41" s="14">
        <v>1.7</v>
      </c>
      <c r="FF41" s="14">
        <v>1.8</v>
      </c>
      <c r="FG41" s="14">
        <v>2.5</v>
      </c>
      <c r="FH41" s="14">
        <v>2.5</v>
      </c>
      <c r="FI41" s="14">
        <v>2.7</v>
      </c>
      <c r="FJ41" s="14">
        <v>2.6</v>
      </c>
      <c r="FK41" s="14">
        <v>2.6</v>
      </c>
    </row>
    <row r="42" spans="1:167" ht="14.5">
      <c r="A42" s="12"/>
      <c r="B42" s="17" t="s">
        <v>34</v>
      </c>
      <c r="C42" s="14">
        <v>0.5</v>
      </c>
      <c r="D42" s="14">
        <v>0.4</v>
      </c>
      <c r="E42" s="14">
        <v>0.5</v>
      </c>
      <c r="F42" s="14">
        <v>0.6</v>
      </c>
      <c r="G42" s="14">
        <v>0.5</v>
      </c>
      <c r="H42" s="14">
        <v>0.5</v>
      </c>
      <c r="I42" s="14">
        <v>0.4</v>
      </c>
      <c r="J42" s="14">
        <v>0.4</v>
      </c>
      <c r="K42" s="14">
        <v>0.3</v>
      </c>
      <c r="L42" s="14">
        <v>0.3</v>
      </c>
      <c r="M42" s="14">
        <v>0.4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 t="s">
        <v>33</v>
      </c>
      <c r="U42" s="14">
        <v>0.3</v>
      </c>
      <c r="V42" s="14">
        <v>0.3</v>
      </c>
      <c r="W42" s="14">
        <v>0.3</v>
      </c>
      <c r="Y42" s="12"/>
      <c r="Z42" s="17" t="s">
        <v>34</v>
      </c>
      <c r="AA42" s="14">
        <v>0.3</v>
      </c>
      <c r="AB42" s="14">
        <v>0.2</v>
      </c>
      <c r="AC42" s="14">
        <v>0.2</v>
      </c>
      <c r="AD42" s="14">
        <v>0.3</v>
      </c>
      <c r="AE42" s="14">
        <v>0.4</v>
      </c>
      <c r="AF42" s="14">
        <v>0.3</v>
      </c>
      <c r="AG42" s="14">
        <v>0.3</v>
      </c>
      <c r="AH42" s="14">
        <v>0.4</v>
      </c>
      <c r="AI42" s="14">
        <v>0.5</v>
      </c>
      <c r="AJ42" s="14">
        <v>0.7</v>
      </c>
      <c r="AK42" s="14">
        <v>0.6</v>
      </c>
      <c r="AL42" s="14">
        <v>0.7</v>
      </c>
      <c r="AM42" s="14">
        <v>0.7</v>
      </c>
      <c r="AN42" s="14">
        <v>0.8</v>
      </c>
      <c r="AO42" s="14">
        <v>0.8</v>
      </c>
      <c r="AP42" s="14">
        <v>0.9</v>
      </c>
      <c r="AQ42" s="14">
        <v>0.8</v>
      </c>
      <c r="AR42" s="14">
        <v>0.8</v>
      </c>
      <c r="AS42" s="14">
        <v>0.9</v>
      </c>
      <c r="AT42" s="14">
        <v>1</v>
      </c>
      <c r="AU42" s="14">
        <v>1</v>
      </c>
      <c r="AW42" s="12"/>
      <c r="AX42" s="17" t="s">
        <v>34</v>
      </c>
      <c r="AY42" s="14">
        <v>0.3</v>
      </c>
      <c r="AZ42" s="14">
        <v>0.2</v>
      </c>
      <c r="BA42" s="14">
        <v>0.2</v>
      </c>
      <c r="BB42" s="14">
        <v>0.3</v>
      </c>
      <c r="BC42" s="14">
        <v>0.3</v>
      </c>
      <c r="BD42" s="14">
        <v>0.3</v>
      </c>
      <c r="BE42" s="14">
        <v>0.3</v>
      </c>
      <c r="BF42" s="14">
        <v>0.3</v>
      </c>
      <c r="BG42" s="14">
        <v>0.3</v>
      </c>
      <c r="BH42" s="14">
        <v>0.4</v>
      </c>
      <c r="BI42" s="14">
        <v>0.3</v>
      </c>
      <c r="BJ42" s="14">
        <v>0.4</v>
      </c>
      <c r="BK42" s="14">
        <v>0.5</v>
      </c>
      <c r="BL42" s="14">
        <v>0.5</v>
      </c>
      <c r="BM42" s="14">
        <v>0.5</v>
      </c>
      <c r="BN42" s="14">
        <v>0.7</v>
      </c>
      <c r="BO42" s="14">
        <v>0.8</v>
      </c>
      <c r="BP42" s="14">
        <v>0.7</v>
      </c>
      <c r="BQ42" s="14">
        <v>0.6</v>
      </c>
      <c r="BR42" s="14">
        <v>0.6</v>
      </c>
      <c r="BS42" s="14">
        <v>0.7</v>
      </c>
      <c r="BU42" s="12"/>
      <c r="BV42" s="17" t="s">
        <v>34</v>
      </c>
      <c r="BW42" s="14">
        <v>0.1</v>
      </c>
      <c r="BX42" s="14">
        <v>0</v>
      </c>
      <c r="BY42" s="14">
        <v>0</v>
      </c>
      <c r="BZ42" s="14">
        <v>0</v>
      </c>
      <c r="CA42" s="14">
        <v>0</v>
      </c>
      <c r="CB42" s="14">
        <v>0.1</v>
      </c>
      <c r="CC42" s="14">
        <v>0</v>
      </c>
      <c r="CD42" s="14">
        <v>0.1</v>
      </c>
      <c r="CE42" s="14">
        <v>0.1</v>
      </c>
      <c r="CF42" s="14">
        <v>0.1</v>
      </c>
      <c r="CG42" s="14" t="s">
        <v>33</v>
      </c>
      <c r="CH42" s="14">
        <v>0.1</v>
      </c>
      <c r="CI42" s="14">
        <v>0.1</v>
      </c>
      <c r="CJ42" s="14">
        <v>0.1</v>
      </c>
      <c r="CK42" s="14">
        <v>0.1</v>
      </c>
      <c r="CL42" s="14">
        <v>0.1</v>
      </c>
      <c r="CM42" s="14">
        <v>0.1</v>
      </c>
      <c r="CN42" s="14">
        <v>0.1</v>
      </c>
      <c r="CO42" s="14">
        <v>0.1</v>
      </c>
      <c r="CP42" s="14">
        <v>0.1</v>
      </c>
      <c r="CQ42" s="14">
        <v>0.1</v>
      </c>
      <c r="CS42" s="12"/>
      <c r="CT42" s="17" t="s">
        <v>34</v>
      </c>
      <c r="CU42" s="14">
        <v>0.2</v>
      </c>
      <c r="CV42" s="14">
        <v>0.2</v>
      </c>
      <c r="CW42" s="14">
        <v>0.2</v>
      </c>
      <c r="CX42" s="14">
        <v>0.2</v>
      </c>
      <c r="CY42" s="14">
        <v>0.2</v>
      </c>
      <c r="CZ42" s="14">
        <v>0.2</v>
      </c>
      <c r="DA42" s="14">
        <v>0.2</v>
      </c>
      <c r="DB42" s="14">
        <v>0.3</v>
      </c>
      <c r="DC42" s="14">
        <v>0.3</v>
      </c>
      <c r="DD42" s="14">
        <v>0.2</v>
      </c>
      <c r="DE42" s="14">
        <v>0.3</v>
      </c>
      <c r="DF42" s="14">
        <v>0.3</v>
      </c>
      <c r="DG42" s="14">
        <v>0.3</v>
      </c>
      <c r="DH42" s="14">
        <v>0.3</v>
      </c>
      <c r="DI42" s="14">
        <v>0.3</v>
      </c>
      <c r="DJ42" s="14">
        <v>0.3</v>
      </c>
      <c r="DK42" s="14">
        <v>0.2</v>
      </c>
      <c r="DL42" s="14">
        <v>0.5</v>
      </c>
      <c r="DM42" s="14">
        <v>0.7</v>
      </c>
      <c r="DN42" s="14">
        <v>0.8</v>
      </c>
      <c r="DO42" s="14">
        <v>1</v>
      </c>
      <c r="DQ42" s="12"/>
      <c r="DR42" s="17" t="s">
        <v>34</v>
      </c>
      <c r="DS42" s="14">
        <v>2.1</v>
      </c>
      <c r="DT42" s="14">
        <v>1.9</v>
      </c>
      <c r="DU42" s="14">
        <v>1.4</v>
      </c>
      <c r="DV42" s="14">
        <v>1.7</v>
      </c>
      <c r="DW42" s="14">
        <v>2.1</v>
      </c>
      <c r="DX42" s="14">
        <v>2.4</v>
      </c>
      <c r="DY42" s="14">
        <v>2.6</v>
      </c>
      <c r="DZ42" s="14">
        <v>2.9</v>
      </c>
      <c r="EA42" s="14">
        <v>3.3</v>
      </c>
      <c r="EB42" s="14">
        <v>3.8</v>
      </c>
      <c r="EC42" s="14">
        <v>5.2</v>
      </c>
      <c r="ED42" s="14">
        <v>5.3</v>
      </c>
      <c r="EE42" s="14">
        <v>5</v>
      </c>
      <c r="EF42" s="14">
        <v>5</v>
      </c>
      <c r="EG42" s="14">
        <v>4.4000000000000004</v>
      </c>
      <c r="EH42" s="14">
        <v>4.8</v>
      </c>
      <c r="EI42" s="14" t="s">
        <v>33</v>
      </c>
      <c r="EJ42" s="14">
        <v>5</v>
      </c>
      <c r="EK42" s="14">
        <v>5.3</v>
      </c>
      <c r="EL42" s="14">
        <v>5.6</v>
      </c>
      <c r="EM42" s="14">
        <v>5.3</v>
      </c>
      <c r="EO42" s="12"/>
      <c r="EP42" s="17" t="s">
        <v>34</v>
      </c>
      <c r="EQ42" s="14">
        <v>1.3</v>
      </c>
      <c r="ER42" s="14">
        <v>1.4</v>
      </c>
      <c r="ES42" s="14">
        <v>1.3</v>
      </c>
      <c r="ET42" s="14">
        <v>1.4</v>
      </c>
      <c r="EU42" s="14">
        <v>1.4</v>
      </c>
      <c r="EV42" s="14">
        <v>1.4</v>
      </c>
      <c r="EW42" s="14">
        <v>1.4</v>
      </c>
      <c r="EX42" s="14">
        <v>1.2</v>
      </c>
      <c r="EY42" s="14">
        <v>1.2</v>
      </c>
      <c r="EZ42" s="14">
        <v>1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>
        <v>1.6</v>
      </c>
      <c r="FI42" s="14">
        <v>1.9</v>
      </c>
      <c r="FJ42" s="14">
        <v>2</v>
      </c>
      <c r="FK42" s="14">
        <v>2.1</v>
      </c>
    </row>
    <row r="43" spans="1:167" ht="14.5">
      <c r="A43" s="12"/>
      <c r="B43" s="17" t="s">
        <v>35</v>
      </c>
      <c r="C43" s="14">
        <v>0.5</v>
      </c>
      <c r="D43" s="14">
        <v>0.5</v>
      </c>
      <c r="E43" s="14">
        <v>0.5</v>
      </c>
      <c r="F43" s="14">
        <v>0.5</v>
      </c>
      <c r="G43" s="14">
        <v>0.7</v>
      </c>
      <c r="H43" s="14">
        <v>0.9</v>
      </c>
      <c r="I43" s="14">
        <v>0.5</v>
      </c>
      <c r="J43" s="14">
        <v>0.6</v>
      </c>
      <c r="K43" s="14">
        <v>0.6</v>
      </c>
      <c r="L43" s="14">
        <v>0.4</v>
      </c>
      <c r="M43" s="14">
        <v>0.5</v>
      </c>
      <c r="N43" s="14">
        <v>0.6</v>
      </c>
      <c r="O43" s="14">
        <v>0.5</v>
      </c>
      <c r="P43" s="14">
        <v>0.4</v>
      </c>
      <c r="Q43" s="14">
        <v>0.4</v>
      </c>
      <c r="R43" s="14">
        <v>0.4</v>
      </c>
      <c r="S43" s="14">
        <v>0.4</v>
      </c>
      <c r="T43" s="14">
        <v>0.4</v>
      </c>
      <c r="U43" s="14">
        <v>0.3</v>
      </c>
      <c r="V43" s="14">
        <v>0.4</v>
      </c>
      <c r="W43" s="14">
        <v>0.3</v>
      </c>
      <c r="Y43" s="12"/>
      <c r="Z43" s="17" t="s">
        <v>35</v>
      </c>
      <c r="AA43" s="14">
        <v>0.5</v>
      </c>
      <c r="AB43" s="14">
        <v>0.5</v>
      </c>
      <c r="AC43" s="14">
        <v>0.6</v>
      </c>
      <c r="AD43" s="14">
        <v>0.6</v>
      </c>
      <c r="AE43" s="14">
        <v>0.6</v>
      </c>
      <c r="AF43" s="14">
        <v>0.3</v>
      </c>
      <c r="AG43" s="14">
        <v>0.7</v>
      </c>
      <c r="AH43" s="14">
        <v>0.6</v>
      </c>
      <c r="AI43" s="14">
        <v>0.9</v>
      </c>
      <c r="AJ43" s="14">
        <v>1.6</v>
      </c>
      <c r="AK43" s="14">
        <v>1.2</v>
      </c>
      <c r="AL43" s="14">
        <v>0.4</v>
      </c>
      <c r="AM43" s="14">
        <v>0.6</v>
      </c>
      <c r="AN43" s="14">
        <v>0.6</v>
      </c>
      <c r="AO43" s="14">
        <v>0.7</v>
      </c>
      <c r="AP43" s="14">
        <v>0.5</v>
      </c>
      <c r="AQ43" s="14">
        <v>0.6</v>
      </c>
      <c r="AR43" s="14">
        <v>0.8</v>
      </c>
      <c r="AS43" s="14">
        <v>0.7</v>
      </c>
      <c r="AT43" s="14">
        <v>0.7</v>
      </c>
      <c r="AU43" s="14">
        <v>0.7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0.2</v>
      </c>
      <c r="CD43" s="14">
        <v>0.2</v>
      </c>
      <c r="CE43" s="14">
        <v>0.2</v>
      </c>
      <c r="CF43" s="14">
        <v>0.1</v>
      </c>
      <c r="CG43" s="14">
        <v>0.1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 t="s">
        <v>33</v>
      </c>
      <c r="J44" s="14" t="s">
        <v>33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 t="s">
        <v>33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0.7</v>
      </c>
      <c r="CV44" s="14">
        <v>0.8</v>
      </c>
      <c r="CW44" s="14">
        <v>0.8</v>
      </c>
      <c r="CX44" s="14">
        <v>0.7</v>
      </c>
      <c r="CY44" s="14">
        <v>0.6</v>
      </c>
      <c r="CZ44" s="14">
        <v>0.6</v>
      </c>
      <c r="DA44" s="14">
        <v>0.6</v>
      </c>
      <c r="DB44" s="14">
        <v>0.6</v>
      </c>
      <c r="DC44" s="14">
        <v>0.7</v>
      </c>
      <c r="DD44" s="14">
        <v>0.6</v>
      </c>
      <c r="DE44" s="14">
        <v>0.6</v>
      </c>
      <c r="DF44" s="14">
        <v>0.3</v>
      </c>
      <c r="DG44" s="14">
        <v>0.3</v>
      </c>
      <c r="DH44" s="14">
        <v>0.3</v>
      </c>
      <c r="DI44" s="14">
        <v>0.4</v>
      </c>
      <c r="DJ44" s="14">
        <v>0.3</v>
      </c>
      <c r="DK44" s="14">
        <v>0.4</v>
      </c>
      <c r="DL44" s="14">
        <v>0.4</v>
      </c>
      <c r="DM44" s="14">
        <v>0.4</v>
      </c>
      <c r="DN44" s="14">
        <v>0.3</v>
      </c>
      <c r="DO44" s="14">
        <v>0.3</v>
      </c>
      <c r="DQ44" s="12"/>
      <c r="DR44" s="17" t="s">
        <v>36</v>
      </c>
      <c r="DS44" s="14">
        <v>7.8</v>
      </c>
      <c r="DT44" s="14">
        <v>7.9</v>
      </c>
      <c r="DU44" s="14">
        <v>7.9</v>
      </c>
      <c r="DV44" s="14">
        <v>8.6</v>
      </c>
      <c r="DW44" s="14">
        <v>8.4</v>
      </c>
      <c r="DX44" s="14">
        <v>9</v>
      </c>
      <c r="DY44" s="14">
        <v>10</v>
      </c>
      <c r="DZ44" s="14">
        <v>10.7</v>
      </c>
      <c r="EA44" s="14">
        <v>9.9</v>
      </c>
      <c r="EB44" s="14">
        <v>12.3</v>
      </c>
      <c r="EC44" s="14">
        <v>11.8</v>
      </c>
      <c r="ED44" s="14">
        <v>12.2</v>
      </c>
      <c r="EE44" s="14">
        <v>11.7</v>
      </c>
      <c r="EF44" s="14">
        <v>11.7</v>
      </c>
      <c r="EG44" s="14">
        <v>11.2</v>
      </c>
      <c r="EH44" s="14">
        <v>11.8</v>
      </c>
      <c r="EI44" s="14">
        <v>11.5</v>
      </c>
      <c r="EJ44" s="14">
        <v>11.7</v>
      </c>
      <c r="EK44" s="14">
        <v>12</v>
      </c>
      <c r="EL44" s="14">
        <v>13</v>
      </c>
      <c r="EM44" s="14">
        <v>12.9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0.1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</v>
      </c>
      <c r="BB45" s="14">
        <v>0.1</v>
      </c>
      <c r="BC45" s="14">
        <v>0.1</v>
      </c>
      <c r="BD45" s="14">
        <v>0.2</v>
      </c>
      <c r="BE45" s="14">
        <v>0.3</v>
      </c>
      <c r="BF45" s="14">
        <v>0.3</v>
      </c>
      <c r="BG45" s="14">
        <v>0.3</v>
      </c>
      <c r="BH45" s="14">
        <v>0.3</v>
      </c>
      <c r="BI45" s="14">
        <v>0.3</v>
      </c>
      <c r="BJ45" s="14">
        <v>0.4</v>
      </c>
      <c r="BK45" s="14">
        <v>0.4</v>
      </c>
      <c r="BL45" s="14">
        <v>0.3</v>
      </c>
      <c r="BM45" s="14">
        <v>0.3</v>
      </c>
      <c r="BN45" s="14">
        <v>0.3</v>
      </c>
      <c r="BO45" s="14">
        <v>0.4</v>
      </c>
      <c r="BP45" s="14">
        <v>0.4</v>
      </c>
      <c r="BQ45" s="14">
        <v>0.3</v>
      </c>
      <c r="BR45" s="14">
        <v>0.3</v>
      </c>
      <c r="BS45" s="14">
        <v>0.3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0.1</v>
      </c>
      <c r="CA45" s="14">
        <v>0.1</v>
      </c>
      <c r="CB45" s="14">
        <v>0.1</v>
      </c>
      <c r="CC45" s="14">
        <v>0.1</v>
      </c>
      <c r="CD45" s="14">
        <v>0.1</v>
      </c>
      <c r="CE45" s="14">
        <v>0.1</v>
      </c>
      <c r="CF45" s="14">
        <v>0.1</v>
      </c>
      <c r="CG45" s="14">
        <v>0.1</v>
      </c>
      <c r="CH45" s="14">
        <v>0.1</v>
      </c>
      <c r="CI45" s="14">
        <v>0.1</v>
      </c>
      <c r="CJ45" s="14">
        <v>0.1</v>
      </c>
      <c r="CK45" s="14">
        <v>0.1</v>
      </c>
      <c r="CL45" s="14">
        <v>0.1</v>
      </c>
      <c r="CM45" s="14">
        <v>0.1</v>
      </c>
      <c r="CN45" s="14">
        <v>0.1</v>
      </c>
      <c r="CO45" s="14">
        <v>0.1</v>
      </c>
      <c r="CP45" s="14">
        <v>0.1</v>
      </c>
      <c r="CQ45" s="14">
        <v>0.1</v>
      </c>
      <c r="CS45" s="12"/>
      <c r="CT45" s="17" t="s">
        <v>37</v>
      </c>
      <c r="CU45" s="14">
        <v>0.1</v>
      </c>
      <c r="CV45" s="14">
        <v>0.2</v>
      </c>
      <c r="CW45" s="14">
        <v>0.2</v>
      </c>
      <c r="CX45" s="14">
        <v>0.2</v>
      </c>
      <c r="CY45" s="14">
        <v>0.2</v>
      </c>
      <c r="CZ45" s="14">
        <v>0.3</v>
      </c>
      <c r="DA45" s="14">
        <v>0.3</v>
      </c>
      <c r="DB45" s="14">
        <v>0.3</v>
      </c>
      <c r="DC45" s="14">
        <v>0.3</v>
      </c>
      <c r="DD45" s="14">
        <v>0.3</v>
      </c>
      <c r="DE45" s="14">
        <v>0.3</v>
      </c>
      <c r="DF45" s="14">
        <v>0.3</v>
      </c>
      <c r="DG45" s="14">
        <v>0.4</v>
      </c>
      <c r="DH45" s="14">
        <v>0.3</v>
      </c>
      <c r="DI45" s="14">
        <v>0.4</v>
      </c>
      <c r="DJ45" s="14">
        <v>0.4</v>
      </c>
      <c r="DK45" s="14">
        <v>0.3</v>
      </c>
      <c r="DL45" s="14">
        <v>0.3</v>
      </c>
      <c r="DM45" s="14">
        <v>0.3</v>
      </c>
      <c r="DN45" s="14">
        <v>0.4</v>
      </c>
      <c r="DO45" s="14">
        <v>0.2</v>
      </c>
      <c r="DQ45" s="12"/>
      <c r="DR45" s="17" t="s">
        <v>37</v>
      </c>
      <c r="DS45" s="14">
        <v>1</v>
      </c>
      <c r="DT45" s="14">
        <v>1.1000000000000001</v>
      </c>
      <c r="DU45" s="14">
        <v>1</v>
      </c>
      <c r="DV45" s="14">
        <v>0.9</v>
      </c>
      <c r="DW45" s="14">
        <v>0.9</v>
      </c>
      <c r="DX45" s="14">
        <v>1.4</v>
      </c>
      <c r="DY45" s="14">
        <v>1.5</v>
      </c>
      <c r="DZ45" s="14">
        <v>1.6</v>
      </c>
      <c r="EA45" s="14">
        <v>1.7</v>
      </c>
      <c r="EB45" s="14">
        <v>1.6</v>
      </c>
      <c r="EC45" s="14">
        <v>1.9</v>
      </c>
      <c r="ED45" s="14">
        <v>2.2999999999999998</v>
      </c>
      <c r="EE45" s="14">
        <v>2.9</v>
      </c>
      <c r="EF45" s="14">
        <v>2.4</v>
      </c>
      <c r="EG45" s="14">
        <v>2.2999999999999998</v>
      </c>
      <c r="EH45" s="14">
        <v>2.2000000000000002</v>
      </c>
      <c r="EI45" s="14">
        <v>1.9</v>
      </c>
      <c r="EJ45" s="14">
        <v>2.2000000000000002</v>
      </c>
      <c r="EK45" s="14">
        <v>2.8</v>
      </c>
      <c r="EL45" s="14">
        <v>2.8</v>
      </c>
      <c r="EM45" s="14">
        <v>2.6</v>
      </c>
      <c r="EO45" s="12"/>
      <c r="EP45" s="17" t="s">
        <v>37</v>
      </c>
      <c r="EQ45" s="14">
        <v>0.1</v>
      </c>
      <c r="ER45" s="14">
        <v>0.1</v>
      </c>
      <c r="ES45" s="14">
        <v>0.1</v>
      </c>
      <c r="ET45" s="14">
        <v>0.1</v>
      </c>
      <c r="EU45" s="14">
        <v>0.1</v>
      </c>
      <c r="EV45" s="14">
        <v>0.1</v>
      </c>
      <c r="EW45" s="14">
        <v>0.1</v>
      </c>
      <c r="EX45" s="14">
        <v>0.1</v>
      </c>
      <c r="EY45" s="14">
        <v>0.2</v>
      </c>
      <c r="EZ45" s="14">
        <v>0.1</v>
      </c>
      <c r="FA45" s="14">
        <v>0.1</v>
      </c>
      <c r="FB45" s="14">
        <v>0.1</v>
      </c>
      <c r="FC45" s="14">
        <v>0.1</v>
      </c>
      <c r="FD45" s="14">
        <v>0.1</v>
      </c>
      <c r="FE45" s="14">
        <v>0.1</v>
      </c>
      <c r="FF45" s="14">
        <v>0.1</v>
      </c>
      <c r="FG45" s="14">
        <v>0.1</v>
      </c>
      <c r="FH45" s="14">
        <v>0.1</v>
      </c>
      <c r="FI45" s="14">
        <v>0.1</v>
      </c>
      <c r="FJ45" s="14">
        <v>0.1</v>
      </c>
      <c r="FK45" s="14">
        <v>0.1</v>
      </c>
    </row>
    <row r="46" spans="1:167" ht="14.5">
      <c r="A46" s="12"/>
      <c r="B46" s="17" t="s">
        <v>38</v>
      </c>
      <c r="C46" s="14">
        <v>0.2</v>
      </c>
      <c r="D46" s="14">
        <v>0.1</v>
      </c>
      <c r="E46" s="14">
        <v>0.1</v>
      </c>
      <c r="F46" s="14">
        <v>0</v>
      </c>
      <c r="G46" s="14">
        <v>0</v>
      </c>
      <c r="H46" s="14">
        <v>0</v>
      </c>
      <c r="I46" s="14">
        <v>0</v>
      </c>
      <c r="J46" s="14">
        <v>0.1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0.1</v>
      </c>
      <c r="Q46" s="14">
        <v>0.2</v>
      </c>
      <c r="R46" s="14">
        <v>0.3</v>
      </c>
      <c r="S46" s="14">
        <v>0</v>
      </c>
      <c r="T46" s="14">
        <v>0</v>
      </c>
      <c r="U46" s="14">
        <v>0.3</v>
      </c>
      <c r="V46" s="14">
        <v>0.3</v>
      </c>
      <c r="W46" s="14">
        <v>0.3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0.1</v>
      </c>
      <c r="AU46" s="14">
        <v>0.1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 t="s">
        <v>33</v>
      </c>
      <c r="EB46" s="14" t="s">
        <v>33</v>
      </c>
      <c r="EC46" s="14">
        <v>0</v>
      </c>
      <c r="ED46" s="14">
        <v>0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0.3</v>
      </c>
      <c r="ER46" s="14">
        <v>0.7</v>
      </c>
      <c r="ES46" s="14">
        <v>0.5</v>
      </c>
      <c r="ET46" s="14">
        <v>0.6</v>
      </c>
      <c r="EU46" s="14">
        <v>0.6</v>
      </c>
      <c r="EV46" s="14">
        <v>0.2</v>
      </c>
      <c r="EW46" s="14">
        <v>0.3</v>
      </c>
      <c r="EX46" s="14">
        <v>0.4</v>
      </c>
      <c r="EY46" s="14">
        <v>0.5</v>
      </c>
      <c r="EZ46" s="14">
        <v>0.3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0.3</v>
      </c>
      <c r="D47" s="14">
        <v>0.2</v>
      </c>
      <c r="E47" s="14">
        <v>0.2</v>
      </c>
      <c r="F47" s="14">
        <v>0.5</v>
      </c>
      <c r="G47" s="14">
        <v>0.4</v>
      </c>
      <c r="H47" s="14">
        <v>0.3</v>
      </c>
      <c r="I47" s="14">
        <v>0.4</v>
      </c>
      <c r="J47" s="14">
        <v>0.2</v>
      </c>
      <c r="K47" s="14">
        <v>0.4</v>
      </c>
      <c r="L47" s="14">
        <v>0.6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 t="s">
        <v>33</v>
      </c>
      <c r="T47" s="14" t="s">
        <v>33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0.6</v>
      </c>
      <c r="AT47" s="14">
        <v>0.6</v>
      </c>
      <c r="AU47" s="14">
        <v>0.4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52.2</v>
      </c>
      <c r="D51" s="9">
        <v>50.3</v>
      </c>
      <c r="E51" s="9">
        <v>51.1</v>
      </c>
      <c r="F51" s="9">
        <v>55.3</v>
      </c>
      <c r="G51" s="9">
        <v>57.4</v>
      </c>
      <c r="H51" s="9">
        <v>55.3</v>
      </c>
      <c r="I51" s="9">
        <v>51.8</v>
      </c>
      <c r="J51" s="9">
        <v>49.9</v>
      </c>
      <c r="K51" s="9">
        <v>49.3</v>
      </c>
      <c r="L51" s="9">
        <v>54.8</v>
      </c>
      <c r="M51" s="9">
        <v>52.3</v>
      </c>
      <c r="N51" s="9">
        <v>53.4</v>
      </c>
      <c r="O51" s="9">
        <v>51.9</v>
      </c>
      <c r="P51" s="9">
        <v>47.8</v>
      </c>
      <c r="Q51" s="9">
        <v>48.1</v>
      </c>
      <c r="R51" s="9">
        <v>47.8</v>
      </c>
      <c r="S51" s="9">
        <v>38.5</v>
      </c>
      <c r="T51" s="9">
        <v>38.1</v>
      </c>
      <c r="U51" s="9">
        <v>45.6</v>
      </c>
      <c r="V51" s="9">
        <v>48.7</v>
      </c>
      <c r="W51" s="9">
        <v>46.2</v>
      </c>
      <c r="Y51" s="13"/>
      <c r="Z51" s="16" t="s">
        <v>46</v>
      </c>
      <c r="AA51" s="9">
        <v>51</v>
      </c>
      <c r="AB51" s="9">
        <v>49.5</v>
      </c>
      <c r="AC51" s="9">
        <v>51.8</v>
      </c>
      <c r="AD51" s="9">
        <v>52.8</v>
      </c>
      <c r="AE51" s="9">
        <v>46.5</v>
      </c>
      <c r="AF51" s="9">
        <v>36.799999999999997</v>
      </c>
      <c r="AG51" s="9">
        <v>44.4</v>
      </c>
      <c r="AH51" s="9">
        <v>42.9</v>
      </c>
      <c r="AI51" s="9">
        <v>48.1</v>
      </c>
      <c r="AJ51" s="9">
        <v>56.9</v>
      </c>
      <c r="AK51" s="9">
        <v>52.3</v>
      </c>
      <c r="AL51" s="9">
        <v>40.5</v>
      </c>
      <c r="AM51" s="9">
        <v>49.6</v>
      </c>
      <c r="AN51" s="9">
        <v>49.4</v>
      </c>
      <c r="AO51" s="9">
        <v>44.1</v>
      </c>
      <c r="AP51" s="9">
        <v>43.3</v>
      </c>
      <c r="AQ51" s="9">
        <v>43.5</v>
      </c>
      <c r="AR51" s="9">
        <v>45</v>
      </c>
      <c r="AS51" s="9">
        <v>54.1</v>
      </c>
      <c r="AT51" s="9">
        <v>54</v>
      </c>
      <c r="AU51" s="9">
        <v>51.7</v>
      </c>
      <c r="AW51" s="13"/>
      <c r="AX51" s="16" t="s">
        <v>46</v>
      </c>
      <c r="AY51" s="9">
        <v>40.1</v>
      </c>
      <c r="AZ51" s="9">
        <v>34.5</v>
      </c>
      <c r="BA51" s="9">
        <v>37.200000000000003</v>
      </c>
      <c r="BB51" s="9">
        <v>37.200000000000003</v>
      </c>
      <c r="BC51" s="9">
        <v>37</v>
      </c>
      <c r="BD51" s="9">
        <v>38</v>
      </c>
      <c r="BE51" s="9">
        <v>34.799999999999997</v>
      </c>
      <c r="BF51" s="9">
        <v>29.2</v>
      </c>
      <c r="BG51" s="9">
        <v>31.5</v>
      </c>
      <c r="BH51" s="9">
        <v>35.200000000000003</v>
      </c>
      <c r="BI51" s="9">
        <v>35.1</v>
      </c>
      <c r="BJ51" s="9">
        <v>35.299999999999997</v>
      </c>
      <c r="BK51" s="9">
        <v>37.200000000000003</v>
      </c>
      <c r="BL51" s="9">
        <v>36</v>
      </c>
      <c r="BM51" s="9">
        <v>33.6</v>
      </c>
      <c r="BN51" s="9">
        <v>34.799999999999997</v>
      </c>
      <c r="BO51" s="9">
        <v>37.4</v>
      </c>
      <c r="BP51" s="9">
        <v>36.5</v>
      </c>
      <c r="BQ51" s="9">
        <v>33</v>
      </c>
      <c r="BR51" s="9">
        <v>34.4</v>
      </c>
      <c r="BS51" s="9">
        <v>34.5</v>
      </c>
      <c r="BU51" s="13"/>
      <c r="BV51" s="16" t="s">
        <v>46</v>
      </c>
      <c r="BW51" s="9">
        <v>21.3</v>
      </c>
      <c r="BX51" s="9">
        <v>27.6</v>
      </c>
      <c r="BY51" s="9">
        <v>22.1</v>
      </c>
      <c r="BZ51" s="9">
        <v>33</v>
      </c>
      <c r="CA51" s="9">
        <v>46.5</v>
      </c>
      <c r="CB51" s="9">
        <v>46.3</v>
      </c>
      <c r="CC51" s="9">
        <v>59.5</v>
      </c>
      <c r="CD51" s="9">
        <v>62.5</v>
      </c>
      <c r="CE51" s="9">
        <v>61.2</v>
      </c>
      <c r="CF51" s="9">
        <v>59.5</v>
      </c>
      <c r="CG51" s="9">
        <v>56.4</v>
      </c>
      <c r="CH51" s="9">
        <v>49.6</v>
      </c>
      <c r="CI51" s="9">
        <v>26.2</v>
      </c>
      <c r="CJ51" s="9">
        <v>25.4</v>
      </c>
      <c r="CK51" s="9">
        <v>40.5</v>
      </c>
      <c r="CL51" s="9">
        <v>40</v>
      </c>
      <c r="CM51" s="9">
        <v>35.9</v>
      </c>
      <c r="CN51" s="9">
        <v>41.3</v>
      </c>
      <c r="CO51" s="9">
        <v>43.3</v>
      </c>
      <c r="CP51" s="9">
        <v>42.4</v>
      </c>
      <c r="CQ51" s="9">
        <v>44.8</v>
      </c>
      <c r="CS51" s="13"/>
      <c r="CT51" s="16" t="s">
        <v>46</v>
      </c>
      <c r="CU51" s="9">
        <v>51.7</v>
      </c>
      <c r="CV51" s="9">
        <v>50.5</v>
      </c>
      <c r="CW51" s="9">
        <v>49.8</v>
      </c>
      <c r="CX51" s="9">
        <v>51.1</v>
      </c>
      <c r="CY51" s="9">
        <v>50.5</v>
      </c>
      <c r="CZ51" s="9">
        <v>51.4</v>
      </c>
      <c r="DA51" s="9">
        <v>51.2</v>
      </c>
      <c r="DB51" s="9">
        <v>50.7</v>
      </c>
      <c r="DC51" s="9">
        <v>50.2</v>
      </c>
      <c r="DD51" s="9">
        <v>50.4</v>
      </c>
      <c r="DE51" s="9">
        <v>49.3</v>
      </c>
      <c r="DF51" s="9">
        <v>49.5</v>
      </c>
      <c r="DG51" s="9">
        <v>47.1</v>
      </c>
      <c r="DH51" s="9">
        <v>45.6</v>
      </c>
      <c r="DI51" s="9">
        <v>47.5</v>
      </c>
      <c r="DJ51" s="9">
        <v>48.4</v>
      </c>
      <c r="DK51" s="9">
        <v>47.4</v>
      </c>
      <c r="DL51" s="9">
        <v>47.9</v>
      </c>
      <c r="DM51" s="9">
        <v>48.1</v>
      </c>
      <c r="DN51" s="9">
        <v>45.9</v>
      </c>
      <c r="DO51" s="9">
        <v>47.4</v>
      </c>
      <c r="DQ51" s="13"/>
      <c r="DR51" s="16" t="s">
        <v>46</v>
      </c>
      <c r="DS51" s="9">
        <v>50.6</v>
      </c>
      <c r="DT51" s="9">
        <v>50.1</v>
      </c>
      <c r="DU51" s="9">
        <v>50.6</v>
      </c>
      <c r="DV51" s="9">
        <v>52.3</v>
      </c>
      <c r="DW51" s="9">
        <v>52.1</v>
      </c>
      <c r="DX51" s="9">
        <v>51.3</v>
      </c>
      <c r="DY51" s="9">
        <v>52.2</v>
      </c>
      <c r="DZ51" s="9">
        <v>54.2</v>
      </c>
      <c r="EA51" s="9">
        <v>54.7</v>
      </c>
      <c r="EB51" s="9">
        <v>55.1</v>
      </c>
      <c r="EC51" s="9">
        <v>55.5</v>
      </c>
      <c r="ED51" s="9">
        <v>56</v>
      </c>
      <c r="EE51" s="9">
        <v>55.5</v>
      </c>
      <c r="EF51" s="9">
        <v>55.9</v>
      </c>
      <c r="EG51" s="9">
        <v>55.4</v>
      </c>
      <c r="EH51" s="9">
        <v>55.6</v>
      </c>
      <c r="EI51" s="9">
        <v>55.5</v>
      </c>
      <c r="EJ51" s="9">
        <v>56</v>
      </c>
      <c r="EK51" s="9">
        <v>56.6</v>
      </c>
      <c r="EL51" s="9">
        <v>56.9</v>
      </c>
      <c r="EM51" s="9">
        <v>56.6</v>
      </c>
      <c r="EO51" s="13"/>
      <c r="EP51" s="16" t="s">
        <v>46</v>
      </c>
      <c r="EQ51" s="9">
        <v>50.3</v>
      </c>
      <c r="ER51" s="9">
        <v>52.5</v>
      </c>
      <c r="ES51" s="9">
        <v>52.5</v>
      </c>
      <c r="ET51" s="9">
        <v>56.4</v>
      </c>
      <c r="EU51" s="9">
        <v>57.2</v>
      </c>
      <c r="EV51" s="9">
        <v>53.3</v>
      </c>
      <c r="EW51" s="9">
        <v>57.4</v>
      </c>
      <c r="EX51" s="9">
        <v>55.7</v>
      </c>
      <c r="EY51" s="9">
        <v>58.5</v>
      </c>
      <c r="EZ51" s="9">
        <v>56.8</v>
      </c>
      <c r="FA51" s="9">
        <v>61.5</v>
      </c>
      <c r="FB51" s="9">
        <v>60.6</v>
      </c>
      <c r="FC51" s="9">
        <v>60</v>
      </c>
      <c r="FD51" s="9">
        <v>59.6</v>
      </c>
      <c r="FE51" s="9">
        <v>59.1</v>
      </c>
      <c r="FF51" s="9">
        <v>59.2</v>
      </c>
      <c r="FG51" s="9">
        <v>58.3</v>
      </c>
      <c r="FH51" s="9">
        <v>58</v>
      </c>
      <c r="FI51" s="9">
        <v>58.3</v>
      </c>
      <c r="FJ51" s="9">
        <v>58.6</v>
      </c>
      <c r="FK51" s="9">
        <v>59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25"/>
  <sheetViews>
    <sheetView zoomScaleNormal="100" workbookViewId="0">
      <selection activeCell="D23" sqref="D23"/>
    </sheetView>
  </sheetViews>
  <sheetFormatPr defaultRowHeight="12.5"/>
  <cols>
    <col min="5" max="5" width="13.7265625" bestFit="1" customWidth="1"/>
    <col min="14" max="14" width="76.1796875" bestFit="1" customWidth="1"/>
  </cols>
  <sheetData>
    <row r="1" spans="2:19" ht="14.5">
      <c r="C1" s="27" t="s">
        <v>12</v>
      </c>
      <c r="D1" s="27"/>
      <c r="E1" s="27"/>
      <c r="F1" s="6"/>
      <c r="G1" s="6"/>
      <c r="H1" s="6"/>
      <c r="I1" s="6"/>
      <c r="J1" s="6"/>
      <c r="N1" s="31" t="s">
        <v>151</v>
      </c>
    </row>
    <row r="2" spans="2:19" ht="15" thickBot="1">
      <c r="C2" s="28" t="s">
        <v>9</v>
      </c>
      <c r="D2" s="28" t="s">
        <v>182</v>
      </c>
      <c r="E2" s="28" t="s">
        <v>1</v>
      </c>
      <c r="F2" s="28" t="s">
        <v>2</v>
      </c>
      <c r="G2" s="28" t="s">
        <v>13</v>
      </c>
      <c r="H2" s="28" t="s">
        <v>14</v>
      </c>
      <c r="I2" s="28" t="s">
        <v>15</v>
      </c>
      <c r="J2" s="28" t="s">
        <v>16</v>
      </c>
    </row>
    <row r="3" spans="2:19" ht="14.5">
      <c r="B3" s="6"/>
      <c r="C3" t="s">
        <v>115</v>
      </c>
      <c r="E3" t="s">
        <v>160</v>
      </c>
      <c r="G3" s="6" t="s">
        <v>116</v>
      </c>
      <c r="H3" s="24" t="s">
        <v>117</v>
      </c>
      <c r="I3" s="6"/>
      <c r="J3" s="6"/>
      <c r="N3" s="6"/>
      <c r="O3" s="6"/>
      <c r="P3" s="6"/>
      <c r="Q3" s="6"/>
      <c r="R3" s="6"/>
      <c r="S3" s="6"/>
    </row>
    <row r="4" spans="2:19" ht="14.5">
      <c r="B4" s="24"/>
      <c r="E4" s="89" t="s">
        <v>202</v>
      </c>
      <c r="F4" s="89"/>
      <c r="G4" s="90" t="s">
        <v>116</v>
      </c>
      <c r="H4" s="90" t="s">
        <v>166</v>
      </c>
      <c r="I4" s="6"/>
      <c r="J4" s="6"/>
      <c r="N4" s="6"/>
      <c r="O4" s="6"/>
      <c r="P4" s="6"/>
      <c r="Q4" s="6"/>
      <c r="R4" s="6"/>
      <c r="S4" s="6"/>
    </row>
    <row r="5" spans="2:19" ht="14.5">
      <c r="B5" s="6"/>
      <c r="E5" t="s">
        <v>164</v>
      </c>
      <c r="G5" s="6" t="s">
        <v>116</v>
      </c>
      <c r="H5" s="24" t="s">
        <v>117</v>
      </c>
      <c r="O5" s="6"/>
    </row>
    <row r="6" spans="2:19" ht="17.25" customHeight="1">
      <c r="B6" s="6"/>
      <c r="E6" t="s">
        <v>167</v>
      </c>
      <c r="G6" s="6" t="s">
        <v>116</v>
      </c>
      <c r="H6" s="24" t="s">
        <v>117</v>
      </c>
      <c r="I6" s="6"/>
      <c r="J6" s="6"/>
      <c r="N6" s="6"/>
      <c r="O6" s="6"/>
      <c r="P6" s="6"/>
      <c r="Q6" s="6"/>
      <c r="R6" s="6"/>
      <c r="S6" s="6"/>
    </row>
    <row r="7" spans="2:19" ht="18" customHeight="1">
      <c r="B7" s="6"/>
      <c r="E7" t="s">
        <v>162</v>
      </c>
      <c r="G7" s="6" t="s">
        <v>116</v>
      </c>
      <c r="H7" s="24" t="s">
        <v>117</v>
      </c>
      <c r="O7" s="6"/>
    </row>
    <row r="8" spans="2:19" ht="14.5">
      <c r="B8" s="6"/>
      <c r="E8" t="s">
        <v>168</v>
      </c>
      <c r="G8" s="6" t="s">
        <v>116</v>
      </c>
      <c r="H8" s="24" t="s">
        <v>117</v>
      </c>
      <c r="O8" s="6"/>
    </row>
    <row r="9" spans="2:19" ht="14.5">
      <c r="B9" s="6"/>
      <c r="E9" t="s">
        <v>157</v>
      </c>
      <c r="G9" s="6" t="s">
        <v>116</v>
      </c>
      <c r="H9" s="24" t="s">
        <v>117</v>
      </c>
      <c r="N9" s="6"/>
      <c r="O9" s="6"/>
    </row>
    <row r="10" spans="2:19" ht="14.5">
      <c r="B10" s="6"/>
      <c r="E10" t="s">
        <v>169</v>
      </c>
      <c r="G10" s="6" t="s">
        <v>116</v>
      </c>
      <c r="H10" s="24" t="s">
        <v>117</v>
      </c>
      <c r="O10" s="6"/>
    </row>
    <row r="11" spans="2:19" ht="14.5">
      <c r="B11" s="6"/>
      <c r="C11" s="29"/>
      <c r="D11" s="29"/>
      <c r="E11" t="s">
        <v>170</v>
      </c>
      <c r="G11" s="6" t="s">
        <v>116</v>
      </c>
      <c r="H11" s="24" t="s">
        <v>117</v>
      </c>
      <c r="O11" s="6"/>
    </row>
    <row r="12" spans="2:19" ht="14.5">
      <c r="B12" s="6"/>
      <c r="C12" s="29" t="s">
        <v>93</v>
      </c>
      <c r="D12" s="29"/>
      <c r="E12" s="31" t="s">
        <v>93</v>
      </c>
      <c r="G12" s="6"/>
      <c r="H12" s="24"/>
      <c r="J12" s="69" t="s">
        <v>203</v>
      </c>
      <c r="O12" s="6"/>
    </row>
    <row r="13" spans="2:19" ht="14.5">
      <c r="C13" t="s">
        <v>120</v>
      </c>
      <c r="E13" s="6" t="s">
        <v>95</v>
      </c>
      <c r="G13" s="24" t="s">
        <v>116</v>
      </c>
      <c r="H13" s="24" t="s">
        <v>117</v>
      </c>
    </row>
    <row r="14" spans="2:19" ht="14.5">
      <c r="E14" s="24" t="s">
        <v>99</v>
      </c>
      <c r="G14" s="24" t="s">
        <v>116</v>
      </c>
      <c r="H14" s="24" t="s">
        <v>117</v>
      </c>
    </row>
    <row r="15" spans="2:19" ht="14.5">
      <c r="B15" s="24"/>
      <c r="C15" s="24"/>
      <c r="D15" s="24"/>
      <c r="E15" s="24" t="s">
        <v>101</v>
      </c>
      <c r="G15" s="24" t="s">
        <v>116</v>
      </c>
      <c r="H15" s="24" t="s">
        <v>117</v>
      </c>
    </row>
    <row r="16" spans="2:19" ht="14.5">
      <c r="B16" s="24"/>
      <c r="C16" s="92"/>
      <c r="D16" s="60"/>
      <c r="E16" s="24" t="s">
        <v>103</v>
      </c>
      <c r="G16" s="24" t="s">
        <v>116</v>
      </c>
      <c r="H16" s="24" t="s">
        <v>117</v>
      </c>
    </row>
    <row r="17" spans="2:8" ht="14.5">
      <c r="B17" s="24"/>
      <c r="C17" s="92"/>
      <c r="D17" s="60"/>
      <c r="E17" s="24" t="s">
        <v>105</v>
      </c>
      <c r="G17" s="24" t="s">
        <v>116</v>
      </c>
      <c r="H17" s="24" t="s">
        <v>117</v>
      </c>
    </row>
    <row r="18" spans="2:8" ht="14.5">
      <c r="B18" s="24"/>
      <c r="C18" s="92"/>
      <c r="D18" s="60"/>
      <c r="E18" s="24" t="s">
        <v>130</v>
      </c>
      <c r="G18" s="24" t="s">
        <v>116</v>
      </c>
      <c r="H18" s="24" t="s">
        <v>117</v>
      </c>
    </row>
    <row r="19" spans="2:8" ht="14.5">
      <c r="B19" s="24"/>
      <c r="C19" s="92"/>
      <c r="D19" s="60"/>
      <c r="E19" s="24" t="s">
        <v>108</v>
      </c>
      <c r="G19" s="24" t="s">
        <v>116</v>
      </c>
      <c r="H19" s="24" t="s">
        <v>117</v>
      </c>
    </row>
    <row r="20" spans="2:8" ht="14.5">
      <c r="B20" s="26"/>
      <c r="C20" s="92"/>
      <c r="D20" s="60"/>
      <c r="E20" s="24" t="s">
        <v>110</v>
      </c>
      <c r="G20" s="24" t="s">
        <v>116</v>
      </c>
      <c r="H20" s="24" t="s">
        <v>117</v>
      </c>
    </row>
    <row r="21" spans="2:8" ht="14.5">
      <c r="B21" s="24"/>
      <c r="C21" s="60"/>
      <c r="D21" s="60"/>
      <c r="E21" s="24" t="s">
        <v>112</v>
      </c>
      <c r="G21" s="24" t="s">
        <v>116</v>
      </c>
      <c r="H21" s="24" t="s">
        <v>117</v>
      </c>
    </row>
    <row r="22" spans="2:8" ht="14.5">
      <c r="B22" s="24"/>
      <c r="C22" s="92"/>
      <c r="D22" s="60"/>
    </row>
    <row r="23" spans="2:8" ht="14.5">
      <c r="B23" s="24"/>
      <c r="C23" s="92"/>
      <c r="D23" s="60"/>
    </row>
    <row r="24" spans="2:8" ht="14.5">
      <c r="B24" s="24"/>
      <c r="C24" s="92"/>
      <c r="D24" s="60"/>
    </row>
    <row r="25" spans="2:8" ht="14.5">
      <c r="B25" s="24"/>
      <c r="C25" s="92"/>
      <c r="D25" s="60"/>
    </row>
    <row r="26" spans="2:8" ht="14.5">
      <c r="B26" s="24"/>
      <c r="C26" s="92"/>
      <c r="D26" s="60"/>
    </row>
    <row r="27" spans="2:8" ht="14.5">
      <c r="B27" s="24"/>
      <c r="C27" s="92"/>
      <c r="D27" s="60"/>
    </row>
    <row r="28" spans="2:8" ht="14.5">
      <c r="B28" s="24"/>
      <c r="C28" s="92"/>
      <c r="D28" s="60"/>
    </row>
    <row r="29" spans="2:8" ht="14.5">
      <c r="B29" s="24"/>
      <c r="C29" s="92"/>
      <c r="D29" s="60"/>
    </row>
    <row r="30" spans="2:8" ht="14.5">
      <c r="B30" s="24"/>
      <c r="C30" s="92"/>
      <c r="D30" s="60"/>
    </row>
    <row r="31" spans="2:8" ht="14.5">
      <c r="B31" s="24"/>
      <c r="C31" s="92"/>
      <c r="D31" s="60"/>
    </row>
    <row r="32" spans="2:8" ht="14.5">
      <c r="B32" s="24"/>
      <c r="C32" s="92"/>
      <c r="D32" s="60"/>
    </row>
    <row r="33" spans="2:4" ht="14.5">
      <c r="B33" s="24"/>
      <c r="C33" s="92"/>
      <c r="D33" s="60"/>
    </row>
    <row r="34" spans="2:4" ht="14.5">
      <c r="B34" s="24"/>
      <c r="C34" s="92"/>
      <c r="D34" s="60"/>
    </row>
    <row r="35" spans="2:4" ht="14.5">
      <c r="B35" s="24"/>
      <c r="C35" s="92"/>
      <c r="D35" s="60"/>
    </row>
    <row r="36" spans="2:4" ht="14.5">
      <c r="B36" s="24"/>
      <c r="C36" s="92"/>
      <c r="D36" s="60"/>
    </row>
    <row r="37" spans="2:4" ht="14.5">
      <c r="B37" s="24"/>
      <c r="C37" s="92"/>
      <c r="D37" s="60"/>
    </row>
    <row r="38" spans="2:4" ht="14.5">
      <c r="B38" s="24"/>
      <c r="C38" s="92"/>
      <c r="D38" s="60"/>
    </row>
    <row r="39" spans="2:4" ht="14.5">
      <c r="B39" s="24"/>
      <c r="C39" s="92"/>
      <c r="D39" s="60"/>
    </row>
    <row r="40" spans="2:4" ht="14.5">
      <c r="B40" s="24"/>
      <c r="C40" s="92"/>
      <c r="D40" s="60"/>
    </row>
    <row r="41" spans="2:4" ht="14.5">
      <c r="B41" s="24"/>
      <c r="C41" s="92"/>
      <c r="D41" s="60"/>
    </row>
    <row r="42" spans="2:4" ht="14.5">
      <c r="B42" s="24"/>
      <c r="C42" s="92"/>
      <c r="D42" s="60"/>
    </row>
    <row r="43" spans="2:4" ht="14.5">
      <c r="B43" s="24"/>
      <c r="C43" s="92"/>
      <c r="D43" s="60"/>
    </row>
    <row r="44" spans="2:4" ht="14.5">
      <c r="B44" s="24"/>
      <c r="C44" s="92"/>
      <c r="D44" s="60"/>
    </row>
    <row r="45" spans="2:4" ht="14.5">
      <c r="B45" s="24"/>
      <c r="C45" s="92"/>
      <c r="D45" s="60"/>
    </row>
    <row r="46" spans="2:4" ht="14.5">
      <c r="B46" s="24"/>
      <c r="C46" s="94"/>
      <c r="D46" s="60"/>
    </row>
    <row r="47" spans="2:4" ht="14.5">
      <c r="B47" s="24"/>
      <c r="C47" s="93"/>
      <c r="D47" s="60"/>
    </row>
    <row r="48" spans="2:4" ht="14.5">
      <c r="B48" s="24"/>
      <c r="C48" s="92"/>
      <c r="D48" s="60"/>
    </row>
    <row r="49" spans="2:4" ht="14.5">
      <c r="B49" s="24"/>
      <c r="C49" s="92"/>
      <c r="D49" s="60"/>
    </row>
    <row r="50" spans="2:4" ht="14.5">
      <c r="B50" s="24"/>
      <c r="C50" s="92"/>
      <c r="D50" s="60"/>
    </row>
    <row r="51" spans="2:4" ht="14.5">
      <c r="B51" s="24"/>
      <c r="C51" s="92"/>
      <c r="D51" s="60"/>
    </row>
    <row r="52" spans="2:4" ht="14.5">
      <c r="B52" s="24"/>
      <c r="C52" s="92"/>
      <c r="D52" s="60"/>
    </row>
    <row r="53" spans="2:4" ht="14.5">
      <c r="B53" s="24"/>
      <c r="C53" s="92"/>
      <c r="D53" s="60"/>
    </row>
    <row r="54" spans="2:4" ht="14.5">
      <c r="B54" s="24"/>
      <c r="C54" s="92"/>
      <c r="D54" s="60"/>
    </row>
    <row r="55" spans="2:4" ht="14.5">
      <c r="B55" s="24"/>
      <c r="C55" s="92"/>
      <c r="D55" s="60"/>
    </row>
    <row r="56" spans="2:4" ht="14.5">
      <c r="B56" s="24"/>
      <c r="C56" s="92"/>
      <c r="D56" s="60"/>
    </row>
    <row r="57" spans="2:4" ht="14.5">
      <c r="B57" s="24"/>
      <c r="C57" s="92"/>
      <c r="D57" s="60"/>
    </row>
    <row r="58" spans="2:4" ht="14.5">
      <c r="B58" s="24"/>
      <c r="C58" s="92"/>
      <c r="D58" s="60"/>
    </row>
    <row r="59" spans="2:4" ht="14.5">
      <c r="B59" s="24"/>
      <c r="C59" s="92"/>
      <c r="D59" s="60"/>
    </row>
    <row r="60" spans="2:4" ht="14.5">
      <c r="B60" s="24"/>
      <c r="C60" s="92"/>
      <c r="D60" s="60"/>
    </row>
    <row r="61" spans="2:4" ht="14.5">
      <c r="B61" s="24"/>
      <c r="C61" s="92"/>
      <c r="D61" s="60"/>
    </row>
    <row r="62" spans="2:4" ht="14.5">
      <c r="B62" s="24"/>
      <c r="C62" s="92"/>
      <c r="D62" s="60"/>
    </row>
    <row r="63" spans="2:4" ht="14.5">
      <c r="B63" s="24"/>
      <c r="C63" s="92"/>
      <c r="D63" s="60"/>
    </row>
    <row r="64" spans="2:4" ht="14.5">
      <c r="B64" s="24"/>
      <c r="C64" s="92"/>
      <c r="D64" s="60"/>
    </row>
    <row r="65" spans="2:4" ht="14.5">
      <c r="B65" s="24"/>
      <c r="C65" s="92"/>
      <c r="D65" s="60"/>
    </row>
    <row r="66" spans="2:4" ht="14.5">
      <c r="B66" s="24"/>
      <c r="C66" s="92"/>
      <c r="D66" s="60"/>
    </row>
    <row r="67" spans="2:4" ht="14.5">
      <c r="B67" s="24"/>
      <c r="C67" s="92"/>
      <c r="D67" s="60"/>
    </row>
    <row r="68" spans="2:4" ht="14.5">
      <c r="B68" s="24"/>
      <c r="C68" s="92"/>
      <c r="D68" s="60"/>
    </row>
    <row r="69" spans="2:4" ht="14.5">
      <c r="B69" s="24"/>
      <c r="C69" s="92"/>
      <c r="D69" s="60"/>
    </row>
    <row r="70" spans="2:4" ht="14.5">
      <c r="B70" s="24"/>
      <c r="C70" s="92"/>
      <c r="D70" s="60"/>
    </row>
    <row r="71" spans="2:4" ht="14.5">
      <c r="B71" s="24"/>
      <c r="C71" s="92"/>
      <c r="D71" s="60"/>
    </row>
    <row r="72" spans="2:4" ht="14.5">
      <c r="B72" s="24"/>
      <c r="C72" s="92"/>
      <c r="D72" s="60"/>
    </row>
    <row r="73" spans="2:4" ht="14.5">
      <c r="B73" s="24"/>
      <c r="C73" s="92"/>
      <c r="D73" s="60"/>
    </row>
    <row r="74" spans="2:4" ht="14.5">
      <c r="B74" s="24"/>
      <c r="C74" s="92"/>
      <c r="D74" s="60"/>
    </row>
    <row r="75" spans="2:4" ht="14.5">
      <c r="B75" s="24"/>
      <c r="C75" s="92"/>
      <c r="D75" s="60"/>
    </row>
    <row r="76" spans="2:4" ht="14.5">
      <c r="B76" s="24"/>
      <c r="C76" s="92"/>
      <c r="D76" s="60"/>
    </row>
    <row r="77" spans="2:4" ht="14.5">
      <c r="B77" s="24"/>
      <c r="C77" s="92"/>
      <c r="D77" s="60"/>
    </row>
    <row r="78" spans="2:4" ht="14.5">
      <c r="B78" s="24"/>
      <c r="C78" s="92"/>
      <c r="D78" s="60"/>
    </row>
    <row r="79" spans="2:4" ht="14.5">
      <c r="B79" s="24"/>
      <c r="C79" s="92"/>
      <c r="D79" s="60"/>
    </row>
    <row r="80" spans="2:4" ht="14.5">
      <c r="B80" s="24"/>
      <c r="C80" s="92"/>
      <c r="D80" s="60"/>
    </row>
    <row r="81" spans="2:4" ht="14.5">
      <c r="B81" s="24"/>
      <c r="C81" s="92"/>
      <c r="D81" s="60"/>
    </row>
    <row r="82" spans="2:4" ht="14.5">
      <c r="B82" s="24"/>
      <c r="C82" s="94"/>
      <c r="D82" s="60"/>
    </row>
    <row r="83" spans="2:4" ht="14.5">
      <c r="B83" s="24"/>
      <c r="C83" s="93"/>
      <c r="D83" s="60"/>
    </row>
    <row r="84" spans="2:4" ht="14.5">
      <c r="B84" s="24"/>
      <c r="C84" s="92"/>
      <c r="D84" s="60"/>
    </row>
    <row r="85" spans="2:4" ht="14.5">
      <c r="B85" s="24"/>
      <c r="C85" s="92"/>
      <c r="D85" s="60"/>
    </row>
    <row r="86" spans="2:4" ht="14.5">
      <c r="B86" s="24"/>
      <c r="C86" s="92"/>
      <c r="D86" s="60"/>
    </row>
    <row r="87" spans="2:4" ht="14.5">
      <c r="B87" s="24"/>
      <c r="C87" s="92"/>
      <c r="D87" s="60"/>
    </row>
    <row r="88" spans="2:4" ht="14.5">
      <c r="B88" s="24"/>
      <c r="C88" s="92"/>
      <c r="D88" s="60"/>
    </row>
    <row r="89" spans="2:4" ht="14.5">
      <c r="B89" s="24"/>
      <c r="C89" s="92"/>
      <c r="D89" s="60"/>
    </row>
    <row r="90" spans="2:4" ht="14.5">
      <c r="B90" s="24"/>
      <c r="C90" s="92"/>
      <c r="D90" s="60"/>
    </row>
    <row r="91" spans="2:4" ht="14.5">
      <c r="B91" s="24"/>
      <c r="C91" s="92"/>
      <c r="D91" s="60"/>
    </row>
    <row r="92" spans="2:4" ht="14.5">
      <c r="B92" s="24"/>
      <c r="C92" s="92"/>
      <c r="D92" s="60"/>
    </row>
    <row r="93" spans="2:4" ht="14.5">
      <c r="B93" s="24"/>
      <c r="C93" s="92"/>
      <c r="D93" s="60"/>
    </row>
    <row r="94" spans="2:4" ht="14.5">
      <c r="B94" s="24"/>
      <c r="C94" s="92"/>
      <c r="D94" s="60"/>
    </row>
    <row r="95" spans="2:4" ht="14.5">
      <c r="B95" s="24"/>
      <c r="C95" s="92"/>
      <c r="D95" s="60"/>
    </row>
    <row r="96" spans="2:4" ht="14.5">
      <c r="B96" s="24"/>
      <c r="C96" s="92"/>
      <c r="D96" s="60"/>
    </row>
    <row r="97" spans="2:4" ht="14.5">
      <c r="B97" s="24"/>
      <c r="C97" s="92"/>
      <c r="D97" s="60"/>
    </row>
    <row r="98" spans="2:4" ht="14.5">
      <c r="B98" s="24"/>
      <c r="C98" s="92"/>
      <c r="D98" s="60"/>
    </row>
    <row r="99" spans="2:4" ht="14.5">
      <c r="B99" s="24"/>
      <c r="C99" s="92"/>
      <c r="D99" s="60"/>
    </row>
    <row r="100" spans="2:4" ht="14.5">
      <c r="B100" s="24"/>
      <c r="C100" s="92"/>
      <c r="D100" s="60"/>
    </row>
    <row r="101" spans="2:4" ht="14.5">
      <c r="B101" s="24"/>
      <c r="C101" s="92"/>
      <c r="D101" s="60"/>
    </row>
    <row r="102" spans="2:4" ht="14.5">
      <c r="B102" s="24"/>
      <c r="C102" s="92"/>
      <c r="D102" s="60"/>
    </row>
    <row r="103" spans="2:4" ht="14.5">
      <c r="B103" s="24"/>
      <c r="C103" s="92"/>
      <c r="D103" s="60"/>
    </row>
    <row r="104" spans="2:4" ht="14.5">
      <c r="B104" s="24"/>
      <c r="C104" s="92"/>
      <c r="D104" s="60"/>
    </row>
    <row r="105" spans="2:4" ht="14.5">
      <c r="B105" s="24"/>
      <c r="C105" s="92"/>
      <c r="D105" s="60"/>
    </row>
    <row r="106" spans="2:4" ht="14.5">
      <c r="B106" s="24"/>
      <c r="C106" s="92"/>
      <c r="D106" s="60"/>
    </row>
    <row r="107" spans="2:4" ht="14.5">
      <c r="B107" s="24"/>
      <c r="C107" s="92"/>
      <c r="D107" s="60"/>
    </row>
    <row r="108" spans="2:4" ht="14.5">
      <c r="B108" s="24"/>
      <c r="C108" s="92"/>
      <c r="D108" s="60"/>
    </row>
    <row r="109" spans="2:4" ht="14.5">
      <c r="B109" s="24"/>
      <c r="C109" s="92"/>
      <c r="D109" s="60"/>
    </row>
    <row r="110" spans="2:4" ht="14.5">
      <c r="B110" s="24"/>
      <c r="C110" s="92"/>
      <c r="D110" s="60"/>
    </row>
    <row r="111" spans="2:4" ht="14.5">
      <c r="B111" s="24"/>
      <c r="C111" s="92"/>
      <c r="D111" s="60"/>
    </row>
    <row r="112" spans="2:4" ht="14.5">
      <c r="B112" s="24"/>
      <c r="C112" s="92"/>
      <c r="D112" s="60"/>
    </row>
    <row r="113" spans="2:4" ht="14.5">
      <c r="B113" s="24"/>
      <c r="C113" s="92"/>
      <c r="D113" s="60"/>
    </row>
    <row r="114" spans="2:4" ht="14.5">
      <c r="B114" s="24"/>
      <c r="C114" s="92"/>
      <c r="D114" s="60"/>
    </row>
    <row r="115" spans="2:4" ht="14.5">
      <c r="B115" s="24"/>
      <c r="C115" s="92"/>
      <c r="D115" s="60"/>
    </row>
    <row r="116" spans="2:4" ht="14.5">
      <c r="B116" s="24"/>
      <c r="C116" s="92"/>
      <c r="D116" s="60"/>
    </row>
    <row r="117" spans="2:4" ht="14.5">
      <c r="B117" s="24"/>
      <c r="C117" s="92"/>
      <c r="D117" s="60"/>
    </row>
    <row r="118" spans="2:4" ht="14.5">
      <c r="B118" s="24"/>
      <c r="C118" s="92"/>
      <c r="D118" s="60"/>
    </row>
    <row r="119" spans="2:4" ht="14.5">
      <c r="B119" s="24"/>
      <c r="C119" s="92"/>
      <c r="D119" s="60"/>
    </row>
    <row r="120" spans="2:4" ht="14.5">
      <c r="B120" s="24"/>
      <c r="C120" s="92"/>
      <c r="D120" s="60"/>
    </row>
    <row r="121" spans="2:4" ht="14.5">
      <c r="B121" s="24"/>
      <c r="C121" s="92"/>
      <c r="D121" s="60"/>
    </row>
    <row r="122" spans="2:4" ht="14.5">
      <c r="B122" s="24"/>
      <c r="C122" s="92"/>
      <c r="D122" s="60"/>
    </row>
    <row r="123" spans="2:4" ht="14.5">
      <c r="B123" s="24"/>
      <c r="C123" s="92"/>
      <c r="D123" s="60"/>
    </row>
    <row r="124" spans="2:4" ht="14.5">
      <c r="B124" s="24"/>
      <c r="C124" s="94"/>
      <c r="D124" s="60"/>
    </row>
    <row r="125" spans="2:4" ht="14.5">
      <c r="B125" s="24"/>
      <c r="C125" s="24"/>
      <c r="D125" s="24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366-89FD-4DD1-81D1-DC51C3F0D828}">
  <dimension ref="A1:BZ253"/>
  <sheetViews>
    <sheetView topLeftCell="A209" workbookViewId="0">
      <selection activeCell="D11" sqref="D11"/>
    </sheetView>
  </sheetViews>
  <sheetFormatPr defaultRowHeight="12.5"/>
  <cols>
    <col min="1" max="1" width="11" bestFit="1" customWidth="1"/>
    <col min="2" max="2" width="11.1796875" bestFit="1" customWidth="1"/>
    <col min="3" max="3" width="13.453125" bestFit="1" customWidth="1"/>
    <col min="5" max="5" width="12" bestFit="1" customWidth="1"/>
    <col min="8" max="9" width="12.7265625" bestFit="1" customWidth="1"/>
    <col min="11" max="11" width="12" bestFit="1" customWidth="1"/>
    <col min="15" max="15" width="10.453125" bestFit="1" customWidth="1"/>
    <col min="16" max="16" width="12" bestFit="1" customWidth="1"/>
    <col min="25" max="25" width="35.1796875" bestFit="1" customWidth="1"/>
    <col min="27" max="27" width="11" bestFit="1" customWidth="1"/>
    <col min="29" max="29" width="13.453125" bestFit="1" customWidth="1"/>
  </cols>
  <sheetData>
    <row r="1" spans="1:78" ht="14.5">
      <c r="A1" s="1"/>
      <c r="B1" s="1"/>
      <c r="C1" s="68" t="s">
        <v>11</v>
      </c>
      <c r="D1" s="1"/>
      <c r="E1" s="1"/>
      <c r="F1" s="1"/>
      <c r="G1" s="1"/>
      <c r="N1" s="68" t="s">
        <v>11</v>
      </c>
      <c r="AA1" s="1"/>
      <c r="AB1" s="1"/>
      <c r="AC1" s="68"/>
      <c r="AD1" s="1"/>
      <c r="AE1" s="1"/>
      <c r="AF1" s="1"/>
      <c r="AG1" s="1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1"/>
      <c r="AS1" s="1"/>
      <c r="AT1" s="1"/>
      <c r="AU1" s="1"/>
      <c r="AV1" s="1"/>
      <c r="AW1" s="5" t="s">
        <v>18</v>
      </c>
      <c r="AX1" s="5" t="s">
        <v>18</v>
      </c>
      <c r="AY1" s="5" t="s">
        <v>18</v>
      </c>
      <c r="AZ1" s="5" t="s">
        <v>18</v>
      </c>
      <c r="BA1" s="5" t="s">
        <v>18</v>
      </c>
      <c r="BB1" s="5" t="s">
        <v>18</v>
      </c>
      <c r="BC1" s="5" t="s">
        <v>18</v>
      </c>
      <c r="BD1" s="5" t="s">
        <v>18</v>
      </c>
      <c r="BE1" s="5" t="s">
        <v>18</v>
      </c>
      <c r="BF1" s="5" t="s">
        <v>18</v>
      </c>
      <c r="BG1" s="5" t="s">
        <v>18</v>
      </c>
      <c r="BH1" s="5" t="s">
        <v>18</v>
      </c>
      <c r="BI1" s="5" t="s">
        <v>18</v>
      </c>
      <c r="BJ1" s="5" t="s">
        <v>18</v>
      </c>
      <c r="BK1" s="5" t="s">
        <v>18</v>
      </c>
      <c r="BL1" s="5" t="s">
        <v>18</v>
      </c>
      <c r="BM1" s="5" t="s">
        <v>18</v>
      </c>
      <c r="BN1" s="5" t="s">
        <v>18</v>
      </c>
      <c r="BO1" s="5" t="s">
        <v>18</v>
      </c>
      <c r="BP1" s="5" t="s">
        <v>18</v>
      </c>
      <c r="BQ1" s="5" t="s">
        <v>18</v>
      </c>
      <c r="BR1" s="5" t="s">
        <v>18</v>
      </c>
      <c r="BS1" s="5" t="s">
        <v>18</v>
      </c>
      <c r="BT1" s="5" t="s">
        <v>18</v>
      </c>
      <c r="BU1" s="5" t="s">
        <v>18</v>
      </c>
      <c r="BV1" s="5" t="s">
        <v>18</v>
      </c>
      <c r="BW1" s="5" t="s">
        <v>18</v>
      </c>
      <c r="BX1" s="5" t="s">
        <v>18</v>
      </c>
      <c r="BY1" s="5" t="s">
        <v>18</v>
      </c>
      <c r="BZ1" s="5" t="s">
        <v>18</v>
      </c>
    </row>
    <row r="2" spans="1:78" ht="15" thickBot="1">
      <c r="A2" s="3" t="s">
        <v>1</v>
      </c>
      <c r="B2" s="3" t="s">
        <v>17</v>
      </c>
      <c r="C2" s="3" t="s">
        <v>0</v>
      </c>
      <c r="D2" s="4">
        <v>2020</v>
      </c>
      <c r="E2" s="20" t="s">
        <v>19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20</v>
      </c>
      <c r="K2" s="20" t="s">
        <v>147</v>
      </c>
      <c r="N2" t="s">
        <v>1</v>
      </c>
      <c r="O2" t="s">
        <v>200</v>
      </c>
      <c r="P2" t="s">
        <v>199</v>
      </c>
      <c r="Q2" t="s">
        <v>149</v>
      </c>
      <c r="R2" t="s">
        <v>150</v>
      </c>
      <c r="Y2" s="29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0" t="s">
        <v>19</v>
      </c>
      <c r="AF2" s="20" t="s">
        <v>21</v>
      </c>
      <c r="AG2" s="20" t="s">
        <v>22</v>
      </c>
      <c r="AH2" s="20" t="s">
        <v>23</v>
      </c>
      <c r="AI2" s="20" t="s">
        <v>24</v>
      </c>
      <c r="AJ2" s="20" t="s">
        <v>20</v>
      </c>
      <c r="AK2" s="20" t="s">
        <v>147</v>
      </c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4.5">
      <c r="A3" s="24" t="s">
        <v>95</v>
      </c>
      <c r="B3" s="24" t="s">
        <v>198</v>
      </c>
      <c r="C3" s="25" t="s">
        <v>84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95</v>
      </c>
      <c r="O3" t="s">
        <v>149</v>
      </c>
      <c r="P3" t="s">
        <v>84</v>
      </c>
      <c r="Q3" t="str">
        <f>IF($O3=$O$3,P3,"")</f>
        <v>INDELC</v>
      </c>
      <c r="R3" t="str">
        <f>IF($O3=$O$8,P3,"")</f>
        <v/>
      </c>
      <c r="AA3" s="24" t="s">
        <v>95</v>
      </c>
      <c r="AB3" s="24" t="s">
        <v>82</v>
      </c>
      <c r="AC3" s="25" t="s">
        <v>84</v>
      </c>
      <c r="AE3">
        <v>0</v>
      </c>
    </row>
    <row r="4" spans="1:78" ht="14.5">
      <c r="A4" s="24" t="s">
        <v>95</v>
      </c>
      <c r="B4" s="24" t="s">
        <v>198</v>
      </c>
      <c r="C4" s="25" t="s">
        <v>85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95</v>
      </c>
      <c r="O4" t="s">
        <v>149</v>
      </c>
      <c r="P4" t="s">
        <v>85</v>
      </c>
      <c r="Q4" t="str">
        <f t="shared" ref="Q4:Q67" si="3">IF(O4=$O$3,P4,"")</f>
        <v>INDGAS</v>
      </c>
      <c r="R4" t="str">
        <f t="shared" ref="R4:R67" si="4">IF($O4=$O$8,P4,"")</f>
        <v/>
      </c>
      <c r="AA4" s="24" t="s">
        <v>95</v>
      </c>
      <c r="AB4" s="24" t="s">
        <v>82</v>
      </c>
      <c r="AC4" s="25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4">
        <v>5</v>
      </c>
      <c r="AK4" s="14">
        <v>1.9</v>
      </c>
    </row>
    <row r="5" spans="1:78" ht="14.5">
      <c r="A5" s="24" t="s">
        <v>95</v>
      </c>
      <c r="B5" s="24" t="s">
        <v>198</v>
      </c>
      <c r="C5" s="25" t="s">
        <v>136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95</v>
      </c>
      <c r="O5" t="s">
        <v>149</v>
      </c>
      <c r="P5" t="s">
        <v>136</v>
      </c>
      <c r="Q5" t="str">
        <f t="shared" si="3"/>
        <v>INDDSTLFO</v>
      </c>
      <c r="R5" t="str">
        <f t="shared" si="4"/>
        <v/>
      </c>
      <c r="AA5" s="24" t="s">
        <v>95</v>
      </c>
      <c r="AB5" s="24" t="s">
        <v>82</v>
      </c>
      <c r="AC5" s="25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4">
        <v>9.1</v>
      </c>
      <c r="AK5" s="14">
        <v>11.1</v>
      </c>
    </row>
    <row r="6" spans="1:78" ht="14.5">
      <c r="A6" s="24" t="s">
        <v>95</v>
      </c>
      <c r="B6" s="24" t="s">
        <v>198</v>
      </c>
      <c r="C6" s="25" t="s">
        <v>86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95</v>
      </c>
      <c r="O6" t="s">
        <v>149</v>
      </c>
      <c r="P6" t="s">
        <v>86</v>
      </c>
      <c r="Q6" t="str">
        <f t="shared" si="3"/>
        <v>INDHFO</v>
      </c>
      <c r="R6" t="str">
        <f t="shared" si="4"/>
        <v/>
      </c>
      <c r="AA6" s="24" t="s">
        <v>95</v>
      </c>
      <c r="AB6" s="24" t="s">
        <v>82</v>
      </c>
      <c r="AC6" s="25" t="s">
        <v>86</v>
      </c>
      <c r="AF6">
        <v>0.7</v>
      </c>
      <c r="AJ6" s="14">
        <v>0.5</v>
      </c>
      <c r="AK6" s="14">
        <v>0</v>
      </c>
    </row>
    <row r="7" spans="1:78" ht="14.5">
      <c r="A7" s="24" t="s">
        <v>95</v>
      </c>
      <c r="B7" s="24" t="s">
        <v>198</v>
      </c>
      <c r="C7" s="25" t="s">
        <v>87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95</v>
      </c>
      <c r="O7" t="s">
        <v>149</v>
      </c>
      <c r="P7" t="s">
        <v>87</v>
      </c>
      <c r="Q7" t="str">
        <f t="shared" si="3"/>
        <v>INDLPG</v>
      </c>
      <c r="R7" t="str">
        <f t="shared" si="4"/>
        <v/>
      </c>
      <c r="AA7" s="24" t="s">
        <v>95</v>
      </c>
      <c r="AB7" s="24" t="s">
        <v>82</v>
      </c>
      <c r="AC7" s="25" t="s">
        <v>87</v>
      </c>
      <c r="AF7">
        <v>0.2</v>
      </c>
      <c r="AG7">
        <v>1.5</v>
      </c>
      <c r="AH7">
        <v>0.1</v>
      </c>
      <c r="AI7">
        <v>0.1</v>
      </c>
      <c r="AJ7" s="14">
        <v>2.6</v>
      </c>
      <c r="AK7" s="14">
        <v>0.1</v>
      </c>
    </row>
    <row r="8" spans="1:78" ht="14.5">
      <c r="A8" s="24" t="s">
        <v>95</v>
      </c>
      <c r="B8" s="24" t="s">
        <v>88</v>
      </c>
      <c r="C8" s="24" t="s">
        <v>89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N8" t="s">
        <v>95</v>
      </c>
      <c r="O8" t="s">
        <v>150</v>
      </c>
      <c r="P8" t="s">
        <v>183</v>
      </c>
      <c r="Q8" t="str">
        <f t="shared" si="3"/>
        <v/>
      </c>
      <c r="R8" t="str">
        <f t="shared" si="4"/>
        <v>INDCONS</v>
      </c>
      <c r="AA8" s="24" t="s">
        <v>95</v>
      </c>
      <c r="AB8" s="24" t="s">
        <v>88</v>
      </c>
      <c r="AC8" s="24" t="s">
        <v>89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spans="1:78" ht="14.5">
      <c r="A9" s="24" t="s">
        <v>95</v>
      </c>
      <c r="B9" s="24" t="s">
        <v>197</v>
      </c>
      <c r="C9" s="87" t="s">
        <v>183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99</v>
      </c>
      <c r="O9" t="s">
        <v>149</v>
      </c>
      <c r="P9" t="s">
        <v>84</v>
      </c>
      <c r="Q9" t="str">
        <f t="shared" si="3"/>
        <v>INDELC</v>
      </c>
      <c r="R9" t="str">
        <f t="shared" si="4"/>
        <v/>
      </c>
      <c r="AA9" s="24" t="s">
        <v>95</v>
      </c>
      <c r="AB9" s="24" t="s">
        <v>90</v>
      </c>
      <c r="AC9" s="30" t="s">
        <v>146</v>
      </c>
    </row>
    <row r="10" spans="1:78" ht="14.5">
      <c r="A10" s="24" t="s">
        <v>95</v>
      </c>
      <c r="B10" s="24" t="s">
        <v>91</v>
      </c>
      <c r="C10" s="24" t="s">
        <v>89</v>
      </c>
      <c r="N10" t="s">
        <v>99</v>
      </c>
      <c r="O10" t="s">
        <v>149</v>
      </c>
      <c r="P10" t="s">
        <v>85</v>
      </c>
      <c r="Q10" t="str">
        <f t="shared" si="3"/>
        <v>INDGAS</v>
      </c>
      <c r="R10" t="str">
        <f t="shared" si="4"/>
        <v/>
      </c>
      <c r="AA10" s="24" t="s">
        <v>95</v>
      </c>
      <c r="AB10" s="24" t="s">
        <v>91</v>
      </c>
      <c r="AC10" s="24" t="s">
        <v>89</v>
      </c>
    </row>
    <row r="11" spans="1:78" ht="14.5">
      <c r="A11" s="74" t="s">
        <v>95</v>
      </c>
      <c r="B11" s="74" t="s">
        <v>154</v>
      </c>
      <c r="C11" s="24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99</v>
      </c>
      <c r="O11" t="s">
        <v>149</v>
      </c>
      <c r="P11" t="s">
        <v>136</v>
      </c>
      <c r="Q11" t="str">
        <f t="shared" si="3"/>
        <v>INDDSTLFO</v>
      </c>
      <c r="R11" t="str">
        <f t="shared" si="4"/>
        <v/>
      </c>
      <c r="AA11" s="24"/>
      <c r="AB11" s="24"/>
      <c r="AC11" s="24"/>
    </row>
    <row r="12" spans="1:78" ht="14.5">
      <c r="A12" s="24" t="s">
        <v>95</v>
      </c>
      <c r="B12" s="74" t="s">
        <v>156</v>
      </c>
      <c r="C12" s="24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99</v>
      </c>
      <c r="O12" t="s">
        <v>149</v>
      </c>
      <c r="P12" t="s">
        <v>86</v>
      </c>
      <c r="Q12" t="str">
        <f t="shared" si="3"/>
        <v>INDHFO</v>
      </c>
      <c r="R12" t="str">
        <f t="shared" si="4"/>
        <v/>
      </c>
      <c r="AA12" s="24"/>
      <c r="AB12" s="24"/>
      <c r="AC12" s="24"/>
    </row>
    <row r="13" spans="1:78" ht="14.5">
      <c r="A13" s="24" t="s">
        <v>95</v>
      </c>
      <c r="B13" s="74" t="s">
        <v>180</v>
      </c>
      <c r="C13" s="25" t="s">
        <v>84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99</v>
      </c>
      <c r="O13" t="s">
        <v>149</v>
      </c>
      <c r="P13" t="s">
        <v>97</v>
      </c>
      <c r="Q13" t="str">
        <f t="shared" si="3"/>
        <v>INDSGPC</v>
      </c>
      <c r="R13" t="str">
        <f t="shared" si="4"/>
        <v/>
      </c>
      <c r="AA13" s="24" t="s">
        <v>95</v>
      </c>
      <c r="AB13" s="24" t="s">
        <v>82</v>
      </c>
      <c r="AC13" s="25" t="s">
        <v>84</v>
      </c>
      <c r="AE13">
        <v>0</v>
      </c>
    </row>
    <row r="14" spans="1:78" ht="14.5">
      <c r="A14" s="24" t="s">
        <v>95</v>
      </c>
      <c r="B14" s="74" t="s">
        <v>180</v>
      </c>
      <c r="C14" s="25" t="s">
        <v>85</v>
      </c>
      <c r="E14">
        <f>AE4/SUM(AE3:AE7)</f>
        <v>2.0000000000000005E-3</v>
      </c>
      <c r="F14">
        <f t="shared" ref="F14:K14" si="7">AF4/SUM(AF3:AF7)</f>
        <v>0.32338308457711445</v>
      </c>
      <c r="G14">
        <f t="shared" si="7"/>
        <v>0.12251655629139074</v>
      </c>
      <c r="H14">
        <f t="shared" si="7"/>
        <v>0.3098591549295775</v>
      </c>
      <c r="I14">
        <f t="shared" si="7"/>
        <v>6.9767441860465115E-2</v>
      </c>
      <c r="J14">
        <f t="shared" si="7"/>
        <v>0.29069767441860467</v>
      </c>
      <c r="K14">
        <f t="shared" si="7"/>
        <v>0.14503816793893129</v>
      </c>
      <c r="N14" t="s">
        <v>99</v>
      </c>
      <c r="O14" t="s">
        <v>149</v>
      </c>
      <c r="P14" t="s">
        <v>87</v>
      </c>
      <c r="Q14" t="str">
        <f t="shared" si="3"/>
        <v>INDLPG</v>
      </c>
      <c r="R14" t="str">
        <f t="shared" si="4"/>
        <v/>
      </c>
      <c r="AA14" s="24" t="s">
        <v>95</v>
      </c>
      <c r="AB14" s="24" t="s">
        <v>82</v>
      </c>
      <c r="AC14" s="25" t="s">
        <v>85</v>
      </c>
      <c r="AE14">
        <f>6*0.002</f>
        <v>1.2E-2</v>
      </c>
      <c r="AF14">
        <v>6.5</v>
      </c>
      <c r="AG14">
        <v>3.7</v>
      </c>
      <c r="AH14">
        <v>2.2000000000000002</v>
      </c>
      <c r="AI14">
        <v>0.6</v>
      </c>
      <c r="AJ14" s="14">
        <v>5</v>
      </c>
      <c r="AK14" s="14">
        <v>1.9</v>
      </c>
    </row>
    <row r="15" spans="1:78" ht="14.5">
      <c r="A15" s="24" t="s">
        <v>95</v>
      </c>
      <c r="B15" s="74" t="s">
        <v>180</v>
      </c>
      <c r="C15" s="25" t="s">
        <v>136</v>
      </c>
      <c r="E15">
        <f>AE5/SUM(AE3:AE7)</f>
        <v>0.99800000000000011</v>
      </c>
      <c r="F15">
        <f t="shared" ref="F15:K15" si="8">AF5/SUM(AF3:AF7)</f>
        <v>0.63184079601990051</v>
      </c>
      <c r="G15">
        <f t="shared" si="8"/>
        <v>0.82781456953642385</v>
      </c>
      <c r="H15">
        <f t="shared" si="8"/>
        <v>0.676056338028169</v>
      </c>
      <c r="I15">
        <f t="shared" si="8"/>
        <v>0.91860465116279078</v>
      </c>
      <c r="J15">
        <f t="shared" si="8"/>
        <v>0.52906976744186052</v>
      </c>
      <c r="K15">
        <f t="shared" si="8"/>
        <v>0.84732824427480913</v>
      </c>
      <c r="N15" t="s">
        <v>99</v>
      </c>
      <c r="O15" t="s">
        <v>149</v>
      </c>
      <c r="P15" t="s">
        <v>83</v>
      </c>
      <c r="Q15" t="str">
        <f t="shared" si="3"/>
        <v>INDCOA</v>
      </c>
      <c r="R15" t="str">
        <f t="shared" si="4"/>
        <v/>
      </c>
      <c r="AA15" s="24" t="s">
        <v>95</v>
      </c>
      <c r="AB15" s="24" t="s">
        <v>82</v>
      </c>
      <c r="AC15" s="25" t="s">
        <v>136</v>
      </c>
      <c r="AE15">
        <f>6*0.998</f>
        <v>5.9879999999999995</v>
      </c>
      <c r="AF15">
        <v>12.7</v>
      </c>
      <c r="AG15">
        <v>25</v>
      </c>
      <c r="AH15">
        <v>4.8</v>
      </c>
      <c r="AI15">
        <v>7.9</v>
      </c>
      <c r="AJ15" s="14">
        <v>9.1</v>
      </c>
      <c r="AK15" s="14">
        <v>11.1</v>
      </c>
    </row>
    <row r="16" spans="1:78" ht="14.5">
      <c r="A16" s="24" t="s">
        <v>95</v>
      </c>
      <c r="B16" s="74" t="s">
        <v>180</v>
      </c>
      <c r="C16" s="25" t="s">
        <v>86</v>
      </c>
      <c r="E16">
        <f>AE6/SUM(AE3:AE7)</f>
        <v>0</v>
      </c>
      <c r="F16">
        <f t="shared" ref="F16:K16" si="9">AF6/SUM(AF3:AF7)</f>
        <v>3.482587064676617E-2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2.9069767441860465E-2</v>
      </c>
      <c r="K16">
        <f t="shared" si="9"/>
        <v>0</v>
      </c>
      <c r="N16" t="s">
        <v>99</v>
      </c>
      <c r="O16" t="s">
        <v>149</v>
      </c>
      <c r="P16" t="s">
        <v>133</v>
      </c>
      <c r="Q16" t="str">
        <f t="shared" si="3"/>
        <v>INDCOKE</v>
      </c>
      <c r="R16" t="str">
        <f t="shared" si="4"/>
        <v/>
      </c>
      <c r="AA16" s="24" t="s">
        <v>95</v>
      </c>
      <c r="AB16" s="24" t="s">
        <v>82</v>
      </c>
      <c r="AC16" s="25" t="s">
        <v>86</v>
      </c>
      <c r="AF16">
        <v>0.7</v>
      </c>
      <c r="AJ16" s="14">
        <v>0.5</v>
      </c>
      <c r="AK16" s="14">
        <v>0</v>
      </c>
    </row>
    <row r="17" spans="1:39" ht="14.5">
      <c r="A17" s="24" t="s">
        <v>95</v>
      </c>
      <c r="B17" s="74" t="s">
        <v>180</v>
      </c>
      <c r="C17" s="25" t="s">
        <v>87</v>
      </c>
      <c r="E17">
        <f>AE7/SUM(AE3:AE7)</f>
        <v>0</v>
      </c>
      <c r="F17">
        <f t="shared" ref="F17:K17" si="10">AF7/SUM(AF3:AF7)</f>
        <v>9.950248756218907E-3</v>
      </c>
      <c r="G17">
        <f t="shared" si="10"/>
        <v>4.9668874172185434E-2</v>
      </c>
      <c r="H17">
        <f t="shared" si="10"/>
        <v>1.4084507042253523E-2</v>
      </c>
      <c r="I17">
        <f t="shared" si="10"/>
        <v>1.1627906976744188E-2</v>
      </c>
      <c r="J17">
        <f t="shared" si="10"/>
        <v>0.15116279069767444</v>
      </c>
      <c r="K17">
        <f t="shared" si="10"/>
        <v>7.6335877862595426E-3</v>
      </c>
      <c r="N17" t="s">
        <v>99</v>
      </c>
      <c r="O17" t="s">
        <v>149</v>
      </c>
      <c r="P17" t="s">
        <v>135</v>
      </c>
      <c r="Q17" t="str">
        <f t="shared" si="3"/>
        <v>INDWOOD</v>
      </c>
      <c r="R17" t="str">
        <f t="shared" si="4"/>
        <v/>
      </c>
      <c r="AA17" s="24" t="s">
        <v>95</v>
      </c>
      <c r="AB17" s="24" t="s">
        <v>82</v>
      </c>
      <c r="AC17" s="25" t="s">
        <v>87</v>
      </c>
      <c r="AF17">
        <v>0.2</v>
      </c>
      <c r="AG17">
        <v>1.5</v>
      </c>
      <c r="AH17">
        <v>0.1</v>
      </c>
      <c r="AI17">
        <v>0.1</v>
      </c>
      <c r="AJ17" s="14">
        <v>2.6</v>
      </c>
      <c r="AK17" s="14">
        <v>0.1</v>
      </c>
    </row>
    <row r="18" spans="1:39" ht="14.5">
      <c r="A18" s="24" t="s">
        <v>93</v>
      </c>
      <c r="N18" t="s">
        <v>99</v>
      </c>
      <c r="O18" t="s">
        <v>149</v>
      </c>
      <c r="P18" t="s">
        <v>134</v>
      </c>
      <c r="Q18" t="str">
        <f t="shared" si="3"/>
        <v>INDSTM</v>
      </c>
      <c r="R18" t="str">
        <f t="shared" si="4"/>
        <v/>
      </c>
      <c r="AA18" s="24" t="s">
        <v>93</v>
      </c>
    </row>
    <row r="19" spans="1:39">
      <c r="A19" s="95" t="s">
        <v>94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N19" t="s">
        <v>99</v>
      </c>
      <c r="O19" t="s">
        <v>150</v>
      </c>
      <c r="P19" t="s">
        <v>184</v>
      </c>
      <c r="Q19" t="str">
        <f t="shared" si="3"/>
        <v/>
      </c>
      <c r="R19" t="str">
        <f t="shared" si="4"/>
        <v>INDIPP</v>
      </c>
      <c r="AA19" s="95" t="s">
        <v>94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9" ht="14.5">
      <c r="A20" s="24" t="s">
        <v>99</v>
      </c>
      <c r="B20" t="s">
        <v>198</v>
      </c>
      <c r="C20" t="s">
        <v>84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101</v>
      </c>
      <c r="O20" t="s">
        <v>149</v>
      </c>
      <c r="P20" t="s">
        <v>84</v>
      </c>
      <c r="Q20" t="str">
        <f t="shared" si="3"/>
        <v>INDELC</v>
      </c>
      <c r="R20" t="str">
        <f t="shared" si="4"/>
        <v/>
      </c>
      <c r="AA20" s="24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spans="1:39" ht="14.5">
      <c r="A21" s="24" t="s">
        <v>99</v>
      </c>
      <c r="B21" t="s">
        <v>198</v>
      </c>
      <c r="C21" t="s">
        <v>85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101</v>
      </c>
      <c r="O21" t="s">
        <v>149</v>
      </c>
      <c r="P21" t="s">
        <v>85</v>
      </c>
      <c r="Q21" t="str">
        <f t="shared" si="3"/>
        <v>INDGAS</v>
      </c>
      <c r="R21" t="str">
        <f t="shared" si="4"/>
        <v/>
      </c>
      <c r="AA21" s="24" t="s">
        <v>99</v>
      </c>
      <c r="AB21" t="s">
        <v>82</v>
      </c>
      <c r="AC21" t="s">
        <v>85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spans="1:39" ht="14.5">
      <c r="A22" s="24" t="s">
        <v>99</v>
      </c>
      <c r="B22" t="s">
        <v>198</v>
      </c>
      <c r="C22" t="s">
        <v>136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101</v>
      </c>
      <c r="O22" t="s">
        <v>149</v>
      </c>
      <c r="P22" t="s">
        <v>136</v>
      </c>
      <c r="Q22" t="str">
        <f t="shared" si="3"/>
        <v>INDDSTLFO</v>
      </c>
      <c r="R22" t="str">
        <f t="shared" si="4"/>
        <v/>
      </c>
      <c r="AA22" s="24" t="s">
        <v>99</v>
      </c>
      <c r="AB22" t="s">
        <v>82</v>
      </c>
      <c r="AC22" t="s">
        <v>136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spans="1:39" ht="14.5">
      <c r="A23" s="24" t="s">
        <v>99</v>
      </c>
      <c r="B23" t="s">
        <v>198</v>
      </c>
      <c r="C23" t="s">
        <v>86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101</v>
      </c>
      <c r="O23" t="s">
        <v>149</v>
      </c>
      <c r="P23" t="s">
        <v>86</v>
      </c>
      <c r="Q23" t="str">
        <f t="shared" si="3"/>
        <v>INDHFO</v>
      </c>
      <c r="R23" t="str">
        <f t="shared" si="4"/>
        <v/>
      </c>
      <c r="AA23" s="24" t="s">
        <v>99</v>
      </c>
      <c r="AB23" t="s">
        <v>82</v>
      </c>
      <c r="AC23" t="s">
        <v>86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spans="1:39" ht="14.5">
      <c r="A24" s="24" t="s">
        <v>99</v>
      </c>
      <c r="B24" t="s">
        <v>198</v>
      </c>
      <c r="C24" t="s">
        <v>97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101</v>
      </c>
      <c r="O24" t="s">
        <v>149</v>
      </c>
      <c r="P24" t="s">
        <v>97</v>
      </c>
      <c r="Q24" t="str">
        <f t="shared" si="3"/>
        <v>INDSGPC</v>
      </c>
      <c r="R24" t="str">
        <f t="shared" si="4"/>
        <v/>
      </c>
      <c r="AA24" s="24" t="s">
        <v>99</v>
      </c>
      <c r="AB24" t="s">
        <v>82</v>
      </c>
      <c r="AC24" t="s">
        <v>97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spans="1:39" ht="14.5">
      <c r="A25" s="24" t="s">
        <v>99</v>
      </c>
      <c r="B25" t="s">
        <v>198</v>
      </c>
      <c r="C25" t="s">
        <v>87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101</v>
      </c>
      <c r="O25" t="s">
        <v>149</v>
      </c>
      <c r="P25" t="s">
        <v>87</v>
      </c>
      <c r="Q25" t="str">
        <f t="shared" si="3"/>
        <v>INDLPG</v>
      </c>
      <c r="R25" t="str">
        <f t="shared" si="4"/>
        <v/>
      </c>
      <c r="AA25" s="24" t="s">
        <v>99</v>
      </c>
      <c r="AB25" t="s">
        <v>82</v>
      </c>
      <c r="AC25" t="s">
        <v>87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spans="1:39" ht="14.5">
      <c r="A26" s="24" t="s">
        <v>99</v>
      </c>
      <c r="B26" t="s">
        <v>198</v>
      </c>
      <c r="C26" t="s">
        <v>83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101</v>
      </c>
      <c r="O26" t="s">
        <v>149</v>
      </c>
      <c r="P26" t="s">
        <v>83</v>
      </c>
      <c r="Q26" t="str">
        <f t="shared" si="3"/>
        <v>INDCOA</v>
      </c>
      <c r="R26" t="str">
        <f t="shared" si="4"/>
        <v/>
      </c>
      <c r="AA26" s="24" t="s">
        <v>99</v>
      </c>
      <c r="AB26" t="s">
        <v>82</v>
      </c>
      <c r="AC26" t="s">
        <v>83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spans="1:39" ht="14.5">
      <c r="A27" s="24" t="s">
        <v>99</v>
      </c>
      <c r="B27" t="s">
        <v>198</v>
      </c>
      <c r="C27" t="s">
        <v>133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101</v>
      </c>
      <c r="O27" t="s">
        <v>149</v>
      </c>
      <c r="P27" t="s">
        <v>133</v>
      </c>
      <c r="Q27" t="str">
        <f t="shared" si="3"/>
        <v>INDCOKE</v>
      </c>
      <c r="R27" t="str">
        <f t="shared" si="4"/>
        <v/>
      </c>
      <c r="AA27" s="24" t="s">
        <v>99</v>
      </c>
      <c r="AB27" t="s">
        <v>82</v>
      </c>
      <c r="AC27" t="s">
        <v>133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spans="1:39" ht="14.5">
      <c r="A28" s="24" t="s">
        <v>99</v>
      </c>
      <c r="B28" t="s">
        <v>198</v>
      </c>
      <c r="C28" t="s">
        <v>135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101</v>
      </c>
      <c r="O28" t="s">
        <v>149</v>
      </c>
      <c r="P28" t="s">
        <v>135</v>
      </c>
      <c r="Q28" t="str">
        <f t="shared" si="3"/>
        <v>INDWOOD</v>
      </c>
      <c r="R28" t="str">
        <f t="shared" si="4"/>
        <v/>
      </c>
      <c r="AA28" s="24" t="s">
        <v>99</v>
      </c>
      <c r="AB28" t="s">
        <v>82</v>
      </c>
      <c r="AC28" t="s">
        <v>135</v>
      </c>
      <c r="AE28">
        <f>attached_ipp!W23</f>
        <v>27.7</v>
      </c>
      <c r="AF28">
        <f>attached_ipp!AU23</f>
        <v>52.1</v>
      </c>
      <c r="AG28">
        <f>attached_ipp!BS23</f>
        <v>36.299999999999997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spans="1:39" ht="14.5">
      <c r="A29" s="24" t="s">
        <v>99</v>
      </c>
      <c r="B29" t="s">
        <v>198</v>
      </c>
      <c r="C29" t="s">
        <v>134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101</v>
      </c>
      <c r="O29" t="s">
        <v>149</v>
      </c>
      <c r="P29" t="s">
        <v>134</v>
      </c>
      <c r="Q29" t="str">
        <f t="shared" si="3"/>
        <v>INDSTM</v>
      </c>
      <c r="R29" t="str">
        <f t="shared" si="4"/>
        <v/>
      </c>
      <c r="AA29" s="24" t="s">
        <v>99</v>
      </c>
      <c r="AB29" t="s">
        <v>82</v>
      </c>
      <c r="AC29" t="s">
        <v>134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spans="1:39" ht="14.5">
      <c r="A30" s="24" t="s">
        <v>99</v>
      </c>
      <c r="B30" s="24" t="s">
        <v>88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N30" t="s">
        <v>101</v>
      </c>
      <c r="O30" t="s">
        <v>150</v>
      </c>
      <c r="P30" t="s">
        <v>185</v>
      </c>
      <c r="Q30" t="str">
        <f t="shared" si="3"/>
        <v/>
      </c>
      <c r="R30" t="str">
        <f t="shared" si="4"/>
        <v>INDSME</v>
      </c>
      <c r="AA30" s="24" t="s">
        <v>99</v>
      </c>
      <c r="AB30" s="24" t="s">
        <v>88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148</v>
      </c>
    </row>
    <row r="31" spans="1:39" ht="14.5">
      <c r="A31" s="24" t="s">
        <v>99</v>
      </c>
      <c r="B31" s="24" t="s">
        <v>197</v>
      </c>
      <c r="C31" t="s">
        <v>184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103</v>
      </c>
      <c r="O31" t="s">
        <v>149</v>
      </c>
      <c r="P31" t="s">
        <v>84</v>
      </c>
      <c r="Q31" t="str">
        <f t="shared" si="3"/>
        <v>INDELC</v>
      </c>
      <c r="R31" t="str">
        <f t="shared" si="4"/>
        <v/>
      </c>
      <c r="AA31" s="24" t="s">
        <v>99</v>
      </c>
      <c r="AB31" s="24" t="s">
        <v>90</v>
      </c>
      <c r="AC31" t="s">
        <v>145</v>
      </c>
      <c r="AM31">
        <v>17139</v>
      </c>
    </row>
    <row r="32" spans="1:39" ht="14.5">
      <c r="A32" s="24" t="s">
        <v>99</v>
      </c>
      <c r="B32" s="24" t="s">
        <v>91</v>
      </c>
      <c r="N32" t="s">
        <v>103</v>
      </c>
      <c r="O32" t="s">
        <v>149</v>
      </c>
      <c r="P32" t="s">
        <v>85</v>
      </c>
      <c r="Q32" t="str">
        <f t="shared" si="3"/>
        <v>INDGAS</v>
      </c>
      <c r="R32" t="str">
        <f t="shared" si="4"/>
        <v/>
      </c>
      <c r="AA32" s="24" t="s">
        <v>99</v>
      </c>
      <c r="AB32" s="24" t="s">
        <v>91</v>
      </c>
    </row>
    <row r="33" spans="1:37" ht="14.5">
      <c r="A33" s="24" t="s">
        <v>99</v>
      </c>
      <c r="B33" s="74" t="s">
        <v>154</v>
      </c>
      <c r="C33" s="24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103</v>
      </c>
      <c r="O33" t="s">
        <v>149</v>
      </c>
      <c r="P33" t="s">
        <v>136</v>
      </c>
      <c r="Q33" t="str">
        <f t="shared" si="3"/>
        <v>INDDSTLFO</v>
      </c>
      <c r="R33" t="str">
        <f t="shared" si="4"/>
        <v/>
      </c>
      <c r="AA33" s="24"/>
      <c r="AB33" s="24"/>
      <c r="AC33" s="24"/>
    </row>
    <row r="34" spans="1:37" ht="14.5">
      <c r="A34" s="24" t="s">
        <v>99</v>
      </c>
      <c r="B34" s="74" t="s">
        <v>156</v>
      </c>
      <c r="C34" s="24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103</v>
      </c>
      <c r="O34" t="s">
        <v>149</v>
      </c>
      <c r="P34" t="s">
        <v>86</v>
      </c>
      <c r="Q34" t="str">
        <f t="shared" si="3"/>
        <v>INDHFO</v>
      </c>
      <c r="R34" t="str">
        <f t="shared" si="4"/>
        <v/>
      </c>
      <c r="AA34" s="24"/>
      <c r="AB34" s="24"/>
      <c r="AC34" s="24"/>
    </row>
    <row r="35" spans="1:37" ht="14.5">
      <c r="A35" s="24" t="s">
        <v>99</v>
      </c>
      <c r="B35" s="74" t="s">
        <v>180</v>
      </c>
      <c r="C35" t="s">
        <v>84</v>
      </c>
      <c r="E35">
        <f>1-SUM(E36:E44)</f>
        <v>0.3816964285714286</v>
      </c>
      <c r="F35">
        <f t="shared" ref="F35:K35" si="15">1-SUM(F36:F44)</f>
        <v>0.39003831417624524</v>
      </c>
      <c r="G35">
        <f t="shared" si="15"/>
        <v>0.20920502092050219</v>
      </c>
      <c r="H35">
        <f t="shared" si="15"/>
        <v>0</v>
      </c>
      <c r="I35">
        <f t="shared" si="15"/>
        <v>0</v>
      </c>
      <c r="J35">
        <f t="shared" si="15"/>
        <v>0.14148351648351665</v>
      </c>
      <c r="K35">
        <f t="shared" si="15"/>
        <v>0.18278965129358837</v>
      </c>
      <c r="N35" t="s">
        <v>103</v>
      </c>
      <c r="O35" t="s">
        <v>149</v>
      </c>
      <c r="P35" t="s">
        <v>97</v>
      </c>
      <c r="Q35" t="str">
        <f t="shared" si="3"/>
        <v>INDSGPC</v>
      </c>
      <c r="R35" t="str">
        <f t="shared" si="4"/>
        <v/>
      </c>
      <c r="AA35" s="24" t="s">
        <v>99</v>
      </c>
      <c r="AB35" t="s">
        <v>82</v>
      </c>
      <c r="AC35" t="s">
        <v>84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spans="1:37" ht="14.5">
      <c r="A36" s="24" t="s">
        <v>99</v>
      </c>
      <c r="B36" s="74" t="s">
        <v>180</v>
      </c>
      <c r="C36" t="s">
        <v>85</v>
      </c>
      <c r="E36">
        <f>AE21/SUM(AE20:AE29)</f>
        <v>0</v>
      </c>
      <c r="F36">
        <f t="shared" ref="F36:K36" si="16">AF21/SUM(AF20:AF29)</f>
        <v>0.20153256704980843</v>
      </c>
      <c r="G36">
        <f t="shared" si="16"/>
        <v>0.26080892608089257</v>
      </c>
      <c r="H36">
        <f t="shared" si="16"/>
        <v>1</v>
      </c>
      <c r="I36">
        <f t="shared" si="16"/>
        <v>0</v>
      </c>
      <c r="J36">
        <f t="shared" si="16"/>
        <v>0.17032967032967031</v>
      </c>
      <c r="K36">
        <f t="shared" si="16"/>
        <v>0.14791901012373454</v>
      </c>
      <c r="N36" t="s">
        <v>103</v>
      </c>
      <c r="O36" t="s">
        <v>149</v>
      </c>
      <c r="P36" t="s">
        <v>87</v>
      </c>
      <c r="Q36" t="str">
        <f t="shared" si="3"/>
        <v>INDLPG</v>
      </c>
      <c r="R36" t="str">
        <f t="shared" si="4"/>
        <v/>
      </c>
      <c r="AA36" s="24" t="s">
        <v>99</v>
      </c>
      <c r="AB36" t="s">
        <v>82</v>
      </c>
      <c r="AC36" t="s">
        <v>85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spans="1:37" ht="14.5">
      <c r="A37" s="24" t="s">
        <v>99</v>
      </c>
      <c r="B37" s="74" t="s">
        <v>180</v>
      </c>
      <c r="C37" t="s">
        <v>136</v>
      </c>
      <c r="E37">
        <f>AE22/SUM(AE20:AE29)</f>
        <v>0</v>
      </c>
      <c r="F37">
        <f t="shared" ref="F37:K37" si="17">AF22/SUM(AF20:AF29)</f>
        <v>2.2988505747126436E-3</v>
      </c>
      <c r="G37">
        <f t="shared" si="17"/>
        <v>2.7894002789400278E-3</v>
      </c>
      <c r="H37">
        <f t="shared" si="17"/>
        <v>0</v>
      </c>
      <c r="I37">
        <f t="shared" si="17"/>
        <v>0</v>
      </c>
      <c r="J37">
        <f t="shared" si="17"/>
        <v>1.3736263736263735E-3</v>
      </c>
      <c r="K37">
        <f t="shared" si="17"/>
        <v>1.1248593925759279E-3</v>
      </c>
      <c r="N37" t="s">
        <v>103</v>
      </c>
      <c r="O37" t="s">
        <v>149</v>
      </c>
      <c r="P37" t="s">
        <v>83</v>
      </c>
      <c r="Q37" t="str">
        <f t="shared" si="3"/>
        <v>INDCOA</v>
      </c>
      <c r="R37" t="str">
        <f t="shared" si="4"/>
        <v/>
      </c>
      <c r="AA37" s="24" t="s">
        <v>99</v>
      </c>
      <c r="AB37" t="s">
        <v>82</v>
      </c>
      <c r="AC37" t="s">
        <v>136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spans="1:37" ht="14.5">
      <c r="A38" s="24" t="s">
        <v>99</v>
      </c>
      <c r="B38" s="74" t="s">
        <v>180</v>
      </c>
      <c r="C38" t="s">
        <v>86</v>
      </c>
      <c r="E38">
        <f>AE23/SUM(AE20:AE29)</f>
        <v>0</v>
      </c>
      <c r="F38">
        <f t="shared" ref="F38:K38" si="18">AF23/SUM(AF20:AF29)</f>
        <v>6.1302681992337167E-3</v>
      </c>
      <c r="G38">
        <f t="shared" si="18"/>
        <v>1.9525801952580194E-2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5.6242969628796395E-4</v>
      </c>
      <c r="N38" t="s">
        <v>103</v>
      </c>
      <c r="O38" t="s">
        <v>149</v>
      </c>
      <c r="P38" t="s">
        <v>133</v>
      </c>
      <c r="Q38" t="str">
        <f t="shared" si="3"/>
        <v>INDCOKE</v>
      </c>
      <c r="R38" t="str">
        <f t="shared" si="4"/>
        <v/>
      </c>
      <c r="AA38" s="24" t="s">
        <v>99</v>
      </c>
      <c r="AB38" t="s">
        <v>82</v>
      </c>
      <c r="AC38" t="s">
        <v>86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spans="1:37" ht="14.5">
      <c r="A39" s="24" t="s">
        <v>99</v>
      </c>
      <c r="B39" s="74" t="s">
        <v>180</v>
      </c>
      <c r="C39" t="s">
        <v>97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103</v>
      </c>
      <c r="O39" t="s">
        <v>149</v>
      </c>
      <c r="P39" t="s">
        <v>135</v>
      </c>
      <c r="Q39" t="str">
        <f t="shared" si="3"/>
        <v>INDWOOD</v>
      </c>
      <c r="R39" t="str">
        <f t="shared" si="4"/>
        <v/>
      </c>
      <c r="AA39" s="24" t="s">
        <v>99</v>
      </c>
      <c r="AB39" t="s">
        <v>82</v>
      </c>
      <c r="AC39" t="s">
        <v>97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spans="1:37" ht="14.5">
      <c r="A40" s="24" t="s">
        <v>99</v>
      </c>
      <c r="B40" s="74" t="s">
        <v>180</v>
      </c>
      <c r="C40" t="s">
        <v>87</v>
      </c>
      <c r="E40">
        <f>AE25/SUM(AE20:AE29)</f>
        <v>0</v>
      </c>
      <c r="F40">
        <f t="shared" ref="F40:K40" si="20">AF25/SUM(AF20:AF29)</f>
        <v>7.6628352490421458E-4</v>
      </c>
      <c r="G40">
        <f t="shared" si="20"/>
        <v>1.3947001394700139E-3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5.6242969628796395E-4</v>
      </c>
      <c r="N40" t="s">
        <v>103</v>
      </c>
      <c r="O40" t="s">
        <v>149</v>
      </c>
      <c r="P40" t="s">
        <v>134</v>
      </c>
      <c r="Q40" t="str">
        <f t="shared" si="3"/>
        <v>INDSTM</v>
      </c>
      <c r="R40" t="str">
        <f t="shared" si="4"/>
        <v/>
      </c>
      <c r="AA40" s="24" t="s">
        <v>99</v>
      </c>
      <c r="AB40" t="s">
        <v>82</v>
      </c>
      <c r="AC40" t="s">
        <v>87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68.599999999999994</v>
      </c>
      <c r="AK40">
        <f>attached_ipp!FK35</f>
        <v>66.7</v>
      </c>
    </row>
    <row r="41" spans="1:37" ht="14.5">
      <c r="A41" s="24" t="s">
        <v>99</v>
      </c>
      <c r="B41" s="74" t="s">
        <v>180</v>
      </c>
      <c r="C41" t="s">
        <v>83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103</v>
      </c>
      <c r="O41" t="s">
        <v>150</v>
      </c>
      <c r="P41" t="s">
        <v>186</v>
      </c>
      <c r="Q41" t="str">
        <f t="shared" si="3"/>
        <v/>
      </c>
      <c r="R41" t="str">
        <f t="shared" si="4"/>
        <v>INDPET</v>
      </c>
      <c r="AA41" s="24" t="s">
        <v>99</v>
      </c>
      <c r="AB41" t="s">
        <v>82</v>
      </c>
      <c r="AC41" t="s">
        <v>83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spans="1:37" ht="14.5">
      <c r="A42" s="24" t="s">
        <v>99</v>
      </c>
      <c r="B42" s="74" t="s">
        <v>180</v>
      </c>
      <c r="C42" t="s">
        <v>133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105</v>
      </c>
      <c r="O42" t="s">
        <v>149</v>
      </c>
      <c r="P42" t="s">
        <v>84</v>
      </c>
      <c r="Q42" t="str">
        <f t="shared" si="3"/>
        <v>INDELC</v>
      </c>
      <c r="R42" t="str">
        <f t="shared" si="4"/>
        <v/>
      </c>
      <c r="AA42" s="24" t="s">
        <v>99</v>
      </c>
      <c r="AB42" t="s">
        <v>82</v>
      </c>
      <c r="AC42" t="s">
        <v>133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spans="1:37" ht="14.5">
      <c r="A43" s="24" t="s">
        <v>99</v>
      </c>
      <c r="B43" s="74" t="s">
        <v>180</v>
      </c>
      <c r="C43" t="s">
        <v>135</v>
      </c>
      <c r="E43">
        <f>AE28/SUM(AE20:AE29)</f>
        <v>0.6183035714285714</v>
      </c>
      <c r="F43">
        <f t="shared" ref="F43:K43" si="23">AF28/SUM(AF20:AF29)</f>
        <v>0.39923371647509581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0.6868131868131867</v>
      </c>
      <c r="K43">
        <f t="shared" si="23"/>
        <v>0.66704161979752519</v>
      </c>
      <c r="N43" t="s">
        <v>105</v>
      </c>
      <c r="O43" t="s">
        <v>149</v>
      </c>
      <c r="P43" t="s">
        <v>85</v>
      </c>
      <c r="Q43" t="str">
        <f t="shared" si="3"/>
        <v>INDGAS</v>
      </c>
      <c r="R43" t="str">
        <f t="shared" si="4"/>
        <v/>
      </c>
      <c r="AA43" s="24" t="s">
        <v>99</v>
      </c>
      <c r="AB43" t="s">
        <v>82</v>
      </c>
      <c r="AC43" t="s">
        <v>135</v>
      </c>
      <c r="AE43">
        <f>attached_ipp!W38</f>
        <v>0.3</v>
      </c>
      <c r="AF43">
        <f>attached_ipp!AU38</f>
        <v>1.4</v>
      </c>
      <c r="AG43">
        <f>attached_ipp!BS38</f>
        <v>1.1000000000000001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spans="1:37" ht="14.5">
      <c r="A44" s="24" t="s">
        <v>99</v>
      </c>
      <c r="B44" s="74" t="s">
        <v>180</v>
      </c>
      <c r="C44" t="s">
        <v>134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105</v>
      </c>
      <c r="O44" t="s">
        <v>149</v>
      </c>
      <c r="P44" t="s">
        <v>136</v>
      </c>
      <c r="Q44" t="str">
        <f t="shared" si="3"/>
        <v>INDDSTLFO</v>
      </c>
      <c r="R44" t="str">
        <f t="shared" si="4"/>
        <v/>
      </c>
      <c r="AA44" s="24" t="s">
        <v>99</v>
      </c>
      <c r="AB44" t="s">
        <v>82</v>
      </c>
      <c r="AC44" t="s">
        <v>134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37">
      <c r="A45" t="s">
        <v>93</v>
      </c>
      <c r="N45" t="s">
        <v>105</v>
      </c>
      <c r="O45" t="s">
        <v>149</v>
      </c>
      <c r="P45" t="s">
        <v>86</v>
      </c>
      <c r="Q45" t="str">
        <f t="shared" si="3"/>
        <v>INDHFO</v>
      </c>
      <c r="R45" t="str">
        <f t="shared" si="4"/>
        <v/>
      </c>
      <c r="AA45" t="s">
        <v>93</v>
      </c>
    </row>
    <row r="46" spans="1:37">
      <c r="A46" s="95" t="s">
        <v>100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N46" t="s">
        <v>105</v>
      </c>
      <c r="O46" t="s">
        <v>149</v>
      </c>
      <c r="P46" t="s">
        <v>97</v>
      </c>
      <c r="Q46" t="str">
        <f t="shared" si="3"/>
        <v>INDSGPC</v>
      </c>
      <c r="R46" t="str">
        <f t="shared" si="4"/>
        <v/>
      </c>
      <c r="AA46" s="95" t="s">
        <v>100</v>
      </c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spans="1:37" ht="14.5">
      <c r="A47" s="24" t="s">
        <v>101</v>
      </c>
      <c r="B47" t="s">
        <v>198</v>
      </c>
      <c r="C47" t="s">
        <v>84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105</v>
      </c>
      <c r="O47" t="s">
        <v>149</v>
      </c>
      <c r="P47" t="s">
        <v>87</v>
      </c>
      <c r="Q47" t="str">
        <f t="shared" si="3"/>
        <v>INDLPG</v>
      </c>
      <c r="R47" t="str">
        <f t="shared" si="4"/>
        <v/>
      </c>
      <c r="AA47" s="24" t="s">
        <v>101</v>
      </c>
      <c r="AB47" t="s">
        <v>82</v>
      </c>
      <c r="AC47" t="s">
        <v>84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spans="1:37" ht="14.5">
      <c r="A48" s="24" t="s">
        <v>101</v>
      </c>
      <c r="B48" t="s">
        <v>198</v>
      </c>
      <c r="C48" t="s">
        <v>85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105</v>
      </c>
      <c r="O48" t="s">
        <v>149</v>
      </c>
      <c r="P48" t="s">
        <v>83</v>
      </c>
      <c r="Q48" t="str">
        <f t="shared" si="3"/>
        <v>INDCOA</v>
      </c>
      <c r="R48" t="str">
        <f t="shared" si="4"/>
        <v/>
      </c>
      <c r="AA48" s="24" t="s">
        <v>101</v>
      </c>
      <c r="AB48" t="s">
        <v>82</v>
      </c>
      <c r="AC48" t="s">
        <v>85</v>
      </c>
      <c r="AE48">
        <v>0</v>
      </c>
      <c r="AF48">
        <f>attached_smelting!AU16</f>
        <v>29.1</v>
      </c>
      <c r="AG48">
        <f>attached_smelting!BS16</f>
        <v>10.199999999999999</v>
      </c>
      <c r="AH48">
        <v>0</v>
      </c>
      <c r="AI48">
        <f>attached_smelting!DO16</f>
        <v>0</v>
      </c>
      <c r="AJ48">
        <v>0</v>
      </c>
      <c r="AK48">
        <v>0</v>
      </c>
    </row>
    <row r="49" spans="1:37" ht="14.5">
      <c r="A49" s="24" t="s">
        <v>101</v>
      </c>
      <c r="B49" t="s">
        <v>198</v>
      </c>
      <c r="C49" t="s">
        <v>136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105</v>
      </c>
      <c r="O49" t="s">
        <v>149</v>
      </c>
      <c r="P49" t="s">
        <v>133</v>
      </c>
      <c r="Q49" t="str">
        <f t="shared" si="3"/>
        <v>INDCOKE</v>
      </c>
      <c r="R49" t="str">
        <f t="shared" si="4"/>
        <v/>
      </c>
      <c r="AA49" s="24" t="s">
        <v>101</v>
      </c>
      <c r="AB49" t="s">
        <v>82</v>
      </c>
      <c r="AC49" t="s">
        <v>136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spans="1:37" ht="14.5">
      <c r="A50" s="24" t="s">
        <v>101</v>
      </c>
      <c r="B50" t="s">
        <v>198</v>
      </c>
      <c r="C50" t="s">
        <v>86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105</v>
      </c>
      <c r="O50" t="s">
        <v>149</v>
      </c>
      <c r="P50" t="s">
        <v>135</v>
      </c>
      <c r="Q50" t="str">
        <f t="shared" si="3"/>
        <v>INDWOOD</v>
      </c>
      <c r="R50" t="str">
        <f t="shared" si="4"/>
        <v/>
      </c>
      <c r="AA50" s="24" t="s">
        <v>101</v>
      </c>
      <c r="AB50" t="s">
        <v>82</v>
      </c>
      <c r="AC50" t="s">
        <v>86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spans="1:37" ht="14.5">
      <c r="A51" s="24" t="s">
        <v>101</v>
      </c>
      <c r="B51" t="s">
        <v>198</v>
      </c>
      <c r="C51" t="s">
        <v>97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105</v>
      </c>
      <c r="O51" t="s">
        <v>149</v>
      </c>
      <c r="P51" t="s">
        <v>134</v>
      </c>
      <c r="Q51" t="str">
        <f t="shared" si="3"/>
        <v>INDSTM</v>
      </c>
      <c r="R51" t="str">
        <f t="shared" si="4"/>
        <v/>
      </c>
      <c r="AA51" s="24" t="s">
        <v>101</v>
      </c>
      <c r="AB51" t="s">
        <v>82</v>
      </c>
      <c r="AC51" t="s">
        <v>97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spans="1:37" ht="14.5">
      <c r="A52" s="24" t="s">
        <v>101</v>
      </c>
      <c r="B52" t="s">
        <v>198</v>
      </c>
      <c r="C52" t="s">
        <v>87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105</v>
      </c>
      <c r="O52" t="s">
        <v>150</v>
      </c>
      <c r="P52" t="s">
        <v>187</v>
      </c>
      <c r="Q52" t="str">
        <f t="shared" si="3"/>
        <v/>
      </c>
      <c r="R52" t="str">
        <f t="shared" si="4"/>
        <v>INDCEM</v>
      </c>
      <c r="AA52" s="24" t="s">
        <v>101</v>
      </c>
      <c r="AB52" t="s">
        <v>82</v>
      </c>
      <c r="AC52" t="s">
        <v>87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spans="1:37" ht="14.5">
      <c r="A53" s="24" t="s">
        <v>101</v>
      </c>
      <c r="B53" t="s">
        <v>198</v>
      </c>
      <c r="C53" t="s">
        <v>83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130</v>
      </c>
      <c r="O53" t="s">
        <v>149</v>
      </c>
      <c r="P53" t="s">
        <v>84</v>
      </c>
      <c r="Q53" t="str">
        <f t="shared" si="3"/>
        <v>INDELC</v>
      </c>
      <c r="R53" t="str">
        <f t="shared" si="4"/>
        <v/>
      </c>
      <c r="AA53" s="24" t="s">
        <v>101</v>
      </c>
      <c r="AB53" t="s">
        <v>82</v>
      </c>
      <c r="AC53" t="s">
        <v>83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spans="1:37" ht="14.5">
      <c r="A54" s="24" t="s">
        <v>101</v>
      </c>
      <c r="B54" t="s">
        <v>198</v>
      </c>
      <c r="C54" t="s">
        <v>133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130</v>
      </c>
      <c r="O54" t="s">
        <v>149</v>
      </c>
      <c r="P54" t="s">
        <v>85</v>
      </c>
      <c r="Q54" t="str">
        <f t="shared" si="3"/>
        <v>INDGAS</v>
      </c>
      <c r="R54" t="str">
        <f t="shared" si="4"/>
        <v/>
      </c>
      <c r="AA54" s="24" t="s">
        <v>101</v>
      </c>
      <c r="AB54" t="s">
        <v>82</v>
      </c>
      <c r="AC54" t="s">
        <v>133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spans="1:37" ht="14.5">
      <c r="A55" s="24" t="s">
        <v>101</v>
      </c>
      <c r="B55" t="s">
        <v>198</v>
      </c>
      <c r="C55" t="s">
        <v>135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130</v>
      </c>
      <c r="O55" t="s">
        <v>149</v>
      </c>
      <c r="P55" t="s">
        <v>136</v>
      </c>
      <c r="Q55" t="str">
        <f t="shared" si="3"/>
        <v>INDDSTLFO</v>
      </c>
      <c r="R55" t="str">
        <f t="shared" si="4"/>
        <v/>
      </c>
      <c r="AA55" s="24" t="s">
        <v>101</v>
      </c>
      <c r="AB55" t="s">
        <v>82</v>
      </c>
      <c r="AC55" t="s">
        <v>135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spans="1:37" ht="14.5">
      <c r="A56" s="24" t="s">
        <v>101</v>
      </c>
      <c r="B56" t="s">
        <v>198</v>
      </c>
      <c r="C56" t="s">
        <v>134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130</v>
      </c>
      <c r="O56" t="s">
        <v>149</v>
      </c>
      <c r="P56" t="s">
        <v>86</v>
      </c>
      <c r="Q56" t="str">
        <f t="shared" si="3"/>
        <v>INDHFO</v>
      </c>
      <c r="R56" t="str">
        <f t="shared" si="4"/>
        <v/>
      </c>
      <c r="AA56" s="24" t="s">
        <v>101</v>
      </c>
      <c r="AB56" t="s">
        <v>82</v>
      </c>
      <c r="AC56" t="s">
        <v>134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spans="1:37" ht="14.5">
      <c r="A57" s="24" t="s">
        <v>101</v>
      </c>
      <c r="B57" s="24" t="s">
        <v>88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N57" t="s">
        <v>130</v>
      </c>
      <c r="O57" t="s">
        <v>149</v>
      </c>
      <c r="P57" t="s">
        <v>97</v>
      </c>
      <c r="Q57" t="str">
        <f t="shared" si="3"/>
        <v>INDSGPC</v>
      </c>
      <c r="R57" t="str">
        <f t="shared" si="4"/>
        <v/>
      </c>
      <c r="AA57" s="24" t="s">
        <v>101</v>
      </c>
      <c r="AB57" s="24" t="s">
        <v>88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spans="1:37" ht="14.5">
      <c r="A58" s="24" t="s">
        <v>101</v>
      </c>
      <c r="B58" s="24" t="s">
        <v>197</v>
      </c>
      <c r="C58" t="s">
        <v>185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130</v>
      </c>
      <c r="O58" t="s">
        <v>149</v>
      </c>
      <c r="P58" t="s">
        <v>87</v>
      </c>
      <c r="Q58" t="str">
        <f t="shared" si="3"/>
        <v>INDLPG</v>
      </c>
      <c r="R58" t="str">
        <f t="shared" si="4"/>
        <v/>
      </c>
      <c r="AA58" s="24" t="s">
        <v>101</v>
      </c>
      <c r="AB58" s="24" t="s">
        <v>90</v>
      </c>
      <c r="AC58" t="s">
        <v>144</v>
      </c>
    </row>
    <row r="59" spans="1:37" ht="14.5">
      <c r="A59" s="24" t="s">
        <v>101</v>
      </c>
      <c r="B59" s="24" t="s">
        <v>91</v>
      </c>
      <c r="N59" t="s">
        <v>130</v>
      </c>
      <c r="O59" t="s">
        <v>149</v>
      </c>
      <c r="P59" t="s">
        <v>83</v>
      </c>
      <c r="Q59" t="str">
        <f t="shared" si="3"/>
        <v>INDCOA</v>
      </c>
      <c r="R59" t="str">
        <f t="shared" si="4"/>
        <v/>
      </c>
      <c r="AA59" s="24" t="s">
        <v>101</v>
      </c>
      <c r="AB59" s="24" t="s">
        <v>91</v>
      </c>
    </row>
    <row r="60" spans="1:37" ht="14.5">
      <c r="A60" s="24" t="s">
        <v>101</v>
      </c>
      <c r="B60" s="74" t="s">
        <v>154</v>
      </c>
      <c r="C60" s="24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130</v>
      </c>
      <c r="O60" t="s">
        <v>149</v>
      </c>
      <c r="P60" t="s">
        <v>133</v>
      </c>
      <c r="Q60" t="str">
        <f t="shared" si="3"/>
        <v>INDCOKE</v>
      </c>
      <c r="R60" t="str">
        <f t="shared" si="4"/>
        <v/>
      </c>
      <c r="AA60" s="24"/>
      <c r="AB60" s="24"/>
      <c r="AC60" s="24"/>
    </row>
    <row r="61" spans="1:37" ht="14.5">
      <c r="A61" s="24" t="s">
        <v>101</v>
      </c>
      <c r="B61" s="74" t="s">
        <v>156</v>
      </c>
      <c r="C61" s="24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130</v>
      </c>
      <c r="O61" t="s">
        <v>149</v>
      </c>
      <c r="P61" t="s">
        <v>135</v>
      </c>
      <c r="Q61" t="str">
        <f t="shared" si="3"/>
        <v>INDWOOD</v>
      </c>
      <c r="R61" t="str">
        <f t="shared" si="4"/>
        <v/>
      </c>
      <c r="AA61" s="24"/>
      <c r="AB61" s="24"/>
      <c r="AC61" s="24"/>
    </row>
    <row r="62" spans="1:37" ht="14.5">
      <c r="A62" s="24" t="s">
        <v>101</v>
      </c>
      <c r="B62" s="74" t="s">
        <v>180</v>
      </c>
      <c r="C62" t="s">
        <v>84</v>
      </c>
      <c r="E62">
        <f>1-SUM(E63:E71)</f>
        <v>0</v>
      </c>
      <c r="F62">
        <f t="shared" ref="F62:K62" si="28">1-SUM(F63:F71)</f>
        <v>0.85241110569897716</v>
      </c>
      <c r="G62">
        <f t="shared" si="28"/>
        <v>0.45177664974619303</v>
      </c>
      <c r="H62" s="69">
        <f t="shared" si="28"/>
        <v>0.26083755108903395</v>
      </c>
      <c r="I62" s="69">
        <f t="shared" si="28"/>
        <v>0.26083755108903395</v>
      </c>
      <c r="J62">
        <f t="shared" si="28"/>
        <v>0</v>
      </c>
      <c r="K62">
        <f t="shared" si="28"/>
        <v>0</v>
      </c>
      <c r="N62" t="s">
        <v>130</v>
      </c>
      <c r="O62" t="s">
        <v>149</v>
      </c>
      <c r="P62" t="s">
        <v>134</v>
      </c>
      <c r="Q62" t="str">
        <f t="shared" si="3"/>
        <v>INDSTM</v>
      </c>
      <c r="R62" t="str">
        <f t="shared" si="4"/>
        <v/>
      </c>
      <c r="AA62" s="24" t="s">
        <v>101</v>
      </c>
      <c r="AB62" t="s">
        <v>82</v>
      </c>
      <c r="AC62" t="s">
        <v>84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spans="1:37" ht="14.5">
      <c r="A63" s="24" t="s">
        <v>101</v>
      </c>
      <c r="B63" s="74" t="s">
        <v>180</v>
      </c>
      <c r="C63" t="s">
        <v>85</v>
      </c>
      <c r="E63">
        <f>AE48/SUM(AE47:AE56)</f>
        <v>0</v>
      </c>
      <c r="F63">
        <f t="shared" ref="F63:K63" si="29">AF48/SUM(AF47:AF56)</f>
        <v>0.14174378957622993</v>
      </c>
      <c r="G63">
        <f t="shared" si="29"/>
        <v>0.51776649746192882</v>
      </c>
      <c r="H63" s="69">
        <f t="shared" ref="H63:H71" si="30">AVERAGE(E63:G63,J63:K63)</f>
        <v>0.13190205740763175</v>
      </c>
      <c r="I63" s="69">
        <f t="shared" ref="I63:I71" si="31">H63</f>
        <v>0.13190205740763175</v>
      </c>
      <c r="J63">
        <f t="shared" si="29"/>
        <v>0</v>
      </c>
      <c r="K63">
        <f t="shared" si="29"/>
        <v>0</v>
      </c>
      <c r="N63" t="s">
        <v>130</v>
      </c>
      <c r="O63" t="s">
        <v>150</v>
      </c>
      <c r="P63" t="s">
        <v>188</v>
      </c>
      <c r="Q63" t="str">
        <f t="shared" si="3"/>
        <v/>
      </c>
      <c r="R63" t="str">
        <f t="shared" si="4"/>
        <v>INDCHM</v>
      </c>
      <c r="AA63" s="24" t="s">
        <v>101</v>
      </c>
      <c r="AB63" t="s">
        <v>82</v>
      </c>
      <c r="AC63" t="s">
        <v>85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spans="1:37" ht="14.5">
      <c r="A64" s="24" t="s">
        <v>101</v>
      </c>
      <c r="B64" s="74" t="s">
        <v>180</v>
      </c>
      <c r="C64" t="s">
        <v>136</v>
      </c>
      <c r="E64">
        <f>AE49/SUM(AE47:AE56)</f>
        <v>0</v>
      </c>
      <c r="F64">
        <f t="shared" ref="F64:K64" si="32">AF49/SUM(AF47:AF56)</f>
        <v>0</v>
      </c>
      <c r="G64">
        <f t="shared" si="32"/>
        <v>2.5380710659898473E-2</v>
      </c>
      <c r="H64" s="69">
        <f t="shared" si="30"/>
        <v>5.076142131979695E-3</v>
      </c>
      <c r="I64" s="69">
        <f t="shared" si="31"/>
        <v>5.076142131979695E-3</v>
      </c>
      <c r="J64">
        <f t="shared" si="32"/>
        <v>0</v>
      </c>
      <c r="K64">
        <f t="shared" si="32"/>
        <v>0</v>
      </c>
      <c r="N64" t="s">
        <v>108</v>
      </c>
      <c r="O64" t="s">
        <v>149</v>
      </c>
      <c r="P64" t="s">
        <v>84</v>
      </c>
      <c r="Q64" t="str">
        <f t="shared" si="3"/>
        <v>INDELC</v>
      </c>
      <c r="R64" t="str">
        <f t="shared" si="4"/>
        <v/>
      </c>
      <c r="AA64" s="24" t="s">
        <v>101</v>
      </c>
      <c r="AB64" t="s">
        <v>82</v>
      </c>
      <c r="AC64" t="s">
        <v>136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spans="1:37" ht="14.5">
      <c r="A65" s="24" t="s">
        <v>101</v>
      </c>
      <c r="B65" s="74" t="s">
        <v>180</v>
      </c>
      <c r="C65" t="s">
        <v>86</v>
      </c>
      <c r="E65">
        <f>AE50/SUM(AE47:AE56)</f>
        <v>0</v>
      </c>
      <c r="F65">
        <f t="shared" ref="F65:K65" si="33">AF50/SUM(AF47:AF56)</f>
        <v>3.8967364831953245E-3</v>
      </c>
      <c r="G65">
        <f t="shared" si="33"/>
        <v>0</v>
      </c>
      <c r="H65" s="69">
        <f t="shared" si="30"/>
        <v>7.7934729663906488E-4</v>
      </c>
      <c r="I65" s="69">
        <f t="shared" si="31"/>
        <v>7.7934729663906488E-4</v>
      </c>
      <c r="J65">
        <f t="shared" si="33"/>
        <v>0</v>
      </c>
      <c r="K65">
        <f t="shared" si="33"/>
        <v>0</v>
      </c>
      <c r="N65" t="s">
        <v>108</v>
      </c>
      <c r="O65" t="s">
        <v>149</v>
      </c>
      <c r="P65" t="s">
        <v>85</v>
      </c>
      <c r="Q65" t="str">
        <f t="shared" si="3"/>
        <v>INDGAS</v>
      </c>
      <c r="R65" t="str">
        <f t="shared" si="4"/>
        <v/>
      </c>
      <c r="AA65" s="24" t="s">
        <v>101</v>
      </c>
      <c r="AB65" t="s">
        <v>82</v>
      </c>
      <c r="AC65" t="s">
        <v>86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spans="1:37" ht="14.5">
      <c r="A66" s="24" t="s">
        <v>101</v>
      </c>
      <c r="B66" s="74" t="s">
        <v>180</v>
      </c>
      <c r="C66" t="s">
        <v>97</v>
      </c>
      <c r="E66">
        <f>AE51/SUM(AE47:AE56)</f>
        <v>0</v>
      </c>
      <c r="F66">
        <f t="shared" ref="F66:K66" si="34">AF51/SUM(AF47:AF56)</f>
        <v>4.8709206039941556E-4</v>
      </c>
      <c r="G66">
        <f t="shared" si="34"/>
        <v>0</v>
      </c>
      <c r="H66" s="69">
        <f t="shared" si="30"/>
        <v>9.741841207988311E-5</v>
      </c>
      <c r="I66" s="69">
        <f t="shared" si="31"/>
        <v>9.741841207988311E-5</v>
      </c>
      <c r="J66">
        <f t="shared" si="34"/>
        <v>0</v>
      </c>
      <c r="K66">
        <f t="shared" si="34"/>
        <v>0</v>
      </c>
      <c r="N66" t="s">
        <v>108</v>
      </c>
      <c r="O66" t="s">
        <v>149</v>
      </c>
      <c r="P66" t="s">
        <v>136</v>
      </c>
      <c r="Q66" t="str">
        <f t="shared" si="3"/>
        <v>INDDSTLFO</v>
      </c>
      <c r="R66" t="str">
        <f t="shared" si="4"/>
        <v/>
      </c>
      <c r="AA66" s="24" t="s">
        <v>101</v>
      </c>
      <c r="AB66" t="s">
        <v>82</v>
      </c>
      <c r="AC66" t="s">
        <v>97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spans="1:37" ht="14.5">
      <c r="A67" s="24" t="s">
        <v>101</v>
      </c>
      <c r="B67" s="74" t="s">
        <v>180</v>
      </c>
      <c r="C67" t="s">
        <v>87</v>
      </c>
      <c r="E67">
        <f>AE52/SUM(AE47:AE56)</f>
        <v>0</v>
      </c>
      <c r="F67">
        <f t="shared" ref="F67:K67" si="35">AF52/SUM(AF47:AF56)</f>
        <v>4.8709206039941556E-4</v>
      </c>
      <c r="G67">
        <f t="shared" si="35"/>
        <v>0</v>
      </c>
      <c r="H67" s="69">
        <f t="shared" si="30"/>
        <v>9.741841207988311E-5</v>
      </c>
      <c r="I67" s="69">
        <f t="shared" si="31"/>
        <v>9.741841207988311E-5</v>
      </c>
      <c r="J67">
        <f t="shared" si="35"/>
        <v>0</v>
      </c>
      <c r="K67">
        <f t="shared" si="35"/>
        <v>0</v>
      </c>
      <c r="N67" t="s">
        <v>108</v>
      </c>
      <c r="O67" t="s">
        <v>149</v>
      </c>
      <c r="P67" t="s">
        <v>86</v>
      </c>
      <c r="Q67" t="str">
        <f t="shared" si="3"/>
        <v>INDHFO</v>
      </c>
      <c r="R67" t="str">
        <f t="shared" si="4"/>
        <v/>
      </c>
      <c r="AA67" s="24" t="s">
        <v>101</v>
      </c>
      <c r="AB67" t="s">
        <v>82</v>
      </c>
      <c r="AC67" t="s">
        <v>87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spans="1:37" ht="14.5">
      <c r="A68" s="24" t="s">
        <v>101</v>
      </c>
      <c r="B68" s="74" t="s">
        <v>180</v>
      </c>
      <c r="C68" t="s">
        <v>83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69">
        <f t="shared" si="30"/>
        <v>0</v>
      </c>
      <c r="I68" s="69">
        <f t="shared" si="31"/>
        <v>0</v>
      </c>
      <c r="J68">
        <f t="shared" si="36"/>
        <v>0</v>
      </c>
      <c r="K68">
        <f t="shared" si="36"/>
        <v>0</v>
      </c>
      <c r="N68" t="s">
        <v>108</v>
      </c>
      <c r="O68" t="s">
        <v>149</v>
      </c>
      <c r="P68" t="s">
        <v>97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24" t="s">
        <v>101</v>
      </c>
      <c r="AB68" t="s">
        <v>82</v>
      </c>
      <c r="AC68" t="s">
        <v>83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spans="1:37" ht="14.5">
      <c r="A69" s="24" t="s">
        <v>101</v>
      </c>
      <c r="B69" s="74" t="s">
        <v>180</v>
      </c>
      <c r="C69" t="s">
        <v>133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69">
        <f t="shared" si="30"/>
        <v>0</v>
      </c>
      <c r="I69" s="69">
        <f t="shared" si="31"/>
        <v>0</v>
      </c>
      <c r="J69">
        <f t="shared" si="39"/>
        <v>0</v>
      </c>
      <c r="K69">
        <f t="shared" si="39"/>
        <v>0</v>
      </c>
      <c r="N69" t="s">
        <v>108</v>
      </c>
      <c r="O69" t="s">
        <v>149</v>
      </c>
      <c r="P69" t="s">
        <v>87</v>
      </c>
      <c r="Q69" t="str">
        <f t="shared" si="37"/>
        <v>INDLPG</v>
      </c>
      <c r="R69" t="str">
        <f t="shared" si="38"/>
        <v/>
      </c>
      <c r="AA69" s="24" t="s">
        <v>101</v>
      </c>
      <c r="AB69" t="s">
        <v>82</v>
      </c>
      <c r="AC69" t="s">
        <v>133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spans="1:37" ht="14.5">
      <c r="A70" s="24" t="s">
        <v>101</v>
      </c>
      <c r="B70" s="74" t="s">
        <v>180</v>
      </c>
      <c r="C70" t="s">
        <v>135</v>
      </c>
      <c r="E70">
        <f>AE55/SUM(AE47:AE56)</f>
        <v>1</v>
      </c>
      <c r="F70">
        <f t="shared" ref="F70:K70" si="40">AF55/SUM(AF47:AF56)</f>
        <v>9.7418412079883113E-4</v>
      </c>
      <c r="G70">
        <f t="shared" si="40"/>
        <v>5.076142131979695E-3</v>
      </c>
      <c r="H70" s="69">
        <f t="shared" si="30"/>
        <v>0.60121006525055576</v>
      </c>
      <c r="I70" s="69">
        <f t="shared" si="31"/>
        <v>0.60121006525055576</v>
      </c>
      <c r="J70">
        <f t="shared" si="40"/>
        <v>1</v>
      </c>
      <c r="K70">
        <f t="shared" si="40"/>
        <v>1</v>
      </c>
      <c r="N70" t="s">
        <v>108</v>
      </c>
      <c r="O70" t="s">
        <v>149</v>
      </c>
      <c r="P70" t="s">
        <v>83</v>
      </c>
      <c r="Q70" t="str">
        <f t="shared" si="37"/>
        <v>INDCOA</v>
      </c>
      <c r="R70" t="str">
        <f t="shared" si="38"/>
        <v/>
      </c>
      <c r="AA70" s="24" t="s">
        <v>101</v>
      </c>
      <c r="AB70" t="s">
        <v>82</v>
      </c>
      <c r="AC70" t="s">
        <v>135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spans="1:37" ht="14.5">
      <c r="A71" s="24" t="s">
        <v>101</v>
      </c>
      <c r="B71" s="74" t="s">
        <v>180</v>
      </c>
      <c r="C71" t="s">
        <v>134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69">
        <f t="shared" si="30"/>
        <v>0</v>
      </c>
      <c r="I71" s="69">
        <f t="shared" si="31"/>
        <v>0</v>
      </c>
      <c r="J71">
        <f t="shared" si="41"/>
        <v>0</v>
      </c>
      <c r="K71">
        <f t="shared" si="41"/>
        <v>0</v>
      </c>
      <c r="N71" t="s">
        <v>108</v>
      </c>
      <c r="O71" t="s">
        <v>149</v>
      </c>
      <c r="P71" t="s">
        <v>133</v>
      </c>
      <c r="Q71" t="str">
        <f t="shared" si="37"/>
        <v>INDCOKE</v>
      </c>
      <c r="R71" t="str">
        <f t="shared" si="38"/>
        <v/>
      </c>
      <c r="AA71" s="24" t="s">
        <v>101</v>
      </c>
      <c r="AB71" t="s">
        <v>82</v>
      </c>
      <c r="AC71" t="s">
        <v>134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37">
      <c r="A72" t="s">
        <v>93</v>
      </c>
      <c r="N72" t="s">
        <v>108</v>
      </c>
      <c r="O72" t="s">
        <v>149</v>
      </c>
      <c r="P72" t="s">
        <v>135</v>
      </c>
      <c r="Q72" t="str">
        <f t="shared" si="37"/>
        <v>INDWOOD</v>
      </c>
      <c r="R72" t="str">
        <f t="shared" si="38"/>
        <v/>
      </c>
      <c r="AA72" t="s">
        <v>93</v>
      </c>
    </row>
    <row r="73" spans="1:37">
      <c r="A73" s="95" t="s">
        <v>102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N73" t="s">
        <v>108</v>
      </c>
      <c r="O73" t="s">
        <v>149</v>
      </c>
      <c r="P73" t="s">
        <v>134</v>
      </c>
      <c r="Q73" t="str">
        <f t="shared" si="37"/>
        <v>INDSTM</v>
      </c>
      <c r="R73" t="str">
        <f t="shared" si="38"/>
        <v/>
      </c>
      <c r="AA73" s="95" t="s">
        <v>102</v>
      </c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spans="1:37" ht="14.5">
      <c r="A74" s="24" t="s">
        <v>103</v>
      </c>
      <c r="B74" s="24" t="s">
        <v>198</v>
      </c>
      <c r="C74" t="s">
        <v>84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108</v>
      </c>
      <c r="O74" t="s">
        <v>150</v>
      </c>
      <c r="P74" t="s">
        <v>189</v>
      </c>
      <c r="Q74" t="str">
        <f t="shared" si="37"/>
        <v/>
      </c>
      <c r="R74" t="str">
        <f t="shared" si="38"/>
        <v>INDIRON</v>
      </c>
      <c r="AA74" s="24" t="s">
        <v>103</v>
      </c>
      <c r="AB74" s="24" t="s">
        <v>82</v>
      </c>
      <c r="AC74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4.5">
      <c r="A75" s="24" t="s">
        <v>103</v>
      </c>
      <c r="B75" s="24" t="s">
        <v>198</v>
      </c>
      <c r="C75" t="s">
        <v>85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110</v>
      </c>
      <c r="O75" t="s">
        <v>149</v>
      </c>
      <c r="P75" t="s">
        <v>84</v>
      </c>
      <c r="Q75" t="str">
        <f t="shared" si="37"/>
        <v>INDELC</v>
      </c>
      <c r="R75" t="str">
        <f t="shared" si="38"/>
        <v/>
      </c>
      <c r="AA75" s="24" t="s">
        <v>103</v>
      </c>
      <c r="AB75" s="24" t="s">
        <v>82</v>
      </c>
      <c r="AC75" t="s">
        <v>85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spans="1:37" ht="14.5">
      <c r="A76" s="24" t="s">
        <v>103</v>
      </c>
      <c r="B76" s="24" t="s">
        <v>198</v>
      </c>
      <c r="C76" t="s">
        <v>136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110</v>
      </c>
      <c r="O76" t="s">
        <v>149</v>
      </c>
      <c r="P76" t="s">
        <v>85</v>
      </c>
      <c r="Q76" t="str">
        <f t="shared" si="37"/>
        <v>INDGAS</v>
      </c>
      <c r="R76" t="str">
        <f t="shared" si="38"/>
        <v/>
      </c>
      <c r="AA76" s="24" t="s">
        <v>103</v>
      </c>
      <c r="AB76" s="24" t="s">
        <v>82</v>
      </c>
      <c r="AC76" t="s">
        <v>136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spans="1:37" ht="14.5">
      <c r="A77" s="24" t="s">
        <v>103</v>
      </c>
      <c r="B77" s="24" t="s">
        <v>198</v>
      </c>
      <c r="C77" t="s">
        <v>86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110</v>
      </c>
      <c r="O77" t="s">
        <v>149</v>
      </c>
      <c r="P77" t="s">
        <v>136</v>
      </c>
      <c r="Q77" t="str">
        <f t="shared" si="37"/>
        <v>INDDSTLFO</v>
      </c>
      <c r="R77" t="str">
        <f t="shared" si="38"/>
        <v/>
      </c>
      <c r="AA77" s="24" t="s">
        <v>103</v>
      </c>
      <c r="AB77" s="24" t="s">
        <v>82</v>
      </c>
      <c r="AC77" t="s">
        <v>86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spans="1:37" ht="14.5">
      <c r="A78" s="24" t="s">
        <v>103</v>
      </c>
      <c r="B78" s="24" t="s">
        <v>198</v>
      </c>
      <c r="C78" t="s">
        <v>97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110</v>
      </c>
      <c r="O78" t="s">
        <v>149</v>
      </c>
      <c r="P78" t="s">
        <v>86</v>
      </c>
      <c r="Q78" t="str">
        <f t="shared" si="37"/>
        <v>INDHFO</v>
      </c>
      <c r="R78" t="str">
        <f t="shared" si="38"/>
        <v/>
      </c>
      <c r="AA78" s="24" t="s">
        <v>103</v>
      </c>
      <c r="AB78" s="24" t="s">
        <v>82</v>
      </c>
      <c r="AC78" t="s">
        <v>97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spans="1:37" ht="14.5">
      <c r="A79" s="24" t="s">
        <v>103</v>
      </c>
      <c r="B79" s="24" t="s">
        <v>198</v>
      </c>
      <c r="C79" t="s">
        <v>87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110</v>
      </c>
      <c r="O79" t="s">
        <v>149</v>
      </c>
      <c r="P79" t="s">
        <v>97</v>
      </c>
      <c r="Q79" t="str">
        <f t="shared" si="37"/>
        <v>INDSGPC</v>
      </c>
      <c r="R79" t="str">
        <f t="shared" si="38"/>
        <v/>
      </c>
      <c r="AA79" s="24" t="s">
        <v>103</v>
      </c>
      <c r="AB79" s="24" t="s">
        <v>82</v>
      </c>
      <c r="AC79" t="s">
        <v>87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spans="1:37" ht="14.5">
      <c r="A80" s="24" t="s">
        <v>103</v>
      </c>
      <c r="B80" s="24" t="s">
        <v>198</v>
      </c>
      <c r="C80" t="s">
        <v>83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110</v>
      </c>
      <c r="O80" t="s">
        <v>149</v>
      </c>
      <c r="P80" t="s">
        <v>87</v>
      </c>
      <c r="Q80" t="str">
        <f t="shared" si="37"/>
        <v>INDLPG</v>
      </c>
      <c r="R80" t="str">
        <f t="shared" si="38"/>
        <v/>
      </c>
      <c r="AA80" s="24" t="s">
        <v>103</v>
      </c>
      <c r="AB80" s="24" t="s">
        <v>82</v>
      </c>
      <c r="AC80" t="s">
        <v>83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spans="1:37" ht="14.5">
      <c r="A81" s="24" t="s">
        <v>103</v>
      </c>
      <c r="B81" s="24" t="s">
        <v>198</v>
      </c>
      <c r="C81" t="s">
        <v>133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110</v>
      </c>
      <c r="O81" t="s">
        <v>149</v>
      </c>
      <c r="P81" t="s">
        <v>83</v>
      </c>
      <c r="Q81" t="str">
        <f t="shared" si="37"/>
        <v>INDCOA</v>
      </c>
      <c r="R81" t="str">
        <f t="shared" si="38"/>
        <v/>
      </c>
      <c r="AA81" s="24" t="s">
        <v>103</v>
      </c>
      <c r="AB81" s="24" t="s">
        <v>82</v>
      </c>
      <c r="AC81" t="s">
        <v>133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spans="1:37" ht="14.5">
      <c r="A82" s="24" t="s">
        <v>103</v>
      </c>
      <c r="B82" s="24" t="s">
        <v>198</v>
      </c>
      <c r="C82" t="s">
        <v>135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110</v>
      </c>
      <c r="O82" t="s">
        <v>149</v>
      </c>
      <c r="P82" t="s">
        <v>133</v>
      </c>
      <c r="Q82" t="str">
        <f t="shared" si="37"/>
        <v>INDCOKE</v>
      </c>
      <c r="R82" t="str">
        <f t="shared" si="38"/>
        <v/>
      </c>
      <c r="AA82" s="24" t="s">
        <v>103</v>
      </c>
      <c r="AB82" s="24" t="s">
        <v>82</v>
      </c>
      <c r="AC82" t="s">
        <v>135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spans="1:37" ht="14.5">
      <c r="A83" s="24" t="s">
        <v>103</v>
      </c>
      <c r="B83" s="24" t="s">
        <v>198</v>
      </c>
      <c r="C83" t="s">
        <v>134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110</v>
      </c>
      <c r="O83" t="s">
        <v>149</v>
      </c>
      <c r="P83" t="s">
        <v>135</v>
      </c>
      <c r="Q83" t="str">
        <f t="shared" si="37"/>
        <v>INDWOOD</v>
      </c>
      <c r="R83" t="str">
        <f t="shared" si="38"/>
        <v/>
      </c>
      <c r="AA83" s="24" t="s">
        <v>103</v>
      </c>
      <c r="AB83" s="24" t="s">
        <v>82</v>
      </c>
      <c r="AC83" t="s">
        <v>134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spans="1:37" ht="14.5">
      <c r="A84" s="24" t="s">
        <v>103</v>
      </c>
      <c r="B84" s="24" t="s">
        <v>88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N84" t="s">
        <v>110</v>
      </c>
      <c r="O84" t="s">
        <v>149</v>
      </c>
      <c r="P84" t="s">
        <v>134</v>
      </c>
      <c r="Q84" t="str">
        <f t="shared" si="37"/>
        <v>INDSTM</v>
      </c>
      <c r="R84" t="str">
        <f t="shared" si="38"/>
        <v/>
      </c>
      <c r="AA84" s="24" t="s">
        <v>103</v>
      </c>
      <c r="AB84" s="24" t="s">
        <v>88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ht="14.5">
      <c r="A85" s="24" t="s">
        <v>103</v>
      </c>
      <c r="B85" s="24" t="s">
        <v>197</v>
      </c>
      <c r="C85" t="s">
        <v>186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110</v>
      </c>
      <c r="O85" t="s">
        <v>150</v>
      </c>
      <c r="P85" t="s">
        <v>98</v>
      </c>
      <c r="Q85" t="str">
        <f t="shared" si="37"/>
        <v/>
      </c>
      <c r="R85" t="str">
        <f t="shared" si="38"/>
        <v>INDOTH</v>
      </c>
      <c r="AA85" s="24" t="s">
        <v>103</v>
      </c>
      <c r="AB85" s="24" t="s">
        <v>90</v>
      </c>
      <c r="AC85" t="s">
        <v>143</v>
      </c>
    </row>
    <row r="86" spans="1:37" ht="14.5">
      <c r="A86" s="24" t="s">
        <v>103</v>
      </c>
      <c r="B86" s="24" t="s">
        <v>91</v>
      </c>
      <c r="N86" t="s">
        <v>112</v>
      </c>
      <c r="O86" t="s">
        <v>149</v>
      </c>
      <c r="P86" t="s">
        <v>84</v>
      </c>
      <c r="Q86" t="str">
        <f t="shared" si="37"/>
        <v>INDELC</v>
      </c>
      <c r="R86" t="str">
        <f t="shared" si="38"/>
        <v/>
      </c>
      <c r="AA86" s="24" t="s">
        <v>103</v>
      </c>
      <c r="AB86" s="24" t="s">
        <v>91</v>
      </c>
    </row>
    <row r="87" spans="1:37" ht="14.5">
      <c r="A87" s="24" t="s">
        <v>103</v>
      </c>
      <c r="B87" s="74" t="s">
        <v>154</v>
      </c>
      <c r="C87" s="24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112</v>
      </c>
      <c r="O87" t="s">
        <v>149</v>
      </c>
      <c r="P87" t="s">
        <v>85</v>
      </c>
      <c r="Q87" t="str">
        <f t="shared" si="37"/>
        <v>INDGAS</v>
      </c>
      <c r="R87" t="str">
        <f t="shared" si="38"/>
        <v/>
      </c>
      <c r="AA87" s="24"/>
      <c r="AB87" s="24"/>
      <c r="AC87" s="24"/>
    </row>
    <row r="88" spans="1:37" ht="14.5">
      <c r="A88" s="24" t="s">
        <v>103</v>
      </c>
      <c r="B88" s="74" t="s">
        <v>156</v>
      </c>
      <c r="C88" s="24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112</v>
      </c>
      <c r="O88" t="s">
        <v>149</v>
      </c>
      <c r="P88" t="s">
        <v>136</v>
      </c>
      <c r="Q88" t="str">
        <f t="shared" si="37"/>
        <v>INDDSTLFO</v>
      </c>
      <c r="R88" t="str">
        <f t="shared" si="38"/>
        <v/>
      </c>
      <c r="AA88" s="24"/>
      <c r="AB88" s="24"/>
      <c r="AC88" s="24"/>
    </row>
    <row r="89" spans="1:37" ht="14.5">
      <c r="A89" s="24" t="s">
        <v>103</v>
      </c>
      <c r="B89" s="74" t="s">
        <v>180</v>
      </c>
      <c r="C89" t="s">
        <v>84</v>
      </c>
      <c r="E89">
        <f>1-SUM(E90:E98)</f>
        <v>0</v>
      </c>
      <c r="F89">
        <f t="shared" ref="F89:K89" si="45">1-SUM(F90:F98)</f>
        <v>0</v>
      </c>
      <c r="G89">
        <f t="shared" si="45"/>
        <v>7.2485207100591698E-2</v>
      </c>
      <c r="H89">
        <f t="shared" si="45"/>
        <v>3.0719263642340566E-2</v>
      </c>
      <c r="I89">
        <f t="shared" si="45"/>
        <v>0</v>
      </c>
      <c r="J89">
        <f t="shared" si="45"/>
        <v>8.1111111111111134E-2</v>
      </c>
      <c r="K89">
        <f t="shared" si="45"/>
        <v>3.0719263642340566E-2</v>
      </c>
      <c r="N89" t="s">
        <v>112</v>
      </c>
      <c r="O89" t="s">
        <v>149</v>
      </c>
      <c r="P89" t="s">
        <v>86</v>
      </c>
      <c r="Q89" t="str">
        <f t="shared" si="37"/>
        <v>INDHFO</v>
      </c>
      <c r="R89" t="str">
        <f t="shared" si="38"/>
        <v/>
      </c>
      <c r="AA89" s="24" t="s">
        <v>103</v>
      </c>
      <c r="AB89" s="24" t="s">
        <v>82</v>
      </c>
      <c r="AC89" t="s">
        <v>84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spans="1:37" ht="14.5">
      <c r="A90" s="24" t="s">
        <v>103</v>
      </c>
      <c r="B90" s="74" t="s">
        <v>180</v>
      </c>
      <c r="C90" t="s">
        <v>85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0.17899408284023666</v>
      </c>
      <c r="H90" s="69">
        <f t="shared" ref="H90:H98" si="47">AVERAGE(E90:G90,I90:J90)</f>
        <v>7.8687705456936222E-2</v>
      </c>
      <c r="I90">
        <f t="shared" si="46"/>
        <v>0</v>
      </c>
      <c r="J90">
        <f t="shared" si="46"/>
        <v>0.21444444444444447</v>
      </c>
      <c r="K90" s="69">
        <f t="shared" ref="K90:K98" si="48">H90</f>
        <v>7.8687705456936222E-2</v>
      </c>
      <c r="N90" t="s">
        <v>112</v>
      </c>
      <c r="O90" t="s">
        <v>149</v>
      </c>
      <c r="P90" t="s">
        <v>97</v>
      </c>
      <c r="Q90" t="str">
        <f t="shared" si="37"/>
        <v>INDSGPC</v>
      </c>
      <c r="R90" t="str">
        <f t="shared" si="38"/>
        <v/>
      </c>
      <c r="AA90" s="24" t="s">
        <v>103</v>
      </c>
      <c r="AB90" s="24" t="s">
        <v>82</v>
      </c>
      <c r="AC90" t="s">
        <v>85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70.400000000000006</v>
      </c>
      <c r="AK90">
        <v>0</v>
      </c>
    </row>
    <row r="91" spans="1:37" ht="14.5">
      <c r="A91" s="24" t="s">
        <v>103</v>
      </c>
      <c r="B91" s="74" t="s">
        <v>180</v>
      </c>
      <c r="C91" t="s">
        <v>136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69">
        <f t="shared" si="47"/>
        <v>0</v>
      </c>
      <c r="I91">
        <f t="shared" si="49"/>
        <v>0</v>
      </c>
      <c r="J91">
        <f t="shared" si="49"/>
        <v>0</v>
      </c>
      <c r="K91" s="69">
        <f t="shared" si="48"/>
        <v>0</v>
      </c>
      <c r="N91" t="s">
        <v>112</v>
      </c>
      <c r="O91" t="s">
        <v>149</v>
      </c>
      <c r="P91" t="s">
        <v>87</v>
      </c>
      <c r="Q91" t="str">
        <f t="shared" si="37"/>
        <v>INDLPG</v>
      </c>
      <c r="R91" t="str">
        <f t="shared" si="38"/>
        <v/>
      </c>
      <c r="AA91" s="24" t="s">
        <v>103</v>
      </c>
      <c r="AB91" s="24" t="s">
        <v>82</v>
      </c>
      <c r="AC91" t="s">
        <v>136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spans="1:37" ht="14.5">
      <c r="A92" s="24" t="s">
        <v>103</v>
      </c>
      <c r="B92" s="74" t="s">
        <v>180</v>
      </c>
      <c r="C92" t="s">
        <v>86</v>
      </c>
      <c r="E92">
        <f>AE77/SUM(AE74:AE83)</f>
        <v>1</v>
      </c>
      <c r="F92">
        <f t="shared" ref="F92:J92" si="50">AF77/SUM(AF74:AF83)</f>
        <v>5.5248618784530384E-3</v>
      </c>
      <c r="G92">
        <f t="shared" si="50"/>
        <v>1.4792899408284023E-3</v>
      </c>
      <c r="H92" s="69">
        <f t="shared" si="47"/>
        <v>0.20140083036385631</v>
      </c>
      <c r="I92">
        <f t="shared" si="50"/>
        <v>0</v>
      </c>
      <c r="J92">
        <f t="shared" si="50"/>
        <v>0</v>
      </c>
      <c r="K92" s="69">
        <f t="shared" si="48"/>
        <v>0.20140083036385631</v>
      </c>
      <c r="N92" t="s">
        <v>112</v>
      </c>
      <c r="O92" t="s">
        <v>149</v>
      </c>
      <c r="P92" t="s">
        <v>83</v>
      </c>
      <c r="Q92" t="str">
        <f t="shared" si="37"/>
        <v>INDCOA</v>
      </c>
      <c r="R92" t="str">
        <f t="shared" si="38"/>
        <v/>
      </c>
      <c r="AA92" s="24" t="s">
        <v>103</v>
      </c>
      <c r="AB92" s="24" t="s">
        <v>82</v>
      </c>
      <c r="AC92" t="s">
        <v>86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spans="1:37" ht="14.5">
      <c r="A93" s="24" t="s">
        <v>103</v>
      </c>
      <c r="B93" s="74" t="s">
        <v>180</v>
      </c>
      <c r="C93" t="s">
        <v>97</v>
      </c>
      <c r="E93">
        <f>AE78/SUM(AE74:AE83)</f>
        <v>0</v>
      </c>
      <c r="F93">
        <f t="shared" ref="F93:J93" si="51">AF78/SUM(AF74:AF83)</f>
        <v>0.97790055248618768</v>
      </c>
      <c r="G93">
        <f t="shared" si="51"/>
        <v>0.74112426035502954</v>
      </c>
      <c r="H93" s="69">
        <f t="shared" si="47"/>
        <v>0.68469385145713235</v>
      </c>
      <c r="I93">
        <f t="shared" si="51"/>
        <v>1</v>
      </c>
      <c r="J93">
        <f t="shared" si="51"/>
        <v>0.70444444444444443</v>
      </c>
      <c r="K93" s="69">
        <f t="shared" si="48"/>
        <v>0.68469385145713235</v>
      </c>
      <c r="N93" t="s">
        <v>112</v>
      </c>
      <c r="O93" t="s">
        <v>149</v>
      </c>
      <c r="P93" t="s">
        <v>133</v>
      </c>
      <c r="Q93" t="str">
        <f t="shared" si="37"/>
        <v>INDCOKE</v>
      </c>
      <c r="R93" t="str">
        <f t="shared" si="38"/>
        <v/>
      </c>
      <c r="AA93" s="24" t="s">
        <v>103</v>
      </c>
      <c r="AB93" s="24" t="s">
        <v>82</v>
      </c>
      <c r="AC93" t="s">
        <v>97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spans="1:37" ht="14.5">
      <c r="A94" s="24" t="s">
        <v>103</v>
      </c>
      <c r="B94" s="74" t="s">
        <v>180</v>
      </c>
      <c r="C94" t="s">
        <v>87</v>
      </c>
      <c r="E94">
        <f>AE79/SUM(AE74:AE83)</f>
        <v>0</v>
      </c>
      <c r="F94">
        <f t="shared" ref="F94:J94" si="52">AF79/SUM(AF74:AF83)</f>
        <v>1.6574585635359115E-2</v>
      </c>
      <c r="G94">
        <f t="shared" si="52"/>
        <v>5.9171597633136093E-3</v>
      </c>
      <c r="H94" s="69">
        <f t="shared" si="47"/>
        <v>4.4983490797345449E-3</v>
      </c>
      <c r="I94">
        <f t="shared" si="52"/>
        <v>0</v>
      </c>
      <c r="J94">
        <f t="shared" si="52"/>
        <v>0</v>
      </c>
      <c r="K94" s="69">
        <f t="shared" si="48"/>
        <v>4.4983490797345449E-3</v>
      </c>
      <c r="N94" t="s">
        <v>112</v>
      </c>
      <c r="O94" t="s">
        <v>149</v>
      </c>
      <c r="P94" t="s">
        <v>135</v>
      </c>
      <c r="Q94" t="str">
        <f t="shared" si="37"/>
        <v>INDWOOD</v>
      </c>
      <c r="R94" t="str">
        <f t="shared" si="38"/>
        <v/>
      </c>
      <c r="AA94" s="24" t="s">
        <v>103</v>
      </c>
      <c r="AB94" s="24" t="s">
        <v>82</v>
      </c>
      <c r="AC94" t="s">
        <v>87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spans="1:37" ht="14.5">
      <c r="A95" s="24" t="s">
        <v>103</v>
      </c>
      <c r="B95" s="74" t="s">
        <v>180</v>
      </c>
      <c r="C95" t="s">
        <v>83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69">
        <f t="shared" si="47"/>
        <v>0</v>
      </c>
      <c r="I95">
        <f t="shared" si="53"/>
        <v>0</v>
      </c>
      <c r="J95">
        <f t="shared" si="53"/>
        <v>0</v>
      </c>
      <c r="K95" s="69">
        <f t="shared" si="48"/>
        <v>0</v>
      </c>
      <c r="N95" t="s">
        <v>112</v>
      </c>
      <c r="O95" t="s">
        <v>149</v>
      </c>
      <c r="P95" t="s">
        <v>134</v>
      </c>
      <c r="Q95" t="str">
        <f t="shared" si="37"/>
        <v>INDSTM</v>
      </c>
      <c r="R95" t="str">
        <f t="shared" si="38"/>
        <v/>
      </c>
      <c r="AA95" s="24" t="s">
        <v>103</v>
      </c>
      <c r="AB95" s="24" t="s">
        <v>82</v>
      </c>
      <c r="AC95" t="s">
        <v>83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spans="1:37" ht="14.5">
      <c r="A96" s="24" t="s">
        <v>103</v>
      </c>
      <c r="B96" s="74" t="s">
        <v>180</v>
      </c>
      <c r="C96" t="s">
        <v>133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69">
        <f t="shared" si="47"/>
        <v>0</v>
      </c>
      <c r="I96">
        <f t="shared" si="54"/>
        <v>0</v>
      </c>
      <c r="J96">
        <f t="shared" si="54"/>
        <v>0</v>
      </c>
      <c r="K96" s="69">
        <f t="shared" si="48"/>
        <v>0</v>
      </c>
      <c r="N96" t="s">
        <v>112</v>
      </c>
      <c r="O96" t="s">
        <v>150</v>
      </c>
      <c r="P96" t="s">
        <v>190</v>
      </c>
      <c r="Q96" t="str">
        <f t="shared" si="37"/>
        <v/>
      </c>
      <c r="R96" t="str">
        <f t="shared" si="38"/>
        <v>INDFOR</v>
      </c>
      <c r="AA96" s="24" t="s">
        <v>103</v>
      </c>
      <c r="AB96" s="24" t="s">
        <v>82</v>
      </c>
      <c r="AC96" t="s">
        <v>133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spans="1:40" ht="14.5">
      <c r="A97" s="24" t="s">
        <v>103</v>
      </c>
      <c r="B97" s="74" t="s">
        <v>180</v>
      </c>
      <c r="C97" t="s">
        <v>135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69">
        <f t="shared" si="47"/>
        <v>0</v>
      </c>
      <c r="I97">
        <f t="shared" si="55"/>
        <v>0</v>
      </c>
      <c r="J97">
        <f t="shared" si="55"/>
        <v>0</v>
      </c>
      <c r="K97" s="69">
        <f t="shared" si="48"/>
        <v>0</v>
      </c>
      <c r="AA97" s="24" t="s">
        <v>103</v>
      </c>
      <c r="AB97" s="24" t="s">
        <v>82</v>
      </c>
      <c r="AC97" t="s">
        <v>135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1.1000000000000001</v>
      </c>
      <c r="AJ97">
        <f>attached_petroleum!EM38</f>
        <v>4.0999999999999996</v>
      </c>
      <c r="AK97">
        <f>attached_petroleum!FK38</f>
        <v>0.4</v>
      </c>
    </row>
    <row r="98" spans="1:40" ht="14.5">
      <c r="A98" s="24" t="s">
        <v>103</v>
      </c>
      <c r="B98" s="74" t="s">
        <v>180</v>
      </c>
      <c r="C98" t="s">
        <v>134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69">
        <f t="shared" si="47"/>
        <v>0</v>
      </c>
      <c r="I98">
        <f t="shared" si="56"/>
        <v>0</v>
      </c>
      <c r="J98">
        <f t="shared" si="56"/>
        <v>0</v>
      </c>
      <c r="K98" s="69">
        <f t="shared" si="48"/>
        <v>0</v>
      </c>
      <c r="AA98" s="24" t="s">
        <v>103</v>
      </c>
      <c r="AB98" s="24" t="s">
        <v>82</v>
      </c>
      <c r="AC98" t="s">
        <v>134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spans="1:40" ht="14.5">
      <c r="A99" s="24" t="s">
        <v>93</v>
      </c>
      <c r="AA99" s="24" t="s">
        <v>93</v>
      </c>
    </row>
    <row r="100" spans="1:40">
      <c r="A100" s="95" t="s">
        <v>104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AA100" s="95" t="s">
        <v>104</v>
      </c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1:40" ht="14.5">
      <c r="A101" s="24" t="s">
        <v>105</v>
      </c>
      <c r="B101" s="24" t="s">
        <v>198</v>
      </c>
      <c r="C101" t="s">
        <v>84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24" t="s">
        <v>105</v>
      </c>
      <c r="AB101" s="24" t="s">
        <v>82</v>
      </c>
      <c r="AC101" t="s">
        <v>84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spans="1:40" ht="14.5">
      <c r="A102" s="24" t="s">
        <v>105</v>
      </c>
      <c r="B102" s="24" t="s">
        <v>198</v>
      </c>
      <c r="C102" t="s">
        <v>85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24" t="s">
        <v>105</v>
      </c>
      <c r="AB102" s="24" t="s">
        <v>82</v>
      </c>
      <c r="AC102" t="s">
        <v>85</v>
      </c>
      <c r="AE102">
        <v>0</v>
      </c>
      <c r="AF102">
        <f>attached_cement!AU16</f>
        <v>2.2999999999999998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spans="1:40" ht="14.5">
      <c r="A103" s="24" t="s">
        <v>105</v>
      </c>
      <c r="B103" s="24" t="s">
        <v>198</v>
      </c>
      <c r="C103" t="s">
        <v>136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24" t="s">
        <v>105</v>
      </c>
      <c r="AB103" s="24" t="s">
        <v>82</v>
      </c>
      <c r="AC103" t="s">
        <v>136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spans="1:40" ht="14.5">
      <c r="A104" s="24" t="s">
        <v>105</v>
      </c>
      <c r="B104" s="24" t="s">
        <v>198</v>
      </c>
      <c r="C104" t="s">
        <v>86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24" t="s">
        <v>105</v>
      </c>
      <c r="AB104" s="24" t="s">
        <v>82</v>
      </c>
      <c r="AC104" t="s">
        <v>86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spans="1:40" ht="14.5">
      <c r="A105" s="24" t="s">
        <v>105</v>
      </c>
      <c r="B105" s="24" t="s">
        <v>198</v>
      </c>
      <c r="C105" t="s">
        <v>97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24" t="s">
        <v>105</v>
      </c>
      <c r="AB105" s="24" t="s">
        <v>82</v>
      </c>
      <c r="AC105" t="s">
        <v>97</v>
      </c>
      <c r="AE105">
        <v>0</v>
      </c>
      <c r="AF105">
        <f>attached_cement!AU19</f>
        <v>3.2</v>
      </c>
      <c r="AG105">
        <f>attached_cement!BS19</f>
        <v>8.1999999999999993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spans="1:40" ht="14.5">
      <c r="A106" s="24" t="s">
        <v>105</v>
      </c>
      <c r="B106" s="24" t="s">
        <v>198</v>
      </c>
      <c r="C106" t="s">
        <v>87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24" t="s">
        <v>105</v>
      </c>
      <c r="AB106" s="24" t="s">
        <v>82</v>
      </c>
      <c r="AC106" t="s">
        <v>87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spans="1:40" ht="14.5">
      <c r="A107" s="24" t="s">
        <v>105</v>
      </c>
      <c r="B107" s="24" t="s">
        <v>198</v>
      </c>
      <c r="C107" t="s">
        <v>83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24" t="s">
        <v>105</v>
      </c>
      <c r="AB107" s="24" t="s">
        <v>82</v>
      </c>
      <c r="AC107" t="s">
        <v>83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spans="1:40" ht="14.5">
      <c r="A108" s="24" t="s">
        <v>105</v>
      </c>
      <c r="B108" s="24" t="s">
        <v>198</v>
      </c>
      <c r="C108" t="s">
        <v>133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24" t="s">
        <v>105</v>
      </c>
      <c r="AB108" s="24" t="s">
        <v>82</v>
      </c>
      <c r="AC108" t="s">
        <v>133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spans="1:40" ht="14.5">
      <c r="A109" s="24" t="s">
        <v>105</v>
      </c>
      <c r="B109" s="24" t="s">
        <v>198</v>
      </c>
      <c r="C109" t="s">
        <v>135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24" t="s">
        <v>105</v>
      </c>
      <c r="AB109" s="24" t="s">
        <v>82</v>
      </c>
      <c r="AC109" t="s">
        <v>135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spans="1:40" ht="14.5">
      <c r="A110" s="24" t="s">
        <v>105</v>
      </c>
      <c r="B110" s="24" t="s">
        <v>198</v>
      </c>
      <c r="C110" t="s">
        <v>134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24" t="s">
        <v>105</v>
      </c>
      <c r="AB110" s="24" t="s">
        <v>82</v>
      </c>
      <c r="AC110" t="s">
        <v>134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148</v>
      </c>
    </row>
    <row r="111" spans="1:40" ht="14.5">
      <c r="A111" s="24" t="s">
        <v>105</v>
      </c>
      <c r="B111" s="24" t="s">
        <v>88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  <c r="K111">
        <v>30</v>
      </c>
      <c r="AA111" s="24" t="s">
        <v>105</v>
      </c>
      <c r="AB111" s="24" t="s">
        <v>88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spans="1:40" ht="14.5">
      <c r="A112" s="24" t="s">
        <v>105</v>
      </c>
      <c r="B112" s="24" t="s">
        <v>197</v>
      </c>
      <c r="C112" t="s">
        <v>187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24" t="s">
        <v>105</v>
      </c>
      <c r="AB112" s="24" t="s">
        <v>90</v>
      </c>
      <c r="AC112" t="s">
        <v>142</v>
      </c>
      <c r="AN112" s="23" t="s">
        <v>131</v>
      </c>
    </row>
    <row r="113" spans="1:40" ht="14.5">
      <c r="A113" s="24" t="s">
        <v>105</v>
      </c>
      <c r="B113" s="24" t="s">
        <v>91</v>
      </c>
      <c r="AA113" s="24" t="s">
        <v>105</v>
      </c>
      <c r="AB113" s="24" t="s">
        <v>91</v>
      </c>
    </row>
    <row r="114" spans="1:40" ht="14.5">
      <c r="A114" s="24" t="s">
        <v>105</v>
      </c>
      <c r="B114" s="74" t="s">
        <v>154</v>
      </c>
      <c r="C114" s="24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24"/>
      <c r="AB114" s="24"/>
      <c r="AC114" s="24"/>
    </row>
    <row r="115" spans="1:40" ht="14.5">
      <c r="A115" s="24" t="s">
        <v>105</v>
      </c>
      <c r="B115" s="74" t="s">
        <v>156</v>
      </c>
      <c r="C115" s="24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24"/>
      <c r="AB115" s="24"/>
      <c r="AC115" s="24"/>
    </row>
    <row r="116" spans="1:40" ht="14.5">
      <c r="A116" s="24" t="s">
        <v>105</v>
      </c>
      <c r="B116" s="74" t="s">
        <v>180</v>
      </c>
      <c r="C116" t="s">
        <v>84</v>
      </c>
      <c r="E116" s="69">
        <f>K116</f>
        <v>0.10166321471160485</v>
      </c>
      <c r="F116">
        <f t="shared" ref="F116:J116" si="60">AF101/SUM(AF101:AF110)</f>
        <v>0.18584070796460181</v>
      </c>
      <c r="G116">
        <f t="shared" si="60"/>
        <v>0.11914893617021276</v>
      </c>
      <c r="H116" s="69">
        <f>K116</f>
        <v>0.10166321471160485</v>
      </c>
      <c r="I116" s="69">
        <f>K116</f>
        <v>0.10166321471160485</v>
      </c>
      <c r="J116">
        <f t="shared" si="60"/>
        <v>0</v>
      </c>
      <c r="K116" s="69">
        <f>AVERAGE(J116,F116:G116)</f>
        <v>0.10166321471160485</v>
      </c>
      <c r="AA116" s="24" t="s">
        <v>105</v>
      </c>
      <c r="AB116" s="24" t="s">
        <v>82</v>
      </c>
      <c r="AC116" t="s">
        <v>84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spans="1:40" ht="14.5">
      <c r="A117" s="24" t="s">
        <v>105</v>
      </c>
      <c r="B117" s="74" t="s">
        <v>180</v>
      </c>
      <c r="C117" t="s">
        <v>85</v>
      </c>
      <c r="E117" s="69">
        <f t="shared" ref="E117:E125" si="61">K117</f>
        <v>0.10756291972635411</v>
      </c>
      <c r="F117">
        <f t="shared" ref="F117:J117" si="62">AF102/SUM(AF101:AF110)</f>
        <v>0.20353982300884957</v>
      </c>
      <c r="G117">
        <f t="shared" si="62"/>
        <v>0.11914893617021276</v>
      </c>
      <c r="H117" s="69">
        <f t="shared" ref="H117:H125" si="63">K117</f>
        <v>0.10756291972635411</v>
      </c>
      <c r="I117" s="69">
        <f t="shared" ref="I117:I125" si="64">K117</f>
        <v>0.10756291972635411</v>
      </c>
      <c r="J117">
        <f t="shared" si="62"/>
        <v>0</v>
      </c>
      <c r="K117" s="69">
        <f t="shared" ref="K117:K125" si="65">AVERAGE(J117,F117:G117)</f>
        <v>0.10756291972635411</v>
      </c>
      <c r="AA117" s="24" t="s">
        <v>105</v>
      </c>
      <c r="AB117" s="24" t="s">
        <v>82</v>
      </c>
      <c r="AC117" t="s">
        <v>85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spans="1:40" ht="14.5">
      <c r="A118" s="24" t="s">
        <v>105</v>
      </c>
      <c r="B118" s="74" t="s">
        <v>180</v>
      </c>
      <c r="C118" t="s">
        <v>136</v>
      </c>
      <c r="E118" s="69">
        <f t="shared" si="61"/>
        <v>5.7867319399987453E-3</v>
      </c>
      <c r="F118">
        <f t="shared" ref="F118:J118" si="66">AF103/SUM(AF101:AF110)</f>
        <v>8.8495575221238954E-3</v>
      </c>
      <c r="G118">
        <f t="shared" si="66"/>
        <v>8.5106382978723406E-3</v>
      </c>
      <c r="H118" s="69">
        <f t="shared" si="63"/>
        <v>5.7867319399987453E-3</v>
      </c>
      <c r="I118" s="69">
        <f t="shared" si="64"/>
        <v>5.7867319399987453E-3</v>
      </c>
      <c r="J118">
        <f t="shared" si="66"/>
        <v>0</v>
      </c>
      <c r="K118" s="69">
        <f t="shared" si="65"/>
        <v>5.7867319399987453E-3</v>
      </c>
      <c r="AA118" s="24" t="s">
        <v>105</v>
      </c>
      <c r="AB118" s="24" t="s">
        <v>82</v>
      </c>
      <c r="AC118" t="s">
        <v>136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spans="1:40" ht="14.5">
      <c r="A119" s="24" t="s">
        <v>105</v>
      </c>
      <c r="B119" s="74" t="s">
        <v>180</v>
      </c>
      <c r="C119" t="s">
        <v>86</v>
      </c>
      <c r="E119" s="69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69">
        <f t="shared" si="63"/>
        <v>0</v>
      </c>
      <c r="I119" s="69">
        <f t="shared" si="64"/>
        <v>0</v>
      </c>
      <c r="J119">
        <f t="shared" si="67"/>
        <v>0</v>
      </c>
      <c r="K119" s="69">
        <f t="shared" si="65"/>
        <v>0</v>
      </c>
      <c r="AA119" s="24" t="s">
        <v>105</v>
      </c>
      <c r="AB119" s="24" t="s">
        <v>82</v>
      </c>
      <c r="AC119" t="s">
        <v>86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spans="1:40" ht="14.5">
      <c r="A120" s="24" t="s">
        <v>105</v>
      </c>
      <c r="B120" s="74" t="s">
        <v>180</v>
      </c>
      <c r="C120" t="s">
        <v>97</v>
      </c>
      <c r="E120" s="69">
        <f t="shared" si="61"/>
        <v>0.21070733697357688</v>
      </c>
      <c r="F120">
        <f t="shared" ref="F120:J120" si="68">AF105/SUM(AF101:AF110)</f>
        <v>0.28318584070796465</v>
      </c>
      <c r="G120">
        <f t="shared" si="68"/>
        <v>0.34893617021276591</v>
      </c>
      <c r="H120" s="69">
        <f t="shared" si="63"/>
        <v>0.21070733697357688</v>
      </c>
      <c r="I120" s="69">
        <f t="shared" si="64"/>
        <v>0.21070733697357688</v>
      </c>
      <c r="J120">
        <f t="shared" si="68"/>
        <v>0</v>
      </c>
      <c r="K120" s="69">
        <f t="shared" si="65"/>
        <v>0.21070733697357688</v>
      </c>
      <c r="AA120" s="24" t="s">
        <v>105</v>
      </c>
      <c r="AB120" s="24" t="s">
        <v>82</v>
      </c>
      <c r="AC120" t="s">
        <v>97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spans="1:40" ht="14.5">
      <c r="A121" s="24" t="s">
        <v>105</v>
      </c>
      <c r="B121" s="74" t="s">
        <v>180</v>
      </c>
      <c r="C121" t="s">
        <v>87</v>
      </c>
      <c r="E121" s="69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69">
        <f t="shared" si="63"/>
        <v>0</v>
      </c>
      <c r="I121" s="69">
        <f t="shared" si="64"/>
        <v>0</v>
      </c>
      <c r="J121">
        <f t="shared" si="69"/>
        <v>0</v>
      </c>
      <c r="K121" s="69">
        <f t="shared" si="65"/>
        <v>0</v>
      </c>
      <c r="AA121" s="24" t="s">
        <v>105</v>
      </c>
      <c r="AB121" s="24" t="s">
        <v>82</v>
      </c>
      <c r="AC121" t="s">
        <v>87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spans="1:40" ht="14.5">
      <c r="A122" s="24" t="s">
        <v>105</v>
      </c>
      <c r="B122" s="74" t="s">
        <v>180</v>
      </c>
      <c r="C122" t="s">
        <v>83</v>
      </c>
      <c r="E122" s="69">
        <f t="shared" si="61"/>
        <v>0.16027113537940124</v>
      </c>
      <c r="F122">
        <f t="shared" ref="F122:J122" si="70">AF107/SUM(AF101:AF110)</f>
        <v>0.22123893805309736</v>
      </c>
      <c r="G122">
        <f t="shared" si="70"/>
        <v>0.25957446808510637</v>
      </c>
      <c r="H122" s="69">
        <f t="shared" si="63"/>
        <v>0.16027113537940124</v>
      </c>
      <c r="I122" s="69">
        <f t="shared" si="64"/>
        <v>0.16027113537940124</v>
      </c>
      <c r="J122">
        <f t="shared" si="70"/>
        <v>0</v>
      </c>
      <c r="K122" s="69">
        <f t="shared" si="65"/>
        <v>0.16027113537940124</v>
      </c>
      <c r="AA122" s="24" t="s">
        <v>105</v>
      </c>
      <c r="AB122" s="24" t="s">
        <v>82</v>
      </c>
      <c r="AC122" t="s">
        <v>83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spans="1:40" ht="14.5">
      <c r="A123" s="24" t="s">
        <v>105</v>
      </c>
      <c r="B123" s="74" t="s">
        <v>180</v>
      </c>
      <c r="C123" t="s">
        <v>133</v>
      </c>
      <c r="E123" s="69">
        <f t="shared" si="61"/>
        <v>2.0648967551622419E-2</v>
      </c>
      <c r="F123">
        <f t="shared" ref="F123:J123" si="71">AF108/SUM(AF101:AF110)</f>
        <v>6.1946902654867256E-2</v>
      </c>
      <c r="G123">
        <f t="shared" si="71"/>
        <v>0</v>
      </c>
      <c r="H123" s="69">
        <f t="shared" si="63"/>
        <v>2.0648967551622419E-2</v>
      </c>
      <c r="I123" s="69">
        <f t="shared" si="64"/>
        <v>2.0648967551622419E-2</v>
      </c>
      <c r="J123">
        <f t="shared" si="71"/>
        <v>0</v>
      </c>
      <c r="K123" s="69">
        <f t="shared" si="65"/>
        <v>2.0648967551622419E-2</v>
      </c>
      <c r="AA123" s="24" t="s">
        <v>105</v>
      </c>
      <c r="AB123" s="24" t="s">
        <v>82</v>
      </c>
      <c r="AC123" t="s">
        <v>133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spans="1:40" ht="14.5">
      <c r="A124" s="24" t="s">
        <v>105</v>
      </c>
      <c r="B124" s="74" t="s">
        <v>180</v>
      </c>
      <c r="C124" t="s">
        <v>135</v>
      </c>
      <c r="E124" s="69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69">
        <f t="shared" si="63"/>
        <v>0</v>
      </c>
      <c r="I124" s="69">
        <f t="shared" si="64"/>
        <v>0</v>
      </c>
      <c r="J124">
        <f t="shared" si="72"/>
        <v>0</v>
      </c>
      <c r="K124" s="69">
        <f t="shared" si="65"/>
        <v>0</v>
      </c>
      <c r="AA124" s="24" t="s">
        <v>105</v>
      </c>
      <c r="AB124" s="24" t="s">
        <v>82</v>
      </c>
      <c r="AC124" t="s">
        <v>135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spans="1:40" ht="14.5">
      <c r="A125" s="24" t="s">
        <v>105</v>
      </c>
      <c r="B125" s="74" t="s">
        <v>180</v>
      </c>
      <c r="C125" t="s">
        <v>134</v>
      </c>
      <c r="E125" s="69">
        <f t="shared" si="61"/>
        <v>0.39335969371744178</v>
      </c>
      <c r="F125">
        <f t="shared" ref="F125:J125" si="73">AF110/SUM(AF101:AF110)</f>
        <v>3.5398230088495582E-2</v>
      </c>
      <c r="G125">
        <f t="shared" si="73"/>
        <v>0.14468085106382977</v>
      </c>
      <c r="H125" s="69">
        <f t="shared" si="63"/>
        <v>0.39335969371744178</v>
      </c>
      <c r="I125" s="69">
        <f t="shared" si="64"/>
        <v>0.39335969371744178</v>
      </c>
      <c r="J125">
        <f t="shared" si="73"/>
        <v>1</v>
      </c>
      <c r="K125" s="69">
        <f t="shared" si="65"/>
        <v>0.39335969371744178</v>
      </c>
      <c r="AA125" s="24" t="s">
        <v>105</v>
      </c>
      <c r="AB125" s="24" t="s">
        <v>82</v>
      </c>
      <c r="AC125" t="s">
        <v>134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148</v>
      </c>
    </row>
    <row r="126" spans="1:40" ht="14.5">
      <c r="A126" s="24" t="s">
        <v>93</v>
      </c>
      <c r="AA126" s="24" t="s">
        <v>93</v>
      </c>
    </row>
    <row r="127" spans="1:40">
      <c r="A127" s="95" t="s">
        <v>106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AA127" s="95" t="s">
        <v>106</v>
      </c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1:40" ht="14.5">
      <c r="A128" s="24" t="s">
        <v>130</v>
      </c>
      <c r="B128" s="24" t="s">
        <v>198</v>
      </c>
      <c r="C128" t="s">
        <v>84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24" t="s">
        <v>130</v>
      </c>
      <c r="AB128" s="24" t="s">
        <v>82</v>
      </c>
      <c r="AC128" t="s">
        <v>84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4.9000000000000004</v>
      </c>
    </row>
    <row r="129" spans="1:40" ht="14.5">
      <c r="A129" s="24" t="s">
        <v>130</v>
      </c>
      <c r="B129" s="24" t="s">
        <v>198</v>
      </c>
      <c r="C129" t="s">
        <v>85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24" t="s">
        <v>130</v>
      </c>
      <c r="AB129" s="24" t="s">
        <v>82</v>
      </c>
      <c r="AC129" t="s">
        <v>85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8.8000000000000007</v>
      </c>
      <c r="AI129">
        <f>attached_chemicals!DO16</f>
        <v>11.4</v>
      </c>
      <c r="AJ129">
        <f>attached_chemicals!EM16</f>
        <v>81.599999999999994</v>
      </c>
      <c r="AK129">
        <f>attached_chemicals!FK16</f>
        <v>1</v>
      </c>
    </row>
    <row r="130" spans="1:40" ht="14.5">
      <c r="A130" s="24" t="s">
        <v>130</v>
      </c>
      <c r="B130" s="24" t="s">
        <v>198</v>
      </c>
      <c r="C130" t="s">
        <v>136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24" t="s">
        <v>130</v>
      </c>
      <c r="AB130" s="24" t="s">
        <v>82</v>
      </c>
      <c r="AC130" t="s">
        <v>136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spans="1:40" ht="14.5">
      <c r="A131" s="24" t="s">
        <v>130</v>
      </c>
      <c r="B131" s="24" t="s">
        <v>198</v>
      </c>
      <c r="C131" t="s">
        <v>86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24" t="s">
        <v>130</v>
      </c>
      <c r="AB131" s="24" t="s">
        <v>82</v>
      </c>
      <c r="AC131" t="s">
        <v>86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spans="1:40" ht="14.5">
      <c r="A132" s="24" t="s">
        <v>130</v>
      </c>
      <c r="B132" s="24" t="s">
        <v>198</v>
      </c>
      <c r="C132" t="s">
        <v>97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24" t="s">
        <v>130</v>
      </c>
      <c r="AB132" s="24" t="s">
        <v>82</v>
      </c>
      <c r="AC132" t="s">
        <v>97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spans="1:40" ht="14.5">
      <c r="A133" s="24" t="s">
        <v>130</v>
      </c>
      <c r="B133" s="24" t="s">
        <v>198</v>
      </c>
      <c r="C133" t="s">
        <v>87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24" t="s">
        <v>130</v>
      </c>
      <c r="AB133" s="24" t="s">
        <v>82</v>
      </c>
      <c r="AC133" t="s">
        <v>87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spans="1:40" ht="14.5">
      <c r="A134" s="24" t="s">
        <v>130</v>
      </c>
      <c r="B134" s="24" t="s">
        <v>198</v>
      </c>
      <c r="C134" t="s">
        <v>83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24" t="s">
        <v>130</v>
      </c>
      <c r="AB134" s="24" t="s">
        <v>82</v>
      </c>
      <c r="AC134" t="s">
        <v>83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spans="1:40" ht="14.5">
      <c r="A135" s="24" t="s">
        <v>130</v>
      </c>
      <c r="B135" s="24" t="s">
        <v>198</v>
      </c>
      <c r="C135" t="s">
        <v>133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24" t="s">
        <v>130</v>
      </c>
      <c r="AB135" s="24" t="s">
        <v>82</v>
      </c>
      <c r="AC135" t="s">
        <v>133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spans="1:40" ht="14.5">
      <c r="A136" s="24" t="s">
        <v>130</v>
      </c>
      <c r="B136" s="24" t="s">
        <v>198</v>
      </c>
      <c r="C136" t="s">
        <v>135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24" t="s">
        <v>130</v>
      </c>
      <c r="AB136" s="24" t="s">
        <v>82</v>
      </c>
      <c r="AC136" t="s">
        <v>135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spans="1:40" ht="14.5">
      <c r="A137" s="24" t="s">
        <v>130</v>
      </c>
      <c r="B137" s="24" t="s">
        <v>198</v>
      </c>
      <c r="C137" t="s">
        <v>134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24" t="s">
        <v>130</v>
      </c>
      <c r="AB137" s="24" t="s">
        <v>82</v>
      </c>
      <c r="AC137" t="s">
        <v>134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spans="1:40" ht="14.5">
      <c r="A138" s="24" t="s">
        <v>130</v>
      </c>
      <c r="B138" s="24" t="s">
        <v>88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AA138" s="24" t="s">
        <v>130</v>
      </c>
      <c r="AB138" s="24" t="s">
        <v>88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148</v>
      </c>
    </row>
    <row r="139" spans="1:40" ht="14.5">
      <c r="A139" s="24" t="s">
        <v>130</v>
      </c>
      <c r="B139" s="24" t="s">
        <v>197</v>
      </c>
      <c r="C139" t="s">
        <v>188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24" t="s">
        <v>130</v>
      </c>
      <c r="AB139" s="24" t="s">
        <v>90</v>
      </c>
      <c r="AC139" t="s">
        <v>141</v>
      </c>
      <c r="AN139">
        <v>17188</v>
      </c>
    </row>
    <row r="140" spans="1:40" ht="14.5">
      <c r="A140" s="24" t="s">
        <v>130</v>
      </c>
      <c r="B140" s="24" t="s">
        <v>91</v>
      </c>
      <c r="AA140" s="24" t="s">
        <v>130</v>
      </c>
      <c r="AB140" s="24" t="s">
        <v>91</v>
      </c>
    </row>
    <row r="141" spans="1:40" ht="14.5">
      <c r="A141" s="24" t="s">
        <v>130</v>
      </c>
      <c r="B141" s="74" t="s">
        <v>154</v>
      </c>
      <c r="C141" s="24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24"/>
      <c r="AB141" s="24"/>
      <c r="AC141" s="24"/>
    </row>
    <row r="142" spans="1:40" ht="14.5">
      <c r="A142" s="24" t="s">
        <v>130</v>
      </c>
      <c r="B142" s="74" t="s">
        <v>156</v>
      </c>
      <c r="C142" s="24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24"/>
      <c r="AB142" s="24"/>
      <c r="AC142" s="24"/>
    </row>
    <row r="143" spans="1:40" ht="14.5">
      <c r="A143" s="24" t="s">
        <v>130</v>
      </c>
      <c r="B143" s="74" t="s">
        <v>180</v>
      </c>
      <c r="C143" t="s">
        <v>84</v>
      </c>
      <c r="E143">
        <f t="shared" ref="E143:K143" si="77">AE128/SUM(AE128:AE137)</f>
        <v>0</v>
      </c>
      <c r="F143">
        <f t="shared" si="77"/>
        <v>0.44406779661016949</v>
      </c>
      <c r="G143">
        <f t="shared" si="77"/>
        <v>0.27960526315789475</v>
      </c>
      <c r="H143">
        <f t="shared" si="77"/>
        <v>0.46666666666666667</v>
      </c>
      <c r="I143">
        <f t="shared" si="77"/>
        <v>0.19148936170212766</v>
      </c>
      <c r="J143">
        <f t="shared" si="77"/>
        <v>0.24638912489379783</v>
      </c>
      <c r="K143">
        <f t="shared" si="77"/>
        <v>0.83050847457627119</v>
      </c>
      <c r="AA143" s="24" t="s">
        <v>130</v>
      </c>
      <c r="AB143" s="24" t="s">
        <v>82</v>
      </c>
      <c r="AC143" t="s">
        <v>84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spans="1:40" ht="14.5">
      <c r="A144" s="24" t="s">
        <v>130</v>
      </c>
      <c r="B144" s="74" t="s">
        <v>180</v>
      </c>
      <c r="C144" t="s">
        <v>85</v>
      </c>
      <c r="E144">
        <f t="shared" ref="E144:K144" si="78">AE129/SUM(AE128:AE137)</f>
        <v>1</v>
      </c>
      <c r="F144">
        <f t="shared" si="78"/>
        <v>0.47118644067796611</v>
      </c>
      <c r="G144">
        <f t="shared" si="78"/>
        <v>0.67927631578947367</v>
      </c>
      <c r="H144">
        <f t="shared" si="78"/>
        <v>0.53333333333333333</v>
      </c>
      <c r="I144">
        <f t="shared" si="78"/>
        <v>0.80851063829787229</v>
      </c>
      <c r="J144">
        <f t="shared" si="78"/>
        <v>0.69328802039082416</v>
      </c>
      <c r="K144">
        <f t="shared" si="78"/>
        <v>0.16949152542372881</v>
      </c>
      <c r="AA144" s="24" t="s">
        <v>130</v>
      </c>
      <c r="AB144" s="24" t="s">
        <v>82</v>
      </c>
      <c r="AC144" t="s">
        <v>85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spans="1:37" ht="14.5">
      <c r="A145" s="24" t="s">
        <v>130</v>
      </c>
      <c r="B145" s="74" t="s">
        <v>180</v>
      </c>
      <c r="C145" t="s">
        <v>136</v>
      </c>
      <c r="E145">
        <f t="shared" ref="E145:K145" si="79">AE130/SUM(AE128:AE137)</f>
        <v>0</v>
      </c>
      <c r="F145">
        <f t="shared" si="79"/>
        <v>6.7796610169491532E-3</v>
      </c>
      <c r="G145">
        <f t="shared" si="79"/>
        <v>3.2894736842105266E-3</v>
      </c>
      <c r="H145">
        <f t="shared" si="79"/>
        <v>0</v>
      </c>
      <c r="I145">
        <f t="shared" si="79"/>
        <v>0</v>
      </c>
      <c r="J145">
        <f t="shared" si="79"/>
        <v>8.4961767204757871E-4</v>
      </c>
      <c r="K145">
        <f t="shared" si="79"/>
        <v>0</v>
      </c>
      <c r="AA145" s="24" t="s">
        <v>130</v>
      </c>
      <c r="AB145" s="24" t="s">
        <v>82</v>
      </c>
      <c r="AC145" t="s">
        <v>136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spans="1:37" ht="14.5">
      <c r="A146" s="24" t="s">
        <v>130</v>
      </c>
      <c r="B146" s="74" t="s">
        <v>180</v>
      </c>
      <c r="C146" t="s">
        <v>86</v>
      </c>
      <c r="E146">
        <f t="shared" ref="E146:K146" si="80">AE131/SUM(AE128:AE137)</f>
        <v>0</v>
      </c>
      <c r="F146">
        <f t="shared" si="80"/>
        <v>0</v>
      </c>
      <c r="G146">
        <f t="shared" si="80"/>
        <v>6.5789473684210531E-3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24" t="s">
        <v>130</v>
      </c>
      <c r="AB146" s="24" t="s">
        <v>82</v>
      </c>
      <c r="AC146" t="s">
        <v>86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spans="1:37" ht="14.5">
      <c r="A147" s="24" t="s">
        <v>130</v>
      </c>
      <c r="B147" s="74" t="s">
        <v>180</v>
      </c>
      <c r="C147" t="s">
        <v>97</v>
      </c>
      <c r="E147">
        <f t="shared" ref="E147:K147" si="81">AE132/SUM(AE128:AE137)</f>
        <v>0</v>
      </c>
      <c r="F147">
        <f t="shared" si="81"/>
        <v>3.3898305084745763E-2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24" t="s">
        <v>130</v>
      </c>
      <c r="AB147" s="24" t="s">
        <v>82</v>
      </c>
      <c r="AC147" t="s">
        <v>97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spans="1:37" ht="14.5">
      <c r="A148" s="24" t="s">
        <v>130</v>
      </c>
      <c r="B148" s="74" t="s">
        <v>180</v>
      </c>
      <c r="C148" t="s">
        <v>87</v>
      </c>
      <c r="E148">
        <f t="shared" ref="E148:K148" si="82">AE133/SUM(AE128:AE137)</f>
        <v>0</v>
      </c>
      <c r="F148">
        <f t="shared" si="82"/>
        <v>0</v>
      </c>
      <c r="G148">
        <f t="shared" si="82"/>
        <v>1.6447368421052633E-3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24" t="s">
        <v>130</v>
      </c>
      <c r="AB148" s="24" t="s">
        <v>82</v>
      </c>
      <c r="AC148" t="s">
        <v>87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spans="1:37" ht="14.5">
      <c r="A149" s="24" t="s">
        <v>130</v>
      </c>
      <c r="B149" s="74" t="s">
        <v>180</v>
      </c>
      <c r="C149" t="s">
        <v>83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24" t="s">
        <v>130</v>
      </c>
      <c r="AB149" s="24" t="s">
        <v>82</v>
      </c>
      <c r="AC149" t="s">
        <v>83</v>
      </c>
      <c r="AE149">
        <f>attached_chemicals!W36</f>
        <v>0</v>
      </c>
      <c r="AF149">
        <f>attached_chemicals!AU36</f>
        <v>4.4000000000000004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spans="1:37" ht="14.5">
      <c r="A150" s="24" t="s">
        <v>130</v>
      </c>
      <c r="B150" s="74" t="s">
        <v>180</v>
      </c>
      <c r="C150" t="s">
        <v>133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24" t="s">
        <v>130</v>
      </c>
      <c r="AB150" s="24" t="s">
        <v>82</v>
      </c>
      <c r="AC150" t="s">
        <v>133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spans="1:37" ht="14.5">
      <c r="A151" s="24" t="s">
        <v>130</v>
      </c>
      <c r="B151" s="74" t="s">
        <v>180</v>
      </c>
      <c r="C151" t="s">
        <v>135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24" t="s">
        <v>130</v>
      </c>
      <c r="AB151" s="24" t="s">
        <v>82</v>
      </c>
      <c r="AC151" t="s">
        <v>135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4.0999999999999996</v>
      </c>
      <c r="AK151">
        <f>attached_chemicals!FK38</f>
        <v>0.1</v>
      </c>
    </row>
    <row r="152" spans="1:37" ht="14.5">
      <c r="A152" s="24" t="s">
        <v>130</v>
      </c>
      <c r="B152" s="74" t="s">
        <v>180</v>
      </c>
      <c r="C152" t="s">
        <v>134</v>
      </c>
      <c r="E152">
        <f t="shared" ref="E152:K152" si="86">AE137/SUM(AE128:AE137)</f>
        <v>0</v>
      </c>
      <c r="F152">
        <f t="shared" si="86"/>
        <v>4.4067796610169491E-2</v>
      </c>
      <c r="G152">
        <f t="shared" si="86"/>
        <v>2.9605263157894739E-2</v>
      </c>
      <c r="H152">
        <f t="shared" si="86"/>
        <v>0</v>
      </c>
      <c r="I152">
        <f t="shared" si="86"/>
        <v>0</v>
      </c>
      <c r="J152">
        <f t="shared" si="86"/>
        <v>5.9473237043330504E-2</v>
      </c>
      <c r="K152">
        <f t="shared" si="86"/>
        <v>0</v>
      </c>
      <c r="AA152" s="24" t="s">
        <v>130</v>
      </c>
      <c r="AB152" s="24" t="s">
        <v>82</v>
      </c>
      <c r="AC152" t="s">
        <v>134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spans="1:37" ht="14.5">
      <c r="A153" s="24" t="s">
        <v>93</v>
      </c>
      <c r="AA153" s="24" t="s">
        <v>93</v>
      </c>
    </row>
    <row r="154" spans="1:37">
      <c r="A154" s="95" t="s">
        <v>107</v>
      </c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AA154" s="95" t="s">
        <v>107</v>
      </c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1:37" ht="14.5">
      <c r="A155" s="24" t="s">
        <v>108</v>
      </c>
      <c r="B155" s="24" t="s">
        <v>198</v>
      </c>
      <c r="C155" t="s">
        <v>84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24" t="s">
        <v>108</v>
      </c>
      <c r="AB155" s="24" t="s">
        <v>82</v>
      </c>
      <c r="AC155" t="s">
        <v>84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spans="1:37" ht="14.5">
      <c r="A156" s="24" t="s">
        <v>108</v>
      </c>
      <c r="B156" s="24" t="s">
        <v>198</v>
      </c>
      <c r="C156" t="s">
        <v>85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24" t="s">
        <v>108</v>
      </c>
      <c r="AB156" s="24" t="s">
        <v>82</v>
      </c>
      <c r="AC156" t="s">
        <v>85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spans="1:37" ht="14.5">
      <c r="A157" s="24" t="s">
        <v>108</v>
      </c>
      <c r="B157" s="24" t="s">
        <v>198</v>
      </c>
      <c r="C157" t="s">
        <v>136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24" t="s">
        <v>108</v>
      </c>
      <c r="AB157" s="24" t="s">
        <v>82</v>
      </c>
      <c r="AC157" t="s">
        <v>136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spans="1:37" ht="14.5">
      <c r="A158" s="24" t="s">
        <v>108</v>
      </c>
      <c r="B158" s="24" t="s">
        <v>198</v>
      </c>
      <c r="C158" t="s">
        <v>86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24" t="s">
        <v>108</v>
      </c>
      <c r="AB158" s="24" t="s">
        <v>82</v>
      </c>
      <c r="AC158" t="s">
        <v>86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spans="1:37" ht="14.5">
      <c r="A159" s="24" t="s">
        <v>108</v>
      </c>
      <c r="B159" s="24" t="s">
        <v>198</v>
      </c>
      <c r="C159" t="s">
        <v>97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24" t="s">
        <v>108</v>
      </c>
      <c r="AB159" s="24" t="s">
        <v>82</v>
      </c>
      <c r="AC159" t="s">
        <v>97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spans="1:37" ht="14.5">
      <c r="A160" s="24" t="s">
        <v>108</v>
      </c>
      <c r="B160" s="24" t="s">
        <v>198</v>
      </c>
      <c r="C160" t="s">
        <v>87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24" t="s">
        <v>108</v>
      </c>
      <c r="AB160" s="24" t="s">
        <v>82</v>
      </c>
      <c r="AC160" t="s">
        <v>87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spans="1:40" ht="14.5">
      <c r="A161" s="24" t="s">
        <v>108</v>
      </c>
      <c r="B161" s="24" t="s">
        <v>198</v>
      </c>
      <c r="C161" t="s">
        <v>83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24" t="s">
        <v>108</v>
      </c>
      <c r="AB161" s="24" t="s">
        <v>82</v>
      </c>
      <c r="AC161" t="s">
        <v>83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spans="1:40" ht="14.5">
      <c r="A162" s="24" t="s">
        <v>108</v>
      </c>
      <c r="B162" s="24" t="s">
        <v>198</v>
      </c>
      <c r="C162" t="s">
        <v>133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24" t="s">
        <v>108</v>
      </c>
      <c r="AB162" s="24" t="s">
        <v>82</v>
      </c>
      <c r="AC162" t="s">
        <v>133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spans="1:40" ht="14.5">
      <c r="A163" s="24" t="s">
        <v>108</v>
      </c>
      <c r="B163" s="24" t="s">
        <v>198</v>
      </c>
      <c r="C163" t="s">
        <v>135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24" t="s">
        <v>108</v>
      </c>
      <c r="AB163" s="24" t="s">
        <v>82</v>
      </c>
      <c r="AC163" t="s">
        <v>135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spans="1:40" ht="14.5">
      <c r="A164" s="24" t="s">
        <v>108</v>
      </c>
      <c r="B164" s="24" t="s">
        <v>198</v>
      </c>
      <c r="C164" t="s">
        <v>134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24" t="s">
        <v>108</v>
      </c>
      <c r="AB164" s="24" t="s">
        <v>82</v>
      </c>
      <c r="AC164" t="s">
        <v>134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spans="1:40" ht="14.5">
      <c r="A165" s="24" t="s">
        <v>108</v>
      </c>
      <c r="B165" s="24" t="s">
        <v>88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>
        <v>30</v>
      </c>
      <c r="AA165" s="24" t="s">
        <v>108</v>
      </c>
      <c r="AB165" s="24" t="s">
        <v>88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148</v>
      </c>
    </row>
    <row r="166" spans="1:40" ht="14.5">
      <c r="A166" s="24" t="s">
        <v>108</v>
      </c>
      <c r="B166" s="24" t="s">
        <v>197</v>
      </c>
      <c r="C166" t="s">
        <v>189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24" t="s">
        <v>108</v>
      </c>
      <c r="AB166" s="24" t="s">
        <v>90</v>
      </c>
      <c r="AC166" t="s">
        <v>140</v>
      </c>
      <c r="AN166" s="23" t="s">
        <v>132</v>
      </c>
    </row>
    <row r="167" spans="1:40" ht="14.5">
      <c r="A167" s="24" t="s">
        <v>108</v>
      </c>
      <c r="B167" s="24" t="s">
        <v>91</v>
      </c>
      <c r="AA167" s="24" t="s">
        <v>108</v>
      </c>
      <c r="AB167" s="24" t="s">
        <v>91</v>
      </c>
    </row>
    <row r="168" spans="1:40" ht="14.5">
      <c r="A168" s="24" t="s">
        <v>108</v>
      </c>
      <c r="B168" s="74" t="s">
        <v>154</v>
      </c>
      <c r="C168" s="24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24"/>
      <c r="AB168" s="24"/>
      <c r="AC168" s="24"/>
    </row>
    <row r="169" spans="1:40" ht="14.5">
      <c r="A169" s="24" t="s">
        <v>108</v>
      </c>
      <c r="B169" s="74" t="s">
        <v>156</v>
      </c>
      <c r="C169" s="24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24"/>
      <c r="AB169" s="24"/>
      <c r="AC169" s="24"/>
    </row>
    <row r="170" spans="1:40" ht="14.5">
      <c r="A170" s="24" t="s">
        <v>108</v>
      </c>
      <c r="B170" s="74" t="s">
        <v>180</v>
      </c>
      <c r="C170" t="s">
        <v>84</v>
      </c>
      <c r="E170" s="69">
        <f>AVERAGE(F170:H170,J170:K170)</f>
        <v>0.24795104845834079</v>
      </c>
      <c r="F170">
        <f t="shared" ref="F170" si="91">AF155/SUM(AF155:AF164)</f>
        <v>0</v>
      </c>
      <c r="G170">
        <f t="shared" ref="G170" si="92">AG155/SUM(AG155:AG164)</f>
        <v>7.7362079898541533E-2</v>
      </c>
      <c r="H170">
        <f t="shared" ref="H170" si="93">AH155/SUM(AH155:AH164)</f>
        <v>0.55555555555555558</v>
      </c>
      <c r="I170" s="69">
        <f>E170</f>
        <v>0.24795104845834079</v>
      </c>
      <c r="J170">
        <f t="shared" ref="J170:K170" si="94">AJ155/SUM(AJ155:AJ164)</f>
        <v>0.38461538461538458</v>
      </c>
      <c r="K170">
        <f t="shared" si="94"/>
        <v>0.22222222222222227</v>
      </c>
      <c r="AA170" s="24" t="s">
        <v>108</v>
      </c>
      <c r="AB170" s="24" t="s">
        <v>82</v>
      </c>
      <c r="AC170" t="s">
        <v>84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spans="1:40" ht="14.5">
      <c r="A171" s="24" t="s">
        <v>108</v>
      </c>
      <c r="B171" s="74" t="s">
        <v>180</v>
      </c>
      <c r="C171" t="s">
        <v>85</v>
      </c>
      <c r="E171" s="69">
        <f t="shared" ref="E171:E179" si="95">AVERAGE(F171:H171,J171:K171)</f>
        <v>0.41013880081730425</v>
      </c>
      <c r="F171">
        <f t="shared" ref="F171" si="96">AF156/SUM(AF155:AF164)</f>
        <v>0</v>
      </c>
      <c r="G171">
        <f t="shared" ref="G171:H171" si="97">AG156/SUM(AG155:AG164)</f>
        <v>0.32847178186429932</v>
      </c>
      <c r="H171">
        <f t="shared" si="97"/>
        <v>0.44444444444444448</v>
      </c>
      <c r="I171" s="69">
        <f t="shared" ref="I171:I179" si="98">E171</f>
        <v>0.41013880081730425</v>
      </c>
      <c r="J171">
        <f t="shared" ref="J171:K171" si="99">AJ156/SUM(AJ155:AJ164)</f>
        <v>0.5</v>
      </c>
      <c r="K171">
        <f t="shared" si="99"/>
        <v>0.77777777777777779</v>
      </c>
      <c r="AA171" s="24" t="s">
        <v>108</v>
      </c>
      <c r="AB171" s="24" t="s">
        <v>82</v>
      </c>
      <c r="AC171" t="s">
        <v>85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spans="1:40" ht="14.5">
      <c r="A172" s="24" t="s">
        <v>108</v>
      </c>
      <c r="B172" s="74" t="s">
        <v>180</v>
      </c>
      <c r="C172" t="s">
        <v>136</v>
      </c>
      <c r="E172" s="69">
        <f t="shared" si="95"/>
        <v>8.5800692649139077E-3</v>
      </c>
      <c r="F172">
        <f t="shared" ref="F172:H172" si="100">AF157/SUM(AF155:AF164)</f>
        <v>0</v>
      </c>
      <c r="G172">
        <f t="shared" si="100"/>
        <v>4.4388078630310714E-3</v>
      </c>
      <c r="H172">
        <f t="shared" si="100"/>
        <v>0</v>
      </c>
      <c r="I172" s="69">
        <f t="shared" si="98"/>
        <v>8.5800692649139077E-3</v>
      </c>
      <c r="J172">
        <f t="shared" ref="J172:K172" si="101">AJ157/SUM(AJ155:AJ164)</f>
        <v>3.8461538461538464E-2</v>
      </c>
      <c r="K172">
        <f t="shared" si="101"/>
        <v>0</v>
      </c>
      <c r="AA172" s="24" t="s">
        <v>108</v>
      </c>
      <c r="AB172" s="24" t="s">
        <v>82</v>
      </c>
      <c r="AC172" t="s">
        <v>136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spans="1:40" ht="14.5">
      <c r="A173" s="24" t="s">
        <v>108</v>
      </c>
      <c r="B173" s="74" t="s">
        <v>180</v>
      </c>
      <c r="C173" t="s">
        <v>86</v>
      </c>
      <c r="E173" s="69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69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24" t="s">
        <v>108</v>
      </c>
      <c r="AB173" s="24" t="s">
        <v>82</v>
      </c>
      <c r="AC173" t="s">
        <v>86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spans="1:40" ht="14.5">
      <c r="A174" s="24" t="s">
        <v>108</v>
      </c>
      <c r="B174" s="74" t="s">
        <v>180</v>
      </c>
      <c r="C174" t="s">
        <v>97</v>
      </c>
      <c r="E174" s="69">
        <f t="shared" si="95"/>
        <v>1.2682308180088779E-4</v>
      </c>
      <c r="F174">
        <f t="shared" ref="F174:H174" si="104">AF159/SUM(AF155:AF164)</f>
        <v>0</v>
      </c>
      <c r="G174">
        <f t="shared" si="104"/>
        <v>6.3411540900443892E-4</v>
      </c>
      <c r="H174">
        <f t="shared" si="104"/>
        <v>0</v>
      </c>
      <c r="I174" s="69">
        <f t="shared" si="98"/>
        <v>1.2682308180088779E-4</v>
      </c>
      <c r="J174">
        <f t="shared" ref="J174:K174" si="105">AJ159/SUM(AJ155:AJ164)</f>
        <v>0</v>
      </c>
      <c r="K174">
        <f t="shared" si="105"/>
        <v>0</v>
      </c>
      <c r="AA174" s="24" t="s">
        <v>108</v>
      </c>
      <c r="AB174" s="24" t="s">
        <v>82</v>
      </c>
      <c r="AC174" t="s">
        <v>97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spans="1:40" ht="14.5">
      <c r="A175" s="24" t="s">
        <v>108</v>
      </c>
      <c r="B175" s="74" t="s">
        <v>180</v>
      </c>
      <c r="C175" t="s">
        <v>87</v>
      </c>
      <c r="E175" s="69">
        <f t="shared" si="95"/>
        <v>0.13346015641513423</v>
      </c>
      <c r="F175">
        <f t="shared" ref="F175:H175" si="106">AF160/SUM(AF155:AF164)</f>
        <v>0.66666666666666663</v>
      </c>
      <c r="G175">
        <f t="shared" si="106"/>
        <v>6.3411540900443892E-4</v>
      </c>
      <c r="H175">
        <f t="shared" si="106"/>
        <v>0</v>
      </c>
      <c r="I175" s="69">
        <f t="shared" si="98"/>
        <v>0.13346015641513423</v>
      </c>
      <c r="J175">
        <f t="shared" ref="J175:K175" si="107">AJ160/SUM(AJ155:AJ164)</f>
        <v>0</v>
      </c>
      <c r="K175">
        <f t="shared" si="107"/>
        <v>0</v>
      </c>
      <c r="AA175" s="24" t="s">
        <v>108</v>
      </c>
      <c r="AB175" s="24" t="s">
        <v>82</v>
      </c>
      <c r="AC175" t="s">
        <v>87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spans="1:40" ht="14.5">
      <c r="A176" s="24" t="s">
        <v>108</v>
      </c>
      <c r="B176" s="74" t="s">
        <v>180</v>
      </c>
      <c r="C176" t="s">
        <v>83</v>
      </c>
      <c r="E176" s="69">
        <f t="shared" si="95"/>
        <v>2.4896346519681967E-2</v>
      </c>
      <c r="F176">
        <f t="shared" ref="F176:H176" si="108">AF161/SUM(AF155:AF164)</f>
        <v>0</v>
      </c>
      <c r="G176">
        <f t="shared" si="108"/>
        <v>4.7558655675332913E-2</v>
      </c>
      <c r="H176">
        <f t="shared" si="108"/>
        <v>0</v>
      </c>
      <c r="I176" s="69">
        <f t="shared" si="98"/>
        <v>2.4896346519681967E-2</v>
      </c>
      <c r="J176">
        <f t="shared" ref="J176:K176" si="109">AJ161/SUM(AJ155:AJ164)</f>
        <v>7.6923076923076927E-2</v>
      </c>
      <c r="K176">
        <f t="shared" si="109"/>
        <v>0</v>
      </c>
      <c r="AA176" s="24" t="s">
        <v>108</v>
      </c>
      <c r="AB176" s="24" t="s">
        <v>82</v>
      </c>
      <c r="AC176" t="s">
        <v>83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spans="1:37" ht="14.5">
      <c r="A177" s="24" t="s">
        <v>108</v>
      </c>
      <c r="B177" s="74" t="s">
        <v>180</v>
      </c>
      <c r="C177" t="s">
        <v>133</v>
      </c>
      <c r="E177" s="69">
        <f t="shared" si="95"/>
        <v>0.17484675544282391</v>
      </c>
      <c r="F177">
        <f t="shared" ref="F177:H177" si="110">AF162/SUM(AF155:AF164)</f>
        <v>0.33333333333333331</v>
      </c>
      <c r="G177">
        <f t="shared" si="110"/>
        <v>0.54090044388078629</v>
      </c>
      <c r="H177">
        <f t="shared" si="110"/>
        <v>0</v>
      </c>
      <c r="I177" s="69">
        <f t="shared" si="98"/>
        <v>0.17484675544282391</v>
      </c>
      <c r="J177">
        <f t="shared" ref="J177:K177" si="111">AJ162/SUM(AJ155:AJ164)</f>
        <v>0</v>
      </c>
      <c r="K177">
        <f t="shared" si="111"/>
        <v>0</v>
      </c>
      <c r="AA177" s="24" t="s">
        <v>108</v>
      </c>
      <c r="AB177" s="24" t="s">
        <v>82</v>
      </c>
      <c r="AC177" t="s">
        <v>133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spans="1:37" ht="14.5">
      <c r="A178" s="24" t="s">
        <v>108</v>
      </c>
      <c r="B178" s="74" t="s">
        <v>180</v>
      </c>
      <c r="C178" t="s">
        <v>135</v>
      </c>
      <c r="E178" s="69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69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24" t="s">
        <v>108</v>
      </c>
      <c r="AB178" s="24" t="s">
        <v>82</v>
      </c>
      <c r="AC178" t="s">
        <v>135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spans="1:37" ht="14.5">
      <c r="A179" s="24" t="s">
        <v>108</v>
      </c>
      <c r="B179" s="74" t="s">
        <v>180</v>
      </c>
      <c r="C179" t="s">
        <v>134</v>
      </c>
      <c r="E179" s="69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69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24" t="s">
        <v>108</v>
      </c>
      <c r="AB179" s="24" t="s">
        <v>82</v>
      </c>
      <c r="AC179" t="s">
        <v>134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spans="1:37" ht="14.5">
      <c r="A180" s="24" t="s">
        <v>93</v>
      </c>
      <c r="AA180" s="24" t="s">
        <v>93</v>
      </c>
    </row>
    <row r="181" spans="1:37">
      <c r="A181" s="95" t="s">
        <v>109</v>
      </c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AA181" s="95" t="s">
        <v>109</v>
      </c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1:37" ht="14.5">
      <c r="A182" s="24" t="s">
        <v>110</v>
      </c>
      <c r="B182" s="24" t="s">
        <v>198</v>
      </c>
      <c r="C182" t="s">
        <v>84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24" t="s">
        <v>110</v>
      </c>
      <c r="AB182" s="24" t="s">
        <v>82</v>
      </c>
      <c r="AC182" t="s">
        <v>84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5.0999999999999996</v>
      </c>
      <c r="AI182">
        <f>attached_others!DO15</f>
        <v>2.7</v>
      </c>
      <c r="AJ182">
        <f>attached_others!EM15</f>
        <v>13.3</v>
      </c>
      <c r="AK182">
        <v>0</v>
      </c>
    </row>
    <row r="183" spans="1:37" ht="14.5">
      <c r="A183" s="24" t="s">
        <v>110</v>
      </c>
      <c r="B183" s="24" t="s">
        <v>198</v>
      </c>
      <c r="C183" t="s">
        <v>85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24" t="s">
        <v>110</v>
      </c>
      <c r="AB183" s="24" t="s">
        <v>82</v>
      </c>
      <c r="AC183" t="s">
        <v>85</v>
      </c>
      <c r="AE183">
        <f>attached_others!W16</f>
        <v>7.2</v>
      </c>
      <c r="AF183">
        <f>attached_others!AU16</f>
        <v>39.200000000000003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spans="1:37" ht="14.5">
      <c r="A184" s="24" t="s">
        <v>110</v>
      </c>
      <c r="B184" s="24" t="s">
        <v>198</v>
      </c>
      <c r="C184" t="s">
        <v>136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24" t="s">
        <v>110</v>
      </c>
      <c r="AB184" s="24" t="s">
        <v>82</v>
      </c>
      <c r="AC184" t="s">
        <v>136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spans="1:37" ht="14.5">
      <c r="A185" s="24" t="s">
        <v>110</v>
      </c>
      <c r="B185" s="24" t="s">
        <v>198</v>
      </c>
      <c r="C185" t="s">
        <v>86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24" t="s">
        <v>110</v>
      </c>
      <c r="AB185" s="24" t="s">
        <v>82</v>
      </c>
      <c r="AC185" t="s">
        <v>86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spans="1:37" ht="14.5">
      <c r="A186" s="24" t="s">
        <v>110</v>
      </c>
      <c r="B186" s="24" t="s">
        <v>198</v>
      </c>
      <c r="C186" t="s">
        <v>97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24" t="s">
        <v>110</v>
      </c>
      <c r="AB186" s="24" t="s">
        <v>82</v>
      </c>
      <c r="AC186" t="s">
        <v>97</v>
      </c>
      <c r="AE186">
        <f>attached_others!W19</f>
        <v>0</v>
      </c>
      <c r="AF186">
        <f>attached_others!AU19</f>
        <v>0.3</v>
      </c>
      <c r="AG186">
        <f>attached_others!BS19</f>
        <v>2.2000000000000002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spans="1:37" ht="14.5">
      <c r="A187" s="24" t="s">
        <v>110</v>
      </c>
      <c r="B187" s="24" t="s">
        <v>198</v>
      </c>
      <c r="C187" t="s">
        <v>87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24" t="s">
        <v>110</v>
      </c>
      <c r="AB187" s="24" t="s">
        <v>82</v>
      </c>
      <c r="AC187" t="s">
        <v>87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spans="1:37" ht="14.5">
      <c r="A188" s="24" t="s">
        <v>110</v>
      </c>
      <c r="B188" s="24" t="s">
        <v>198</v>
      </c>
      <c r="C188" t="s">
        <v>83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24" t="s">
        <v>110</v>
      </c>
      <c r="AB188" s="24" t="s">
        <v>82</v>
      </c>
      <c r="AC188" t="s">
        <v>83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spans="1:37" ht="14.5">
      <c r="A189" s="24" t="s">
        <v>110</v>
      </c>
      <c r="B189" s="24" t="s">
        <v>198</v>
      </c>
      <c r="C189" t="s">
        <v>133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24" t="s">
        <v>110</v>
      </c>
      <c r="AB189" s="24" t="s">
        <v>82</v>
      </c>
      <c r="AC189" t="s">
        <v>133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spans="1:37" ht="14.5">
      <c r="A190" s="24" t="s">
        <v>110</v>
      </c>
      <c r="B190" s="24" t="s">
        <v>198</v>
      </c>
      <c r="C190" t="s">
        <v>135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24" t="s">
        <v>110</v>
      </c>
      <c r="AB190" s="24" t="s">
        <v>82</v>
      </c>
      <c r="AC190" t="s">
        <v>135</v>
      </c>
      <c r="AE190">
        <f>attached_others!W23</f>
        <v>5.2</v>
      </c>
      <c r="AF190">
        <f>attached_others!AU23</f>
        <v>12.3</v>
      </c>
      <c r="AG190">
        <f>attached_others!BS23</f>
        <v>8.1999999999999993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spans="1:37" ht="14.5">
      <c r="A191" s="24" t="s">
        <v>110</v>
      </c>
      <c r="B191" s="24" t="s">
        <v>198</v>
      </c>
      <c r="C191" t="s">
        <v>134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24" t="s">
        <v>110</v>
      </c>
      <c r="AB191" s="24" t="s">
        <v>82</v>
      </c>
      <c r="AC191" t="s">
        <v>134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spans="1:37" ht="14.5">
      <c r="A192" s="24" t="s">
        <v>110</v>
      </c>
      <c r="B192" s="24" t="s">
        <v>88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AA192" s="24" t="s">
        <v>110</v>
      </c>
      <c r="AB192" s="24" t="s">
        <v>88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spans="1:37" ht="14.5">
      <c r="A193" s="24" t="s">
        <v>110</v>
      </c>
      <c r="B193" s="24" t="s">
        <v>197</v>
      </c>
      <c r="C193" t="s">
        <v>98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24" t="s">
        <v>110</v>
      </c>
      <c r="AB193" s="24" t="s">
        <v>90</v>
      </c>
      <c r="AC193" t="s">
        <v>139</v>
      </c>
    </row>
    <row r="194" spans="1:37" ht="14.5">
      <c r="A194" s="24" t="s">
        <v>110</v>
      </c>
      <c r="B194" s="24" t="s">
        <v>91</v>
      </c>
      <c r="AA194" s="24" t="s">
        <v>110</v>
      </c>
      <c r="AB194" s="24" t="s">
        <v>91</v>
      </c>
    </row>
    <row r="195" spans="1:37" ht="14.5">
      <c r="A195" s="24" t="s">
        <v>110</v>
      </c>
      <c r="B195" s="74" t="s">
        <v>154</v>
      </c>
      <c r="C195" s="24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24"/>
      <c r="AB195" s="24"/>
      <c r="AC195" s="24"/>
    </row>
    <row r="196" spans="1:37" ht="14.5">
      <c r="A196" s="24" t="s">
        <v>110</v>
      </c>
      <c r="B196" s="74" t="s">
        <v>156</v>
      </c>
      <c r="C196" s="24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24"/>
      <c r="AB196" s="24"/>
      <c r="AC196" s="24"/>
    </row>
    <row r="197" spans="1:37" ht="14.5">
      <c r="A197" s="24" t="s">
        <v>110</v>
      </c>
      <c r="B197" s="74" t="s">
        <v>180</v>
      </c>
      <c r="C197" t="s">
        <v>84</v>
      </c>
      <c r="E197">
        <f t="shared" ref="E197:K197" si="120">AE182/SUM(AE182:AE191)</f>
        <v>0</v>
      </c>
      <c r="F197">
        <f t="shared" si="120"/>
        <v>0.4016477857878476</v>
      </c>
      <c r="G197">
        <f t="shared" si="120"/>
        <v>0.35275883446993184</v>
      </c>
      <c r="H197">
        <f t="shared" si="120"/>
        <v>0.26288659793814434</v>
      </c>
      <c r="I197">
        <f t="shared" si="120"/>
        <v>0.17880794701986757</v>
      </c>
      <c r="J197">
        <f t="shared" si="120"/>
        <v>0.23456790123456789</v>
      </c>
      <c r="K197">
        <f t="shared" si="120"/>
        <v>0</v>
      </c>
      <c r="AA197" s="24" t="s">
        <v>110</v>
      </c>
      <c r="AB197" s="24" t="s">
        <v>82</v>
      </c>
      <c r="AC197" t="s">
        <v>84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spans="1:37" ht="14.5">
      <c r="A198" s="24" t="s">
        <v>110</v>
      </c>
      <c r="B198" s="74" t="s">
        <v>180</v>
      </c>
      <c r="C198" t="s">
        <v>85</v>
      </c>
      <c r="E198">
        <f t="shared" ref="E198:K198" si="121">AE183/SUM(AE182:AE191)</f>
        <v>0.52173913043478259</v>
      </c>
      <c r="F198">
        <f t="shared" si="121"/>
        <v>0.40370751802265709</v>
      </c>
      <c r="G198">
        <f t="shared" si="121"/>
        <v>0.55796652200867958</v>
      </c>
      <c r="H198">
        <f t="shared" si="121"/>
        <v>0.62886597938144329</v>
      </c>
      <c r="I198">
        <f t="shared" si="121"/>
        <v>0.4370860927152318</v>
      </c>
      <c r="J198">
        <f t="shared" si="121"/>
        <v>0.56437389770723101</v>
      </c>
      <c r="K198">
        <f t="shared" si="121"/>
        <v>0.63914373088685017</v>
      </c>
      <c r="AA198" s="24" t="s">
        <v>110</v>
      </c>
      <c r="AB198" s="24" t="s">
        <v>82</v>
      </c>
      <c r="AC198" t="s">
        <v>85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spans="1:37" ht="14.5">
      <c r="A199" s="24" t="s">
        <v>110</v>
      </c>
      <c r="B199" s="74" t="s">
        <v>180</v>
      </c>
      <c r="C199" t="s">
        <v>136</v>
      </c>
      <c r="E199">
        <f t="shared" ref="E199:K199" si="122">AE184/SUM(AE182:AE191)</f>
        <v>0.10144927536231883</v>
      </c>
      <c r="F199">
        <f t="shared" si="122"/>
        <v>0</v>
      </c>
      <c r="G199">
        <f t="shared" si="122"/>
        <v>1.1779293242405457E-2</v>
      </c>
      <c r="H199">
        <f t="shared" si="122"/>
        <v>0</v>
      </c>
      <c r="I199">
        <f t="shared" si="122"/>
        <v>6.6225165562913916E-3</v>
      </c>
      <c r="J199">
        <f t="shared" si="122"/>
        <v>0</v>
      </c>
      <c r="K199">
        <f t="shared" si="122"/>
        <v>0</v>
      </c>
      <c r="AA199" s="24" t="s">
        <v>110</v>
      </c>
      <c r="AB199" s="24" t="s">
        <v>82</v>
      </c>
      <c r="AC199" t="s">
        <v>136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spans="1:37" ht="14.5">
      <c r="A200" s="24" t="s">
        <v>110</v>
      </c>
      <c r="B200" s="74" t="s">
        <v>180</v>
      </c>
      <c r="C200" t="s">
        <v>86</v>
      </c>
      <c r="E200">
        <f t="shared" ref="E200:K200" si="123">AE185/SUM(AE182:AE191)</f>
        <v>0</v>
      </c>
      <c r="F200">
        <f t="shared" si="123"/>
        <v>1.0298661174047376E-3</v>
      </c>
      <c r="G200">
        <f t="shared" si="123"/>
        <v>1.8598884066955983E-3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24" t="s">
        <v>110</v>
      </c>
      <c r="AB200" s="24" t="s">
        <v>82</v>
      </c>
      <c r="AC200" t="s">
        <v>86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spans="1:37" ht="14.5">
      <c r="A201" s="24" t="s">
        <v>110</v>
      </c>
      <c r="B201" s="74" t="s">
        <v>180</v>
      </c>
      <c r="C201" t="s">
        <v>97</v>
      </c>
      <c r="E201">
        <f t="shared" ref="E201:K201" si="124">AE186/SUM(AE182:AE191)</f>
        <v>0</v>
      </c>
      <c r="F201">
        <f t="shared" si="124"/>
        <v>3.089598352214212E-3</v>
      </c>
      <c r="G201">
        <f t="shared" si="124"/>
        <v>1.3639181649101056E-2</v>
      </c>
      <c r="H201">
        <f t="shared" si="124"/>
        <v>1.5463917525773196E-2</v>
      </c>
      <c r="I201">
        <f t="shared" si="124"/>
        <v>0</v>
      </c>
      <c r="J201">
        <f t="shared" si="124"/>
        <v>0</v>
      </c>
      <c r="K201">
        <f t="shared" si="124"/>
        <v>0</v>
      </c>
      <c r="AA201" s="24" t="s">
        <v>110</v>
      </c>
      <c r="AB201" s="24" t="s">
        <v>82</v>
      </c>
      <c r="AC201" t="s">
        <v>97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spans="1:37" ht="14.5">
      <c r="A202" s="24" t="s">
        <v>110</v>
      </c>
      <c r="B202" s="74" t="s">
        <v>180</v>
      </c>
      <c r="C202" t="s">
        <v>87</v>
      </c>
      <c r="E202">
        <f t="shared" ref="E202:K202" si="125">AE187/SUM(AE182:AE191)</f>
        <v>0</v>
      </c>
      <c r="F202">
        <f t="shared" si="125"/>
        <v>2.0597322348094749E-2</v>
      </c>
      <c r="G202">
        <f t="shared" si="125"/>
        <v>7.4395536267823931E-3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24" t="s">
        <v>110</v>
      </c>
      <c r="AB202" s="24" t="s">
        <v>82</v>
      </c>
      <c r="AC202" t="s">
        <v>87</v>
      </c>
      <c r="AE202">
        <v>0</v>
      </c>
      <c r="AF202">
        <f>attached_others!AU35</f>
        <v>12.3</v>
      </c>
      <c r="AG202">
        <f>attached_others!BS35</f>
        <v>5.0999999999999996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spans="1:37" ht="14.5">
      <c r="A203" s="24" t="s">
        <v>110</v>
      </c>
      <c r="B203" s="74" t="s">
        <v>180</v>
      </c>
      <c r="C203" t="s">
        <v>83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3.7197768133911966E-3</v>
      </c>
      <c r="H203">
        <f t="shared" si="126"/>
        <v>1.5463917525773196E-2</v>
      </c>
      <c r="I203">
        <f t="shared" si="126"/>
        <v>0</v>
      </c>
      <c r="J203">
        <f t="shared" si="126"/>
        <v>0</v>
      </c>
      <c r="K203">
        <f t="shared" si="126"/>
        <v>0</v>
      </c>
      <c r="AA203" s="24" t="s">
        <v>110</v>
      </c>
      <c r="AB203" s="24" t="s">
        <v>82</v>
      </c>
      <c r="AC203" t="s">
        <v>83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spans="1:37" ht="14.5">
      <c r="A204" s="24" t="s">
        <v>110</v>
      </c>
      <c r="B204" s="74" t="s">
        <v>180</v>
      </c>
      <c r="C204" t="s">
        <v>133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24" t="s">
        <v>110</v>
      </c>
      <c r="AB204" s="24" t="s">
        <v>82</v>
      </c>
      <c r="AC204" t="s">
        <v>133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spans="1:37" ht="14.5">
      <c r="A205" s="24" t="s">
        <v>110</v>
      </c>
      <c r="B205" s="74" t="s">
        <v>180</v>
      </c>
      <c r="C205" t="s">
        <v>135</v>
      </c>
      <c r="E205">
        <f t="shared" ref="E205:K205" si="128">AE190/SUM(AE182:AE191)</f>
        <v>0.37681159420289856</v>
      </c>
      <c r="F205">
        <f t="shared" si="128"/>
        <v>0.12667353244078272</v>
      </c>
      <c r="G205">
        <f t="shared" si="128"/>
        <v>5.0836949783013022E-2</v>
      </c>
      <c r="H205">
        <f t="shared" si="128"/>
        <v>7.7319587628865982E-2</v>
      </c>
      <c r="I205">
        <f t="shared" si="128"/>
        <v>7.9470198675496692E-2</v>
      </c>
      <c r="J205">
        <f t="shared" si="128"/>
        <v>0.10934744268077601</v>
      </c>
      <c r="K205">
        <f t="shared" si="128"/>
        <v>0.3577981651376147</v>
      </c>
      <c r="AA205" s="24" t="s">
        <v>110</v>
      </c>
      <c r="AB205" s="24" t="s">
        <v>82</v>
      </c>
      <c r="AC205" t="s">
        <v>135</v>
      </c>
      <c r="AE205">
        <f>attached_others!W38</f>
        <v>0.7</v>
      </c>
      <c r="AF205">
        <f>attached_others!AU38</f>
        <v>2.2999999999999998</v>
      </c>
      <c r="AG205">
        <f>attached_others!BS38</f>
        <v>4.9000000000000004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spans="1:37" ht="14.5">
      <c r="A206" s="24" t="s">
        <v>110</v>
      </c>
      <c r="B206" s="74" t="s">
        <v>180</v>
      </c>
      <c r="C206" t="s">
        <v>134</v>
      </c>
      <c r="E206">
        <f t="shared" ref="E206:K206" si="129">AE191/SUM(AE182:AE191)</f>
        <v>0</v>
      </c>
      <c r="F206">
        <f t="shared" si="129"/>
        <v>4.3254376930998976E-2</v>
      </c>
      <c r="G206">
        <f t="shared" si="129"/>
        <v>0</v>
      </c>
      <c r="H206">
        <f t="shared" si="129"/>
        <v>0</v>
      </c>
      <c r="I206">
        <f t="shared" si="129"/>
        <v>0.29801324503311261</v>
      </c>
      <c r="J206">
        <f t="shared" si="129"/>
        <v>9.1710758377425039E-2</v>
      </c>
      <c r="K206">
        <f t="shared" si="129"/>
        <v>3.0581039755351687E-3</v>
      </c>
      <c r="AA206" s="24" t="s">
        <v>110</v>
      </c>
      <c r="AB206" s="24" t="s">
        <v>82</v>
      </c>
      <c r="AC206" t="s">
        <v>134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spans="1:37" ht="14.5">
      <c r="A207" s="24" t="s">
        <v>93</v>
      </c>
      <c r="AA207" s="24" t="s">
        <v>93</v>
      </c>
    </row>
    <row r="208" spans="1:37">
      <c r="A208" s="95" t="s">
        <v>111</v>
      </c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AA208" s="95" t="s">
        <v>111</v>
      </c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1:37" ht="14.5">
      <c r="A209" s="24" t="s">
        <v>112</v>
      </c>
      <c r="B209" s="24" t="s">
        <v>198</v>
      </c>
      <c r="C209" t="s">
        <v>84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24" t="s">
        <v>112</v>
      </c>
      <c r="AB209" s="24" t="s">
        <v>82</v>
      </c>
      <c r="AC209" t="s">
        <v>84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ht="14.5">
      <c r="A210" s="24" t="s">
        <v>112</v>
      </c>
      <c r="B210" s="24" t="s">
        <v>198</v>
      </c>
      <c r="C210" t="s">
        <v>85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24" t="s">
        <v>112</v>
      </c>
      <c r="AB210" s="24" t="s">
        <v>82</v>
      </c>
      <c r="AC210" t="s">
        <v>85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spans="1:37" ht="14.5">
      <c r="A211" s="24" t="s">
        <v>112</v>
      </c>
      <c r="B211" s="24" t="s">
        <v>198</v>
      </c>
      <c r="C211" t="s">
        <v>136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24" t="s">
        <v>112</v>
      </c>
      <c r="AB211" s="24" t="s">
        <v>82</v>
      </c>
      <c r="AC211" t="s">
        <v>136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spans="1:37" ht="14.5">
      <c r="A212" s="24" t="s">
        <v>112</v>
      </c>
      <c r="B212" s="24" t="s">
        <v>198</v>
      </c>
      <c r="C212" t="s">
        <v>86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24" t="s">
        <v>112</v>
      </c>
      <c r="AB212" s="24" t="s">
        <v>82</v>
      </c>
      <c r="AC212" t="s">
        <v>86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spans="1:37" ht="14.5">
      <c r="A213" s="24" t="s">
        <v>112</v>
      </c>
      <c r="B213" s="24" t="s">
        <v>198</v>
      </c>
      <c r="C213" t="s">
        <v>97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24" t="s">
        <v>112</v>
      </c>
      <c r="AB213" s="24" t="s">
        <v>82</v>
      </c>
      <c r="AC213" t="s">
        <v>97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spans="1:37" ht="14.5">
      <c r="A214" s="24" t="s">
        <v>112</v>
      </c>
      <c r="B214" s="24" t="s">
        <v>198</v>
      </c>
      <c r="C214" t="s">
        <v>87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24" t="s">
        <v>112</v>
      </c>
      <c r="AB214" s="24" t="s">
        <v>82</v>
      </c>
      <c r="AC214" t="s">
        <v>87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spans="1:37" ht="14.5">
      <c r="A215" s="24" t="s">
        <v>112</v>
      </c>
      <c r="B215" s="24" t="s">
        <v>198</v>
      </c>
      <c r="C215" t="s">
        <v>83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24" t="s">
        <v>112</v>
      </c>
      <c r="AB215" s="24" t="s">
        <v>82</v>
      </c>
      <c r="AC215" t="s">
        <v>83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spans="1:37" ht="14.5">
      <c r="A216" s="24" t="s">
        <v>112</v>
      </c>
      <c r="B216" s="24" t="s">
        <v>198</v>
      </c>
      <c r="C216" t="s">
        <v>133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24" t="s">
        <v>112</v>
      </c>
      <c r="AB216" s="24" t="s">
        <v>82</v>
      </c>
      <c r="AC216" t="s">
        <v>133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spans="1:37" ht="14.5">
      <c r="A217" s="24" t="s">
        <v>112</v>
      </c>
      <c r="B217" s="24" t="s">
        <v>198</v>
      </c>
      <c r="C217" t="s">
        <v>135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24" t="s">
        <v>112</v>
      </c>
      <c r="AB217" s="24" t="s">
        <v>82</v>
      </c>
      <c r="AC217" t="s">
        <v>135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spans="1:37" ht="14.5">
      <c r="A218" s="24" t="s">
        <v>112</v>
      </c>
      <c r="B218" s="24" t="s">
        <v>198</v>
      </c>
      <c r="C218" t="s">
        <v>134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24" t="s">
        <v>112</v>
      </c>
      <c r="AB218" s="24" t="s">
        <v>82</v>
      </c>
      <c r="AC218" t="s">
        <v>134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spans="1:37" ht="14.5">
      <c r="A219" s="24" t="s">
        <v>112</v>
      </c>
      <c r="B219" s="24" t="s">
        <v>88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  <c r="K219">
        <v>30</v>
      </c>
      <c r="AA219" s="24" t="s">
        <v>112</v>
      </c>
      <c r="AB219" s="24" t="s">
        <v>88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spans="1:37" ht="14.5">
      <c r="A220" s="24" t="s">
        <v>112</v>
      </c>
      <c r="B220" s="24" t="s">
        <v>197</v>
      </c>
      <c r="C220" t="s">
        <v>190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24" t="s">
        <v>112</v>
      </c>
      <c r="AB220" s="24" t="s">
        <v>90</v>
      </c>
      <c r="AC220" t="s">
        <v>137</v>
      </c>
    </row>
    <row r="221" spans="1:37" ht="14.5">
      <c r="A221" s="24" t="s">
        <v>112</v>
      </c>
      <c r="B221" s="24" t="s">
        <v>91</v>
      </c>
      <c r="AA221" s="24" t="s">
        <v>112</v>
      </c>
      <c r="AB221" s="24" t="s">
        <v>91</v>
      </c>
    </row>
    <row r="222" spans="1:37" ht="14.5">
      <c r="A222" s="24" t="s">
        <v>112</v>
      </c>
      <c r="B222" s="74" t="s">
        <v>154</v>
      </c>
      <c r="C222" s="24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24"/>
      <c r="AB222" s="24"/>
      <c r="AC222" s="24"/>
    </row>
    <row r="223" spans="1:37" ht="14.5">
      <c r="A223" s="24" t="s">
        <v>112</v>
      </c>
      <c r="B223" s="74" t="s">
        <v>156</v>
      </c>
      <c r="C223" s="24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24"/>
      <c r="AB223" s="24"/>
      <c r="AC223" s="24"/>
    </row>
    <row r="224" spans="1:37" ht="14.5">
      <c r="A224" s="24" t="s">
        <v>112</v>
      </c>
      <c r="B224" s="74" t="s">
        <v>180</v>
      </c>
      <c r="C224" t="s">
        <v>84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24" t="s">
        <v>110</v>
      </c>
      <c r="AB224" s="24" t="s">
        <v>82</v>
      </c>
      <c r="AC224" t="s">
        <v>84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spans="1:37" ht="14.5">
      <c r="A225" s="24" t="s">
        <v>112</v>
      </c>
      <c r="B225" s="74" t="s">
        <v>180</v>
      </c>
      <c r="C225" t="s">
        <v>85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24" t="s">
        <v>110</v>
      </c>
      <c r="AB225" s="24" t="s">
        <v>82</v>
      </c>
      <c r="AC225" t="s">
        <v>85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spans="1:37" ht="14.5">
      <c r="A226" s="24" t="s">
        <v>112</v>
      </c>
      <c r="B226" s="74" t="s">
        <v>180</v>
      </c>
      <c r="C226" t="s">
        <v>136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24" t="s">
        <v>110</v>
      </c>
      <c r="AB226" s="24" t="s">
        <v>82</v>
      </c>
      <c r="AC226" t="s">
        <v>136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spans="1:37" ht="14.5">
      <c r="A227" s="24" t="s">
        <v>112</v>
      </c>
      <c r="B227" s="74" t="s">
        <v>180</v>
      </c>
      <c r="C227" t="s">
        <v>86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24" t="s">
        <v>110</v>
      </c>
      <c r="AB227" s="24" t="s">
        <v>82</v>
      </c>
      <c r="AC227" t="s">
        <v>86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spans="1:37" ht="14.5">
      <c r="A228" s="24" t="s">
        <v>112</v>
      </c>
      <c r="B228" s="74" t="s">
        <v>180</v>
      </c>
      <c r="C228" t="s">
        <v>97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24" t="s">
        <v>110</v>
      </c>
      <c r="AB228" s="24" t="s">
        <v>82</v>
      </c>
      <c r="AC228" t="s">
        <v>97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spans="1:37" ht="14.5">
      <c r="A229" s="24" t="s">
        <v>112</v>
      </c>
      <c r="B229" s="74" t="s">
        <v>180</v>
      </c>
      <c r="C229" t="s">
        <v>87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24" t="s">
        <v>110</v>
      </c>
      <c r="AB229" s="24" t="s">
        <v>82</v>
      </c>
      <c r="AC229" t="s">
        <v>87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spans="1:37" ht="14.5">
      <c r="A230" s="24" t="s">
        <v>112</v>
      </c>
      <c r="B230" s="74" t="s">
        <v>180</v>
      </c>
      <c r="C230" t="s">
        <v>83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24" t="s">
        <v>110</v>
      </c>
      <c r="AB230" s="24" t="s">
        <v>82</v>
      </c>
      <c r="AC230" t="s">
        <v>83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spans="1:37" ht="14.5">
      <c r="A231" s="24" t="s">
        <v>112</v>
      </c>
      <c r="B231" s="74" t="s">
        <v>180</v>
      </c>
      <c r="C231" t="s">
        <v>133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24" t="s">
        <v>110</v>
      </c>
      <c r="AB231" s="24" t="s">
        <v>82</v>
      </c>
      <c r="AC231" t="s">
        <v>133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spans="1:37" ht="14.5">
      <c r="A232" s="24" t="s">
        <v>112</v>
      </c>
      <c r="B232" s="74" t="s">
        <v>180</v>
      </c>
      <c r="C232" t="s">
        <v>135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24" t="s">
        <v>110</v>
      </c>
      <c r="AB232" s="24" t="s">
        <v>82</v>
      </c>
      <c r="AC232" t="s">
        <v>135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spans="1:37" ht="14.5">
      <c r="A233" s="24" t="s">
        <v>112</v>
      </c>
      <c r="B233" s="74" t="s">
        <v>180</v>
      </c>
      <c r="C233" t="s">
        <v>134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24" t="s">
        <v>110</v>
      </c>
      <c r="AB233" s="24" t="s">
        <v>82</v>
      </c>
      <c r="AC233" t="s">
        <v>134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spans="1:37" ht="14.5">
      <c r="A234" s="24"/>
      <c r="AA234" s="24" t="s">
        <v>93</v>
      </c>
    </row>
    <row r="239" spans="1:37">
      <c r="A239" s="96" t="s">
        <v>113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AA239" s="96" t="s">
        <v>113</v>
      </c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</row>
    <row r="240" spans="1:37" ht="14.5">
      <c r="A240" s="64" t="s">
        <v>114</v>
      </c>
      <c r="B240" s="64" t="s">
        <v>198</v>
      </c>
      <c r="C240" s="66" t="s">
        <v>84</v>
      </c>
      <c r="D240" s="66"/>
      <c r="E240" s="66"/>
      <c r="F240" s="66"/>
      <c r="G240" s="66"/>
      <c r="H240" s="66"/>
      <c r="I240" s="66"/>
      <c r="J240" s="66"/>
      <c r="K240" s="66"/>
      <c r="AA240" s="64" t="s">
        <v>114</v>
      </c>
      <c r="AB240" s="64" t="s">
        <v>82</v>
      </c>
      <c r="AC240" s="66" t="s">
        <v>84</v>
      </c>
      <c r="AD240" s="66"/>
      <c r="AE240" s="66">
        <f>attached_mining!W15</f>
        <v>7.6</v>
      </c>
      <c r="AF240" s="66">
        <f>attached_mining!AU15</f>
        <v>14</v>
      </c>
      <c r="AG240" s="66">
        <f>attached_mining!BS15</f>
        <v>18.600000000000001</v>
      </c>
      <c r="AH240" s="66">
        <f>attached_mining!CQ15</f>
        <v>1.9</v>
      </c>
      <c r="AI240" s="66">
        <f>attached_mining!DO15</f>
        <v>25</v>
      </c>
      <c r="AJ240" s="66">
        <f>attached_mining!EM15</f>
        <v>41.6</v>
      </c>
      <c r="AK240" s="66">
        <f>attached_mining!FK15</f>
        <v>6.2</v>
      </c>
    </row>
    <row r="241" spans="1:37" ht="14.5">
      <c r="A241" s="64" t="s">
        <v>114</v>
      </c>
      <c r="B241" s="64" t="s">
        <v>198</v>
      </c>
      <c r="C241" s="66" t="s">
        <v>85</v>
      </c>
      <c r="D241" s="66"/>
      <c r="E241" s="66"/>
      <c r="F241" s="66"/>
      <c r="G241" s="66"/>
      <c r="H241" s="66"/>
      <c r="I241" s="66"/>
      <c r="J241" s="66"/>
      <c r="K241" s="66"/>
      <c r="AA241" s="64" t="s">
        <v>114</v>
      </c>
      <c r="AB241" s="64" t="s">
        <v>82</v>
      </c>
      <c r="AC241" s="66" t="s">
        <v>85</v>
      </c>
      <c r="AD241" s="66"/>
      <c r="AE241" s="66">
        <f>attached_mining!W16</f>
        <v>0</v>
      </c>
      <c r="AF241" s="66">
        <f>attached_mining!AU16</f>
        <v>0.4</v>
      </c>
      <c r="AG241" s="66">
        <f>attached_mining!BS16</f>
        <v>4.9000000000000004</v>
      </c>
      <c r="AH241" s="66">
        <f>attached_mining!CQ16</f>
        <v>0</v>
      </c>
      <c r="AI241" s="66">
        <f>attached_mining!DO16</f>
        <v>41.7</v>
      </c>
      <c r="AJ241" s="66">
        <f>attached_mining!EM16</f>
        <v>772.9</v>
      </c>
      <c r="AK241" s="66">
        <f>attached_mining!FK16</f>
        <v>43.1</v>
      </c>
    </row>
    <row r="242" spans="1:37" ht="14.5">
      <c r="A242" s="64" t="s">
        <v>114</v>
      </c>
      <c r="B242" s="64" t="s">
        <v>198</v>
      </c>
      <c r="C242" s="66" t="s">
        <v>136</v>
      </c>
      <c r="D242" s="66"/>
      <c r="E242" s="66"/>
      <c r="F242" s="66"/>
      <c r="G242" s="66"/>
      <c r="H242" s="66"/>
      <c r="I242" s="66"/>
      <c r="J242" s="66"/>
      <c r="K242" s="66"/>
      <c r="AA242" s="64" t="s">
        <v>114</v>
      </c>
      <c r="AB242" s="64" t="s">
        <v>82</v>
      </c>
      <c r="AC242" s="66" t="s">
        <v>136</v>
      </c>
      <c r="AD242" s="66"/>
      <c r="AE242" s="66">
        <f>attached_mining!W17</f>
        <v>4.3</v>
      </c>
      <c r="AF242" s="66">
        <f>attached_mining!AU17</f>
        <v>13.5</v>
      </c>
      <c r="AG242" s="66">
        <f>attached_mining!BS17</f>
        <v>10.199999999999999</v>
      </c>
      <c r="AH242" s="66">
        <f>attached_mining!CQ17</f>
        <v>2</v>
      </c>
      <c r="AI242" s="66">
        <f>attached_mining!DO17</f>
        <v>14.5</v>
      </c>
      <c r="AJ242" s="66">
        <f>attached_mining!EM17</f>
        <v>75.2</v>
      </c>
      <c r="AK242" s="66">
        <f>attached_mining!FK17</f>
        <v>30.1</v>
      </c>
    </row>
    <row r="243" spans="1:37" ht="14.5">
      <c r="A243" s="64" t="s">
        <v>114</v>
      </c>
      <c r="B243" s="64" t="s">
        <v>198</v>
      </c>
      <c r="C243" s="66" t="s">
        <v>86</v>
      </c>
      <c r="D243" s="66"/>
      <c r="E243" s="66"/>
      <c r="F243" s="66"/>
      <c r="G243" s="66"/>
      <c r="H243" s="66"/>
      <c r="I243" s="66"/>
      <c r="J243" s="66"/>
      <c r="K243" s="66"/>
      <c r="AA243" s="64" t="s">
        <v>114</v>
      </c>
      <c r="AB243" s="64" t="s">
        <v>82</v>
      </c>
      <c r="AC243" s="66" t="s">
        <v>86</v>
      </c>
      <c r="AD243" s="66"/>
      <c r="AE243" s="66">
        <f>attached_mining!W18</f>
        <v>4</v>
      </c>
      <c r="AF243" s="66">
        <f>attached_mining!AU18</f>
        <v>9.4</v>
      </c>
      <c r="AG243" s="66">
        <f>attached_mining!BS18</f>
        <v>0</v>
      </c>
      <c r="AH243" s="66">
        <f>attached_mining!CQ18</f>
        <v>0</v>
      </c>
      <c r="AI243" s="66">
        <f>attached_mining!DO18</f>
        <v>0</v>
      </c>
      <c r="AJ243" s="66">
        <f>attached_mining!EM18</f>
        <v>0</v>
      </c>
      <c r="AK243" s="66">
        <f>attached_mining!FK18</f>
        <v>0</v>
      </c>
    </row>
    <row r="244" spans="1:37" ht="14.5">
      <c r="A244" s="64" t="s">
        <v>114</v>
      </c>
      <c r="B244" s="64" t="s">
        <v>198</v>
      </c>
      <c r="C244" s="66" t="s">
        <v>97</v>
      </c>
      <c r="D244" s="66"/>
      <c r="E244" s="66"/>
      <c r="F244" s="66"/>
      <c r="G244" s="66"/>
      <c r="H244" s="66"/>
      <c r="I244" s="66"/>
      <c r="J244" s="66"/>
      <c r="K244" s="66"/>
      <c r="AA244" s="64" t="s">
        <v>114</v>
      </c>
      <c r="AB244" s="64" t="s">
        <v>82</v>
      </c>
      <c r="AC244" s="66" t="s">
        <v>97</v>
      </c>
      <c r="AD244" s="66"/>
      <c r="AE244" s="66">
        <f>attached_mining!W19</f>
        <v>0</v>
      </c>
      <c r="AF244" s="66">
        <f>attached_mining!AU19</f>
        <v>0</v>
      </c>
      <c r="AG244" s="66">
        <f>attached_mining!BS19</f>
        <v>0</v>
      </c>
      <c r="AH244" s="66">
        <f>attached_mining!CQ19</f>
        <v>0</v>
      </c>
      <c r="AI244" s="66">
        <f>attached_mining!DO19</f>
        <v>5.3</v>
      </c>
      <c r="AJ244" s="66">
        <f>attached_mining!EM19</f>
        <v>230.6</v>
      </c>
      <c r="AK244" s="66">
        <f>attached_mining!FK19</f>
        <v>0</v>
      </c>
    </row>
    <row r="245" spans="1:37" ht="14.5">
      <c r="A245" s="64" t="s">
        <v>114</v>
      </c>
      <c r="B245" s="64" t="s">
        <v>198</v>
      </c>
      <c r="C245" s="66" t="s">
        <v>87</v>
      </c>
      <c r="D245" s="66"/>
      <c r="E245" s="66"/>
      <c r="F245" s="66"/>
      <c r="G245" s="66"/>
      <c r="H245" s="66"/>
      <c r="I245" s="66"/>
      <c r="J245" s="66"/>
      <c r="K245" s="66"/>
      <c r="AA245" s="64" t="s">
        <v>114</v>
      </c>
      <c r="AB245" s="64" t="s">
        <v>82</v>
      </c>
      <c r="AC245" s="66" t="s">
        <v>87</v>
      </c>
      <c r="AD245" s="66"/>
      <c r="AE245" s="66">
        <f>attached_mining!W20</f>
        <v>0.2</v>
      </c>
      <c r="AF245" s="66">
        <f>attached_mining!AU20</f>
        <v>0</v>
      </c>
      <c r="AG245" s="66">
        <f>attached_mining!BS20</f>
        <v>4.7</v>
      </c>
      <c r="AH245" s="66">
        <f>attached_mining!CQ20</f>
        <v>2.1</v>
      </c>
      <c r="AI245" s="66">
        <f>attached_mining!DO20</f>
        <v>3.5</v>
      </c>
      <c r="AJ245" s="66">
        <f>attached_mining!EM20</f>
        <v>42.4</v>
      </c>
      <c r="AK245" s="66">
        <f>attached_mining!FK20</f>
        <v>1.6</v>
      </c>
    </row>
    <row r="246" spans="1:37" ht="14.5">
      <c r="A246" s="64" t="s">
        <v>114</v>
      </c>
      <c r="B246" s="64" t="s">
        <v>198</v>
      </c>
      <c r="C246" s="66" t="s">
        <v>83</v>
      </c>
      <c r="D246" s="66"/>
      <c r="E246" s="66"/>
      <c r="F246" s="66"/>
      <c r="G246" s="66"/>
      <c r="H246" s="66"/>
      <c r="I246" s="66"/>
      <c r="J246" s="66"/>
      <c r="K246" s="66"/>
      <c r="AA246" s="64" t="s">
        <v>114</v>
      </c>
      <c r="AB246" s="64" t="s">
        <v>82</v>
      </c>
      <c r="AC246" s="66" t="s">
        <v>83</v>
      </c>
      <c r="AD246" s="66"/>
      <c r="AE246" s="66">
        <f>attached_mining!W21</f>
        <v>3.1</v>
      </c>
      <c r="AF246" s="66">
        <f>attached_mining!AU21</f>
        <v>1.2</v>
      </c>
      <c r="AG246" s="66">
        <f>attached_mining!BS21</f>
        <v>0</v>
      </c>
      <c r="AH246" s="66">
        <f>attached_mining!CQ21</f>
        <v>0</v>
      </c>
      <c r="AI246" s="66">
        <f>attached_mining!DO21</f>
        <v>0</v>
      </c>
      <c r="AJ246" s="66">
        <f>attached_mining!EM21</f>
        <v>0</v>
      </c>
      <c r="AK246" s="66">
        <f>attached_mining!FK21</f>
        <v>0</v>
      </c>
    </row>
    <row r="247" spans="1:37" ht="14.5">
      <c r="A247" s="64" t="s">
        <v>114</v>
      </c>
      <c r="B247" s="64" t="s">
        <v>198</v>
      </c>
      <c r="C247" s="66" t="s">
        <v>133</v>
      </c>
      <c r="D247" s="66"/>
      <c r="E247" s="66"/>
      <c r="F247" s="66"/>
      <c r="G247" s="66"/>
      <c r="H247" s="66"/>
      <c r="I247" s="66"/>
      <c r="J247" s="66"/>
      <c r="K247" s="66"/>
      <c r="AA247" s="64" t="s">
        <v>114</v>
      </c>
      <c r="AB247" s="64" t="s">
        <v>82</v>
      </c>
      <c r="AC247" s="66" t="s">
        <v>133</v>
      </c>
      <c r="AD247" s="66"/>
      <c r="AE247" s="66">
        <f>attached_mining!W22</f>
        <v>0</v>
      </c>
      <c r="AF247" s="66">
        <f>attached_mining!AU22</f>
        <v>3.6</v>
      </c>
      <c r="AG247" s="66">
        <f>attached_mining!BS22</f>
        <v>0</v>
      </c>
      <c r="AH247" s="66">
        <f>attached_mining!CQ22</f>
        <v>0</v>
      </c>
      <c r="AI247" s="66">
        <f>attached_mining!DO22</f>
        <v>0</v>
      </c>
      <c r="AJ247" s="66">
        <f>attached_mining!EM22</f>
        <v>0</v>
      </c>
      <c r="AK247" s="66">
        <f>attached_mining!FK22</f>
        <v>0</v>
      </c>
    </row>
    <row r="248" spans="1:37" ht="14.5">
      <c r="A248" s="64" t="s">
        <v>114</v>
      </c>
      <c r="B248" s="64" t="s">
        <v>198</v>
      </c>
      <c r="C248" s="66" t="s">
        <v>135</v>
      </c>
      <c r="D248" s="66"/>
      <c r="E248" s="66"/>
      <c r="F248" s="66"/>
      <c r="G248" s="66"/>
      <c r="H248" s="66"/>
      <c r="I248" s="66"/>
      <c r="J248" s="66"/>
      <c r="K248" s="66"/>
      <c r="AA248" s="64" t="s">
        <v>114</v>
      </c>
      <c r="AB248" s="64" t="s">
        <v>82</v>
      </c>
      <c r="AC248" s="66" t="s">
        <v>135</v>
      </c>
      <c r="AD248" s="66"/>
      <c r="AE248" s="66">
        <f>attached_mining!W23</f>
        <v>0</v>
      </c>
      <c r="AF248" s="66">
        <f>attached_mining!AU23</f>
        <v>0</v>
      </c>
      <c r="AG248" s="66">
        <f>attached_mining!BS23</f>
        <v>0</v>
      </c>
      <c r="AH248" s="66">
        <f>attached_mining!CQ23</f>
        <v>0</v>
      </c>
      <c r="AI248" s="66">
        <f>attached_mining!DO23</f>
        <v>0</v>
      </c>
      <c r="AJ248" s="66">
        <f>attached_mining!EM23</f>
        <v>0</v>
      </c>
      <c r="AK248" s="66">
        <f>attached_mining!FK23</f>
        <v>0</v>
      </c>
    </row>
    <row r="249" spans="1:37" ht="14.5">
      <c r="A249" s="64" t="s">
        <v>114</v>
      </c>
      <c r="B249" s="64" t="s">
        <v>198</v>
      </c>
      <c r="C249" s="66" t="s">
        <v>134</v>
      </c>
      <c r="D249" s="66"/>
      <c r="E249" s="66"/>
      <c r="F249" s="66"/>
      <c r="G249" s="66"/>
      <c r="H249" s="66"/>
      <c r="I249" s="66"/>
      <c r="J249" s="66"/>
      <c r="K249" s="66"/>
      <c r="AA249" s="64" t="s">
        <v>114</v>
      </c>
      <c r="AB249" s="64" t="s">
        <v>82</v>
      </c>
      <c r="AC249" s="66" t="s">
        <v>134</v>
      </c>
      <c r="AD249" s="66"/>
      <c r="AE249" s="66">
        <f>attached_mining!W24</f>
        <v>0</v>
      </c>
      <c r="AF249" s="66">
        <f>attached_mining!AU24</f>
        <v>0</v>
      </c>
      <c r="AG249" s="66">
        <f>attached_mining!BS24</f>
        <v>0</v>
      </c>
      <c r="AH249" s="66">
        <f>attached_mining!CQ24</f>
        <v>0</v>
      </c>
      <c r="AI249" s="66">
        <f>attached_mining!DO24</f>
        <v>0</v>
      </c>
      <c r="AJ249" s="66">
        <f>attached_mining!EM24</f>
        <v>0</v>
      </c>
      <c r="AK249" s="66">
        <f>attached_mining!FK24</f>
        <v>0</v>
      </c>
    </row>
    <row r="250" spans="1:37" ht="14.5">
      <c r="A250" s="64" t="s">
        <v>114</v>
      </c>
      <c r="B250" s="64" t="s">
        <v>88</v>
      </c>
      <c r="C250" s="66"/>
      <c r="D250" s="66"/>
      <c r="E250" s="66">
        <v>30</v>
      </c>
      <c r="F250" s="66">
        <v>30</v>
      </c>
      <c r="G250" s="66">
        <v>30</v>
      </c>
      <c r="H250" s="66">
        <v>30</v>
      </c>
      <c r="I250" s="66">
        <v>30</v>
      </c>
      <c r="J250" s="66">
        <v>30</v>
      </c>
      <c r="K250" s="66">
        <v>30</v>
      </c>
      <c r="AA250" s="64" t="s">
        <v>114</v>
      </c>
      <c r="AB250" s="64" t="s">
        <v>88</v>
      </c>
      <c r="AC250" s="66"/>
      <c r="AD250" s="66"/>
      <c r="AE250" s="66">
        <v>30</v>
      </c>
      <c r="AF250" s="66">
        <v>30</v>
      </c>
      <c r="AG250" s="66">
        <v>30</v>
      </c>
      <c r="AH250" s="66">
        <v>30</v>
      </c>
      <c r="AI250" s="66">
        <v>30</v>
      </c>
      <c r="AJ250" s="66">
        <v>30</v>
      </c>
      <c r="AK250" s="66">
        <v>30</v>
      </c>
    </row>
    <row r="251" spans="1:37" ht="14.5">
      <c r="A251" s="64" t="s">
        <v>114</v>
      </c>
      <c r="B251" s="64" t="s">
        <v>197</v>
      </c>
      <c r="C251" s="66" t="s">
        <v>138</v>
      </c>
      <c r="D251" s="66"/>
      <c r="E251" s="66"/>
      <c r="F251" s="66"/>
      <c r="G251" s="66"/>
      <c r="H251" s="66"/>
      <c r="I251" s="66"/>
      <c r="J251" s="66"/>
      <c r="K251" s="66"/>
      <c r="AA251" s="64" t="s">
        <v>114</v>
      </c>
      <c r="AB251" s="64" t="s">
        <v>90</v>
      </c>
      <c r="AC251" s="66" t="s">
        <v>138</v>
      </c>
      <c r="AD251" s="66"/>
      <c r="AE251" s="66"/>
      <c r="AF251" s="66"/>
      <c r="AG251" s="66"/>
      <c r="AH251" s="66"/>
      <c r="AI251" s="66"/>
      <c r="AJ251" s="66"/>
      <c r="AK251" s="66"/>
    </row>
    <row r="252" spans="1:37" ht="14.5">
      <c r="A252" s="64" t="s">
        <v>114</v>
      </c>
      <c r="B252" s="64" t="s">
        <v>91</v>
      </c>
      <c r="C252" s="66"/>
      <c r="D252" s="66"/>
      <c r="E252" s="66"/>
      <c r="F252" s="66"/>
      <c r="G252" s="66"/>
      <c r="H252" s="66"/>
      <c r="I252" s="66"/>
      <c r="J252" s="66"/>
      <c r="K252" s="66"/>
      <c r="AA252" s="64" t="s">
        <v>114</v>
      </c>
      <c r="AB252" s="64" t="s">
        <v>91</v>
      </c>
      <c r="AC252" s="66"/>
      <c r="AD252" s="66"/>
      <c r="AE252" s="66"/>
      <c r="AF252" s="66"/>
      <c r="AG252" s="66"/>
      <c r="AH252" s="66"/>
      <c r="AI252" s="66"/>
      <c r="AJ252" s="66"/>
      <c r="AK252" s="66"/>
    </row>
    <row r="253" spans="1:37" ht="14.5">
      <c r="A253" s="64" t="s">
        <v>93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AA253" s="64" t="s">
        <v>93</v>
      </c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</row>
  </sheetData>
  <mergeCells count="19">
    <mergeCell ref="A73:K73"/>
    <mergeCell ref="AA73:AK73"/>
    <mergeCell ref="AH1:AQ1"/>
    <mergeCell ref="A19:K19"/>
    <mergeCell ref="AA19:AK19"/>
    <mergeCell ref="A46:K46"/>
    <mergeCell ref="AA46:AK46"/>
    <mergeCell ref="A100:K100"/>
    <mergeCell ref="AA100:AK100"/>
    <mergeCell ref="A127:K127"/>
    <mergeCell ref="AA127:AK127"/>
    <mergeCell ref="A154:K154"/>
    <mergeCell ref="AA154:AK154"/>
    <mergeCell ref="A181:K181"/>
    <mergeCell ref="AA181:AK181"/>
    <mergeCell ref="A208:K208"/>
    <mergeCell ref="AA208:AK208"/>
    <mergeCell ref="A239:K239"/>
    <mergeCell ref="AA239:AK2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50"/>
  <sheetViews>
    <sheetView tabSelected="1" topLeftCell="A21" zoomScale="78" workbookViewId="0">
      <selection activeCell="F50" sqref="F50"/>
    </sheetView>
  </sheetViews>
  <sheetFormatPr defaultRowHeight="12.5"/>
  <cols>
    <col min="3" max="3" width="12.81640625" bestFit="1" customWidth="1"/>
    <col min="4" max="4" width="10.54296875" bestFit="1" customWidth="1"/>
    <col min="6" max="12" width="12" bestFit="1" customWidth="1"/>
  </cols>
  <sheetData>
    <row r="5" spans="2:12" ht="13">
      <c r="C5" s="75" t="s">
        <v>11</v>
      </c>
      <c r="D5" s="75"/>
      <c r="E5" s="61"/>
      <c r="F5" s="61"/>
      <c r="J5" s="75"/>
      <c r="K5" s="61"/>
    </row>
    <row r="6" spans="2:12" ht="15" thickBot="1">
      <c r="B6" s="76" t="s">
        <v>17</v>
      </c>
      <c r="C6" s="76" t="s">
        <v>0</v>
      </c>
      <c r="D6" s="76" t="s">
        <v>191</v>
      </c>
      <c r="E6" s="4">
        <v>2020</v>
      </c>
      <c r="F6" s="20" t="s">
        <v>19</v>
      </c>
      <c r="G6" s="20" t="s">
        <v>21</v>
      </c>
      <c r="H6" s="20" t="s">
        <v>22</v>
      </c>
      <c r="I6" s="20" t="s">
        <v>23</v>
      </c>
      <c r="J6" s="20" t="s">
        <v>24</v>
      </c>
      <c r="K6" s="20" t="s">
        <v>20</v>
      </c>
      <c r="L6" s="20" t="s">
        <v>147</v>
      </c>
    </row>
    <row r="7" spans="2:12" ht="20.5">
      <c r="B7" s="70" t="s">
        <v>93</v>
      </c>
      <c r="C7" s="70" t="s">
        <v>192</v>
      </c>
      <c r="D7" s="70" t="s">
        <v>193</v>
      </c>
      <c r="E7" s="80" t="s">
        <v>194</v>
      </c>
      <c r="F7" s="81"/>
      <c r="G7" s="82"/>
      <c r="H7" s="83"/>
      <c r="I7" s="83"/>
      <c r="J7" s="83"/>
      <c r="K7" s="83"/>
    </row>
    <row r="8" spans="2:12" ht="13" thickBot="1">
      <c r="B8" s="72" t="s">
        <v>181</v>
      </c>
      <c r="C8" s="72"/>
      <c r="D8" s="72"/>
      <c r="E8" s="84">
        <f>E2</f>
        <v>0</v>
      </c>
      <c r="F8" s="85"/>
      <c r="G8" s="86"/>
      <c r="H8" s="71"/>
      <c r="I8" s="71"/>
      <c r="J8" s="71"/>
      <c r="K8" s="71"/>
    </row>
    <row r="9" spans="2:12">
      <c r="B9" t="s">
        <v>195</v>
      </c>
      <c r="C9" t="str">
        <f>SEC_Comm!C15</f>
        <v>INDCONS</v>
      </c>
      <c r="D9" s="61" t="s">
        <v>116</v>
      </c>
      <c r="E9" s="77"/>
      <c r="F9" s="73">
        <f>attached_cons!W13</f>
        <v>6</v>
      </c>
      <c r="G9">
        <f>attached_cons!AU13</f>
        <v>20.2</v>
      </c>
      <c r="H9" s="61">
        <f>attached_cons!BS13</f>
        <v>30.1</v>
      </c>
      <c r="I9" s="61">
        <f>attached_cons!CQ13</f>
        <v>7</v>
      </c>
      <c r="J9" s="78">
        <f>attached_cons!DO13</f>
        <v>8.6</v>
      </c>
      <c r="K9" s="79">
        <f>attached_cons!EM13</f>
        <v>17.2</v>
      </c>
      <c r="L9">
        <f>attached_cons!FK13</f>
        <v>13</v>
      </c>
    </row>
    <row r="10" spans="2:12">
      <c r="B10" t="s">
        <v>195</v>
      </c>
      <c r="C10" t="str">
        <f>SEC_Comm!C16</f>
        <v>INDIPP</v>
      </c>
      <c r="D10" s="61" t="s">
        <v>116</v>
      </c>
      <c r="F10" s="73">
        <f>attached_ipp!W13</f>
        <v>50.4</v>
      </c>
      <c r="G10">
        <f>attached_ipp!AU13</f>
        <v>130.5</v>
      </c>
      <c r="H10" s="61">
        <f>attached_ipp!BS13</f>
        <v>71.7</v>
      </c>
      <c r="I10" s="61">
        <f>attached_ipp!CQ13</f>
        <v>5.8</v>
      </c>
      <c r="J10" s="78">
        <f>attached_ipp!DO13</f>
        <v>2.5</v>
      </c>
      <c r="K10" s="79">
        <f>attached_ipp!EM13</f>
        <v>72.900000000000006</v>
      </c>
      <c r="L10">
        <f>attached_ipp!FK13</f>
        <v>177.8</v>
      </c>
    </row>
    <row r="11" spans="2:12">
      <c r="B11" t="s">
        <v>195</v>
      </c>
      <c r="C11" t="str">
        <f>SEC_Comm!C17</f>
        <v>INDSME</v>
      </c>
      <c r="D11" s="61" t="s">
        <v>116</v>
      </c>
      <c r="E11" s="73"/>
      <c r="F11" s="73">
        <f>attached_smelting!W13</f>
        <v>1.3</v>
      </c>
      <c r="G11">
        <f>attached_smelting!AU13</f>
        <v>212.6</v>
      </c>
      <c r="H11" s="61">
        <f>attached_smelting!BS13</f>
        <v>19.7</v>
      </c>
      <c r="I11" s="61">
        <f>attached_smelting!CQ13</f>
        <v>3.1</v>
      </c>
      <c r="J11" s="78">
        <f>attached_smelting!DO13</f>
        <v>0</v>
      </c>
      <c r="K11" s="79">
        <f>attached_smelting!EM13</f>
        <v>1</v>
      </c>
      <c r="L11">
        <f>attached_smelting!FK13</f>
        <v>30.4</v>
      </c>
    </row>
    <row r="12" spans="2:12">
      <c r="B12" t="s">
        <v>195</v>
      </c>
      <c r="C12" t="str">
        <f>SEC_Comm!C18</f>
        <v>INDPET</v>
      </c>
      <c r="D12" s="61" t="s">
        <v>116</v>
      </c>
      <c r="E12" s="73"/>
      <c r="F12" s="73">
        <f>attached_petroleum!W13</f>
        <v>49.7</v>
      </c>
      <c r="G12">
        <f>attached_petroleum!AU13</f>
        <v>35.4</v>
      </c>
      <c r="H12" s="61">
        <f>attached_petroleum!BS13</f>
        <v>67.599999999999994</v>
      </c>
      <c r="I12" s="61">
        <f>attached_petroleum!CQ13</f>
        <v>0</v>
      </c>
      <c r="J12" s="78">
        <f>attached_petroleum!DO13</f>
        <v>22.2</v>
      </c>
      <c r="K12" s="79">
        <f>attached_petroleum!EM13</f>
        <v>90</v>
      </c>
      <c r="L12">
        <f>attached_petroleum!FK13</f>
        <v>7.5</v>
      </c>
    </row>
    <row r="13" spans="2:12">
      <c r="B13" t="s">
        <v>195</v>
      </c>
      <c r="C13" t="str">
        <f>SEC_Comm!C19</f>
        <v>INDCEM</v>
      </c>
      <c r="D13" s="61" t="s">
        <v>116</v>
      </c>
      <c r="F13" s="73">
        <f>attached_cement!W13</f>
        <v>0.8</v>
      </c>
      <c r="G13">
        <f>attached_cement!AU13</f>
        <v>11.2</v>
      </c>
      <c r="H13" s="61">
        <f>attached_cement!BS13</f>
        <v>23.5</v>
      </c>
      <c r="I13" s="61">
        <f>attached_cement!CQ13</f>
        <v>0</v>
      </c>
      <c r="J13" s="78">
        <f>attached_cement!DO13</f>
        <v>0</v>
      </c>
      <c r="K13" s="79">
        <f>attached_cement!EM13</f>
        <v>10.9</v>
      </c>
      <c r="L13">
        <f>attached_cement!FK13</f>
        <v>4.3</v>
      </c>
    </row>
    <row r="14" spans="2:12">
      <c r="B14" t="s">
        <v>195</v>
      </c>
      <c r="C14" t="str">
        <f>SEC_Comm!C20</f>
        <v>INDCHM</v>
      </c>
      <c r="D14" s="61" t="s">
        <v>116</v>
      </c>
      <c r="F14" s="73">
        <f>attached_chemicals!W13</f>
        <v>1</v>
      </c>
      <c r="G14">
        <f>attached_chemicals!AU13</f>
        <v>29.6</v>
      </c>
      <c r="H14" s="61">
        <f>attached_chemicals!BS13</f>
        <v>60.8</v>
      </c>
      <c r="I14" s="61">
        <f>attached_chemicals!CQ13</f>
        <v>16.600000000000001</v>
      </c>
      <c r="J14" s="78">
        <f>attached_chemicals!DO13</f>
        <v>14.2</v>
      </c>
      <c r="K14" s="79">
        <f>attached_chemicals!EM13</f>
        <v>117.6</v>
      </c>
      <c r="L14">
        <f>attached_chemicals!FK13</f>
        <v>6.1</v>
      </c>
    </row>
    <row r="15" spans="2:12">
      <c r="B15" t="s">
        <v>195</v>
      </c>
      <c r="C15" t="str">
        <f>SEC_Comm!C21</f>
        <v>INDIRON</v>
      </c>
      <c r="D15" s="61" t="s">
        <v>116</v>
      </c>
      <c r="F15" s="73">
        <f>attached_iron!W13</f>
        <v>0</v>
      </c>
      <c r="G15">
        <f>attached_iron!AU13</f>
        <v>11.6</v>
      </c>
      <c r="H15" s="61">
        <f>attached_iron!BS13</f>
        <v>157.80000000000001</v>
      </c>
      <c r="I15" s="61">
        <f>attached_iron!CQ13</f>
        <v>1.9</v>
      </c>
      <c r="J15" s="78">
        <f>attached_iron!DO13</f>
        <v>4.8</v>
      </c>
      <c r="K15" s="79">
        <f>attached_iron!EM13</f>
        <v>2.5</v>
      </c>
      <c r="L15">
        <f>attached_iron!FK13</f>
        <v>0.9</v>
      </c>
    </row>
    <row r="16" spans="2:12">
      <c r="B16" t="s">
        <v>195</v>
      </c>
      <c r="C16" t="str">
        <f>SEC_Comm!C22</f>
        <v>INDOTH</v>
      </c>
      <c r="D16" s="61" t="s">
        <v>116</v>
      </c>
      <c r="F16" s="73">
        <f>attached_others!W13</f>
        <v>24.3</v>
      </c>
      <c r="G16">
        <f>attached_others!AU13</f>
        <v>99.8</v>
      </c>
      <c r="H16" s="61">
        <f>attached_others!BS13</f>
        <v>161.5</v>
      </c>
      <c r="I16" s="61">
        <f>attached_others!CQ13</f>
        <v>19.399999999999999</v>
      </c>
      <c r="J16" s="78">
        <f>attached_others!DO13</f>
        <v>15.1</v>
      </c>
      <c r="K16" s="79">
        <f>attached_others!EM13</f>
        <v>57.8</v>
      </c>
      <c r="L16">
        <f>attached_others!FK13</f>
        <v>49.6</v>
      </c>
    </row>
    <row r="17" spans="2:16">
      <c r="B17" t="s">
        <v>195</v>
      </c>
      <c r="C17" t="str">
        <f>SEC_Comm!C23</f>
        <v>INDFOR</v>
      </c>
      <c r="D17" s="61" t="s">
        <v>116</v>
      </c>
      <c r="F17" s="73">
        <f>attached_forestry!W13</f>
        <v>1.8</v>
      </c>
      <c r="G17">
        <f>attached_forestry!AU13</f>
        <v>5.9</v>
      </c>
      <c r="H17" s="61">
        <f>attached_forestry!BS13</f>
        <v>3.4</v>
      </c>
      <c r="I17" s="61">
        <f>attached_forestry!CQ13</f>
        <v>0.5</v>
      </c>
      <c r="J17" s="78">
        <f>attached_forestry!DO13</f>
        <v>0.3</v>
      </c>
      <c r="K17" s="79">
        <f>attached_forestry!EM13</f>
        <v>2.6</v>
      </c>
      <c r="L17">
        <f>attached_forestry!FK13</f>
        <v>6.6</v>
      </c>
    </row>
    <row r="23" spans="2:16" ht="13">
      <c r="C23" s="75" t="s">
        <v>204</v>
      </c>
      <c r="D23" s="75"/>
      <c r="E23" s="91"/>
      <c r="F23" s="91"/>
      <c r="J23" s="75"/>
      <c r="K23" s="91"/>
    </row>
    <row r="24" spans="2:16" ht="15" thickBot="1">
      <c r="B24" s="76"/>
      <c r="C24" s="105" t="s">
        <v>1</v>
      </c>
      <c r="D24" s="76" t="s">
        <v>191</v>
      </c>
      <c r="E24" s="4">
        <v>2020</v>
      </c>
      <c r="F24" s="20" t="s">
        <v>19</v>
      </c>
      <c r="G24" s="20" t="s">
        <v>21</v>
      </c>
      <c r="H24" s="20" t="s">
        <v>22</v>
      </c>
      <c r="I24" s="20" t="s">
        <v>23</v>
      </c>
      <c r="J24" s="20" t="s">
        <v>24</v>
      </c>
      <c r="K24" s="20" t="s">
        <v>20</v>
      </c>
      <c r="L24" s="20" t="s">
        <v>147</v>
      </c>
    </row>
    <row r="25" spans="2:16">
      <c r="C25" t="s">
        <v>95</v>
      </c>
      <c r="D25" s="91" t="s">
        <v>116</v>
      </c>
      <c r="E25" s="77"/>
      <c r="F25" s="73">
        <f>F9/0.95</f>
        <v>6.3157894736842106</v>
      </c>
      <c r="G25" s="73">
        <f t="shared" ref="G25:L25" si="0">G9/0.95</f>
        <v>21.263157894736842</v>
      </c>
      <c r="H25" s="73">
        <f t="shared" si="0"/>
        <v>31.684210526315791</v>
      </c>
      <c r="I25" s="73">
        <f t="shared" si="0"/>
        <v>7.3684210526315796</v>
      </c>
      <c r="J25" s="73">
        <f t="shared" si="0"/>
        <v>9.0526315789473681</v>
      </c>
      <c r="K25" s="73">
        <f t="shared" si="0"/>
        <v>18.105263157894736</v>
      </c>
      <c r="L25" s="73">
        <f t="shared" si="0"/>
        <v>13.684210526315789</v>
      </c>
      <c r="P25" s="69" t="s">
        <v>196</v>
      </c>
    </row>
    <row r="26" spans="2:16">
      <c r="C26" t="s">
        <v>99</v>
      </c>
      <c r="D26" s="91" t="s">
        <v>116</v>
      </c>
      <c r="F26" s="73">
        <f t="shared" ref="F26:L26" si="1">F10/0.95</f>
        <v>53.05263157894737</v>
      </c>
      <c r="G26" s="73">
        <f t="shared" si="1"/>
        <v>137.36842105263159</v>
      </c>
      <c r="H26" s="73">
        <f t="shared" si="1"/>
        <v>75.473684210526329</v>
      </c>
      <c r="I26" s="73">
        <f t="shared" si="1"/>
        <v>6.1052631578947372</v>
      </c>
      <c r="J26" s="73">
        <f t="shared" si="1"/>
        <v>2.6315789473684212</v>
      </c>
      <c r="K26" s="73">
        <f t="shared" si="1"/>
        <v>76.736842105263165</v>
      </c>
      <c r="L26" s="73">
        <f t="shared" si="1"/>
        <v>187.15789473684214</v>
      </c>
    </row>
    <row r="27" spans="2:16">
      <c r="C27" t="s">
        <v>101</v>
      </c>
      <c r="D27" s="91" t="s">
        <v>116</v>
      </c>
      <c r="E27" s="73"/>
      <c r="F27" s="73">
        <f t="shared" ref="F27:L27" si="2">F11/0.95</f>
        <v>1.368421052631579</v>
      </c>
      <c r="G27" s="73">
        <f t="shared" si="2"/>
        <v>223.78947368421052</v>
      </c>
      <c r="H27" s="73">
        <f t="shared" si="2"/>
        <v>20.736842105263158</v>
      </c>
      <c r="I27" s="73">
        <f t="shared" si="2"/>
        <v>3.2631578947368425</v>
      </c>
      <c r="J27" s="73">
        <f t="shared" si="2"/>
        <v>0</v>
      </c>
      <c r="K27" s="73">
        <f t="shared" si="2"/>
        <v>1.0526315789473684</v>
      </c>
      <c r="L27" s="73">
        <f t="shared" si="2"/>
        <v>32</v>
      </c>
    </row>
    <row r="28" spans="2:16">
      <c r="C28" t="s">
        <v>103</v>
      </c>
      <c r="D28" s="91" t="s">
        <v>116</v>
      </c>
      <c r="E28" s="73"/>
      <c r="F28" s="73">
        <f t="shared" ref="F28:L28" si="3">F12/0.95</f>
        <v>52.31578947368422</v>
      </c>
      <c r="G28" s="73">
        <f t="shared" si="3"/>
        <v>37.263157894736842</v>
      </c>
      <c r="H28" s="73">
        <f t="shared" si="3"/>
        <v>71.157894736842096</v>
      </c>
      <c r="I28" s="73">
        <f t="shared" si="3"/>
        <v>0</v>
      </c>
      <c r="J28" s="73">
        <f t="shared" si="3"/>
        <v>23.368421052631579</v>
      </c>
      <c r="K28" s="73">
        <f t="shared" si="3"/>
        <v>94.736842105263165</v>
      </c>
      <c r="L28" s="73">
        <f t="shared" si="3"/>
        <v>7.8947368421052637</v>
      </c>
    </row>
    <row r="29" spans="2:16">
      <c r="C29" t="s">
        <v>105</v>
      </c>
      <c r="D29" s="91" t="s">
        <v>116</v>
      </c>
      <c r="F29" s="73">
        <f t="shared" ref="F29:L29" si="4">F13/0.95</f>
        <v>0.8421052631578948</v>
      </c>
      <c r="G29" s="73">
        <f t="shared" si="4"/>
        <v>11.789473684210526</v>
      </c>
      <c r="H29" s="73">
        <f t="shared" si="4"/>
        <v>24.736842105263158</v>
      </c>
      <c r="I29" s="73">
        <f t="shared" si="4"/>
        <v>0</v>
      </c>
      <c r="J29" s="73">
        <f t="shared" si="4"/>
        <v>0</v>
      </c>
      <c r="K29" s="73">
        <f t="shared" si="4"/>
        <v>11.473684210526317</v>
      </c>
      <c r="L29" s="73">
        <f t="shared" si="4"/>
        <v>4.5263157894736841</v>
      </c>
    </row>
    <row r="30" spans="2:16">
      <c r="C30" t="s">
        <v>130</v>
      </c>
      <c r="D30" s="91" t="s">
        <v>116</v>
      </c>
      <c r="F30" s="73">
        <f t="shared" ref="F30:L30" si="5">F14/0.95</f>
        <v>1.0526315789473684</v>
      </c>
      <c r="G30" s="73">
        <f t="shared" si="5"/>
        <v>31.15789473684211</v>
      </c>
      <c r="H30" s="73">
        <f t="shared" si="5"/>
        <v>64</v>
      </c>
      <c r="I30" s="73">
        <f t="shared" si="5"/>
        <v>17.473684210526319</v>
      </c>
      <c r="J30" s="73">
        <f t="shared" si="5"/>
        <v>14.947368421052632</v>
      </c>
      <c r="K30" s="73">
        <f t="shared" si="5"/>
        <v>123.78947368421052</v>
      </c>
      <c r="L30" s="73">
        <f t="shared" si="5"/>
        <v>6.4210526315789469</v>
      </c>
    </row>
    <row r="31" spans="2:16">
      <c r="C31" t="s">
        <v>108</v>
      </c>
      <c r="D31" s="91" t="s">
        <v>116</v>
      </c>
      <c r="F31" s="73">
        <f t="shared" ref="F31:L31" si="6">F15/0.95</f>
        <v>0</v>
      </c>
      <c r="G31" s="73">
        <f t="shared" si="6"/>
        <v>12.210526315789474</v>
      </c>
      <c r="H31" s="73">
        <f t="shared" si="6"/>
        <v>166.10526315789477</v>
      </c>
      <c r="I31" s="73">
        <f t="shared" si="6"/>
        <v>2</v>
      </c>
      <c r="J31" s="73">
        <f t="shared" si="6"/>
        <v>5.0526315789473681</v>
      </c>
      <c r="K31" s="73">
        <f t="shared" si="6"/>
        <v>2.6315789473684212</v>
      </c>
      <c r="L31" s="73">
        <f t="shared" si="6"/>
        <v>0.94736842105263164</v>
      </c>
    </row>
    <row r="32" spans="2:16">
      <c r="C32" t="s">
        <v>110</v>
      </c>
      <c r="D32" s="91" t="s">
        <v>116</v>
      </c>
      <c r="F32" s="73">
        <f t="shared" ref="F32:L32" si="7">F16/0.95</f>
        <v>25.578947368421055</v>
      </c>
      <c r="G32" s="73">
        <f t="shared" si="7"/>
        <v>105.05263157894737</v>
      </c>
      <c r="H32" s="73">
        <f t="shared" si="7"/>
        <v>170</v>
      </c>
      <c r="I32" s="73">
        <f t="shared" si="7"/>
        <v>20.421052631578945</v>
      </c>
      <c r="J32" s="73">
        <f t="shared" si="7"/>
        <v>15.894736842105264</v>
      </c>
      <c r="K32" s="73">
        <f t="shared" si="7"/>
        <v>60.842105263157897</v>
      </c>
      <c r="L32" s="73">
        <f t="shared" si="7"/>
        <v>52.21052631578948</v>
      </c>
    </row>
    <row r="33" spans="2:12">
      <c r="C33" t="s">
        <v>112</v>
      </c>
      <c r="D33" s="91" t="s">
        <v>116</v>
      </c>
      <c r="F33" s="73">
        <f t="shared" ref="F33:L33" si="8">F17/0.95</f>
        <v>1.8947368421052633</v>
      </c>
      <c r="G33" s="73">
        <f t="shared" si="8"/>
        <v>6.2105263157894743</v>
      </c>
      <c r="H33" s="73">
        <f t="shared" si="8"/>
        <v>3.5789473684210527</v>
      </c>
      <c r="I33" s="73">
        <f t="shared" si="8"/>
        <v>0.52631578947368418</v>
      </c>
      <c r="J33" s="73">
        <f t="shared" si="8"/>
        <v>0.31578947368421051</v>
      </c>
      <c r="K33" s="73">
        <f t="shared" si="8"/>
        <v>2.736842105263158</v>
      </c>
      <c r="L33" s="73">
        <f t="shared" si="8"/>
        <v>6.9473684210526319</v>
      </c>
    </row>
    <row r="34" spans="2:12">
      <c r="B34" s="61"/>
      <c r="C34" s="61"/>
      <c r="F34" s="69"/>
      <c r="G34" s="69"/>
      <c r="H34" s="69"/>
      <c r="I34" s="69"/>
      <c r="J34" s="69"/>
      <c r="K34" s="69"/>
      <c r="L34" s="69"/>
    </row>
    <row r="35" spans="2:12">
      <c r="B35" s="61"/>
      <c r="C35" s="61"/>
      <c r="F35" s="69"/>
      <c r="G35" s="69"/>
      <c r="H35" s="69"/>
      <c r="I35" s="69"/>
      <c r="J35" s="69"/>
      <c r="K35" s="69"/>
      <c r="L35" s="69"/>
    </row>
    <row r="36" spans="2:12">
      <c r="B36" s="61"/>
      <c r="C36" s="61"/>
      <c r="F36" s="69"/>
      <c r="G36" s="69"/>
      <c r="H36" s="69"/>
      <c r="I36" s="69"/>
      <c r="J36" s="69"/>
      <c r="K36" s="69"/>
      <c r="L36" s="69"/>
    </row>
    <row r="40" spans="2:12" ht="13">
      <c r="B40" s="103"/>
      <c r="C40" s="75" t="s">
        <v>205</v>
      </c>
      <c r="D40" s="75"/>
      <c r="E40" s="104"/>
      <c r="F40" s="104"/>
      <c r="G40" s="103"/>
      <c r="H40" s="103"/>
      <c r="I40" s="103"/>
      <c r="J40" s="75"/>
      <c r="K40" s="104"/>
      <c r="L40" s="103"/>
    </row>
    <row r="41" spans="2:12" ht="15" thickBot="1">
      <c r="B41" s="76"/>
      <c r="C41" s="105" t="s">
        <v>1</v>
      </c>
      <c r="D41" s="76" t="s">
        <v>191</v>
      </c>
      <c r="E41" s="4">
        <v>2020</v>
      </c>
      <c r="F41" s="20" t="s">
        <v>19</v>
      </c>
      <c r="G41" s="20" t="s">
        <v>21</v>
      </c>
      <c r="H41" s="20" t="s">
        <v>22</v>
      </c>
      <c r="I41" s="20" t="s">
        <v>23</v>
      </c>
      <c r="J41" s="20" t="s">
        <v>24</v>
      </c>
      <c r="K41" s="20" t="s">
        <v>20</v>
      </c>
      <c r="L41" s="20" t="s">
        <v>147</v>
      </c>
    </row>
    <row r="42" spans="2:12">
      <c r="B42" s="103"/>
      <c r="C42" s="103" t="s">
        <v>95</v>
      </c>
      <c r="D42" s="104" t="s">
        <v>116</v>
      </c>
      <c r="E42" s="77"/>
      <c r="F42" s="73">
        <v>1</v>
      </c>
      <c r="G42" s="73">
        <v>1</v>
      </c>
      <c r="H42" s="73">
        <v>1</v>
      </c>
      <c r="I42" s="73">
        <v>1</v>
      </c>
      <c r="J42" s="73">
        <v>1</v>
      </c>
      <c r="K42" s="73">
        <v>1</v>
      </c>
      <c r="L42" s="73">
        <v>1</v>
      </c>
    </row>
    <row r="43" spans="2:12">
      <c r="B43" s="103"/>
      <c r="C43" s="103" t="s">
        <v>99</v>
      </c>
      <c r="D43" s="104" t="s">
        <v>116</v>
      </c>
      <c r="E43" s="103"/>
      <c r="F43" s="73">
        <v>1</v>
      </c>
      <c r="G43" s="73">
        <v>1</v>
      </c>
      <c r="H43" s="73">
        <v>1</v>
      </c>
      <c r="I43" s="73">
        <v>1</v>
      </c>
      <c r="J43" s="73">
        <v>1</v>
      </c>
      <c r="K43" s="73">
        <v>1</v>
      </c>
      <c r="L43" s="73">
        <v>1</v>
      </c>
    </row>
    <row r="44" spans="2:12">
      <c r="B44" s="103"/>
      <c r="C44" s="103" t="s">
        <v>101</v>
      </c>
      <c r="D44" s="104" t="s">
        <v>116</v>
      </c>
      <c r="E44" s="73"/>
      <c r="F44" s="73">
        <v>1</v>
      </c>
      <c r="G44" s="73">
        <v>1</v>
      </c>
      <c r="H44" s="73">
        <v>1</v>
      </c>
      <c r="I44" s="73">
        <v>1</v>
      </c>
      <c r="J44" s="73">
        <v>1</v>
      </c>
      <c r="K44" s="73">
        <v>1</v>
      </c>
      <c r="L44" s="73">
        <v>1</v>
      </c>
    </row>
    <row r="45" spans="2:12">
      <c r="B45" s="103"/>
      <c r="C45" s="103" t="s">
        <v>103</v>
      </c>
      <c r="D45" s="104" t="s">
        <v>116</v>
      </c>
      <c r="E45" s="73"/>
      <c r="F45" s="73">
        <v>1</v>
      </c>
      <c r="G45" s="73">
        <v>1</v>
      </c>
      <c r="H45" s="73">
        <v>1</v>
      </c>
      <c r="I45" s="73">
        <v>1</v>
      </c>
      <c r="J45" s="73">
        <v>1</v>
      </c>
      <c r="K45" s="73">
        <v>1</v>
      </c>
      <c r="L45" s="73">
        <v>1</v>
      </c>
    </row>
    <row r="46" spans="2:12">
      <c r="B46" s="103"/>
      <c r="C46" s="103" t="s">
        <v>105</v>
      </c>
      <c r="D46" s="104" t="s">
        <v>116</v>
      </c>
      <c r="E46" s="103"/>
      <c r="F46" s="73">
        <v>1</v>
      </c>
      <c r="G46" s="73">
        <v>1</v>
      </c>
      <c r="H46" s="73">
        <v>1</v>
      </c>
      <c r="I46" s="73">
        <v>1</v>
      </c>
      <c r="J46" s="73">
        <v>1</v>
      </c>
      <c r="K46" s="73">
        <v>1</v>
      </c>
      <c r="L46" s="73">
        <v>1</v>
      </c>
    </row>
    <row r="47" spans="2:12">
      <c r="B47" s="103"/>
      <c r="C47" s="103" t="s">
        <v>130</v>
      </c>
      <c r="D47" s="104" t="s">
        <v>116</v>
      </c>
      <c r="E47" s="103"/>
      <c r="F47" s="73">
        <v>1</v>
      </c>
      <c r="G47" s="73">
        <v>1</v>
      </c>
      <c r="H47" s="73">
        <v>1</v>
      </c>
      <c r="I47" s="73">
        <v>1</v>
      </c>
      <c r="J47" s="73">
        <v>1</v>
      </c>
      <c r="K47" s="73">
        <v>1</v>
      </c>
      <c r="L47" s="73">
        <v>1</v>
      </c>
    </row>
    <row r="48" spans="2:12">
      <c r="B48" s="103"/>
      <c r="C48" s="103" t="s">
        <v>108</v>
      </c>
      <c r="D48" s="104" t="s">
        <v>116</v>
      </c>
      <c r="E48" s="103"/>
      <c r="F48" s="73">
        <v>1</v>
      </c>
      <c r="G48" s="73">
        <v>1</v>
      </c>
      <c r="H48" s="73">
        <v>1</v>
      </c>
      <c r="I48" s="73">
        <v>1</v>
      </c>
      <c r="J48" s="73">
        <v>1</v>
      </c>
      <c r="K48" s="73">
        <v>1</v>
      </c>
      <c r="L48" s="73">
        <v>1</v>
      </c>
    </row>
    <row r="49" spans="2:12">
      <c r="B49" s="103"/>
      <c r="C49" s="103" t="s">
        <v>110</v>
      </c>
      <c r="D49" s="104" t="s">
        <v>116</v>
      </c>
      <c r="E49" s="103"/>
      <c r="F49" s="73">
        <v>1</v>
      </c>
      <c r="G49" s="73">
        <v>1</v>
      </c>
      <c r="H49" s="73">
        <v>1</v>
      </c>
      <c r="I49" s="73">
        <v>1</v>
      </c>
      <c r="J49" s="73">
        <v>1</v>
      </c>
      <c r="K49" s="73">
        <v>1</v>
      </c>
      <c r="L49" s="73">
        <v>1</v>
      </c>
    </row>
    <row r="50" spans="2:12">
      <c r="B50" s="103"/>
      <c r="C50" s="103" t="s">
        <v>112</v>
      </c>
      <c r="D50" s="104" t="s">
        <v>116</v>
      </c>
      <c r="E50" s="103"/>
      <c r="F50" s="73">
        <v>1</v>
      </c>
      <c r="G50" s="73">
        <v>1</v>
      </c>
      <c r="H50" s="73">
        <v>1</v>
      </c>
      <c r="I50" s="73">
        <v>1</v>
      </c>
      <c r="J50" s="73">
        <v>1</v>
      </c>
      <c r="K50" s="73">
        <v>1</v>
      </c>
      <c r="L50" s="7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3"/>
  <sheetViews>
    <sheetView zoomScaleNormal="100" workbookViewId="0">
      <selection activeCell="H10" sqref="H10"/>
    </sheetView>
  </sheetViews>
  <sheetFormatPr defaultRowHeight="12.5"/>
  <cols>
    <col min="2" max="2" width="28.54296875" bestFit="1" customWidth="1"/>
    <col min="3" max="3" width="9.54296875" bestFit="1" customWidth="1"/>
    <col min="4" max="4" width="10.54296875" bestFit="1" customWidth="1"/>
  </cols>
  <sheetData>
    <row r="2" spans="2:16" ht="14.5">
      <c r="C2" s="36"/>
      <c r="D2" s="41" t="s">
        <v>11</v>
      </c>
      <c r="E2" s="36"/>
      <c r="F2" s="36"/>
      <c r="G2" s="36"/>
    </row>
    <row r="3" spans="2:16" ht="15" thickBot="1">
      <c r="B3" s="42" t="s">
        <v>1</v>
      </c>
      <c r="C3" s="42" t="s">
        <v>149</v>
      </c>
      <c r="D3" s="42" t="s">
        <v>150</v>
      </c>
      <c r="E3" s="43" t="s">
        <v>154</v>
      </c>
      <c r="F3" s="43" t="s">
        <v>155</v>
      </c>
      <c r="G3" s="43" t="s">
        <v>156</v>
      </c>
      <c r="H3" s="67" t="s">
        <v>201</v>
      </c>
    </row>
    <row r="4" spans="2:16" ht="16" thickBot="1">
      <c r="B4" s="31" t="s">
        <v>160</v>
      </c>
      <c r="C4" s="44" t="s">
        <v>161</v>
      </c>
      <c r="D4" s="44" t="s">
        <v>87</v>
      </c>
      <c r="E4" s="45">
        <v>1</v>
      </c>
      <c r="F4" s="36">
        <v>1</v>
      </c>
      <c r="G4" s="36">
        <v>1</v>
      </c>
      <c r="K4" s="46" t="s">
        <v>93</v>
      </c>
      <c r="L4" s="46"/>
      <c r="M4" s="46"/>
      <c r="N4" s="46"/>
      <c r="O4" s="46" t="s">
        <v>171</v>
      </c>
      <c r="P4" s="46"/>
    </row>
    <row r="5" spans="2:16" ht="14.5">
      <c r="B5" s="31" t="s">
        <v>202</v>
      </c>
      <c r="C5" s="36" t="s">
        <v>123</v>
      </c>
      <c r="D5" s="36" t="s">
        <v>84</v>
      </c>
      <c r="E5" s="40">
        <v>1</v>
      </c>
      <c r="F5" s="36">
        <v>31.536000000000001</v>
      </c>
      <c r="G5" s="40">
        <v>1</v>
      </c>
      <c r="H5" s="88">
        <v>0.8</v>
      </c>
    </row>
    <row r="6" spans="2:16" ht="14.5">
      <c r="B6" s="31"/>
      <c r="C6" s="36"/>
      <c r="D6" s="36" t="s">
        <v>134</v>
      </c>
      <c r="E6" s="40"/>
      <c r="F6" s="36"/>
      <c r="G6" s="40"/>
      <c r="H6" s="36"/>
    </row>
    <row r="7" spans="2:16" ht="14.5">
      <c r="B7" s="31" t="s">
        <v>164</v>
      </c>
      <c r="C7" s="36" t="s">
        <v>165</v>
      </c>
      <c r="D7" s="36" t="s">
        <v>85</v>
      </c>
      <c r="E7" s="40">
        <v>1</v>
      </c>
      <c r="F7" s="36">
        <v>1</v>
      </c>
      <c r="G7" s="36">
        <v>1</v>
      </c>
      <c r="H7" s="36"/>
    </row>
    <row r="8" spans="2:16" ht="14.5">
      <c r="B8" s="31" t="s">
        <v>167</v>
      </c>
      <c r="C8" s="58" t="s">
        <v>177</v>
      </c>
      <c r="D8" s="48" t="s">
        <v>136</v>
      </c>
      <c r="E8" s="49">
        <v>1</v>
      </c>
      <c r="F8" s="36">
        <v>1</v>
      </c>
      <c r="G8" s="36">
        <v>1</v>
      </c>
      <c r="H8" s="36"/>
      <c r="K8" s="59" t="s">
        <v>178</v>
      </c>
    </row>
    <row r="9" spans="2:16" ht="14.5">
      <c r="B9" s="31" t="s">
        <v>162</v>
      </c>
      <c r="C9" s="36" t="s">
        <v>163</v>
      </c>
      <c r="D9" s="36" t="s">
        <v>86</v>
      </c>
      <c r="E9" s="40">
        <v>1</v>
      </c>
      <c r="F9" s="36">
        <v>1</v>
      </c>
      <c r="G9" s="36">
        <v>1</v>
      </c>
      <c r="H9" s="36"/>
    </row>
    <row r="10" spans="2:16" ht="15.5">
      <c r="B10" s="31" t="s">
        <v>168</v>
      </c>
      <c r="C10" s="56" t="s">
        <v>165</v>
      </c>
      <c r="D10" s="37" t="s">
        <v>97</v>
      </c>
      <c r="E10" s="47">
        <v>1</v>
      </c>
      <c r="F10" s="36">
        <v>1</v>
      </c>
      <c r="G10" s="36">
        <v>1</v>
      </c>
      <c r="H10" s="36"/>
      <c r="K10" s="57" t="s">
        <v>176</v>
      </c>
    </row>
    <row r="11" spans="2:16" ht="14.5">
      <c r="B11" s="31" t="s">
        <v>157</v>
      </c>
      <c r="C11" s="36" t="s">
        <v>158</v>
      </c>
      <c r="D11" s="36" t="s">
        <v>83</v>
      </c>
      <c r="E11" s="40">
        <v>1</v>
      </c>
      <c r="F11" s="36">
        <v>1</v>
      </c>
      <c r="G11" s="36">
        <v>1</v>
      </c>
      <c r="H11" s="36"/>
    </row>
    <row r="12" spans="2:16" ht="14.5">
      <c r="B12" s="31" t="s">
        <v>169</v>
      </c>
      <c r="C12" s="44" t="s">
        <v>159</v>
      </c>
      <c r="D12" s="35" t="s">
        <v>133</v>
      </c>
      <c r="E12" s="45">
        <v>1</v>
      </c>
      <c r="F12" s="36">
        <v>1</v>
      </c>
      <c r="G12" s="36">
        <v>1</v>
      </c>
      <c r="H12" s="36"/>
    </row>
    <row r="13" spans="2:16" ht="14.5">
      <c r="B13" s="31" t="s">
        <v>170</v>
      </c>
      <c r="C13" s="62" t="s">
        <v>179</v>
      </c>
      <c r="D13" s="35" t="s">
        <v>135</v>
      </c>
      <c r="E13" s="45">
        <v>1</v>
      </c>
      <c r="F13" s="36">
        <v>1</v>
      </c>
      <c r="G13" s="40">
        <v>1</v>
      </c>
      <c r="H13" s="36"/>
    </row>
    <row r="14" spans="2:16" ht="14.5">
      <c r="B14" s="31"/>
      <c r="C14" s="55"/>
      <c r="E14" s="45"/>
      <c r="F14" s="36"/>
      <c r="G14" s="40"/>
      <c r="H14" s="36"/>
    </row>
    <row r="15" spans="2:16" ht="14.5">
      <c r="B15" s="36"/>
      <c r="C15" s="36"/>
      <c r="D15" s="36"/>
      <c r="E15" s="36"/>
      <c r="F15" s="36"/>
      <c r="G15" s="36"/>
    </row>
    <row r="16" spans="2:16" ht="14.5">
      <c r="B16" s="37"/>
      <c r="C16" s="37"/>
      <c r="D16" s="37"/>
      <c r="E16" s="37"/>
      <c r="F16" s="37"/>
      <c r="G16" s="37"/>
    </row>
    <row r="17" spans="2:7" ht="14.5">
      <c r="B17" s="36"/>
      <c r="C17" s="36"/>
      <c r="D17" s="36"/>
      <c r="E17" s="40"/>
      <c r="F17" s="36"/>
      <c r="G17" s="38"/>
    </row>
    <row r="18" spans="2:7" ht="14.5">
      <c r="B18" s="36"/>
      <c r="C18" s="36"/>
      <c r="D18" s="36"/>
      <c r="E18" s="36"/>
      <c r="F18" s="36"/>
      <c r="G18" s="36"/>
    </row>
    <row r="19" spans="2:7" ht="14.5">
      <c r="B19" s="36"/>
      <c r="C19" s="36"/>
      <c r="D19" s="36"/>
      <c r="E19" s="36"/>
      <c r="F19" s="36"/>
      <c r="G19" s="36"/>
    </row>
    <row r="23" spans="2:7" ht="14.5">
      <c r="B23" s="39" t="s">
        <v>153</v>
      </c>
    </row>
  </sheetData>
  <phoneticPr fontId="8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19" sqref="B19"/>
    </sheetView>
  </sheetViews>
  <sheetFormatPr defaultRowHeight="12.5"/>
  <cols>
    <col min="2" max="2" width="50.1796875" bestFit="1" customWidth="1"/>
    <col min="3" max="3" width="12.453125" bestFit="1" customWidth="1"/>
  </cols>
  <sheetData>
    <row r="1" spans="2:21">
      <c r="D1" s="31" t="s">
        <v>174</v>
      </c>
    </row>
    <row r="2" spans="2:21" ht="14.5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4.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2:21" ht="15" thickBot="1"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2:21" ht="14.5">
      <c r="B5" s="50"/>
      <c r="C5" s="50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7" spans="2:21" ht="14.5">
      <c r="B7" s="51" t="s">
        <v>172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1" ht="14.5">
      <c r="B8" s="50" t="s">
        <v>173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2:21" ht="15" thickBot="1">
      <c r="B9" s="53" t="s">
        <v>0</v>
      </c>
      <c r="C9" s="54" t="s">
        <v>83</v>
      </c>
      <c r="D9" s="31" t="s">
        <v>97</v>
      </c>
      <c r="E9" s="54" t="s">
        <v>133</v>
      </c>
      <c r="F9" s="54" t="s">
        <v>87</v>
      </c>
      <c r="G9" s="54" t="s">
        <v>136</v>
      </c>
      <c r="H9" s="54" t="s">
        <v>86</v>
      </c>
      <c r="I9" s="54" t="s">
        <v>85</v>
      </c>
      <c r="J9" s="54"/>
      <c r="K9" s="54"/>
      <c r="L9" s="54"/>
      <c r="M9" s="54"/>
      <c r="N9" s="54"/>
      <c r="O9" s="50"/>
      <c r="P9" s="50"/>
      <c r="Q9" s="50"/>
      <c r="R9" s="50"/>
      <c r="S9" s="50"/>
      <c r="T9" s="50"/>
      <c r="U9" s="50"/>
    </row>
    <row r="10" spans="2:21" ht="14.5">
      <c r="B10" s="50" t="s">
        <v>125</v>
      </c>
      <c r="C10" s="52">
        <v>95</v>
      </c>
      <c r="D10" s="52">
        <f>I10</f>
        <v>56</v>
      </c>
      <c r="E10" s="52">
        <v>110.6</v>
      </c>
      <c r="F10" s="52">
        <v>65</v>
      </c>
      <c r="G10" s="52">
        <v>74</v>
      </c>
      <c r="H10" s="52">
        <v>78</v>
      </c>
      <c r="I10" s="52">
        <v>56</v>
      </c>
      <c r="J10" s="52"/>
      <c r="K10" s="52"/>
      <c r="L10" s="52"/>
      <c r="M10" s="52"/>
      <c r="N10" s="52"/>
      <c r="O10" s="50"/>
      <c r="P10" s="50"/>
      <c r="Q10" s="50"/>
      <c r="R10" s="50"/>
      <c r="S10" s="50"/>
      <c r="T10" s="50"/>
      <c r="U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2.5"/>
  <cols>
    <col min="2" max="2" width="44.816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4"/>
      <c r="D1" s="14"/>
      <c r="E1" s="14"/>
      <c r="F1" s="14"/>
      <c r="G1" s="14"/>
      <c r="H1" s="1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4"/>
      <c r="AB1" s="14"/>
      <c r="AC1" s="14"/>
      <c r="AD1" s="14"/>
      <c r="AE1" s="14"/>
      <c r="AF1" s="14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4"/>
      <c r="AZ1" s="14"/>
      <c r="BA1" s="14"/>
      <c r="BB1" s="14"/>
      <c r="BC1" s="14"/>
      <c r="BD1" s="14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4"/>
      <c r="BX1" s="14"/>
      <c r="BY1" s="14"/>
      <c r="BZ1" s="14"/>
      <c r="CA1" s="14"/>
      <c r="CB1" s="14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4"/>
      <c r="CV1" s="14"/>
      <c r="CW1" s="14"/>
      <c r="CX1" s="14"/>
      <c r="CY1" s="14"/>
      <c r="CZ1" s="14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4"/>
      <c r="DT1" s="14"/>
      <c r="DU1" s="14"/>
      <c r="DV1" s="14"/>
      <c r="DW1" s="14"/>
      <c r="DX1" s="14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4"/>
      <c r="ER1" s="14"/>
      <c r="ES1" s="14"/>
      <c r="ET1" s="14"/>
      <c r="EU1" s="14"/>
      <c r="EV1" s="14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4"/>
      <c r="D2" s="14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4"/>
      <c r="AB2" s="14"/>
      <c r="AC2" s="14"/>
      <c r="AD2" s="14"/>
      <c r="AE2" s="14"/>
      <c r="AF2" s="14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4"/>
      <c r="AZ2" s="14"/>
      <c r="BA2" s="14"/>
      <c r="BB2" s="14"/>
      <c r="BC2" s="14"/>
      <c r="BD2" s="14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4"/>
      <c r="BX2" s="14"/>
      <c r="BY2" s="14"/>
      <c r="BZ2" s="14"/>
      <c r="CA2" s="14"/>
      <c r="CB2" s="14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4"/>
      <c r="CV2" s="14"/>
      <c r="CW2" s="14"/>
      <c r="CX2" s="14"/>
      <c r="CY2" s="14"/>
      <c r="CZ2" s="14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4"/>
      <c r="DT2" s="14"/>
      <c r="DU2" s="14"/>
      <c r="DV2" s="14"/>
      <c r="DW2" s="14"/>
      <c r="DX2" s="14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4"/>
      <c r="ER2" s="14"/>
      <c r="ES2" s="14"/>
      <c r="ET2" s="14"/>
      <c r="EU2" s="14"/>
      <c r="EV2" s="14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4"/>
      <c r="D3" s="14"/>
      <c r="E3" s="14"/>
      <c r="F3" s="14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4"/>
      <c r="AB3" s="14"/>
      <c r="AC3" s="14"/>
      <c r="AD3" s="14"/>
      <c r="AE3" s="14"/>
      <c r="AF3" s="1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4"/>
      <c r="AZ3" s="14"/>
      <c r="BA3" s="14"/>
      <c r="BB3" s="14"/>
      <c r="BC3" s="14"/>
      <c r="BD3" s="14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4"/>
      <c r="BX3" s="14"/>
      <c r="BY3" s="14"/>
      <c r="BZ3" s="14"/>
      <c r="CA3" s="14"/>
      <c r="CB3" s="14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4"/>
      <c r="CV3" s="14"/>
      <c r="CW3" s="14"/>
      <c r="CX3" s="14"/>
      <c r="CY3" s="14"/>
      <c r="CZ3" s="14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4"/>
      <c r="DT3" s="14"/>
      <c r="DU3" s="14"/>
      <c r="DV3" s="14"/>
      <c r="DW3" s="14"/>
      <c r="DX3" s="14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4"/>
      <c r="ER3" s="14"/>
      <c r="ES3" s="14"/>
      <c r="ET3" s="14"/>
      <c r="EU3" s="14"/>
      <c r="EV3" s="14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4"/>
      <c r="D4" s="14"/>
      <c r="E4" s="14"/>
      <c r="F4" s="14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4"/>
      <c r="AB4" s="14"/>
      <c r="AC4" s="14"/>
      <c r="AD4" s="14"/>
      <c r="AE4" s="14"/>
      <c r="AF4" s="14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4"/>
      <c r="AZ4" s="14"/>
      <c r="BA4" s="14"/>
      <c r="BB4" s="14"/>
      <c r="BC4" s="14"/>
      <c r="BD4" s="14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4"/>
      <c r="BX4" s="14"/>
      <c r="BY4" s="14"/>
      <c r="BZ4" s="14"/>
      <c r="CA4" s="14"/>
      <c r="CB4" s="14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4"/>
      <c r="CV4" s="14"/>
      <c r="CW4" s="14"/>
      <c r="CX4" s="14"/>
      <c r="CY4" s="14"/>
      <c r="CZ4" s="14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4"/>
      <c r="DT4" s="14"/>
      <c r="DU4" s="14"/>
      <c r="DV4" s="14"/>
      <c r="DW4" s="14"/>
      <c r="DX4" s="14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4"/>
      <c r="ER4" s="14"/>
      <c r="ES4" s="14"/>
      <c r="ET4" s="14"/>
      <c r="EU4" s="14"/>
      <c r="EV4" s="14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4"/>
      <c r="DT5" s="14"/>
      <c r="DU5" s="14"/>
      <c r="DV5" s="14"/>
      <c r="DW5" s="14"/>
      <c r="DX5" s="14"/>
      <c r="DY5" s="14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4"/>
      <c r="D6" s="14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4"/>
      <c r="AB6" s="14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4"/>
      <c r="AZ6" s="14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4"/>
      <c r="BX6" s="14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4"/>
      <c r="CV6" s="14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4"/>
      <c r="DT6" s="14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4"/>
      <c r="ER6" s="14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2"/>
      <c r="P7" s="12"/>
      <c r="Q7" s="14"/>
      <c r="R7" s="14"/>
      <c r="S7" s="14"/>
      <c r="T7" s="14"/>
      <c r="U7" s="14"/>
      <c r="V7" s="14"/>
      <c r="W7" s="14"/>
      <c r="Y7" s="102" t="s">
        <v>76</v>
      </c>
      <c r="Z7" s="102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2"/>
      <c r="AN7" s="12"/>
      <c r="AO7" s="14"/>
      <c r="AP7" s="14"/>
      <c r="AQ7" s="14"/>
      <c r="AR7" s="14"/>
      <c r="AS7" s="14"/>
      <c r="AT7" s="14"/>
      <c r="AU7" s="14"/>
      <c r="AW7" s="102" t="s">
        <v>78</v>
      </c>
      <c r="AX7" s="102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2"/>
      <c r="CJ7" s="12"/>
      <c r="CK7" s="14"/>
      <c r="CL7" s="14"/>
      <c r="CM7" s="14"/>
      <c r="CN7" s="14"/>
      <c r="CO7" s="14"/>
      <c r="CP7" s="14"/>
      <c r="CQ7" s="14"/>
      <c r="CS7" s="102" t="s">
        <v>80</v>
      </c>
      <c r="CT7" s="102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2"/>
      <c r="DH7" s="12"/>
      <c r="DI7" s="14"/>
      <c r="DJ7" s="14"/>
      <c r="DK7" s="14"/>
      <c r="DL7" s="14"/>
      <c r="DM7" s="14"/>
      <c r="DN7" s="14"/>
      <c r="DO7" s="14"/>
      <c r="DQ7" s="102" t="s">
        <v>96</v>
      </c>
      <c r="DR7" s="102"/>
      <c r="DS7" s="14"/>
      <c r="DT7" s="14"/>
      <c r="DU7" s="14"/>
      <c r="DV7" s="14"/>
      <c r="DW7" s="14"/>
      <c r="DX7" s="14"/>
      <c r="DY7" s="14"/>
      <c r="DZ7" s="14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2"/>
      <c r="FD7" s="14"/>
      <c r="FE7" s="12"/>
      <c r="FF7" s="12"/>
      <c r="FG7" s="12"/>
      <c r="FH7" s="12"/>
      <c r="FI7" s="12"/>
      <c r="FJ7" s="12"/>
      <c r="FK7" s="12"/>
    </row>
    <row r="8" spans="1:167" ht="15.5">
      <c r="A8" s="102" t="s">
        <v>27</v>
      </c>
      <c r="B8" s="10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"/>
      <c r="P8" s="12"/>
      <c r="Q8" s="14"/>
      <c r="R8" s="14"/>
      <c r="S8" s="14"/>
      <c r="T8" s="14"/>
      <c r="U8" s="14"/>
      <c r="V8" s="14"/>
      <c r="W8" s="14"/>
      <c r="Y8" s="102" t="s">
        <v>27</v>
      </c>
      <c r="Z8" s="102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2"/>
      <c r="AN8" s="12"/>
      <c r="AO8" s="14"/>
      <c r="AP8" s="14"/>
      <c r="AQ8" s="14"/>
      <c r="AR8" s="14"/>
      <c r="AS8" s="14"/>
      <c r="AT8" s="14"/>
      <c r="AU8" s="14"/>
      <c r="AW8" s="102" t="s">
        <v>27</v>
      </c>
      <c r="AX8" s="102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27</v>
      </c>
      <c r="BV8" s="102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2"/>
      <c r="CJ8" s="12"/>
      <c r="CK8" s="14"/>
      <c r="CL8" s="14"/>
      <c r="CM8" s="14"/>
      <c r="CN8" s="14"/>
      <c r="CO8" s="14"/>
      <c r="CP8" s="14"/>
      <c r="CQ8" s="14"/>
      <c r="CS8" s="102" t="s">
        <v>27</v>
      </c>
      <c r="CT8" s="102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2"/>
      <c r="DH8" s="12"/>
      <c r="DI8" s="14"/>
      <c r="DJ8" s="14"/>
      <c r="DK8" s="14"/>
      <c r="DL8" s="14"/>
      <c r="DM8" s="14"/>
      <c r="DN8" s="14"/>
      <c r="DO8" s="14"/>
      <c r="DQ8" s="102" t="s">
        <v>27</v>
      </c>
      <c r="DR8" s="102"/>
      <c r="DS8" s="14"/>
      <c r="DT8" s="14"/>
      <c r="DU8" s="14"/>
      <c r="DV8" s="14"/>
      <c r="DW8" s="14"/>
      <c r="DX8" s="14"/>
      <c r="DY8" s="14"/>
      <c r="DZ8" s="14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27</v>
      </c>
      <c r="EP8" s="102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2"/>
      <c r="FD8" s="14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4"/>
      <c r="D9" s="14"/>
      <c r="E9" s="14"/>
      <c r="F9" s="14"/>
      <c r="G9" s="14"/>
      <c r="H9" s="9"/>
      <c r="I9" s="14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4"/>
      <c r="AB9" s="14"/>
      <c r="AC9" s="14"/>
      <c r="AD9" s="14"/>
      <c r="AE9" s="14"/>
      <c r="AF9" s="9"/>
      <c r="AG9" s="14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4"/>
      <c r="AZ9" s="14"/>
      <c r="BA9" s="14"/>
      <c r="BB9" s="14"/>
      <c r="BC9" s="14"/>
      <c r="BD9" s="9"/>
      <c r="BE9" s="14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4"/>
      <c r="BX9" s="14"/>
      <c r="BY9" s="14"/>
      <c r="BZ9" s="14"/>
      <c r="CA9" s="14"/>
      <c r="CB9" s="9"/>
      <c r="CC9" s="14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4"/>
      <c r="CV9" s="14"/>
      <c r="CW9" s="14"/>
      <c r="CX9" s="14"/>
      <c r="CY9" s="14"/>
      <c r="CZ9" s="9"/>
      <c r="DA9" s="14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4"/>
      <c r="DT9" s="14"/>
      <c r="DU9" s="14"/>
      <c r="DV9" s="14"/>
      <c r="DW9" s="14"/>
      <c r="DX9" s="9"/>
      <c r="DY9" s="14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4"/>
      <c r="ER9" s="14"/>
      <c r="ES9" s="14"/>
      <c r="ET9" s="14"/>
      <c r="EU9" s="14"/>
      <c r="EV9" s="9"/>
      <c r="EW9" s="14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4"/>
      <c r="AB10" s="14"/>
      <c r="AC10" s="14"/>
      <c r="AD10" s="14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4"/>
      <c r="AZ10" s="14"/>
      <c r="BA10" s="14"/>
      <c r="BB10" s="14"/>
      <c r="BC10" s="14"/>
      <c r="BD10" s="14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4"/>
      <c r="BX10" s="14"/>
      <c r="BY10" s="14"/>
      <c r="BZ10" s="14"/>
      <c r="CA10" s="14"/>
      <c r="CB10" s="14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4"/>
      <c r="CV10" s="14"/>
      <c r="CW10" s="14"/>
      <c r="CX10" s="14"/>
      <c r="CY10" s="14"/>
      <c r="CZ10" s="14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4"/>
      <c r="DT10" s="14"/>
      <c r="DU10" s="14"/>
      <c r="DV10" s="14"/>
      <c r="DW10" s="14"/>
      <c r="DX10" s="14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4"/>
      <c r="ER10" s="14"/>
      <c r="ES10" s="14"/>
      <c r="ET10" s="14"/>
      <c r="EU10" s="14"/>
      <c r="EV10" s="14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7">
        <v>2000</v>
      </c>
      <c r="D11" s="7">
        <v>2001</v>
      </c>
      <c r="E11" s="7">
        <v>2002</v>
      </c>
      <c r="F11" s="7">
        <v>2003</v>
      </c>
      <c r="G11" s="7">
        <v>2004</v>
      </c>
      <c r="H11" s="7">
        <v>2005</v>
      </c>
      <c r="I11" s="7">
        <v>2006</v>
      </c>
      <c r="J11" s="7">
        <v>2007</v>
      </c>
      <c r="K11" s="7">
        <v>2008</v>
      </c>
      <c r="L11" s="7">
        <v>2009</v>
      </c>
      <c r="M11" s="7">
        <v>2010</v>
      </c>
      <c r="N11" s="7">
        <v>2011</v>
      </c>
      <c r="O11" s="7">
        <v>2012</v>
      </c>
      <c r="P11" s="7">
        <v>2013</v>
      </c>
      <c r="Q11" s="7">
        <v>2014</v>
      </c>
      <c r="R11" s="7">
        <v>2015</v>
      </c>
      <c r="S11" s="7">
        <v>2016</v>
      </c>
      <c r="T11" s="7">
        <v>2017</v>
      </c>
      <c r="U11" s="7">
        <v>2018</v>
      </c>
      <c r="V11" s="7">
        <v>2019</v>
      </c>
      <c r="W11" s="7">
        <v>2020</v>
      </c>
      <c r="Y11" s="98"/>
      <c r="Z11" s="98"/>
      <c r="AA11" s="7">
        <v>2000</v>
      </c>
      <c r="AB11" s="7">
        <v>2001</v>
      </c>
      <c r="AC11" s="7">
        <v>2002</v>
      </c>
      <c r="AD11" s="7">
        <v>2003</v>
      </c>
      <c r="AE11" s="7">
        <v>2004</v>
      </c>
      <c r="AF11" s="7">
        <v>2005</v>
      </c>
      <c r="AG11" s="7">
        <v>2006</v>
      </c>
      <c r="AH11" s="7">
        <v>2007</v>
      </c>
      <c r="AI11" s="7">
        <v>2008</v>
      </c>
      <c r="AJ11" s="7">
        <v>2009</v>
      </c>
      <c r="AK11" s="7">
        <v>2010</v>
      </c>
      <c r="AL11" s="7">
        <v>2011</v>
      </c>
      <c r="AM11" s="7">
        <v>2012</v>
      </c>
      <c r="AN11" s="7">
        <v>2013</v>
      </c>
      <c r="AO11" s="7">
        <v>2014</v>
      </c>
      <c r="AP11" s="7">
        <v>2015</v>
      </c>
      <c r="AQ11" s="7">
        <v>2016</v>
      </c>
      <c r="AR11" s="7">
        <v>2017</v>
      </c>
      <c r="AS11" s="7">
        <v>2018</v>
      </c>
      <c r="AT11" s="7">
        <v>2019</v>
      </c>
      <c r="AU11" s="7">
        <v>2020</v>
      </c>
      <c r="AW11" s="98"/>
      <c r="AX11" s="98"/>
      <c r="AY11" s="7">
        <v>2000</v>
      </c>
      <c r="AZ11" s="7">
        <v>2001</v>
      </c>
      <c r="BA11" s="7">
        <v>2002</v>
      </c>
      <c r="BB11" s="7">
        <v>2003</v>
      </c>
      <c r="BC11" s="7">
        <v>2004</v>
      </c>
      <c r="BD11" s="7">
        <v>2005</v>
      </c>
      <c r="BE11" s="7">
        <v>2006</v>
      </c>
      <c r="BF11" s="7">
        <v>2007</v>
      </c>
      <c r="BG11" s="7">
        <v>2008</v>
      </c>
      <c r="BH11" s="7">
        <v>2009</v>
      </c>
      <c r="BI11" s="7">
        <v>2010</v>
      </c>
      <c r="BJ11" s="7">
        <v>2011</v>
      </c>
      <c r="BK11" s="7">
        <v>2012</v>
      </c>
      <c r="BL11" s="7">
        <v>2013</v>
      </c>
      <c r="BM11" s="7">
        <v>2014</v>
      </c>
      <c r="BN11" s="7">
        <v>2015</v>
      </c>
      <c r="BO11" s="7">
        <v>2016</v>
      </c>
      <c r="BP11" s="7">
        <v>2017</v>
      </c>
      <c r="BQ11" s="7">
        <v>2018</v>
      </c>
      <c r="BR11" s="7">
        <v>2019</v>
      </c>
      <c r="BS11" s="7">
        <v>2020</v>
      </c>
      <c r="BU11" s="98"/>
      <c r="BV11" s="98"/>
      <c r="BW11" s="7">
        <v>2000</v>
      </c>
      <c r="BX11" s="7">
        <v>2001</v>
      </c>
      <c r="BY11" s="7">
        <v>2002</v>
      </c>
      <c r="BZ11" s="7">
        <v>2003</v>
      </c>
      <c r="CA11" s="7">
        <v>2004</v>
      </c>
      <c r="CB11" s="7">
        <v>2005</v>
      </c>
      <c r="CC11" s="7">
        <v>2006</v>
      </c>
      <c r="CD11" s="7">
        <v>2007</v>
      </c>
      <c r="CE11" s="7">
        <v>2008</v>
      </c>
      <c r="CF11" s="7">
        <v>2009</v>
      </c>
      <c r="CG11" s="7">
        <v>2010</v>
      </c>
      <c r="CH11" s="7">
        <v>2011</v>
      </c>
      <c r="CI11" s="7">
        <v>2012</v>
      </c>
      <c r="CJ11" s="7">
        <v>2013</v>
      </c>
      <c r="CK11" s="7">
        <v>2014</v>
      </c>
      <c r="CL11" s="7">
        <v>2015</v>
      </c>
      <c r="CM11" s="7">
        <v>2016</v>
      </c>
      <c r="CN11" s="7">
        <v>2017</v>
      </c>
      <c r="CO11" s="7">
        <v>2018</v>
      </c>
      <c r="CP11" s="7">
        <v>2019</v>
      </c>
      <c r="CQ11" s="7">
        <v>2020</v>
      </c>
      <c r="CS11" s="98"/>
      <c r="CT11" s="98"/>
      <c r="CU11" s="7">
        <v>2000</v>
      </c>
      <c r="CV11" s="7">
        <v>2001</v>
      </c>
      <c r="CW11" s="7">
        <v>2002</v>
      </c>
      <c r="CX11" s="7">
        <v>2003</v>
      </c>
      <c r="CY11" s="7">
        <v>2004</v>
      </c>
      <c r="CZ11" s="7">
        <v>2005</v>
      </c>
      <c r="DA11" s="7">
        <v>2006</v>
      </c>
      <c r="DB11" s="7">
        <v>2007</v>
      </c>
      <c r="DC11" s="7">
        <v>2008</v>
      </c>
      <c r="DD11" s="7">
        <v>2009</v>
      </c>
      <c r="DE11" s="7">
        <v>2010</v>
      </c>
      <c r="DF11" s="7">
        <v>2011</v>
      </c>
      <c r="DG11" s="7">
        <v>2012</v>
      </c>
      <c r="DH11" s="7">
        <v>2013</v>
      </c>
      <c r="DI11" s="7">
        <v>2014</v>
      </c>
      <c r="DJ11" s="7">
        <v>2015</v>
      </c>
      <c r="DK11" s="7">
        <v>2016</v>
      </c>
      <c r="DL11" s="7">
        <v>2017</v>
      </c>
      <c r="DM11" s="7">
        <v>2018</v>
      </c>
      <c r="DN11" s="7">
        <v>2019</v>
      </c>
      <c r="DO11" s="7">
        <v>2020</v>
      </c>
      <c r="DQ11" s="98"/>
      <c r="DR11" s="98"/>
      <c r="DS11" s="7">
        <v>2000</v>
      </c>
      <c r="DT11" s="7">
        <v>2001</v>
      </c>
      <c r="DU11" s="7">
        <v>2002</v>
      </c>
      <c r="DV11" s="7">
        <v>2003</v>
      </c>
      <c r="DW11" s="7">
        <v>2004</v>
      </c>
      <c r="DX11" s="7">
        <v>2005</v>
      </c>
      <c r="DY11" s="7">
        <v>2006</v>
      </c>
      <c r="DZ11" s="7">
        <v>2007</v>
      </c>
      <c r="EA11" s="7">
        <v>2008</v>
      </c>
      <c r="EB11" s="7">
        <v>2009</v>
      </c>
      <c r="EC11" s="7">
        <v>2010</v>
      </c>
      <c r="ED11" s="7">
        <v>2011</v>
      </c>
      <c r="EE11" s="7">
        <v>2012</v>
      </c>
      <c r="EF11" s="7">
        <v>2013</v>
      </c>
      <c r="EG11" s="7">
        <v>2014</v>
      </c>
      <c r="EH11" s="7">
        <v>2015</v>
      </c>
      <c r="EI11" s="7">
        <v>2016</v>
      </c>
      <c r="EJ11" s="7">
        <v>2017</v>
      </c>
      <c r="EK11" s="7">
        <v>2018</v>
      </c>
      <c r="EL11" s="7">
        <v>2019</v>
      </c>
      <c r="EM11" s="7">
        <v>2020</v>
      </c>
      <c r="EO11" s="98"/>
      <c r="EP11" s="98"/>
      <c r="EQ11" s="7">
        <v>2000</v>
      </c>
      <c r="ER11" s="7">
        <v>2001</v>
      </c>
      <c r="ES11" s="7">
        <v>2002</v>
      </c>
      <c r="ET11" s="7">
        <v>2003</v>
      </c>
      <c r="EU11" s="7">
        <v>2004</v>
      </c>
      <c r="EV11" s="7">
        <v>2005</v>
      </c>
      <c r="EW11" s="7">
        <v>2006</v>
      </c>
      <c r="EX11" s="7">
        <v>2007</v>
      </c>
      <c r="EY11" s="7">
        <v>2008</v>
      </c>
      <c r="EZ11" s="7">
        <v>2009</v>
      </c>
      <c r="FA11" s="7">
        <v>2010</v>
      </c>
      <c r="FB11" s="7">
        <v>2011</v>
      </c>
      <c r="FC11" s="7">
        <v>2012</v>
      </c>
      <c r="FD11" s="7">
        <v>2013</v>
      </c>
      <c r="FE11" s="7">
        <v>2014</v>
      </c>
      <c r="FF11" s="7">
        <v>2015</v>
      </c>
      <c r="FG11" s="7">
        <v>2016</v>
      </c>
      <c r="FH11" s="7">
        <v>2017</v>
      </c>
      <c r="FI11" s="7">
        <v>2018</v>
      </c>
      <c r="FJ11" s="7">
        <v>2019</v>
      </c>
      <c r="FK11" s="7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28</v>
      </c>
      <c r="C13" s="9">
        <v>3.4</v>
      </c>
      <c r="D13" s="9">
        <v>3.7</v>
      </c>
      <c r="E13" s="9">
        <v>3.8</v>
      </c>
      <c r="F13" s="9">
        <v>3.9</v>
      </c>
      <c r="G13" s="9">
        <v>4.5</v>
      </c>
      <c r="H13" s="9">
        <v>4.0999999999999996</v>
      </c>
      <c r="I13" s="9">
        <v>4.2</v>
      </c>
      <c r="J13" s="9">
        <v>4.5</v>
      </c>
      <c r="K13" s="9">
        <v>4</v>
      </c>
      <c r="L13" s="9">
        <v>3.7</v>
      </c>
      <c r="M13" s="9">
        <v>6.2</v>
      </c>
      <c r="N13" s="9">
        <v>6</v>
      </c>
      <c r="O13" s="9">
        <v>5.0999999999999996</v>
      </c>
      <c r="P13" s="9">
        <v>4.3</v>
      </c>
      <c r="Q13" s="9">
        <v>5.4</v>
      </c>
      <c r="R13" s="9">
        <v>6.8</v>
      </c>
      <c r="S13" s="9">
        <v>8.5</v>
      </c>
      <c r="T13" s="9">
        <v>7.2</v>
      </c>
      <c r="U13" s="9">
        <v>7.6</v>
      </c>
      <c r="V13" s="9">
        <v>7.1</v>
      </c>
      <c r="W13" s="9">
        <v>6</v>
      </c>
      <c r="Y13" s="13"/>
      <c r="Z13" s="16" t="s">
        <v>28</v>
      </c>
      <c r="AA13" s="9">
        <v>6.3</v>
      </c>
      <c r="AB13" s="9">
        <v>6.5</v>
      </c>
      <c r="AC13" s="9">
        <v>7.9</v>
      </c>
      <c r="AD13" s="9">
        <v>9.6999999999999993</v>
      </c>
      <c r="AE13" s="9">
        <v>10.8</v>
      </c>
      <c r="AF13" s="9">
        <v>8.8000000000000007</v>
      </c>
      <c r="AG13" s="9">
        <v>11</v>
      </c>
      <c r="AH13" s="9">
        <v>11.7</v>
      </c>
      <c r="AI13" s="9">
        <v>11</v>
      </c>
      <c r="AJ13" s="9">
        <v>15.5</v>
      </c>
      <c r="AK13" s="9">
        <v>17</v>
      </c>
      <c r="AL13" s="9">
        <v>17.7</v>
      </c>
      <c r="AM13" s="9">
        <v>17.899999999999999</v>
      </c>
      <c r="AN13" s="9">
        <v>16.7</v>
      </c>
      <c r="AO13" s="9">
        <v>15.3</v>
      </c>
      <c r="AP13" s="9">
        <v>15.3</v>
      </c>
      <c r="AQ13" s="9">
        <v>16.8</v>
      </c>
      <c r="AR13" s="9">
        <v>19.7</v>
      </c>
      <c r="AS13" s="9">
        <v>20.399999999999999</v>
      </c>
      <c r="AT13" s="9">
        <v>20.7</v>
      </c>
      <c r="AU13" s="9">
        <v>20.2</v>
      </c>
      <c r="AW13" s="13"/>
      <c r="AX13" s="16" t="s">
        <v>28</v>
      </c>
      <c r="AY13" s="9">
        <v>18</v>
      </c>
      <c r="AZ13" s="9">
        <v>17.600000000000001</v>
      </c>
      <c r="BA13" s="9">
        <v>22.1</v>
      </c>
      <c r="BB13" s="9">
        <v>23.2</v>
      </c>
      <c r="BC13" s="9">
        <v>25.2</v>
      </c>
      <c r="BD13" s="9">
        <v>27</v>
      </c>
      <c r="BE13" s="9">
        <v>26.2</v>
      </c>
      <c r="BF13" s="9">
        <v>25</v>
      </c>
      <c r="BG13" s="9">
        <v>26.4</v>
      </c>
      <c r="BH13" s="9">
        <v>22.1</v>
      </c>
      <c r="BI13" s="9">
        <v>22.8</v>
      </c>
      <c r="BJ13" s="9">
        <v>22.6</v>
      </c>
      <c r="BK13" s="9">
        <v>24.5</v>
      </c>
      <c r="BL13" s="9">
        <v>23.7</v>
      </c>
      <c r="BM13" s="9">
        <v>21.5</v>
      </c>
      <c r="BN13" s="9">
        <v>33.9</v>
      </c>
      <c r="BO13" s="9">
        <v>36.200000000000003</v>
      </c>
      <c r="BP13" s="9">
        <v>38.799999999999997</v>
      </c>
      <c r="BQ13" s="9">
        <v>38.4</v>
      </c>
      <c r="BR13" s="9">
        <v>37.299999999999997</v>
      </c>
      <c r="BS13" s="9">
        <v>30.1</v>
      </c>
      <c r="BU13" s="13"/>
      <c r="BV13" s="16" t="s">
        <v>28</v>
      </c>
      <c r="BW13" s="9">
        <v>2.8</v>
      </c>
      <c r="BX13" s="9">
        <v>2.9</v>
      </c>
      <c r="BY13" s="9">
        <v>3.3</v>
      </c>
      <c r="BZ13" s="9">
        <v>3.6</v>
      </c>
      <c r="CA13" s="9">
        <v>3.8</v>
      </c>
      <c r="CB13" s="9">
        <v>4.2</v>
      </c>
      <c r="CC13" s="9">
        <v>3.9</v>
      </c>
      <c r="CD13" s="9">
        <v>4.7</v>
      </c>
      <c r="CE13" s="9">
        <v>4.8</v>
      </c>
      <c r="CF13" s="9">
        <v>3.3</v>
      </c>
      <c r="CG13" s="9">
        <v>4.0999999999999996</v>
      </c>
      <c r="CH13" s="9">
        <v>4.5999999999999996</v>
      </c>
      <c r="CI13" s="9">
        <v>6.2</v>
      </c>
      <c r="CJ13" s="9">
        <v>6.1</v>
      </c>
      <c r="CK13" s="9">
        <v>6.3</v>
      </c>
      <c r="CL13" s="9">
        <v>5.6</v>
      </c>
      <c r="CM13" s="9">
        <v>6.7</v>
      </c>
      <c r="CN13" s="9">
        <v>6.4</v>
      </c>
      <c r="CO13" s="9">
        <v>6.8</v>
      </c>
      <c r="CP13" s="9">
        <v>7</v>
      </c>
      <c r="CQ13" s="9">
        <v>7</v>
      </c>
      <c r="CS13" s="13"/>
      <c r="CT13" s="16" t="s">
        <v>28</v>
      </c>
      <c r="CU13" s="9">
        <v>4.3</v>
      </c>
      <c r="CV13" s="9">
        <v>3.8</v>
      </c>
      <c r="CW13" s="9">
        <v>4.2</v>
      </c>
      <c r="CX13" s="9">
        <v>4.9000000000000004</v>
      </c>
      <c r="CY13" s="9">
        <v>4.7</v>
      </c>
      <c r="CZ13" s="9">
        <v>5.4</v>
      </c>
      <c r="DA13" s="9">
        <v>4.9000000000000004</v>
      </c>
      <c r="DB13" s="9">
        <v>6.1</v>
      </c>
      <c r="DC13" s="9">
        <v>6.3</v>
      </c>
      <c r="DD13" s="9">
        <v>5.6</v>
      </c>
      <c r="DE13" s="9">
        <v>6.1</v>
      </c>
      <c r="DF13" s="9">
        <v>6.4</v>
      </c>
      <c r="DG13" s="9">
        <v>6.2</v>
      </c>
      <c r="DH13" s="9">
        <v>7.2</v>
      </c>
      <c r="DI13" s="9">
        <v>7</v>
      </c>
      <c r="DJ13" s="9">
        <v>8.8000000000000007</v>
      </c>
      <c r="DK13" s="9">
        <v>9.8000000000000007</v>
      </c>
      <c r="DL13" s="9">
        <v>9.9</v>
      </c>
      <c r="DM13" s="9">
        <v>9.4</v>
      </c>
      <c r="DN13" s="9">
        <v>8.9</v>
      </c>
      <c r="DO13" s="9">
        <v>8.6</v>
      </c>
      <c r="DQ13" s="13"/>
      <c r="DR13" s="16" t="s">
        <v>28</v>
      </c>
      <c r="DS13" s="9">
        <v>10.6</v>
      </c>
      <c r="DT13" s="9">
        <v>10.5</v>
      </c>
      <c r="DU13" s="9">
        <v>10.5</v>
      </c>
      <c r="DV13" s="9">
        <v>10.1</v>
      </c>
      <c r="DW13" s="9">
        <v>10.7</v>
      </c>
      <c r="DX13" s="9">
        <v>12.9</v>
      </c>
      <c r="DY13" s="9">
        <v>13.8</v>
      </c>
      <c r="DZ13" s="9">
        <v>13.4</v>
      </c>
      <c r="EA13" s="9">
        <v>13.2</v>
      </c>
      <c r="EB13" s="9">
        <v>9.6999999999999993</v>
      </c>
      <c r="EC13" s="9">
        <v>10.4</v>
      </c>
      <c r="ED13" s="9">
        <v>12.4</v>
      </c>
      <c r="EE13" s="9">
        <v>12.8</v>
      </c>
      <c r="EF13" s="9">
        <v>13</v>
      </c>
      <c r="EG13" s="9">
        <v>13.4</v>
      </c>
      <c r="EH13" s="9">
        <v>13.7</v>
      </c>
      <c r="EI13" s="9">
        <v>15.8</v>
      </c>
      <c r="EJ13" s="9">
        <v>20.399999999999999</v>
      </c>
      <c r="EK13" s="9">
        <v>17.7</v>
      </c>
      <c r="EL13" s="9">
        <v>21.2</v>
      </c>
      <c r="EM13" s="9">
        <v>17.2</v>
      </c>
      <c r="EO13" s="13"/>
      <c r="EP13" s="16" t="s">
        <v>28</v>
      </c>
      <c r="EQ13" s="9">
        <v>6</v>
      </c>
      <c r="ER13" s="9">
        <v>5.7</v>
      </c>
      <c r="ES13" s="9">
        <v>6.5</v>
      </c>
      <c r="ET13" s="9">
        <v>7.6</v>
      </c>
      <c r="EU13" s="9">
        <v>8.1999999999999993</v>
      </c>
      <c r="EV13" s="9">
        <v>8.6</v>
      </c>
      <c r="EW13" s="9">
        <v>8.1999999999999993</v>
      </c>
      <c r="EX13" s="9">
        <v>9.3000000000000007</v>
      </c>
      <c r="EY13" s="9">
        <v>9.4</v>
      </c>
      <c r="EZ13" s="9">
        <v>6.2</v>
      </c>
      <c r="FA13" s="9">
        <v>6.8</v>
      </c>
      <c r="FB13" s="9">
        <v>9.1</v>
      </c>
      <c r="FC13" s="9">
        <v>9.3000000000000007</v>
      </c>
      <c r="FD13" s="9">
        <v>8.3000000000000007</v>
      </c>
      <c r="FE13" s="9">
        <v>7.5</v>
      </c>
      <c r="FF13" s="9">
        <v>9.3000000000000007</v>
      </c>
      <c r="FG13" s="9">
        <v>12.7</v>
      </c>
      <c r="FH13" s="9">
        <v>12</v>
      </c>
      <c r="FI13" s="9">
        <v>13.4</v>
      </c>
      <c r="FJ13" s="9">
        <v>13.2</v>
      </c>
      <c r="FK13" s="9">
        <v>13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 t="s">
        <v>33</v>
      </c>
      <c r="P16" s="14" t="s">
        <v>33</v>
      </c>
      <c r="Q16" s="14">
        <v>0</v>
      </c>
      <c r="R16" s="14">
        <v>0</v>
      </c>
      <c r="S16" s="14" t="s">
        <v>33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2.4</v>
      </c>
      <c r="AB16" s="14">
        <v>2.4</v>
      </c>
      <c r="AC16" s="14">
        <v>3.5</v>
      </c>
      <c r="AD16" s="14">
        <v>4.2</v>
      </c>
      <c r="AE16" s="14">
        <v>4.9000000000000004</v>
      </c>
      <c r="AF16" s="14">
        <v>4.2</v>
      </c>
      <c r="AG16" s="14">
        <v>4</v>
      </c>
      <c r="AH16" s="14">
        <v>4.0999999999999996</v>
      </c>
      <c r="AI16" s="14">
        <v>4</v>
      </c>
      <c r="AJ16" s="14">
        <v>4.9000000000000004</v>
      </c>
      <c r="AK16" s="14">
        <v>5.8</v>
      </c>
      <c r="AL16" s="14">
        <v>4.8</v>
      </c>
      <c r="AM16" s="14">
        <v>5.5</v>
      </c>
      <c r="AN16" s="14">
        <v>5.7</v>
      </c>
      <c r="AO16" s="14">
        <v>5.8</v>
      </c>
      <c r="AP16" s="14">
        <v>5.6</v>
      </c>
      <c r="AQ16" s="14">
        <v>5.7</v>
      </c>
      <c r="AR16" s="14">
        <v>6.1</v>
      </c>
      <c r="AS16" s="14">
        <v>6.7</v>
      </c>
      <c r="AT16" s="14">
        <v>6.7</v>
      </c>
      <c r="AU16" s="14">
        <v>6.5</v>
      </c>
      <c r="AW16" s="12"/>
      <c r="AX16" s="17" t="s">
        <v>32</v>
      </c>
      <c r="AY16" s="14">
        <v>6.9</v>
      </c>
      <c r="AZ16" s="14">
        <v>6.2</v>
      </c>
      <c r="BA16" s="14">
        <v>9</v>
      </c>
      <c r="BB16" s="14">
        <v>9.1999999999999993</v>
      </c>
      <c r="BC16" s="14">
        <v>9.1999999999999993</v>
      </c>
      <c r="BD16" s="14">
        <v>8.3000000000000007</v>
      </c>
      <c r="BE16" s="14">
        <v>7.8</v>
      </c>
      <c r="BF16" s="14">
        <v>7.2</v>
      </c>
      <c r="BG16" s="14">
        <v>8</v>
      </c>
      <c r="BH16" s="14">
        <v>5.4</v>
      </c>
      <c r="BI16" s="14">
        <v>6.4</v>
      </c>
      <c r="BJ16" s="14">
        <v>4.2</v>
      </c>
      <c r="BK16" s="14">
        <v>4.2</v>
      </c>
      <c r="BL16" s="14">
        <v>3.9</v>
      </c>
      <c r="BM16" s="14">
        <v>3.9</v>
      </c>
      <c r="BN16" s="14">
        <v>3.7</v>
      </c>
      <c r="BO16" s="14">
        <v>3.6</v>
      </c>
      <c r="BP16" s="14">
        <v>3.2</v>
      </c>
      <c r="BQ16" s="14">
        <v>3.5</v>
      </c>
      <c r="BR16" s="14">
        <v>3.9</v>
      </c>
      <c r="BS16" s="14">
        <v>3.7</v>
      </c>
      <c r="BU16" s="12"/>
      <c r="BV16" s="17" t="s">
        <v>32</v>
      </c>
      <c r="BW16" s="14">
        <v>1.1000000000000001</v>
      </c>
      <c r="BX16" s="14">
        <v>1.1000000000000001</v>
      </c>
      <c r="BY16" s="14">
        <v>1.3</v>
      </c>
      <c r="BZ16" s="14">
        <v>1.5</v>
      </c>
      <c r="CA16" s="14">
        <v>1.5</v>
      </c>
      <c r="CB16" s="14">
        <v>1.6</v>
      </c>
      <c r="CC16" s="14">
        <v>1.7</v>
      </c>
      <c r="CD16" s="14">
        <v>2</v>
      </c>
      <c r="CE16" s="14">
        <v>1.9</v>
      </c>
      <c r="CF16" s="14">
        <v>1.5</v>
      </c>
      <c r="CG16" s="14">
        <v>2.1</v>
      </c>
      <c r="CH16" s="14">
        <v>2.2000000000000002</v>
      </c>
      <c r="CI16" s="14">
        <v>2.1</v>
      </c>
      <c r="CJ16" s="14">
        <v>2.4</v>
      </c>
      <c r="CK16" s="14">
        <v>2.2000000000000002</v>
      </c>
      <c r="CL16" s="14">
        <v>2.1</v>
      </c>
      <c r="CM16" s="14" t="s">
        <v>33</v>
      </c>
      <c r="CN16" s="14">
        <v>2</v>
      </c>
      <c r="CO16" s="14">
        <v>2.2999999999999998</v>
      </c>
      <c r="CP16" s="14">
        <v>2.2000000000000002</v>
      </c>
      <c r="CQ16" s="14">
        <v>2.2000000000000002</v>
      </c>
      <c r="CS16" s="12"/>
      <c r="CT16" s="17" t="s">
        <v>32</v>
      </c>
      <c r="CU16" s="14">
        <v>0.6</v>
      </c>
      <c r="CV16" s="14">
        <v>0.6</v>
      </c>
      <c r="CW16" s="14">
        <v>0.6</v>
      </c>
      <c r="CX16" s="14">
        <v>0.7</v>
      </c>
      <c r="CY16" s="14">
        <v>0.8</v>
      </c>
      <c r="CZ16" s="14">
        <v>0.7</v>
      </c>
      <c r="DA16" s="14">
        <v>0.8</v>
      </c>
      <c r="DB16" s="14">
        <v>1.2</v>
      </c>
      <c r="DC16" s="14">
        <v>1.4</v>
      </c>
      <c r="DD16" s="14">
        <v>0.8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>
        <v>0.7</v>
      </c>
      <c r="DJ16" s="14">
        <v>0.8</v>
      </c>
      <c r="DK16" s="14" t="s">
        <v>33</v>
      </c>
      <c r="DL16" s="14" t="s">
        <v>33</v>
      </c>
      <c r="DM16" s="14">
        <v>0.8</v>
      </c>
      <c r="DN16" s="14">
        <v>0.6</v>
      </c>
      <c r="DO16" s="14">
        <v>0.6</v>
      </c>
      <c r="DQ16" s="12"/>
      <c r="DR16" s="17" t="s">
        <v>32</v>
      </c>
      <c r="DS16" s="14">
        <v>1.9</v>
      </c>
      <c r="DT16" s="14">
        <v>1.6</v>
      </c>
      <c r="DU16" s="14">
        <v>1.9</v>
      </c>
      <c r="DV16" s="14">
        <v>1.8</v>
      </c>
      <c r="DW16" s="14">
        <v>1.8</v>
      </c>
      <c r="DX16" s="14">
        <v>2.1</v>
      </c>
      <c r="DY16" s="14">
        <v>2.6</v>
      </c>
      <c r="DZ16" s="14">
        <v>2.5</v>
      </c>
      <c r="EA16" s="14">
        <v>1.5</v>
      </c>
      <c r="EB16" s="14">
        <v>1.1000000000000001</v>
      </c>
      <c r="EC16" s="14">
        <v>1.4</v>
      </c>
      <c r="ED16" s="14">
        <v>2.9</v>
      </c>
      <c r="EE16" s="14">
        <v>3.1</v>
      </c>
      <c r="EF16" s="14">
        <v>3.7</v>
      </c>
      <c r="EG16" s="14">
        <v>3.8</v>
      </c>
      <c r="EH16" s="14">
        <v>4</v>
      </c>
      <c r="EI16" s="14">
        <v>4.4000000000000004</v>
      </c>
      <c r="EJ16" s="14">
        <v>4.9000000000000004</v>
      </c>
      <c r="EK16" s="14">
        <v>5.2</v>
      </c>
      <c r="EL16" s="14">
        <v>5.0999999999999996</v>
      </c>
      <c r="EM16" s="14">
        <v>5</v>
      </c>
      <c r="EO16" s="12"/>
      <c r="EP16" s="17" t="s">
        <v>32</v>
      </c>
      <c r="EQ16" s="14">
        <v>1.1000000000000001</v>
      </c>
      <c r="ER16" s="14">
        <v>1</v>
      </c>
      <c r="ES16" s="14">
        <v>1.1000000000000001</v>
      </c>
      <c r="ET16" s="14">
        <v>1.4</v>
      </c>
      <c r="EU16" s="14">
        <v>1.7</v>
      </c>
      <c r="EV16" s="14">
        <v>1.8</v>
      </c>
      <c r="EW16" s="14">
        <v>1.9</v>
      </c>
      <c r="EX16" s="14">
        <v>2.1</v>
      </c>
      <c r="EY16" s="14">
        <v>1.8</v>
      </c>
      <c r="EZ16" s="14">
        <v>0.9</v>
      </c>
      <c r="FA16" s="14">
        <v>1.4</v>
      </c>
      <c r="FB16" s="14">
        <v>1.8</v>
      </c>
      <c r="FC16" s="14">
        <v>1.8</v>
      </c>
      <c r="FD16" s="14">
        <v>1.2</v>
      </c>
      <c r="FE16" s="14">
        <v>1.2</v>
      </c>
      <c r="FF16" s="14">
        <v>1.3</v>
      </c>
      <c r="FG16" s="14">
        <v>1.8</v>
      </c>
      <c r="FH16" s="14">
        <v>1.8</v>
      </c>
      <c r="FI16" s="14">
        <v>2</v>
      </c>
      <c r="FJ16" s="14">
        <v>1.9</v>
      </c>
      <c r="FK16" s="14">
        <v>1.9</v>
      </c>
    </row>
    <row r="17" spans="1:167" ht="14.5">
      <c r="A17" s="12"/>
      <c r="B17" s="17" t="s">
        <v>34</v>
      </c>
      <c r="C17" s="14">
        <v>3</v>
      </c>
      <c r="D17" s="14">
        <v>3.2</v>
      </c>
      <c r="E17" s="14">
        <v>3.2</v>
      </c>
      <c r="F17" s="14">
        <v>3.4</v>
      </c>
      <c r="G17" s="14">
        <v>3.9</v>
      </c>
      <c r="H17" s="14">
        <v>3.9</v>
      </c>
      <c r="I17" s="14">
        <v>4</v>
      </c>
      <c r="J17" s="14">
        <v>4.4000000000000004</v>
      </c>
      <c r="K17" s="14">
        <v>3.9</v>
      </c>
      <c r="L17" s="14">
        <v>3.6</v>
      </c>
      <c r="M17" s="14">
        <v>5.6</v>
      </c>
      <c r="N17" s="14">
        <v>5.8</v>
      </c>
      <c r="O17" s="14">
        <v>4.9000000000000004</v>
      </c>
      <c r="P17" s="14" t="s">
        <v>33</v>
      </c>
      <c r="Q17" s="14" t="s">
        <v>33</v>
      </c>
      <c r="R17" s="14" t="s">
        <v>33</v>
      </c>
      <c r="S17" s="14" t="s">
        <v>33</v>
      </c>
      <c r="T17" s="14">
        <v>7.1</v>
      </c>
      <c r="U17" s="14">
        <v>7.6</v>
      </c>
      <c r="V17" s="14">
        <v>7</v>
      </c>
      <c r="W17" s="14">
        <v>6</v>
      </c>
      <c r="Y17" s="12"/>
      <c r="Z17" s="17" t="s">
        <v>34</v>
      </c>
      <c r="AA17" s="14">
        <v>3.8</v>
      </c>
      <c r="AB17" s="14">
        <v>3.9</v>
      </c>
      <c r="AC17" s="14">
        <v>4.2</v>
      </c>
      <c r="AD17" s="14">
        <v>5</v>
      </c>
      <c r="AE17" s="14">
        <v>5.6</v>
      </c>
      <c r="AF17" s="14">
        <v>3.9</v>
      </c>
      <c r="AG17" s="14">
        <v>6.3</v>
      </c>
      <c r="AH17" s="14">
        <v>7.1</v>
      </c>
      <c r="AI17" s="14">
        <v>6.3</v>
      </c>
      <c r="AJ17" s="14">
        <v>9.3000000000000007</v>
      </c>
      <c r="AK17" s="14">
        <v>10.199999999999999</v>
      </c>
      <c r="AL17" s="14">
        <v>11.9</v>
      </c>
      <c r="AM17" s="14">
        <v>11.4</v>
      </c>
      <c r="AN17" s="14">
        <v>10.1</v>
      </c>
      <c r="AO17" s="14">
        <v>8.6</v>
      </c>
      <c r="AP17" s="14">
        <v>8.9</v>
      </c>
      <c r="AQ17" s="14">
        <v>10.3</v>
      </c>
      <c r="AR17" s="14" t="s">
        <v>33</v>
      </c>
      <c r="AS17" s="14">
        <v>12.9</v>
      </c>
      <c r="AT17" s="14">
        <v>13</v>
      </c>
      <c r="AU17" s="14">
        <v>12.7</v>
      </c>
      <c r="AW17" s="12"/>
      <c r="AX17" s="17" t="s">
        <v>34</v>
      </c>
      <c r="AY17" s="14">
        <v>10.4</v>
      </c>
      <c r="AZ17" s="14">
        <v>10.7</v>
      </c>
      <c r="BA17" s="14">
        <v>12.5</v>
      </c>
      <c r="BB17" s="14">
        <v>13.3</v>
      </c>
      <c r="BC17" s="14">
        <v>15.2</v>
      </c>
      <c r="BD17" s="14">
        <v>16.600000000000001</v>
      </c>
      <c r="BE17" s="14">
        <v>16.7</v>
      </c>
      <c r="BF17" s="14">
        <v>16.3</v>
      </c>
      <c r="BG17" s="14">
        <v>16.8</v>
      </c>
      <c r="BH17" s="14">
        <v>14.7</v>
      </c>
      <c r="BI17" s="14">
        <v>14</v>
      </c>
      <c r="BJ17" s="14">
        <v>16.7</v>
      </c>
      <c r="BK17" s="14">
        <v>18.2</v>
      </c>
      <c r="BL17" s="14">
        <v>18.3</v>
      </c>
      <c r="BM17" s="14">
        <v>16.399999999999999</v>
      </c>
      <c r="BN17" s="14">
        <v>28.9</v>
      </c>
      <c r="BO17" s="14">
        <v>30.7</v>
      </c>
      <c r="BP17" s="14" t="s">
        <v>33</v>
      </c>
      <c r="BQ17" s="14">
        <v>33.4</v>
      </c>
      <c r="BR17" s="14">
        <v>31.9</v>
      </c>
      <c r="BS17" s="14">
        <v>25</v>
      </c>
      <c r="BU17" s="12"/>
      <c r="BV17" s="17" t="s">
        <v>34</v>
      </c>
      <c r="BW17" s="14">
        <v>1.6</v>
      </c>
      <c r="BX17" s="14">
        <v>1.7</v>
      </c>
      <c r="BY17" s="14">
        <v>2</v>
      </c>
      <c r="BZ17" s="14">
        <v>2.1</v>
      </c>
      <c r="CA17" s="14">
        <v>2.2000000000000002</v>
      </c>
      <c r="CB17" s="14">
        <v>2.5</v>
      </c>
      <c r="CC17" s="14">
        <v>2.1</v>
      </c>
      <c r="CD17" s="14">
        <v>2.6</v>
      </c>
      <c r="CE17" s="14">
        <v>2.8</v>
      </c>
      <c r="CF17" s="14">
        <v>1.8</v>
      </c>
      <c r="CG17" s="14">
        <v>2</v>
      </c>
      <c r="CH17" s="14">
        <v>2.4</v>
      </c>
      <c r="CI17" s="14">
        <v>4.0999999999999996</v>
      </c>
      <c r="CJ17" s="14">
        <v>3.6</v>
      </c>
      <c r="CK17" s="14">
        <v>4</v>
      </c>
      <c r="CL17" s="14">
        <v>3.5</v>
      </c>
      <c r="CM17" s="14">
        <v>4.3</v>
      </c>
      <c r="CN17" s="14" t="s">
        <v>33</v>
      </c>
      <c r="CO17" s="14">
        <v>4.4000000000000004</v>
      </c>
      <c r="CP17" s="14">
        <v>4.7</v>
      </c>
      <c r="CQ17" s="14">
        <v>4.8</v>
      </c>
      <c r="CS17" s="12"/>
      <c r="CT17" s="17" t="s">
        <v>34</v>
      </c>
      <c r="CU17" s="14">
        <v>3.4</v>
      </c>
      <c r="CV17" s="14">
        <v>3</v>
      </c>
      <c r="CW17" s="14">
        <v>3.5</v>
      </c>
      <c r="CX17" s="14">
        <v>4.0999999999999996</v>
      </c>
      <c r="CY17" s="14">
        <v>3.9</v>
      </c>
      <c r="CZ17" s="14">
        <v>4.5999999999999996</v>
      </c>
      <c r="DA17" s="14">
        <v>4.0999999999999996</v>
      </c>
      <c r="DB17" s="14">
        <v>4.8</v>
      </c>
      <c r="DC17" s="14">
        <v>4.8</v>
      </c>
      <c r="DD17" s="14">
        <v>4.7</v>
      </c>
      <c r="DE17" s="14">
        <v>4.7</v>
      </c>
      <c r="DF17" s="14">
        <v>5.4</v>
      </c>
      <c r="DG17" s="14">
        <v>5.5</v>
      </c>
      <c r="DH17" s="14">
        <v>6.5</v>
      </c>
      <c r="DI17" s="14" t="s">
        <v>33</v>
      </c>
      <c r="DJ17" s="14" t="s">
        <v>33</v>
      </c>
      <c r="DK17" s="14">
        <v>9</v>
      </c>
      <c r="DL17" s="14" t="s">
        <v>33</v>
      </c>
      <c r="DM17" s="14">
        <v>8.6</v>
      </c>
      <c r="DN17" s="14">
        <v>8.3000000000000007</v>
      </c>
      <c r="DO17" s="14">
        <v>7.9</v>
      </c>
      <c r="DQ17" s="12"/>
      <c r="DR17" s="17" t="s">
        <v>34</v>
      </c>
      <c r="DS17" s="14">
        <v>7.4</v>
      </c>
      <c r="DT17" s="14">
        <v>7.5</v>
      </c>
      <c r="DU17" s="14">
        <v>7.4</v>
      </c>
      <c r="DV17" s="14">
        <v>7.1</v>
      </c>
      <c r="DW17" s="14">
        <v>7.8</v>
      </c>
      <c r="DX17" s="14">
        <v>9.6999999999999993</v>
      </c>
      <c r="DY17" s="14">
        <v>10.199999999999999</v>
      </c>
      <c r="DZ17" s="14">
        <v>9.8000000000000007</v>
      </c>
      <c r="EA17" s="14">
        <v>10.4</v>
      </c>
      <c r="EB17" s="14">
        <v>7.5</v>
      </c>
      <c r="EC17" s="14">
        <v>7.5</v>
      </c>
      <c r="ED17" s="14">
        <v>7.7</v>
      </c>
      <c r="EE17" s="14">
        <v>7.5</v>
      </c>
      <c r="EF17" s="14" t="s">
        <v>33</v>
      </c>
      <c r="EG17" s="14" t="s">
        <v>33</v>
      </c>
      <c r="EH17" s="14">
        <v>8.1</v>
      </c>
      <c r="EI17" s="14" t="s">
        <v>33</v>
      </c>
      <c r="EJ17" s="14" t="s">
        <v>33</v>
      </c>
      <c r="EK17" s="14">
        <v>10.5</v>
      </c>
      <c r="EL17" s="14">
        <v>13.1</v>
      </c>
      <c r="EM17" s="14">
        <v>9.1</v>
      </c>
      <c r="EO17" s="12"/>
      <c r="EP17" s="17" t="s">
        <v>34</v>
      </c>
      <c r="EQ17" s="14">
        <v>4.7</v>
      </c>
      <c r="ER17" s="14">
        <v>4.5</v>
      </c>
      <c r="ES17" s="14">
        <v>5.3</v>
      </c>
      <c r="ET17" s="14">
        <v>6.1</v>
      </c>
      <c r="EU17" s="14">
        <v>6.3</v>
      </c>
      <c r="EV17" s="14">
        <v>6.7</v>
      </c>
      <c r="EW17" s="14">
        <v>6.1</v>
      </c>
      <c r="EX17" s="14">
        <v>7.1</v>
      </c>
      <c r="EY17" s="14">
        <v>7.4</v>
      </c>
      <c r="EZ17" s="14">
        <v>5.0999999999999996</v>
      </c>
      <c r="FA17" s="14">
        <v>5.3</v>
      </c>
      <c r="FB17" s="14">
        <v>6</v>
      </c>
      <c r="FC17" s="14">
        <v>6.1</v>
      </c>
      <c r="FD17" s="14" t="s">
        <v>33</v>
      </c>
      <c r="FE17" s="14" t="s">
        <v>33</v>
      </c>
      <c r="FF17" s="14" t="s">
        <v>33</v>
      </c>
      <c r="FG17" s="14">
        <v>10.8</v>
      </c>
      <c r="FH17" s="14" t="s">
        <v>33</v>
      </c>
      <c r="FI17" s="14" t="s">
        <v>33</v>
      </c>
      <c r="FJ17" s="14">
        <v>11.2</v>
      </c>
      <c r="FK17" s="14">
        <v>11.1</v>
      </c>
    </row>
    <row r="18" spans="1:167" ht="14.5">
      <c r="A18" s="12"/>
      <c r="B18" s="17" t="s">
        <v>35</v>
      </c>
      <c r="C18" s="14">
        <v>0.4</v>
      </c>
      <c r="D18" s="14">
        <v>0.4</v>
      </c>
      <c r="E18" s="14">
        <v>0.5</v>
      </c>
      <c r="F18" s="14">
        <v>0.5</v>
      </c>
      <c r="G18" s="14">
        <v>0.5</v>
      </c>
      <c r="H18" s="14">
        <v>0.2</v>
      </c>
      <c r="I18" s="14">
        <v>0.1</v>
      </c>
      <c r="J18" s="14">
        <v>0.1</v>
      </c>
      <c r="K18" s="14">
        <v>0.1</v>
      </c>
      <c r="L18" s="14">
        <v>0.1</v>
      </c>
      <c r="M18" s="14">
        <v>0.5</v>
      </c>
      <c r="N18" s="14">
        <v>0.2</v>
      </c>
      <c r="O18" s="14">
        <v>0.1</v>
      </c>
      <c r="P18" s="14">
        <v>0.1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0.3</v>
      </c>
      <c r="AE18" s="14">
        <v>0.1</v>
      </c>
      <c r="AF18" s="14">
        <v>0.4</v>
      </c>
      <c r="AG18" s="14">
        <v>0.4</v>
      </c>
      <c r="AH18" s="14">
        <v>0.3</v>
      </c>
      <c r="AI18" s="14">
        <v>0.5</v>
      </c>
      <c r="AJ18" s="14">
        <v>1</v>
      </c>
      <c r="AK18" s="14">
        <v>0.7</v>
      </c>
      <c r="AL18" s="14">
        <v>0.7</v>
      </c>
      <c r="AM18" s="14">
        <v>0.7</v>
      </c>
      <c r="AN18" s="14">
        <v>0.5</v>
      </c>
      <c r="AO18" s="14">
        <v>0.6</v>
      </c>
      <c r="AP18" s="14" t="s">
        <v>33</v>
      </c>
      <c r="AQ18" s="14">
        <v>0.4</v>
      </c>
      <c r="AR18" s="14" t="s">
        <v>33</v>
      </c>
      <c r="AS18" s="14">
        <v>0.4</v>
      </c>
      <c r="AT18" s="14">
        <v>0.6</v>
      </c>
      <c r="AU18" s="14">
        <v>0.7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0.9</v>
      </c>
      <c r="BE18" s="14">
        <v>0.5</v>
      </c>
      <c r="BF18" s="14">
        <v>0</v>
      </c>
      <c r="BG18" s="14">
        <v>0</v>
      </c>
      <c r="BH18" s="14">
        <v>0.7</v>
      </c>
      <c r="BI18" s="14">
        <v>0.8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 t="s">
        <v>33</v>
      </c>
      <c r="CK18" s="14" t="s">
        <v>33</v>
      </c>
      <c r="CL18" s="14" t="s">
        <v>33</v>
      </c>
      <c r="CM18" s="14">
        <v>0.1</v>
      </c>
      <c r="CN18" s="14" t="s">
        <v>33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0.1</v>
      </c>
      <c r="DE18" s="14">
        <v>0.1</v>
      </c>
      <c r="DF18" s="14">
        <v>0.1</v>
      </c>
      <c r="DG18" s="14">
        <v>0.1</v>
      </c>
      <c r="DH18" s="14" t="s">
        <v>33</v>
      </c>
      <c r="DI18" s="14" t="s">
        <v>33</v>
      </c>
      <c r="DJ18" s="14" t="s">
        <v>33</v>
      </c>
      <c r="DK18" s="14">
        <v>0.1</v>
      </c>
      <c r="DL18" s="14">
        <v>0.1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 t="s">
        <v>33</v>
      </c>
      <c r="ED18" s="14" t="s">
        <v>33</v>
      </c>
      <c r="EE18" s="14" t="s">
        <v>33</v>
      </c>
      <c r="EF18" s="14" t="s">
        <v>33</v>
      </c>
      <c r="EG18" s="14" t="s">
        <v>33</v>
      </c>
      <c r="EH18" s="14" t="s">
        <v>33</v>
      </c>
      <c r="EI18" s="14">
        <v>0.1</v>
      </c>
      <c r="EJ18" s="14" t="s">
        <v>33</v>
      </c>
      <c r="EK18" s="14">
        <v>0.2</v>
      </c>
      <c r="EL18" s="14">
        <v>0.2</v>
      </c>
      <c r="EM18" s="14">
        <v>0.5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0.1</v>
      </c>
      <c r="FA18" s="14">
        <v>0</v>
      </c>
      <c r="FB18" s="14">
        <v>1.2</v>
      </c>
      <c r="FC18" s="14">
        <v>1.2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0.2</v>
      </c>
      <c r="AB20" s="14">
        <v>0.2</v>
      </c>
      <c r="AC20" s="14">
        <v>0.2</v>
      </c>
      <c r="AD20" s="14">
        <v>0.2</v>
      </c>
      <c r="AE20" s="14">
        <v>0.2</v>
      </c>
      <c r="AF20" s="14">
        <v>0.3</v>
      </c>
      <c r="AG20" s="14">
        <v>0.3</v>
      </c>
      <c r="AH20" s="14">
        <v>0.3</v>
      </c>
      <c r="AI20" s="14">
        <v>0.3</v>
      </c>
      <c r="AJ20" s="14">
        <v>0.2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 t="s">
        <v>33</v>
      </c>
      <c r="AR20" s="14" t="s">
        <v>33</v>
      </c>
      <c r="AS20" s="14">
        <v>0.3</v>
      </c>
      <c r="AT20" s="14">
        <v>0.3</v>
      </c>
      <c r="AU20" s="14">
        <v>0.2</v>
      </c>
      <c r="AW20" s="12"/>
      <c r="AX20" s="17" t="s">
        <v>37</v>
      </c>
      <c r="AY20" s="14">
        <v>0.7</v>
      </c>
      <c r="AZ20" s="14">
        <v>0.6</v>
      </c>
      <c r="BA20" s="14">
        <v>0.6</v>
      </c>
      <c r="BB20" s="14">
        <v>0.7</v>
      </c>
      <c r="BC20" s="14">
        <v>0.7</v>
      </c>
      <c r="BD20" s="14">
        <v>1.1000000000000001</v>
      </c>
      <c r="BE20" s="14">
        <v>1.3</v>
      </c>
      <c r="BF20" s="14">
        <v>1.5</v>
      </c>
      <c r="BG20" s="14">
        <v>1.6</v>
      </c>
      <c r="BH20" s="14">
        <v>1.4</v>
      </c>
      <c r="BI20" s="14" t="s">
        <v>33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1.4</v>
      </c>
      <c r="BR20" s="14">
        <v>1.4</v>
      </c>
      <c r="BS20" s="14">
        <v>1.5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0.1</v>
      </c>
      <c r="CF20" s="14">
        <v>0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>
        <v>0</v>
      </c>
      <c r="CP20" s="14">
        <v>0</v>
      </c>
      <c r="CQ20" s="14">
        <v>0.1</v>
      </c>
      <c r="CS20" s="12"/>
      <c r="CT20" s="17" t="s">
        <v>37</v>
      </c>
      <c r="CU20" s="14">
        <v>0.3</v>
      </c>
      <c r="CV20" s="14">
        <v>0.2</v>
      </c>
      <c r="CW20" s="14">
        <v>0.1</v>
      </c>
      <c r="CX20" s="14">
        <v>0.1</v>
      </c>
      <c r="CY20" s="14">
        <v>0.1</v>
      </c>
      <c r="CZ20" s="14">
        <v>0</v>
      </c>
      <c r="DA20" s="14">
        <v>0</v>
      </c>
      <c r="DB20" s="14">
        <v>0</v>
      </c>
      <c r="DC20" s="14">
        <v>0</v>
      </c>
      <c r="DD20" s="14">
        <v>0.1</v>
      </c>
      <c r="DE20" s="14">
        <v>0</v>
      </c>
      <c r="DF20" s="14">
        <v>0</v>
      </c>
      <c r="DG20" s="14">
        <v>0.1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>
        <v>0.1</v>
      </c>
      <c r="DN20" s="14">
        <v>0.1</v>
      </c>
      <c r="DO20" s="14">
        <v>0</v>
      </c>
      <c r="DQ20" s="12"/>
      <c r="DR20" s="17" t="s">
        <v>37</v>
      </c>
      <c r="DS20" s="14">
        <v>1.2</v>
      </c>
      <c r="DT20" s="14">
        <v>1.4</v>
      </c>
      <c r="DU20" s="14">
        <v>1.2</v>
      </c>
      <c r="DV20" s="14">
        <v>1.1000000000000001</v>
      </c>
      <c r="DW20" s="14">
        <v>1.1000000000000001</v>
      </c>
      <c r="DX20" s="14">
        <v>1</v>
      </c>
      <c r="DY20" s="14">
        <v>1</v>
      </c>
      <c r="DZ20" s="14">
        <v>1.1000000000000001</v>
      </c>
      <c r="EA20" s="14">
        <v>1.2</v>
      </c>
      <c r="EB20" s="14">
        <v>1.1000000000000001</v>
      </c>
      <c r="EC20" s="14" t="s">
        <v>33</v>
      </c>
      <c r="ED20" s="14" t="s">
        <v>33</v>
      </c>
      <c r="EE20" s="14" t="s">
        <v>33</v>
      </c>
      <c r="EF20" s="14" t="s">
        <v>33</v>
      </c>
      <c r="EG20" s="14" t="s">
        <v>33</v>
      </c>
      <c r="EH20" s="14" t="s">
        <v>33</v>
      </c>
      <c r="EI20" s="14" t="s">
        <v>33</v>
      </c>
      <c r="EJ20" s="14" t="s">
        <v>33</v>
      </c>
      <c r="EK20" s="14">
        <v>1.9</v>
      </c>
      <c r="EL20" s="14">
        <v>2.8</v>
      </c>
      <c r="EM20" s="14">
        <v>2.6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0.1</v>
      </c>
      <c r="EW20" s="14">
        <v>0.1</v>
      </c>
      <c r="EX20" s="14">
        <v>0.1</v>
      </c>
      <c r="EY20" s="14">
        <v>0.2</v>
      </c>
      <c r="EZ20" s="14">
        <v>0.1</v>
      </c>
      <c r="FA20" s="14">
        <v>0.1</v>
      </c>
      <c r="FB20" s="14">
        <v>0.1</v>
      </c>
      <c r="FC20" s="14">
        <v>0.1</v>
      </c>
      <c r="FD20" s="14" t="s">
        <v>33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>
        <v>0.1</v>
      </c>
      <c r="FJ20" s="14">
        <v>0.1</v>
      </c>
      <c r="FK20" s="14">
        <v>0.1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33</v>
      </c>
      <c r="P28" s="14" t="s">
        <v>33</v>
      </c>
      <c r="Q28" s="14">
        <v>0.2</v>
      </c>
      <c r="R28" s="14">
        <v>0.2</v>
      </c>
      <c r="S28" s="14" t="s">
        <v>33</v>
      </c>
      <c r="T28" s="14">
        <v>0.2</v>
      </c>
      <c r="U28" s="14">
        <v>0.2</v>
      </c>
      <c r="V28" s="14">
        <v>0.2</v>
      </c>
      <c r="W28" s="14">
        <v>0.2</v>
      </c>
      <c r="Y28" s="12"/>
      <c r="Z28" s="17" t="s">
        <v>32</v>
      </c>
      <c r="AA28" s="14">
        <v>37.799999999999997</v>
      </c>
      <c r="AB28" s="14">
        <v>37.200000000000003</v>
      </c>
      <c r="AC28" s="14">
        <v>44.8</v>
      </c>
      <c r="AD28" s="14">
        <v>43.3</v>
      </c>
      <c r="AE28" s="14">
        <v>45.2</v>
      </c>
      <c r="AF28" s="14">
        <v>48.2</v>
      </c>
      <c r="AG28" s="14">
        <v>36.4</v>
      </c>
      <c r="AH28" s="14">
        <v>34.5</v>
      </c>
      <c r="AI28" s="14">
        <v>36.4</v>
      </c>
      <c r="AJ28" s="14">
        <v>31.7</v>
      </c>
      <c r="AK28" s="14">
        <v>34.4</v>
      </c>
      <c r="AL28" s="14">
        <v>27.3</v>
      </c>
      <c r="AM28" s="14">
        <v>30.7</v>
      </c>
      <c r="AN28" s="14">
        <v>34.1</v>
      </c>
      <c r="AO28" s="14">
        <v>37.9</v>
      </c>
      <c r="AP28" s="14">
        <v>36.6</v>
      </c>
      <c r="AQ28" s="14">
        <v>34.200000000000003</v>
      </c>
      <c r="AR28" s="14">
        <v>30.7</v>
      </c>
      <c r="AS28" s="14">
        <v>33.1</v>
      </c>
      <c r="AT28" s="14">
        <v>32.700000000000003</v>
      </c>
      <c r="AU28" s="14">
        <v>32.200000000000003</v>
      </c>
      <c r="AW28" s="12"/>
      <c r="AX28" s="17" t="s">
        <v>32</v>
      </c>
      <c r="AY28" s="14">
        <v>38.5</v>
      </c>
      <c r="AZ28" s="14">
        <v>35.299999999999997</v>
      </c>
      <c r="BA28" s="14">
        <v>40.9</v>
      </c>
      <c r="BB28" s="14">
        <v>39.799999999999997</v>
      </c>
      <c r="BC28" s="14">
        <v>36.6</v>
      </c>
      <c r="BD28" s="14">
        <v>30.9</v>
      </c>
      <c r="BE28" s="14">
        <v>29.7</v>
      </c>
      <c r="BF28" s="14">
        <v>29</v>
      </c>
      <c r="BG28" s="14">
        <v>30.3</v>
      </c>
      <c r="BH28" s="14">
        <v>24.2</v>
      </c>
      <c r="BI28" s="14">
        <v>28.3</v>
      </c>
      <c r="BJ28" s="14">
        <v>18.399999999999999</v>
      </c>
      <c r="BK28" s="14">
        <v>17.2</v>
      </c>
      <c r="BL28" s="14">
        <v>16.5</v>
      </c>
      <c r="BM28" s="14">
        <v>17.899999999999999</v>
      </c>
      <c r="BN28" s="14">
        <v>11</v>
      </c>
      <c r="BO28" s="14">
        <v>10</v>
      </c>
      <c r="BP28" s="14">
        <v>8.1</v>
      </c>
      <c r="BQ28" s="14">
        <v>9.1999999999999993</v>
      </c>
      <c r="BR28" s="14">
        <v>10.5</v>
      </c>
      <c r="BS28" s="14">
        <v>12.3</v>
      </c>
      <c r="BU28" s="12"/>
      <c r="BV28" s="17" t="s">
        <v>32</v>
      </c>
      <c r="BW28" s="14">
        <v>40.9</v>
      </c>
      <c r="BX28" s="14">
        <v>38.799999999999997</v>
      </c>
      <c r="BY28" s="14">
        <v>38.299999999999997</v>
      </c>
      <c r="BZ28" s="14">
        <v>40.9</v>
      </c>
      <c r="CA28" s="14">
        <v>40.299999999999997</v>
      </c>
      <c r="CB28" s="14">
        <v>39.4</v>
      </c>
      <c r="CC28" s="14">
        <v>45.1</v>
      </c>
      <c r="CD28" s="14">
        <v>42.8</v>
      </c>
      <c r="CE28" s="14">
        <v>40.4</v>
      </c>
      <c r="CF28" s="14">
        <v>43.5</v>
      </c>
      <c r="CG28" s="14">
        <v>50.4</v>
      </c>
      <c r="CH28" s="14">
        <v>47.6</v>
      </c>
      <c r="CI28" s="14">
        <v>33.5</v>
      </c>
      <c r="CJ28" s="14">
        <v>39.299999999999997</v>
      </c>
      <c r="CK28" s="14">
        <v>34.700000000000003</v>
      </c>
      <c r="CL28" s="14">
        <v>37.4</v>
      </c>
      <c r="CM28" s="14" t="s">
        <v>33</v>
      </c>
      <c r="CN28" s="14">
        <v>30.6</v>
      </c>
      <c r="CO28" s="14">
        <v>33.4</v>
      </c>
      <c r="CP28" s="14">
        <v>32</v>
      </c>
      <c r="CQ28" s="14">
        <v>30.6</v>
      </c>
      <c r="CS28" s="12"/>
      <c r="CT28" s="17" t="s">
        <v>32</v>
      </c>
      <c r="CU28" s="14">
        <v>13.8</v>
      </c>
      <c r="CV28" s="14">
        <v>15.1</v>
      </c>
      <c r="CW28" s="14">
        <v>14.3</v>
      </c>
      <c r="CX28" s="14">
        <v>14</v>
      </c>
      <c r="CY28" s="14">
        <v>16.399999999999999</v>
      </c>
      <c r="CZ28" s="14">
        <v>13.1</v>
      </c>
      <c r="DA28" s="14">
        <v>15.5</v>
      </c>
      <c r="DB28" s="14">
        <v>20.3</v>
      </c>
      <c r="DC28" s="14">
        <v>22.5</v>
      </c>
      <c r="DD28" s="14">
        <v>14.4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>
        <v>9.6999999999999993</v>
      </c>
      <c r="DJ28" s="14">
        <v>9</v>
      </c>
      <c r="DK28" s="14" t="s">
        <v>33</v>
      </c>
      <c r="DL28" s="14" t="s">
        <v>33</v>
      </c>
      <c r="DM28" s="14">
        <v>8.1</v>
      </c>
      <c r="DN28" s="14">
        <v>6.5</v>
      </c>
      <c r="DO28" s="14">
        <v>7</v>
      </c>
      <c r="DQ28" s="12"/>
      <c r="DR28" s="17" t="s">
        <v>32</v>
      </c>
      <c r="DS28" s="14">
        <v>17.899999999999999</v>
      </c>
      <c r="DT28" s="14">
        <v>15.3</v>
      </c>
      <c r="DU28" s="14">
        <v>18</v>
      </c>
      <c r="DV28" s="14">
        <v>17.600000000000001</v>
      </c>
      <c r="DW28" s="14">
        <v>16.600000000000001</v>
      </c>
      <c r="DX28" s="14">
        <v>16.600000000000001</v>
      </c>
      <c r="DY28" s="14">
        <v>18.600000000000001</v>
      </c>
      <c r="DZ28" s="14">
        <v>18.899999999999999</v>
      </c>
      <c r="EA28" s="14">
        <v>11.6</v>
      </c>
      <c r="EB28" s="14">
        <v>11</v>
      </c>
      <c r="EC28" s="14">
        <v>13.7</v>
      </c>
      <c r="ED28" s="14">
        <v>23.7</v>
      </c>
      <c r="EE28" s="14">
        <v>24</v>
      </c>
      <c r="EF28" s="14">
        <v>28.4</v>
      </c>
      <c r="EG28" s="14">
        <v>28.5</v>
      </c>
      <c r="EH28" s="14">
        <v>29.4</v>
      </c>
      <c r="EI28" s="14">
        <v>27.9</v>
      </c>
      <c r="EJ28" s="14">
        <v>23.8</v>
      </c>
      <c r="EK28" s="14">
        <v>29.2</v>
      </c>
      <c r="EL28" s="14">
        <v>24.3</v>
      </c>
      <c r="EM28" s="14">
        <v>29</v>
      </c>
      <c r="EO28" s="12"/>
      <c r="EP28" s="17" t="s">
        <v>32</v>
      </c>
      <c r="EQ28" s="14">
        <v>18.600000000000001</v>
      </c>
      <c r="ER28" s="14">
        <v>17.7</v>
      </c>
      <c r="ES28" s="14">
        <v>17.399999999999999</v>
      </c>
      <c r="ET28" s="14">
        <v>18.2</v>
      </c>
      <c r="EU28" s="14">
        <v>21.3</v>
      </c>
      <c r="EV28" s="14">
        <v>21.2</v>
      </c>
      <c r="EW28" s="14">
        <v>23.6</v>
      </c>
      <c r="EX28" s="14">
        <v>22.3</v>
      </c>
      <c r="EY28" s="14">
        <v>19.399999999999999</v>
      </c>
      <c r="EZ28" s="14">
        <v>13.8</v>
      </c>
      <c r="FA28" s="14">
        <v>20.5</v>
      </c>
      <c r="FB28" s="14">
        <v>20.2</v>
      </c>
      <c r="FC28" s="14">
        <v>19.899999999999999</v>
      </c>
      <c r="FD28" s="14">
        <v>14.6</v>
      </c>
      <c r="FE28" s="14">
        <v>16.100000000000001</v>
      </c>
      <c r="FF28" s="14">
        <v>13.9</v>
      </c>
      <c r="FG28" s="14">
        <v>14.3</v>
      </c>
      <c r="FH28" s="14">
        <v>15.1</v>
      </c>
      <c r="FI28" s="14">
        <v>14.6</v>
      </c>
      <c r="FJ28" s="14">
        <v>14.2</v>
      </c>
      <c r="FK28" s="14">
        <v>14.4</v>
      </c>
    </row>
    <row r="29" spans="1:167" ht="14.5">
      <c r="A29" s="12"/>
      <c r="B29" s="17" t="s">
        <v>34</v>
      </c>
      <c r="C29" s="14">
        <v>87.6</v>
      </c>
      <c r="D29" s="14">
        <v>87.3</v>
      </c>
      <c r="E29" s="14">
        <v>85.6</v>
      </c>
      <c r="F29" s="14">
        <v>87.5</v>
      </c>
      <c r="G29" s="14">
        <v>88</v>
      </c>
      <c r="H29" s="14">
        <v>93.4</v>
      </c>
      <c r="I29" s="14">
        <v>95.7</v>
      </c>
      <c r="J29" s="14">
        <v>96.5</v>
      </c>
      <c r="K29" s="14">
        <v>96.7</v>
      </c>
      <c r="L29" s="14">
        <v>96.4</v>
      </c>
      <c r="M29" s="14">
        <v>90.6</v>
      </c>
      <c r="N29" s="14">
        <v>96.5</v>
      </c>
      <c r="O29" s="14">
        <v>96.7</v>
      </c>
      <c r="P29" s="14" t="s">
        <v>33</v>
      </c>
      <c r="Q29" s="14" t="s">
        <v>33</v>
      </c>
      <c r="R29" s="14" t="s">
        <v>33</v>
      </c>
      <c r="S29" s="14" t="s">
        <v>33</v>
      </c>
      <c r="T29" s="14">
        <v>99.3</v>
      </c>
      <c r="U29" s="14">
        <v>99.8</v>
      </c>
      <c r="V29" s="14">
        <v>99.8</v>
      </c>
      <c r="W29" s="14">
        <v>99.8</v>
      </c>
      <c r="Y29" s="12"/>
      <c r="Z29" s="17" t="s">
        <v>34</v>
      </c>
      <c r="AA29" s="14">
        <v>59.5</v>
      </c>
      <c r="AB29" s="14">
        <v>59.9</v>
      </c>
      <c r="AC29" s="14">
        <v>52.5</v>
      </c>
      <c r="AD29" s="14">
        <v>52.1</v>
      </c>
      <c r="AE29" s="14">
        <v>52.1</v>
      </c>
      <c r="AF29" s="14">
        <v>44</v>
      </c>
      <c r="AG29" s="14">
        <v>57.3</v>
      </c>
      <c r="AH29" s="14">
        <v>60.2</v>
      </c>
      <c r="AI29" s="14">
        <v>57</v>
      </c>
      <c r="AJ29" s="14">
        <v>60.2</v>
      </c>
      <c r="AK29" s="14">
        <v>60</v>
      </c>
      <c r="AL29" s="14">
        <v>67.099999999999994</v>
      </c>
      <c r="AM29" s="14">
        <v>63.6</v>
      </c>
      <c r="AN29" s="14">
        <v>60.5</v>
      </c>
      <c r="AO29" s="14">
        <v>56.1</v>
      </c>
      <c r="AP29" s="14">
        <v>58.2</v>
      </c>
      <c r="AQ29" s="14">
        <v>61.4</v>
      </c>
      <c r="AR29" s="14" t="s">
        <v>33</v>
      </c>
      <c r="AS29" s="14">
        <v>63.3</v>
      </c>
      <c r="AT29" s="14">
        <v>62.9</v>
      </c>
      <c r="AU29" s="14">
        <v>63</v>
      </c>
      <c r="AW29" s="12"/>
      <c r="AX29" s="17" t="s">
        <v>34</v>
      </c>
      <c r="AY29" s="14">
        <v>57.6</v>
      </c>
      <c r="AZ29" s="14">
        <v>61</v>
      </c>
      <c r="BA29" s="14">
        <v>56.4</v>
      </c>
      <c r="BB29" s="14">
        <v>57.3</v>
      </c>
      <c r="BC29" s="14">
        <v>60.5</v>
      </c>
      <c r="BD29" s="14">
        <v>61.5</v>
      </c>
      <c r="BE29" s="14">
        <v>63.6</v>
      </c>
      <c r="BF29" s="14">
        <v>65.2</v>
      </c>
      <c r="BG29" s="14">
        <v>63.7</v>
      </c>
      <c r="BH29" s="14">
        <v>66.3</v>
      </c>
      <c r="BI29" s="14">
        <v>61.4</v>
      </c>
      <c r="BJ29" s="14">
        <v>73.7</v>
      </c>
      <c r="BK29" s="14">
        <v>74.2</v>
      </c>
      <c r="BL29" s="14">
        <v>77.3</v>
      </c>
      <c r="BM29" s="14">
        <v>75.900000000000006</v>
      </c>
      <c r="BN29" s="14">
        <v>85.1</v>
      </c>
      <c r="BO29" s="14">
        <v>84.9</v>
      </c>
      <c r="BP29" s="14" t="s">
        <v>33</v>
      </c>
      <c r="BQ29" s="14">
        <v>87.1</v>
      </c>
      <c r="BR29" s="14">
        <v>85.6</v>
      </c>
      <c r="BS29" s="14">
        <v>82.9</v>
      </c>
      <c r="BU29" s="12"/>
      <c r="BV29" s="17" t="s">
        <v>34</v>
      </c>
      <c r="BW29" s="14">
        <v>58</v>
      </c>
      <c r="BX29" s="14">
        <v>60</v>
      </c>
      <c r="BY29" s="14">
        <v>60.2</v>
      </c>
      <c r="BZ29" s="14">
        <v>57.7</v>
      </c>
      <c r="CA29" s="14">
        <v>58.6</v>
      </c>
      <c r="CB29" s="14">
        <v>59.8</v>
      </c>
      <c r="CC29" s="14">
        <v>54</v>
      </c>
      <c r="CD29" s="14">
        <v>56.2</v>
      </c>
      <c r="CE29" s="14">
        <v>58.5</v>
      </c>
      <c r="CF29" s="14">
        <v>54.9</v>
      </c>
      <c r="CG29" s="14">
        <v>48</v>
      </c>
      <c r="CH29" s="14">
        <v>51.1</v>
      </c>
      <c r="CI29" s="14">
        <v>65.5</v>
      </c>
      <c r="CJ29" s="14">
        <v>59.3</v>
      </c>
      <c r="CK29" s="14">
        <v>64.3</v>
      </c>
      <c r="CL29" s="14">
        <v>61.9</v>
      </c>
      <c r="CM29" s="14">
        <v>64</v>
      </c>
      <c r="CN29" s="14" t="s">
        <v>33</v>
      </c>
      <c r="CO29" s="14">
        <v>65.5</v>
      </c>
      <c r="CP29" s="14">
        <v>67</v>
      </c>
      <c r="CQ29" s="14">
        <v>68.7</v>
      </c>
      <c r="CS29" s="12"/>
      <c r="CT29" s="17" t="s">
        <v>34</v>
      </c>
      <c r="CU29" s="14">
        <v>78.5</v>
      </c>
      <c r="CV29" s="14">
        <v>80</v>
      </c>
      <c r="CW29" s="14">
        <v>82.6</v>
      </c>
      <c r="CX29" s="14">
        <v>84.9</v>
      </c>
      <c r="CY29" s="14">
        <v>82.5</v>
      </c>
      <c r="CZ29" s="14">
        <v>86.1</v>
      </c>
      <c r="DA29" s="14">
        <v>83.6</v>
      </c>
      <c r="DB29" s="14">
        <v>79</v>
      </c>
      <c r="DC29" s="14">
        <v>76.7</v>
      </c>
      <c r="DD29" s="14">
        <v>83.7</v>
      </c>
      <c r="DE29" s="14">
        <v>77.900000000000006</v>
      </c>
      <c r="DF29" s="14">
        <v>84</v>
      </c>
      <c r="DG29" s="14">
        <v>88.7</v>
      </c>
      <c r="DH29" s="14">
        <v>90.4</v>
      </c>
      <c r="DI29" s="14" t="s">
        <v>33</v>
      </c>
      <c r="DJ29" s="14" t="s">
        <v>33</v>
      </c>
      <c r="DK29" s="14">
        <v>92.4</v>
      </c>
      <c r="DL29" s="14" t="s">
        <v>33</v>
      </c>
      <c r="DM29" s="14">
        <v>90.8</v>
      </c>
      <c r="DN29" s="14">
        <v>92.3</v>
      </c>
      <c r="DO29" s="14">
        <v>92.2</v>
      </c>
      <c r="DQ29" s="12"/>
      <c r="DR29" s="17" t="s">
        <v>34</v>
      </c>
      <c r="DS29" s="14">
        <v>70.099999999999994</v>
      </c>
      <c r="DT29" s="14">
        <v>71</v>
      </c>
      <c r="DU29" s="14">
        <v>70.2</v>
      </c>
      <c r="DV29" s="14">
        <v>71</v>
      </c>
      <c r="DW29" s="14">
        <v>72.599999999999994</v>
      </c>
      <c r="DX29" s="14">
        <v>75.599999999999994</v>
      </c>
      <c r="DY29" s="14">
        <v>73.900000000000006</v>
      </c>
      <c r="DZ29" s="14">
        <v>72.900000000000006</v>
      </c>
      <c r="EA29" s="14">
        <v>79.2</v>
      </c>
      <c r="EB29" s="14">
        <v>77.7</v>
      </c>
      <c r="EC29" s="14">
        <v>72.099999999999994</v>
      </c>
      <c r="ED29" s="14">
        <v>62</v>
      </c>
      <c r="EE29" s="14">
        <v>59</v>
      </c>
      <c r="EF29" s="14" t="s">
        <v>33</v>
      </c>
      <c r="EG29" s="14" t="s">
        <v>33</v>
      </c>
      <c r="EH29" s="14">
        <v>59.1</v>
      </c>
      <c r="EI29" s="14" t="s">
        <v>33</v>
      </c>
      <c r="EJ29" s="14" t="s">
        <v>33</v>
      </c>
      <c r="EK29" s="14">
        <v>59.2</v>
      </c>
      <c r="EL29" s="14">
        <v>62</v>
      </c>
      <c r="EM29" s="14">
        <v>52.8</v>
      </c>
      <c r="EO29" s="12"/>
      <c r="EP29" s="17" t="s">
        <v>34</v>
      </c>
      <c r="EQ29" s="14">
        <v>79.099999999999994</v>
      </c>
      <c r="ER29" s="14">
        <v>79.5</v>
      </c>
      <c r="ES29" s="14">
        <v>81.099999999999994</v>
      </c>
      <c r="ET29" s="14">
        <v>80.7</v>
      </c>
      <c r="EU29" s="14">
        <v>77.7</v>
      </c>
      <c r="EV29" s="14">
        <v>77.400000000000006</v>
      </c>
      <c r="EW29" s="14">
        <v>75.3</v>
      </c>
      <c r="EX29" s="14">
        <v>76.3</v>
      </c>
      <c r="EY29" s="14">
        <v>78.900000000000006</v>
      </c>
      <c r="EZ29" s="14">
        <v>82.4</v>
      </c>
      <c r="FA29" s="14">
        <v>77.599999999999994</v>
      </c>
      <c r="FB29" s="14">
        <v>65.599999999999994</v>
      </c>
      <c r="FC29" s="14">
        <v>65.599999999999994</v>
      </c>
      <c r="FD29" s="14" t="s">
        <v>33</v>
      </c>
      <c r="FE29" s="14" t="s">
        <v>33</v>
      </c>
      <c r="FF29" s="14" t="s">
        <v>33</v>
      </c>
      <c r="FG29" s="14">
        <v>85.1</v>
      </c>
      <c r="FH29" s="14" t="s">
        <v>33</v>
      </c>
      <c r="FI29" s="14" t="s">
        <v>33</v>
      </c>
      <c r="FJ29" s="14">
        <v>84.9</v>
      </c>
      <c r="FK29" s="14">
        <v>85</v>
      </c>
    </row>
    <row r="30" spans="1:167" ht="14.5">
      <c r="A30" s="12"/>
      <c r="B30" s="17" t="s">
        <v>35</v>
      </c>
      <c r="C30" s="14">
        <v>11</v>
      </c>
      <c r="D30" s="14">
        <v>11.8</v>
      </c>
      <c r="E30" s="14">
        <v>13.7</v>
      </c>
      <c r="F30" s="14">
        <v>11.9</v>
      </c>
      <c r="G30" s="14">
        <v>11.4</v>
      </c>
      <c r="H30" s="14">
        <v>5.7</v>
      </c>
      <c r="I30" s="14">
        <v>3.5</v>
      </c>
      <c r="J30" s="14">
        <v>2.6</v>
      </c>
      <c r="K30" s="14">
        <v>2.2999999999999998</v>
      </c>
      <c r="L30" s="14">
        <v>2.6</v>
      </c>
      <c r="M30" s="14">
        <v>8.8000000000000007</v>
      </c>
      <c r="N30" s="14">
        <v>3</v>
      </c>
      <c r="O30" s="14">
        <v>2.7</v>
      </c>
      <c r="P30" s="14">
        <v>1.2</v>
      </c>
      <c r="Q30" s="14">
        <v>0.3</v>
      </c>
      <c r="R30" s="14">
        <v>0.3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0.1</v>
      </c>
      <c r="AB30" s="14">
        <v>0.1</v>
      </c>
      <c r="AC30" s="14">
        <v>0.1</v>
      </c>
      <c r="AD30" s="14">
        <v>2.9</v>
      </c>
      <c r="AE30" s="14">
        <v>0.9</v>
      </c>
      <c r="AF30" s="14">
        <v>4.0999999999999996</v>
      </c>
      <c r="AG30" s="14">
        <v>4</v>
      </c>
      <c r="AH30" s="14">
        <v>2.7</v>
      </c>
      <c r="AI30" s="14">
        <v>4.4000000000000004</v>
      </c>
      <c r="AJ30" s="14">
        <v>6.6</v>
      </c>
      <c r="AK30" s="14">
        <v>3.9</v>
      </c>
      <c r="AL30" s="14">
        <v>3.9</v>
      </c>
      <c r="AM30" s="14">
        <v>3.8</v>
      </c>
      <c r="AN30" s="14">
        <v>3.3</v>
      </c>
      <c r="AO30" s="14">
        <v>3.8</v>
      </c>
      <c r="AP30" s="14" t="s">
        <v>33</v>
      </c>
      <c r="AQ30" s="14">
        <v>2.2000000000000002</v>
      </c>
      <c r="AR30" s="14" t="s">
        <v>33</v>
      </c>
      <c r="AS30" s="14">
        <v>2.1</v>
      </c>
      <c r="AT30" s="14">
        <v>2.8</v>
      </c>
      <c r="AU30" s="14">
        <v>3.5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3.5</v>
      </c>
      <c r="BE30" s="14">
        <v>1.9</v>
      </c>
      <c r="BF30" s="14">
        <v>0</v>
      </c>
      <c r="BG30" s="14">
        <v>0</v>
      </c>
      <c r="BH30" s="14">
        <v>3.1</v>
      </c>
      <c r="BI30" s="14">
        <v>3.7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0.3</v>
      </c>
      <c r="CG30" s="14">
        <v>0.8</v>
      </c>
      <c r="CH30" s="14">
        <v>0.6</v>
      </c>
      <c r="CI30" s="14">
        <v>0.5</v>
      </c>
      <c r="CJ30" s="14" t="s">
        <v>33</v>
      </c>
      <c r="CK30" s="14" t="s">
        <v>33</v>
      </c>
      <c r="CL30" s="14" t="s">
        <v>33</v>
      </c>
      <c r="CM30" s="14">
        <v>0.8</v>
      </c>
      <c r="CN30" s="14" t="s">
        <v>33</v>
      </c>
      <c r="CO30" s="14">
        <v>0.4</v>
      </c>
      <c r="CP30" s="14">
        <v>0.4</v>
      </c>
      <c r="CQ30" s="14">
        <v>0</v>
      </c>
      <c r="CS30" s="12"/>
      <c r="CT30" s="17" t="s">
        <v>35</v>
      </c>
      <c r="CU30" s="14">
        <v>0.4</v>
      </c>
      <c r="CV30" s="14">
        <v>0.7</v>
      </c>
      <c r="CW30" s="14">
        <v>1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1</v>
      </c>
      <c r="DE30" s="14">
        <v>1.1000000000000001</v>
      </c>
      <c r="DF30" s="14">
        <v>1.7</v>
      </c>
      <c r="DG30" s="14">
        <v>0.8</v>
      </c>
      <c r="DH30" s="14" t="s">
        <v>33</v>
      </c>
      <c r="DI30" s="14" t="s">
        <v>33</v>
      </c>
      <c r="DJ30" s="14" t="s">
        <v>33</v>
      </c>
      <c r="DK30" s="14">
        <v>1</v>
      </c>
      <c r="DL30" s="14">
        <v>0.6</v>
      </c>
      <c r="DM30" s="14">
        <v>0.4</v>
      </c>
      <c r="DN30" s="14">
        <v>0.4</v>
      </c>
      <c r="DO30" s="14">
        <v>0.3</v>
      </c>
      <c r="DQ30" s="12"/>
      <c r="DR30" s="17" t="s">
        <v>35</v>
      </c>
      <c r="DS30" s="14">
        <v>0.2</v>
      </c>
      <c r="DT30" s="14">
        <v>0.3</v>
      </c>
      <c r="DU30" s="14">
        <v>0.2</v>
      </c>
      <c r="DV30" s="14">
        <v>0.3</v>
      </c>
      <c r="DW30" s="14">
        <v>0.2</v>
      </c>
      <c r="DX30" s="14">
        <v>0.2</v>
      </c>
      <c r="DY30" s="14">
        <v>0.2</v>
      </c>
      <c r="DZ30" s="14">
        <v>0.2</v>
      </c>
      <c r="EA30" s="14">
        <v>0.2</v>
      </c>
      <c r="EB30" s="14">
        <v>0.3</v>
      </c>
      <c r="EC30" s="14" t="s">
        <v>33</v>
      </c>
      <c r="ED30" s="14" t="s">
        <v>33</v>
      </c>
      <c r="EE30" s="14" t="s">
        <v>33</v>
      </c>
      <c r="EF30" s="14" t="s">
        <v>33</v>
      </c>
      <c r="EG30" s="14" t="s">
        <v>33</v>
      </c>
      <c r="EH30" s="14" t="s">
        <v>33</v>
      </c>
      <c r="EI30" s="14">
        <v>0.8</v>
      </c>
      <c r="EJ30" s="14" t="s">
        <v>33</v>
      </c>
      <c r="EK30" s="14">
        <v>0.9</v>
      </c>
      <c r="EL30" s="14">
        <v>0.7</v>
      </c>
      <c r="EM30" s="14">
        <v>3.2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1.9</v>
      </c>
      <c r="FA30" s="14">
        <v>0.1</v>
      </c>
      <c r="FB30" s="14">
        <v>12.9</v>
      </c>
      <c r="FC30" s="14">
        <v>13.4</v>
      </c>
      <c r="FD30" s="14">
        <v>0.1</v>
      </c>
      <c r="FE30" s="14">
        <v>0.1</v>
      </c>
      <c r="FF30" s="14">
        <v>0.2</v>
      </c>
      <c r="FG30" s="14">
        <v>0</v>
      </c>
      <c r="FH30" s="14" t="s">
        <v>33</v>
      </c>
      <c r="FI30" s="14">
        <v>0.1</v>
      </c>
      <c r="FJ30" s="14">
        <v>0.1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1.4</v>
      </c>
      <c r="D32" s="14">
        <v>0.8</v>
      </c>
      <c r="E32" s="14">
        <v>0.7</v>
      </c>
      <c r="F32" s="14">
        <v>0.6</v>
      </c>
      <c r="G32" s="14">
        <v>0.6</v>
      </c>
      <c r="H32" s="14">
        <v>0.8</v>
      </c>
      <c r="I32" s="14">
        <v>0.8</v>
      </c>
      <c r="J32" s="14">
        <v>0.8</v>
      </c>
      <c r="K32" s="14">
        <v>1</v>
      </c>
      <c r="L32" s="14">
        <v>1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2.6</v>
      </c>
      <c r="AB32" s="14">
        <v>2.8</v>
      </c>
      <c r="AC32" s="14">
        <v>2.5</v>
      </c>
      <c r="AD32" s="14">
        <v>1.7</v>
      </c>
      <c r="AE32" s="14">
        <v>1.8</v>
      </c>
      <c r="AF32" s="14">
        <v>3.7</v>
      </c>
      <c r="AG32" s="14">
        <v>2.2999999999999998</v>
      </c>
      <c r="AH32" s="14">
        <v>2.6</v>
      </c>
      <c r="AI32" s="14">
        <v>2.2999999999999998</v>
      </c>
      <c r="AJ32" s="14">
        <v>1.5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 t="s">
        <v>33</v>
      </c>
      <c r="AR32" s="14" t="s">
        <v>33</v>
      </c>
      <c r="AS32" s="14">
        <v>1.5</v>
      </c>
      <c r="AT32" s="14">
        <v>1.6</v>
      </c>
      <c r="AU32" s="14">
        <v>1.2</v>
      </c>
      <c r="AW32" s="12"/>
      <c r="AX32" s="17" t="s">
        <v>37</v>
      </c>
      <c r="AY32" s="14">
        <v>3.8</v>
      </c>
      <c r="AZ32" s="14">
        <v>3.7</v>
      </c>
      <c r="BA32" s="14">
        <v>2.7</v>
      </c>
      <c r="BB32" s="14">
        <v>2.9</v>
      </c>
      <c r="BC32" s="14">
        <v>2.9</v>
      </c>
      <c r="BD32" s="14">
        <v>4.0999999999999996</v>
      </c>
      <c r="BE32" s="14">
        <v>4.9000000000000004</v>
      </c>
      <c r="BF32" s="14">
        <v>5.8</v>
      </c>
      <c r="BG32" s="14">
        <v>6</v>
      </c>
      <c r="BH32" s="14">
        <v>6.4</v>
      </c>
      <c r="BI32" s="14" t="s">
        <v>33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3.7</v>
      </c>
      <c r="BR32" s="14">
        <v>3.8</v>
      </c>
      <c r="BS32" s="14">
        <v>4.8</v>
      </c>
      <c r="BU32" s="12"/>
      <c r="BV32" s="17" t="s">
        <v>37</v>
      </c>
      <c r="BW32" s="14">
        <v>1</v>
      </c>
      <c r="BX32" s="14">
        <v>1.1000000000000001</v>
      </c>
      <c r="BY32" s="14">
        <v>1.5</v>
      </c>
      <c r="BZ32" s="14">
        <v>1.3</v>
      </c>
      <c r="CA32" s="14">
        <v>1.1000000000000001</v>
      </c>
      <c r="CB32" s="14">
        <v>0.8</v>
      </c>
      <c r="CC32" s="14">
        <v>1</v>
      </c>
      <c r="CD32" s="14">
        <v>1</v>
      </c>
      <c r="CE32" s="14">
        <v>1.1000000000000001</v>
      </c>
      <c r="CF32" s="14">
        <v>1.4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>
        <v>0.7</v>
      </c>
      <c r="CP32" s="14">
        <v>0.7</v>
      </c>
      <c r="CQ32" s="14">
        <v>0.7</v>
      </c>
      <c r="CS32" s="12"/>
      <c r="CT32" s="17" t="s">
        <v>37</v>
      </c>
      <c r="CU32" s="14">
        <v>7.3</v>
      </c>
      <c r="CV32" s="14">
        <v>4.3</v>
      </c>
      <c r="CW32" s="14">
        <v>2.1</v>
      </c>
      <c r="CX32" s="14">
        <v>1.1000000000000001</v>
      </c>
      <c r="CY32" s="14">
        <v>1.1000000000000001</v>
      </c>
      <c r="CZ32" s="14">
        <v>0.8</v>
      </c>
      <c r="DA32" s="14">
        <v>0.9</v>
      </c>
      <c r="DB32" s="14">
        <v>0.7</v>
      </c>
      <c r="DC32" s="14">
        <v>0.8</v>
      </c>
      <c r="DD32" s="14">
        <v>1</v>
      </c>
      <c r="DE32" s="14">
        <v>0.8</v>
      </c>
      <c r="DF32" s="14">
        <v>0.7</v>
      </c>
      <c r="DG32" s="14">
        <v>1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>
        <v>0.7</v>
      </c>
      <c r="DN32" s="14">
        <v>0.9</v>
      </c>
      <c r="DO32" s="14">
        <v>0.5</v>
      </c>
      <c r="DQ32" s="12"/>
      <c r="DR32" s="17" t="s">
        <v>37</v>
      </c>
      <c r="DS32" s="14">
        <v>11.7</v>
      </c>
      <c r="DT32" s="14">
        <v>13.3</v>
      </c>
      <c r="DU32" s="14">
        <v>11.5</v>
      </c>
      <c r="DV32" s="14">
        <v>11.1</v>
      </c>
      <c r="DW32" s="14">
        <v>10.5</v>
      </c>
      <c r="DX32" s="14">
        <v>7.7</v>
      </c>
      <c r="DY32" s="14">
        <v>7.4</v>
      </c>
      <c r="DZ32" s="14">
        <v>8</v>
      </c>
      <c r="EA32" s="14">
        <v>8.9</v>
      </c>
      <c r="EB32" s="14">
        <v>11.1</v>
      </c>
      <c r="EC32" s="14" t="s">
        <v>33</v>
      </c>
      <c r="ED32" s="14" t="s">
        <v>33</v>
      </c>
      <c r="EE32" s="14" t="s">
        <v>33</v>
      </c>
      <c r="EF32" s="14" t="s">
        <v>33</v>
      </c>
      <c r="EG32" s="14" t="s">
        <v>33</v>
      </c>
      <c r="EH32" s="14" t="s">
        <v>33</v>
      </c>
      <c r="EI32" s="14" t="s">
        <v>33</v>
      </c>
      <c r="EJ32" s="14" t="s">
        <v>33</v>
      </c>
      <c r="EK32" s="14">
        <v>10.7</v>
      </c>
      <c r="EL32" s="14">
        <v>13</v>
      </c>
      <c r="EM32" s="14">
        <v>15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1.4</v>
      </c>
      <c r="EW32" s="14">
        <v>1.1000000000000001</v>
      </c>
      <c r="EX32" s="14">
        <v>1.4</v>
      </c>
      <c r="EY32" s="14">
        <v>1.7</v>
      </c>
      <c r="EZ32" s="14">
        <v>1.8</v>
      </c>
      <c r="FA32" s="14">
        <v>1.8</v>
      </c>
      <c r="FB32" s="14">
        <v>1.3</v>
      </c>
      <c r="FC32" s="14">
        <v>1.1000000000000001</v>
      </c>
      <c r="FD32" s="14" t="s">
        <v>33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>
        <v>0.8</v>
      </c>
      <c r="FJ32" s="14">
        <v>0.8</v>
      </c>
      <c r="FK32" s="14">
        <v>0.6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43</v>
      </c>
      <c r="C38" s="9">
        <v>0.2</v>
      </c>
      <c r="D38" s="9">
        <v>0.3</v>
      </c>
      <c r="E38" s="9">
        <v>0.3</v>
      </c>
      <c r="F38" s="9">
        <v>0.3</v>
      </c>
      <c r="G38" s="9">
        <v>0.3</v>
      </c>
      <c r="H38" s="9">
        <v>0.3</v>
      </c>
      <c r="I38" s="9">
        <v>0.3</v>
      </c>
      <c r="J38" s="9">
        <v>0.3</v>
      </c>
      <c r="K38" s="9">
        <v>0.3</v>
      </c>
      <c r="L38" s="9">
        <v>0.3</v>
      </c>
      <c r="M38" s="9">
        <v>0.4</v>
      </c>
      <c r="N38" s="9">
        <v>0.4</v>
      </c>
      <c r="O38" s="9">
        <v>0.4</v>
      </c>
      <c r="P38" s="9">
        <v>0.3</v>
      </c>
      <c r="Q38" s="9">
        <v>0.4</v>
      </c>
      <c r="R38" s="9">
        <v>0.5</v>
      </c>
      <c r="S38" s="9">
        <v>0.6</v>
      </c>
      <c r="T38" s="9">
        <v>0.5</v>
      </c>
      <c r="U38" s="9">
        <v>0.5</v>
      </c>
      <c r="V38" s="9">
        <v>0.5</v>
      </c>
      <c r="W38" s="9">
        <v>0.4</v>
      </c>
      <c r="Y38" s="13"/>
      <c r="Z38" s="19" t="s">
        <v>43</v>
      </c>
      <c r="AA38" s="9">
        <v>0.4</v>
      </c>
      <c r="AB38" s="9">
        <v>0.4</v>
      </c>
      <c r="AC38" s="9">
        <v>0.5</v>
      </c>
      <c r="AD38" s="9">
        <v>0.6</v>
      </c>
      <c r="AE38" s="9">
        <v>0.7</v>
      </c>
      <c r="AF38" s="9">
        <v>0.5</v>
      </c>
      <c r="AG38" s="9">
        <v>0.7</v>
      </c>
      <c r="AH38" s="9">
        <v>0.7</v>
      </c>
      <c r="AI38" s="9">
        <v>0.7</v>
      </c>
      <c r="AJ38" s="9">
        <v>1</v>
      </c>
      <c r="AK38" s="9">
        <v>1.1000000000000001</v>
      </c>
      <c r="AL38" s="9">
        <v>1.1000000000000001</v>
      </c>
      <c r="AM38" s="9">
        <v>1.1000000000000001</v>
      </c>
      <c r="AN38" s="9">
        <v>1</v>
      </c>
      <c r="AO38" s="9">
        <v>1</v>
      </c>
      <c r="AP38" s="9">
        <v>1</v>
      </c>
      <c r="AQ38" s="9">
        <v>1.1000000000000001</v>
      </c>
      <c r="AR38" s="9">
        <v>1.3</v>
      </c>
      <c r="AS38" s="9">
        <v>1.3</v>
      </c>
      <c r="AT38" s="9">
        <v>1.3</v>
      </c>
      <c r="AU38" s="9">
        <v>1.3</v>
      </c>
      <c r="AW38" s="13"/>
      <c r="AX38" s="19" t="s">
        <v>43</v>
      </c>
      <c r="AY38" s="9">
        <v>1.1000000000000001</v>
      </c>
      <c r="AZ38" s="9">
        <v>1.1000000000000001</v>
      </c>
      <c r="BA38" s="9">
        <v>1.4</v>
      </c>
      <c r="BB38" s="9">
        <v>1.4</v>
      </c>
      <c r="BC38" s="9">
        <v>1.6</v>
      </c>
      <c r="BD38" s="9">
        <v>1.7</v>
      </c>
      <c r="BE38" s="9">
        <v>1.7</v>
      </c>
      <c r="BF38" s="9">
        <v>1.6</v>
      </c>
      <c r="BG38" s="9">
        <v>1.7</v>
      </c>
      <c r="BH38" s="9">
        <v>1.4</v>
      </c>
      <c r="BI38" s="9">
        <v>1.5</v>
      </c>
      <c r="BJ38" s="9">
        <v>1.5</v>
      </c>
      <c r="BK38" s="9">
        <v>1.6</v>
      </c>
      <c r="BL38" s="9">
        <v>1.6</v>
      </c>
      <c r="BM38" s="9">
        <v>1.4</v>
      </c>
      <c r="BN38" s="9">
        <v>2.2999999999999998</v>
      </c>
      <c r="BO38" s="9">
        <v>2.4</v>
      </c>
      <c r="BP38" s="9">
        <v>2.6</v>
      </c>
      <c r="BQ38" s="9">
        <v>2.6</v>
      </c>
      <c r="BR38" s="9">
        <v>2.5</v>
      </c>
      <c r="BS38" s="9">
        <v>2</v>
      </c>
      <c r="BU38" s="13"/>
      <c r="BV38" s="19" t="s">
        <v>43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0.3</v>
      </c>
      <c r="CC38" s="9">
        <v>0.2</v>
      </c>
      <c r="CD38" s="9">
        <v>0.3</v>
      </c>
      <c r="CE38" s="9">
        <v>0.3</v>
      </c>
      <c r="CF38" s="9">
        <v>0.2</v>
      </c>
      <c r="CG38" s="9">
        <v>0.2</v>
      </c>
      <c r="CH38" s="9">
        <v>0.3</v>
      </c>
      <c r="CI38" s="9">
        <v>0.4</v>
      </c>
      <c r="CJ38" s="9">
        <v>0.4</v>
      </c>
      <c r="CK38" s="9">
        <v>0.4</v>
      </c>
      <c r="CL38" s="9">
        <v>0.3</v>
      </c>
      <c r="CM38" s="9">
        <v>0.4</v>
      </c>
      <c r="CN38" s="9">
        <v>0.4</v>
      </c>
      <c r="CO38" s="9">
        <v>0.4</v>
      </c>
      <c r="CP38" s="9">
        <v>0.4</v>
      </c>
      <c r="CQ38" s="9">
        <v>0.4</v>
      </c>
      <c r="CS38" s="13"/>
      <c r="CT38" s="19" t="s">
        <v>43</v>
      </c>
      <c r="CU38" s="9">
        <v>0.3</v>
      </c>
      <c r="CV38" s="9">
        <v>0.3</v>
      </c>
      <c r="CW38" s="9">
        <v>0.3</v>
      </c>
      <c r="CX38" s="9">
        <v>0.3</v>
      </c>
      <c r="CY38" s="9">
        <v>0.3</v>
      </c>
      <c r="CZ38" s="9">
        <v>0.4</v>
      </c>
      <c r="DA38" s="9">
        <v>0.3</v>
      </c>
      <c r="DB38" s="9">
        <v>0.4</v>
      </c>
      <c r="DC38" s="9">
        <v>0.4</v>
      </c>
      <c r="DD38" s="9">
        <v>0.4</v>
      </c>
      <c r="DE38" s="9">
        <v>0.4</v>
      </c>
      <c r="DF38" s="9">
        <v>0.4</v>
      </c>
      <c r="DG38" s="9">
        <v>0.4</v>
      </c>
      <c r="DH38" s="9">
        <v>0.5</v>
      </c>
      <c r="DI38" s="9">
        <v>0.5</v>
      </c>
      <c r="DJ38" s="9">
        <v>0.6</v>
      </c>
      <c r="DK38" s="9">
        <v>0.7</v>
      </c>
      <c r="DL38" s="9">
        <v>0.7</v>
      </c>
      <c r="DM38" s="9">
        <v>0.6</v>
      </c>
      <c r="DN38" s="9">
        <v>0.6</v>
      </c>
      <c r="DO38" s="9">
        <v>0.6</v>
      </c>
      <c r="DQ38" s="13"/>
      <c r="DR38" s="19" t="s">
        <v>43</v>
      </c>
      <c r="DS38" s="9">
        <v>0.7</v>
      </c>
      <c r="DT38" s="9">
        <v>0.7</v>
      </c>
      <c r="DU38" s="9">
        <v>0.7</v>
      </c>
      <c r="DV38" s="9">
        <v>0.7</v>
      </c>
      <c r="DW38" s="9">
        <v>0.7</v>
      </c>
      <c r="DX38" s="9">
        <v>0.9</v>
      </c>
      <c r="DY38" s="9">
        <v>0.9</v>
      </c>
      <c r="DZ38" s="9">
        <v>0.9</v>
      </c>
      <c r="EA38" s="9">
        <v>0.9</v>
      </c>
      <c r="EB38" s="9">
        <v>0.7</v>
      </c>
      <c r="EC38" s="9">
        <v>0.7</v>
      </c>
      <c r="ED38" s="9">
        <v>0.8</v>
      </c>
      <c r="EE38" s="9">
        <v>0.8</v>
      </c>
      <c r="EF38" s="9">
        <v>0.8</v>
      </c>
      <c r="EG38" s="9">
        <v>0.9</v>
      </c>
      <c r="EH38" s="9">
        <v>0.9</v>
      </c>
      <c r="EI38" s="9">
        <v>1</v>
      </c>
      <c r="EJ38" s="9">
        <v>1.3</v>
      </c>
      <c r="EK38" s="9">
        <v>1.1000000000000001</v>
      </c>
      <c r="EL38" s="9">
        <v>1.4</v>
      </c>
      <c r="EM38" s="9">
        <v>1.1000000000000001</v>
      </c>
      <c r="EO38" s="13"/>
      <c r="EP38" s="19" t="s">
        <v>43</v>
      </c>
      <c r="EQ38" s="9">
        <v>0.4</v>
      </c>
      <c r="ER38" s="9">
        <v>0.4</v>
      </c>
      <c r="ES38" s="9">
        <v>0.4</v>
      </c>
      <c r="ET38" s="9">
        <v>0.5</v>
      </c>
      <c r="EU38" s="9">
        <v>0.5</v>
      </c>
      <c r="EV38" s="9">
        <v>0.6</v>
      </c>
      <c r="EW38" s="9">
        <v>0.5</v>
      </c>
      <c r="EX38" s="9">
        <v>0.6</v>
      </c>
      <c r="EY38" s="9">
        <v>0.6</v>
      </c>
      <c r="EZ38" s="9">
        <v>0.4</v>
      </c>
      <c r="FA38" s="9">
        <v>0.5</v>
      </c>
      <c r="FB38" s="9">
        <v>0.6</v>
      </c>
      <c r="FC38" s="9">
        <v>0.6</v>
      </c>
      <c r="FD38" s="9">
        <v>0.6</v>
      </c>
      <c r="FE38" s="9">
        <v>0.5</v>
      </c>
      <c r="FF38" s="9">
        <v>0.6</v>
      </c>
      <c r="FG38" s="9">
        <v>0.9</v>
      </c>
      <c r="FH38" s="9">
        <v>0.8</v>
      </c>
      <c r="FI38" s="9">
        <v>0.9</v>
      </c>
      <c r="FJ38" s="9">
        <v>0.9</v>
      </c>
      <c r="FK38" s="9">
        <v>0.9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33</v>
      </c>
      <c r="P41" s="14" t="s">
        <v>33</v>
      </c>
      <c r="Q41" s="14">
        <v>0</v>
      </c>
      <c r="R41" s="14">
        <v>0</v>
      </c>
      <c r="S41" s="14" t="s">
        <v>33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0.1</v>
      </c>
      <c r="AB41" s="14">
        <v>0.1</v>
      </c>
      <c r="AC41" s="14">
        <v>0.2</v>
      </c>
      <c r="AD41" s="14">
        <v>0.2</v>
      </c>
      <c r="AE41" s="14">
        <v>0.2</v>
      </c>
      <c r="AF41" s="14">
        <v>0.2</v>
      </c>
      <c r="AG41" s="14">
        <v>0.2</v>
      </c>
      <c r="AH41" s="14">
        <v>0.2</v>
      </c>
      <c r="AI41" s="14">
        <v>0.2</v>
      </c>
      <c r="AJ41" s="14">
        <v>0.2</v>
      </c>
      <c r="AK41" s="14">
        <v>0.3</v>
      </c>
      <c r="AL41" s="14">
        <v>0.2</v>
      </c>
      <c r="AM41" s="14">
        <v>0.3</v>
      </c>
      <c r="AN41" s="14">
        <v>0.3</v>
      </c>
      <c r="AO41" s="14">
        <v>0.3</v>
      </c>
      <c r="AP41" s="14">
        <v>0.3</v>
      </c>
      <c r="AQ41" s="14">
        <v>0.3</v>
      </c>
      <c r="AR41" s="14">
        <v>0.3</v>
      </c>
      <c r="AS41" s="14">
        <v>0.3</v>
      </c>
      <c r="AT41" s="14">
        <v>0.3</v>
      </c>
      <c r="AU41" s="14">
        <v>0.3</v>
      </c>
      <c r="AW41" s="12"/>
      <c r="AX41" s="17" t="s">
        <v>32</v>
      </c>
      <c r="AY41" s="14">
        <v>0.3</v>
      </c>
      <c r="AZ41" s="14">
        <v>0.3</v>
      </c>
      <c r="BA41" s="14">
        <v>0.5</v>
      </c>
      <c r="BB41" s="14">
        <v>0.5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0.3</v>
      </c>
      <c r="BI41" s="14">
        <v>0.3</v>
      </c>
      <c r="BJ41" s="14">
        <v>0.2</v>
      </c>
      <c r="BK41" s="14">
        <v>0.2</v>
      </c>
      <c r="BL41" s="14">
        <v>0.2</v>
      </c>
      <c r="BM41" s="14">
        <v>0.2</v>
      </c>
      <c r="BN41" s="14">
        <v>0.2</v>
      </c>
      <c r="BO41" s="14">
        <v>0.2</v>
      </c>
      <c r="BP41" s="14">
        <v>0.2</v>
      </c>
      <c r="BQ41" s="14">
        <v>0.2</v>
      </c>
      <c r="BR41" s="14">
        <v>0.2</v>
      </c>
      <c r="BS41" s="14">
        <v>0.2</v>
      </c>
      <c r="BU41" s="12"/>
      <c r="BV41" s="17" t="s">
        <v>32</v>
      </c>
      <c r="BW41" s="14">
        <v>0.1</v>
      </c>
      <c r="BX41" s="14">
        <v>0.1</v>
      </c>
      <c r="BY41" s="14">
        <v>0.1</v>
      </c>
      <c r="BZ41" s="14">
        <v>0.1</v>
      </c>
      <c r="CA41" s="14">
        <v>0.1</v>
      </c>
      <c r="CB41" s="14">
        <v>0.1</v>
      </c>
      <c r="CC41" s="14">
        <v>0.1</v>
      </c>
      <c r="CD41" s="14">
        <v>0.1</v>
      </c>
      <c r="CE41" s="14">
        <v>0.1</v>
      </c>
      <c r="CF41" s="14">
        <v>0.1</v>
      </c>
      <c r="CG41" s="14">
        <v>0.1</v>
      </c>
      <c r="CH41" s="14">
        <v>0.1</v>
      </c>
      <c r="CI41" s="14">
        <v>0.1</v>
      </c>
      <c r="CJ41" s="14">
        <v>0.1</v>
      </c>
      <c r="CK41" s="14">
        <v>0.1</v>
      </c>
      <c r="CL41" s="14">
        <v>0.1</v>
      </c>
      <c r="CM41" s="14" t="s">
        <v>33</v>
      </c>
      <c r="CN41" s="14">
        <v>0.1</v>
      </c>
      <c r="CO41" s="14">
        <v>0.1</v>
      </c>
      <c r="CP41" s="14">
        <v>0.1</v>
      </c>
      <c r="CQ41" s="14">
        <v>0.1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0.1</v>
      </c>
      <c r="DC41" s="14">
        <v>0.1</v>
      </c>
      <c r="DD41" s="14">
        <v>0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>
        <v>0</v>
      </c>
      <c r="DJ41" s="14">
        <v>0</v>
      </c>
      <c r="DK41" s="14" t="s">
        <v>33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0.1</v>
      </c>
      <c r="DT41" s="14">
        <v>0.1</v>
      </c>
      <c r="DU41" s="14">
        <v>0.1</v>
      </c>
      <c r="DV41" s="14">
        <v>0.1</v>
      </c>
      <c r="DW41" s="14">
        <v>0.1</v>
      </c>
      <c r="DX41" s="14">
        <v>0.1</v>
      </c>
      <c r="DY41" s="14">
        <v>0.1</v>
      </c>
      <c r="DZ41" s="14">
        <v>0.1</v>
      </c>
      <c r="EA41" s="14">
        <v>0.1</v>
      </c>
      <c r="EB41" s="14">
        <v>0.1</v>
      </c>
      <c r="EC41" s="14">
        <v>0.1</v>
      </c>
      <c r="ED41" s="14">
        <v>0.2</v>
      </c>
      <c r="EE41" s="14">
        <v>0.2</v>
      </c>
      <c r="EF41" s="14">
        <v>0.2</v>
      </c>
      <c r="EG41" s="14">
        <v>0.2</v>
      </c>
      <c r="EH41" s="14">
        <v>0.2</v>
      </c>
      <c r="EI41" s="14">
        <v>0.2</v>
      </c>
      <c r="EJ41" s="14">
        <v>0.3</v>
      </c>
      <c r="EK41" s="14">
        <v>0.3</v>
      </c>
      <c r="EL41" s="14">
        <v>0.3</v>
      </c>
      <c r="EM41" s="14">
        <v>0.3</v>
      </c>
      <c r="EO41" s="12"/>
      <c r="EP41" s="17" t="s">
        <v>32</v>
      </c>
      <c r="EQ41" s="14">
        <v>0.1</v>
      </c>
      <c r="ER41" s="14">
        <v>0.1</v>
      </c>
      <c r="ES41" s="14">
        <v>0.1</v>
      </c>
      <c r="ET41" s="14">
        <v>0.1</v>
      </c>
      <c r="EU41" s="14">
        <v>0.1</v>
      </c>
      <c r="EV41" s="14">
        <v>0.1</v>
      </c>
      <c r="EW41" s="14">
        <v>0.1</v>
      </c>
      <c r="EX41" s="14">
        <v>0.1</v>
      </c>
      <c r="EY41" s="14">
        <v>0.1</v>
      </c>
      <c r="EZ41" s="14">
        <v>0</v>
      </c>
      <c r="FA41" s="14">
        <v>0.1</v>
      </c>
      <c r="FB41" s="14">
        <v>0.1</v>
      </c>
      <c r="FC41" s="14">
        <v>0.1</v>
      </c>
      <c r="FD41" s="14">
        <v>0.1</v>
      </c>
      <c r="FE41" s="14">
        <v>0.1</v>
      </c>
      <c r="FF41" s="14">
        <v>0.1</v>
      </c>
      <c r="FG41" s="14">
        <v>0.1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5">
      <c r="A42" s="12"/>
      <c r="B42" s="17" t="s">
        <v>34</v>
      </c>
      <c r="C42" s="14">
        <v>0.2</v>
      </c>
      <c r="D42" s="14">
        <v>0.2</v>
      </c>
      <c r="E42" s="14">
        <v>0.2</v>
      </c>
      <c r="F42" s="14">
        <v>0.2</v>
      </c>
      <c r="G42" s="14">
        <v>0.3</v>
      </c>
      <c r="H42" s="14">
        <v>0.3</v>
      </c>
      <c r="I42" s="14">
        <v>0.3</v>
      </c>
      <c r="J42" s="14">
        <v>0.3</v>
      </c>
      <c r="K42" s="14">
        <v>0.3</v>
      </c>
      <c r="L42" s="14">
        <v>0.3</v>
      </c>
      <c r="M42" s="14">
        <v>0.4</v>
      </c>
      <c r="N42" s="14">
        <v>0.4</v>
      </c>
      <c r="O42" s="14">
        <v>0.4</v>
      </c>
      <c r="P42" s="14" t="s">
        <v>33</v>
      </c>
      <c r="Q42" s="14" t="s">
        <v>33</v>
      </c>
      <c r="R42" s="14" t="s">
        <v>33</v>
      </c>
      <c r="S42" s="14" t="s">
        <v>33</v>
      </c>
      <c r="T42" s="14">
        <v>0.5</v>
      </c>
      <c r="U42" s="14">
        <v>0.5</v>
      </c>
      <c r="V42" s="14">
        <v>0.5</v>
      </c>
      <c r="W42" s="14">
        <v>0.4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0.4</v>
      </c>
      <c r="AF42" s="14">
        <v>0.3</v>
      </c>
      <c r="AG42" s="14">
        <v>0.4</v>
      </c>
      <c r="AH42" s="14">
        <v>0.5</v>
      </c>
      <c r="AI42" s="14">
        <v>0.4</v>
      </c>
      <c r="AJ42" s="14">
        <v>0.7</v>
      </c>
      <c r="AK42" s="14">
        <v>0.7</v>
      </c>
      <c r="AL42" s="14">
        <v>0.8</v>
      </c>
      <c r="AM42" s="14">
        <v>0.8</v>
      </c>
      <c r="AN42" s="14">
        <v>0.7</v>
      </c>
      <c r="AO42" s="14">
        <v>0.6</v>
      </c>
      <c r="AP42" s="14">
        <v>0.6</v>
      </c>
      <c r="AQ42" s="14">
        <v>0.7</v>
      </c>
      <c r="AR42" s="14" t="s">
        <v>33</v>
      </c>
      <c r="AS42" s="14">
        <v>0.9</v>
      </c>
      <c r="AT42" s="14">
        <v>0.9</v>
      </c>
      <c r="AU42" s="14">
        <v>0.9</v>
      </c>
      <c r="AW42" s="12"/>
      <c r="AX42" s="17" t="s">
        <v>34</v>
      </c>
      <c r="AY42" s="14">
        <v>0.7</v>
      </c>
      <c r="AZ42" s="14">
        <v>0.8</v>
      </c>
      <c r="BA42" s="14">
        <v>0.9</v>
      </c>
      <c r="BB42" s="14">
        <v>0.9</v>
      </c>
      <c r="BC42" s="14">
        <v>1.1000000000000001</v>
      </c>
      <c r="BD42" s="14">
        <v>1.2</v>
      </c>
      <c r="BE42" s="14">
        <v>1.2</v>
      </c>
      <c r="BF42" s="14">
        <v>1.1000000000000001</v>
      </c>
      <c r="BG42" s="14">
        <v>1.2</v>
      </c>
      <c r="BH42" s="14">
        <v>1</v>
      </c>
      <c r="BI42" s="14">
        <v>1</v>
      </c>
      <c r="BJ42" s="14">
        <v>1.2</v>
      </c>
      <c r="BK42" s="14">
        <v>1.3</v>
      </c>
      <c r="BL42" s="14">
        <v>1.3</v>
      </c>
      <c r="BM42" s="14">
        <v>1.2</v>
      </c>
      <c r="BN42" s="14">
        <v>2</v>
      </c>
      <c r="BO42" s="14">
        <v>2.2000000000000002</v>
      </c>
      <c r="BP42" s="14" t="s">
        <v>33</v>
      </c>
      <c r="BQ42" s="14">
        <v>2.4</v>
      </c>
      <c r="BR42" s="14">
        <v>2.2000000000000002</v>
      </c>
      <c r="BS42" s="14">
        <v>1.8</v>
      </c>
      <c r="BU42" s="12"/>
      <c r="BV42" s="17" t="s">
        <v>34</v>
      </c>
      <c r="BW42" s="14">
        <v>0.1</v>
      </c>
      <c r="BX42" s="14">
        <v>0.1</v>
      </c>
      <c r="BY42" s="14">
        <v>0.1</v>
      </c>
      <c r="BZ42" s="14">
        <v>0.1</v>
      </c>
      <c r="CA42" s="14">
        <v>0.2</v>
      </c>
      <c r="CB42" s="14">
        <v>0.2</v>
      </c>
      <c r="CC42" s="14">
        <v>0.2</v>
      </c>
      <c r="CD42" s="14">
        <v>0.2</v>
      </c>
      <c r="CE42" s="14">
        <v>0.2</v>
      </c>
      <c r="CF42" s="14">
        <v>0.1</v>
      </c>
      <c r="CG42" s="14">
        <v>0.1</v>
      </c>
      <c r="CH42" s="14">
        <v>0.2</v>
      </c>
      <c r="CI42" s="14">
        <v>0.3</v>
      </c>
      <c r="CJ42" s="14">
        <v>0.3</v>
      </c>
      <c r="CK42" s="14">
        <v>0.3</v>
      </c>
      <c r="CL42" s="14">
        <v>0.2</v>
      </c>
      <c r="CM42" s="14">
        <v>0.3</v>
      </c>
      <c r="CN42" s="14" t="s">
        <v>33</v>
      </c>
      <c r="CO42" s="14">
        <v>0.3</v>
      </c>
      <c r="CP42" s="14">
        <v>0.3</v>
      </c>
      <c r="CQ42" s="14">
        <v>0.3</v>
      </c>
      <c r="CS42" s="12"/>
      <c r="CT42" s="17" t="s">
        <v>34</v>
      </c>
      <c r="CU42" s="14">
        <v>0.2</v>
      </c>
      <c r="CV42" s="14">
        <v>0.2</v>
      </c>
      <c r="CW42" s="14">
        <v>0.3</v>
      </c>
      <c r="CX42" s="14">
        <v>0.3</v>
      </c>
      <c r="CY42" s="14">
        <v>0.3</v>
      </c>
      <c r="CZ42" s="14">
        <v>0.3</v>
      </c>
      <c r="DA42" s="14">
        <v>0.3</v>
      </c>
      <c r="DB42" s="14">
        <v>0.3</v>
      </c>
      <c r="DC42" s="14">
        <v>0.3</v>
      </c>
      <c r="DD42" s="14">
        <v>0.3</v>
      </c>
      <c r="DE42" s="14">
        <v>0.3</v>
      </c>
      <c r="DF42" s="14">
        <v>0.4</v>
      </c>
      <c r="DG42" s="14">
        <v>0.4</v>
      </c>
      <c r="DH42" s="14">
        <v>0.5</v>
      </c>
      <c r="DI42" s="14" t="s">
        <v>33</v>
      </c>
      <c r="DJ42" s="14" t="s">
        <v>33</v>
      </c>
      <c r="DK42" s="14">
        <v>0.6</v>
      </c>
      <c r="DL42" s="14" t="s">
        <v>33</v>
      </c>
      <c r="DM42" s="14">
        <v>0.6</v>
      </c>
      <c r="DN42" s="14">
        <v>0.6</v>
      </c>
      <c r="DO42" s="14">
        <v>0.6</v>
      </c>
      <c r="DQ42" s="12"/>
      <c r="DR42" s="17" t="s">
        <v>34</v>
      </c>
      <c r="DS42" s="14">
        <v>0.5</v>
      </c>
      <c r="DT42" s="14">
        <v>0.5</v>
      </c>
      <c r="DU42" s="14">
        <v>0.5</v>
      </c>
      <c r="DV42" s="14">
        <v>0.5</v>
      </c>
      <c r="DW42" s="14">
        <v>0.6</v>
      </c>
      <c r="DX42" s="14">
        <v>0.7</v>
      </c>
      <c r="DY42" s="14">
        <v>0.7</v>
      </c>
      <c r="DZ42" s="14">
        <v>0.7</v>
      </c>
      <c r="EA42" s="14">
        <v>0.7</v>
      </c>
      <c r="EB42" s="14">
        <v>0.5</v>
      </c>
      <c r="EC42" s="14">
        <v>0.5</v>
      </c>
      <c r="ED42" s="14">
        <v>0.5</v>
      </c>
      <c r="EE42" s="14">
        <v>0.5</v>
      </c>
      <c r="EF42" s="14" t="s">
        <v>33</v>
      </c>
      <c r="EG42" s="14" t="s">
        <v>33</v>
      </c>
      <c r="EH42" s="14">
        <v>0.6</v>
      </c>
      <c r="EI42" s="14" t="s">
        <v>33</v>
      </c>
      <c r="EJ42" s="14" t="s">
        <v>33</v>
      </c>
      <c r="EK42" s="14">
        <v>0.7</v>
      </c>
      <c r="EL42" s="14">
        <v>0.9</v>
      </c>
      <c r="EM42" s="14">
        <v>0.6</v>
      </c>
      <c r="EO42" s="12"/>
      <c r="EP42" s="17" t="s">
        <v>34</v>
      </c>
      <c r="EQ42" s="14">
        <v>0.3</v>
      </c>
      <c r="ER42" s="14">
        <v>0.3</v>
      </c>
      <c r="ES42" s="14">
        <v>0.4</v>
      </c>
      <c r="ET42" s="14">
        <v>0.4</v>
      </c>
      <c r="EU42" s="14">
        <v>0.5</v>
      </c>
      <c r="EV42" s="14">
        <v>0.5</v>
      </c>
      <c r="EW42" s="14">
        <v>0.4</v>
      </c>
      <c r="EX42" s="14">
        <v>0.5</v>
      </c>
      <c r="EY42" s="14">
        <v>0.5</v>
      </c>
      <c r="EZ42" s="14">
        <v>0.4</v>
      </c>
      <c r="FA42" s="14">
        <v>0.4</v>
      </c>
      <c r="FB42" s="14">
        <v>0.4</v>
      </c>
      <c r="FC42" s="14">
        <v>0.4</v>
      </c>
      <c r="FD42" s="14" t="s">
        <v>33</v>
      </c>
      <c r="FE42" s="14" t="s">
        <v>33</v>
      </c>
      <c r="FF42" s="14" t="s">
        <v>33</v>
      </c>
      <c r="FG42" s="14">
        <v>0.8</v>
      </c>
      <c r="FH42" s="14" t="s">
        <v>33</v>
      </c>
      <c r="FI42" s="14" t="s">
        <v>33</v>
      </c>
      <c r="FJ42" s="14">
        <v>0.8</v>
      </c>
      <c r="FK42" s="14">
        <v>0.8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0.1</v>
      </c>
      <c r="AL43" s="14">
        <v>0.1</v>
      </c>
      <c r="AM43" s="14">
        <v>0.1</v>
      </c>
      <c r="AN43" s="14">
        <v>0</v>
      </c>
      <c r="AO43" s="14">
        <v>0</v>
      </c>
      <c r="AP43" s="14" t="s">
        <v>33</v>
      </c>
      <c r="AQ43" s="14">
        <v>0</v>
      </c>
      <c r="AR43" s="14" t="s">
        <v>33</v>
      </c>
      <c r="AS43" s="14">
        <v>0</v>
      </c>
      <c r="AT43" s="14">
        <v>0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</v>
      </c>
      <c r="BG43" s="14">
        <v>0</v>
      </c>
      <c r="BH43" s="14">
        <v>0.1</v>
      </c>
      <c r="BI43" s="14">
        <v>0.1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 t="s">
        <v>33</v>
      </c>
      <c r="ED43" s="14" t="s">
        <v>33</v>
      </c>
      <c r="EE43" s="14" t="s">
        <v>33</v>
      </c>
      <c r="EF43" s="14" t="s">
        <v>33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0.1</v>
      </c>
      <c r="FC43" s="14">
        <v>0.1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 t="s">
        <v>33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0.1</v>
      </c>
      <c r="DT45" s="14">
        <v>0.1</v>
      </c>
      <c r="DU45" s="14">
        <v>0.1</v>
      </c>
      <c r="DV45" s="14">
        <v>0.1</v>
      </c>
      <c r="DW45" s="14">
        <v>0.1</v>
      </c>
      <c r="DX45" s="14">
        <v>0.1</v>
      </c>
      <c r="DY45" s="14">
        <v>0.1</v>
      </c>
      <c r="DZ45" s="14">
        <v>0.1</v>
      </c>
      <c r="EA45" s="14">
        <v>0.1</v>
      </c>
      <c r="EB45" s="14">
        <v>0.1</v>
      </c>
      <c r="EC45" s="14" t="s">
        <v>33</v>
      </c>
      <c r="ED45" s="14" t="s">
        <v>33</v>
      </c>
      <c r="EE45" s="14" t="s">
        <v>33</v>
      </c>
      <c r="EF45" s="14" t="s">
        <v>33</v>
      </c>
      <c r="EG45" s="14" t="s">
        <v>33</v>
      </c>
      <c r="EH45" s="14" t="s">
        <v>33</v>
      </c>
      <c r="EI45" s="14" t="s">
        <v>33</v>
      </c>
      <c r="EJ45" s="14" t="s">
        <v>33</v>
      </c>
      <c r="EK45" s="14">
        <v>0.1</v>
      </c>
      <c r="EL45" s="14">
        <v>0.2</v>
      </c>
      <c r="EM45" s="14">
        <v>0.2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 t="s">
        <v>33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70.599999999999994</v>
      </c>
      <c r="D51" s="9">
        <v>70.7</v>
      </c>
      <c r="E51" s="9">
        <v>70.8</v>
      </c>
      <c r="F51" s="9">
        <v>70.8</v>
      </c>
      <c r="G51" s="9">
        <v>70.7</v>
      </c>
      <c r="H51" s="9">
        <v>70.5</v>
      </c>
      <c r="I51" s="9">
        <v>70.3</v>
      </c>
      <c r="J51" s="9">
        <v>70.3</v>
      </c>
      <c r="K51" s="9">
        <v>70.3</v>
      </c>
      <c r="L51" s="9">
        <v>70.3</v>
      </c>
      <c r="M51" s="9">
        <v>70.599999999999994</v>
      </c>
      <c r="N51" s="9">
        <v>70.3</v>
      </c>
      <c r="O51" s="9">
        <v>70.3</v>
      </c>
      <c r="P51" s="9">
        <v>70.2</v>
      </c>
      <c r="Q51" s="9">
        <v>70.2</v>
      </c>
      <c r="R51" s="9">
        <v>70.2</v>
      </c>
      <c r="S51" s="9">
        <v>70.2</v>
      </c>
      <c r="T51" s="9">
        <v>70.099999999999994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62.3</v>
      </c>
      <c r="AB51" s="9">
        <v>62.3</v>
      </c>
      <c r="AC51" s="9">
        <v>60.7</v>
      </c>
      <c r="AD51" s="9">
        <v>61.2</v>
      </c>
      <c r="AE51" s="9">
        <v>60.6</v>
      </c>
      <c r="AF51" s="9">
        <v>59.9</v>
      </c>
      <c r="AG51" s="9">
        <v>62.4</v>
      </c>
      <c r="AH51" s="9">
        <v>62.7</v>
      </c>
      <c r="AI51" s="9">
        <v>62.5</v>
      </c>
      <c r="AJ51" s="9">
        <v>63.6</v>
      </c>
      <c r="AK51" s="9">
        <v>62.9</v>
      </c>
      <c r="AL51" s="9">
        <v>64.400000000000006</v>
      </c>
      <c r="AM51" s="9">
        <v>63.7</v>
      </c>
      <c r="AN51" s="9">
        <v>62.9</v>
      </c>
      <c r="AO51" s="9">
        <v>62</v>
      </c>
      <c r="AP51" s="9">
        <v>62.4</v>
      </c>
      <c r="AQ51" s="9">
        <v>62.9</v>
      </c>
      <c r="AR51" s="9">
        <v>63.8</v>
      </c>
      <c r="AS51" s="9">
        <v>63.3</v>
      </c>
      <c r="AT51" s="9">
        <v>63.4</v>
      </c>
      <c r="AU51" s="9">
        <v>63.5</v>
      </c>
      <c r="AW51" s="13"/>
      <c r="AX51" s="16" t="s">
        <v>46</v>
      </c>
      <c r="AY51" s="9">
        <v>62</v>
      </c>
      <c r="AZ51" s="9">
        <v>62.7</v>
      </c>
      <c r="BA51" s="9">
        <v>61.6</v>
      </c>
      <c r="BB51" s="9">
        <v>61.7</v>
      </c>
      <c r="BC51" s="9">
        <v>62.3</v>
      </c>
      <c r="BD51" s="9">
        <v>63.5</v>
      </c>
      <c r="BE51" s="9">
        <v>63.5</v>
      </c>
      <c r="BF51" s="9">
        <v>63.5</v>
      </c>
      <c r="BG51" s="9">
        <v>63.2</v>
      </c>
      <c r="BH51" s="9">
        <v>64.599999999999994</v>
      </c>
      <c r="BI51" s="9">
        <v>63.8</v>
      </c>
      <c r="BJ51" s="9">
        <v>65.599999999999994</v>
      </c>
      <c r="BK51" s="9">
        <v>65.8</v>
      </c>
      <c r="BL51" s="9">
        <v>66.2</v>
      </c>
      <c r="BM51" s="9">
        <v>65.900000000000006</v>
      </c>
      <c r="BN51" s="9">
        <v>67.5</v>
      </c>
      <c r="BO51" s="9">
        <v>67.7</v>
      </c>
      <c r="BP51" s="9">
        <v>68.099999999999994</v>
      </c>
      <c r="BQ51" s="9">
        <v>68</v>
      </c>
      <c r="BR51" s="9">
        <v>67.7</v>
      </c>
      <c r="BS51" s="9">
        <v>67.2</v>
      </c>
      <c r="BU51" s="13"/>
      <c r="BV51" s="16" t="s">
        <v>46</v>
      </c>
      <c r="BW51" s="9">
        <v>61.8</v>
      </c>
      <c r="BX51" s="9">
        <v>62.1</v>
      </c>
      <c r="BY51" s="9">
        <v>62.2</v>
      </c>
      <c r="BZ51" s="9">
        <v>61.6</v>
      </c>
      <c r="CA51" s="9">
        <v>61.7</v>
      </c>
      <c r="CB51" s="9">
        <v>61.8</v>
      </c>
      <c r="CC51" s="9">
        <v>60.5</v>
      </c>
      <c r="CD51" s="9">
        <v>61</v>
      </c>
      <c r="CE51" s="9">
        <v>61.5</v>
      </c>
      <c r="CF51" s="9">
        <v>60.8</v>
      </c>
      <c r="CG51" s="9">
        <v>59.3</v>
      </c>
      <c r="CH51" s="9">
        <v>59.9</v>
      </c>
      <c r="CI51" s="9">
        <v>63</v>
      </c>
      <c r="CJ51" s="9">
        <v>61.7</v>
      </c>
      <c r="CK51" s="9">
        <v>62.6</v>
      </c>
      <c r="CL51" s="9">
        <v>62.2</v>
      </c>
      <c r="CM51" s="9">
        <v>62.8</v>
      </c>
      <c r="CN51" s="9">
        <v>63.7</v>
      </c>
      <c r="CO51" s="9">
        <v>63.1</v>
      </c>
      <c r="CP51" s="9">
        <v>63.4</v>
      </c>
      <c r="CQ51" s="9">
        <v>63.7</v>
      </c>
      <c r="CS51" s="13"/>
      <c r="CT51" s="16" t="s">
        <v>46</v>
      </c>
      <c r="CU51" s="9">
        <v>66.599999999999994</v>
      </c>
      <c r="CV51" s="9">
        <v>66.7</v>
      </c>
      <c r="CW51" s="9">
        <v>67.099999999999994</v>
      </c>
      <c r="CX51" s="9">
        <v>67.2</v>
      </c>
      <c r="CY51" s="9">
        <v>66.7</v>
      </c>
      <c r="CZ51" s="9">
        <v>67.400000000000006</v>
      </c>
      <c r="DA51" s="9">
        <v>66.900000000000006</v>
      </c>
      <c r="DB51" s="9">
        <v>65.8</v>
      </c>
      <c r="DC51" s="9">
        <v>65.400000000000006</v>
      </c>
      <c r="DD51" s="9">
        <v>67.099999999999994</v>
      </c>
      <c r="DE51" s="9">
        <v>65.900000000000006</v>
      </c>
      <c r="DF51" s="9">
        <v>67.3</v>
      </c>
      <c r="DG51" s="9">
        <v>68.099999999999994</v>
      </c>
      <c r="DH51" s="9">
        <v>68.400000000000006</v>
      </c>
      <c r="DI51" s="9">
        <v>68.099999999999994</v>
      </c>
      <c r="DJ51" s="9">
        <v>68.400000000000006</v>
      </c>
      <c r="DK51" s="9">
        <v>68.900000000000006</v>
      </c>
      <c r="DL51" s="9">
        <v>68.5</v>
      </c>
      <c r="DM51" s="9">
        <v>68.5</v>
      </c>
      <c r="DN51" s="9">
        <v>68.8</v>
      </c>
      <c r="DO51" s="9">
        <v>68.7</v>
      </c>
      <c r="DQ51" s="13"/>
      <c r="DR51" s="16" t="s">
        <v>46</v>
      </c>
      <c r="DS51" s="9">
        <v>65.7</v>
      </c>
      <c r="DT51" s="9">
        <v>66.099999999999994</v>
      </c>
      <c r="DU51" s="9">
        <v>65.7</v>
      </c>
      <c r="DV51" s="9">
        <v>65.8</v>
      </c>
      <c r="DW51" s="9">
        <v>66</v>
      </c>
      <c r="DX51" s="9">
        <v>66.3</v>
      </c>
      <c r="DY51" s="9">
        <v>65.900000000000006</v>
      </c>
      <c r="DZ51" s="9">
        <v>65.7</v>
      </c>
      <c r="EA51" s="9">
        <v>67.099999999999994</v>
      </c>
      <c r="EB51" s="9">
        <v>67.099999999999994</v>
      </c>
      <c r="EC51" s="9">
        <v>66.400000000000006</v>
      </c>
      <c r="ED51" s="9">
        <v>64.400000000000006</v>
      </c>
      <c r="EE51" s="9">
        <v>64.099999999999994</v>
      </c>
      <c r="EF51" s="9">
        <v>63.4</v>
      </c>
      <c r="EG51" s="9">
        <v>63.5</v>
      </c>
      <c r="EH51" s="9">
        <v>63.3</v>
      </c>
      <c r="EI51" s="9">
        <v>64</v>
      </c>
      <c r="EJ51" s="9">
        <v>64.8</v>
      </c>
      <c r="EK51" s="9">
        <v>63.5</v>
      </c>
      <c r="EL51" s="9">
        <v>64.2</v>
      </c>
      <c r="EM51" s="9">
        <v>63.2</v>
      </c>
      <c r="EO51" s="13"/>
      <c r="EP51" s="16" t="s">
        <v>46</v>
      </c>
      <c r="EQ51" s="9">
        <v>66.400000000000006</v>
      </c>
      <c r="ER51" s="9">
        <v>66.5</v>
      </c>
      <c r="ES51" s="9">
        <v>66.7</v>
      </c>
      <c r="ET51" s="9">
        <v>66.5</v>
      </c>
      <c r="EU51" s="9">
        <v>65.900000000000006</v>
      </c>
      <c r="EV51" s="9">
        <v>65.8</v>
      </c>
      <c r="EW51" s="9">
        <v>65.400000000000006</v>
      </c>
      <c r="EX51" s="9">
        <v>65.599999999999994</v>
      </c>
      <c r="EY51" s="9">
        <v>66.2</v>
      </c>
      <c r="EZ51" s="9">
        <v>67.3</v>
      </c>
      <c r="FA51" s="9">
        <v>65.900000000000006</v>
      </c>
      <c r="FB51" s="9">
        <v>66.5</v>
      </c>
      <c r="FC51" s="9">
        <v>66.599999999999994</v>
      </c>
      <c r="FD51" s="9">
        <v>67.099999999999994</v>
      </c>
      <c r="FE51" s="9">
        <v>66.8</v>
      </c>
      <c r="FF51" s="9">
        <v>67.3</v>
      </c>
      <c r="FG51" s="9">
        <v>67.3</v>
      </c>
      <c r="FH51" s="9">
        <v>67.2</v>
      </c>
      <c r="FI51" s="9">
        <v>67.3</v>
      </c>
      <c r="FJ51" s="9">
        <v>67.3</v>
      </c>
      <c r="FK51" s="9">
        <v>67.3</v>
      </c>
    </row>
    <row r="52" spans="1:167" ht="14.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0" t="s">
        <v>48</v>
      </c>
      <c r="B54" s="10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0" t="s">
        <v>48</v>
      </c>
      <c r="Z54" s="100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0" t="s">
        <v>48</v>
      </c>
      <c r="AX54" s="100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0" t="s">
        <v>48</v>
      </c>
      <c r="BV54" s="100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0" t="s">
        <v>48</v>
      </c>
      <c r="CT54" s="100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0" t="s">
        <v>48</v>
      </c>
      <c r="DR54" s="100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5">
      <c r="A55" s="98"/>
      <c r="B55" s="9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8"/>
      <c r="Z55" s="98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8"/>
      <c r="AX55" s="98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8"/>
      <c r="BV55" s="98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8"/>
      <c r="CT55" s="98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8"/>
      <c r="DR55" s="98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5">
      <c r="A56" s="98"/>
      <c r="B56" s="9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8"/>
      <c r="Z56" s="98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8"/>
      <c r="AX56" s="98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8"/>
      <c r="BV56" s="98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8"/>
      <c r="CT56" s="98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8"/>
      <c r="DR56" s="98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5">
      <c r="A57" s="98"/>
      <c r="B57" s="9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8"/>
      <c r="Z57" s="98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8"/>
      <c r="AX57" s="98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8"/>
      <c r="BV57" s="98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8"/>
      <c r="CT57" s="98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8"/>
      <c r="DR57" s="98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5">
      <c r="A58" s="98"/>
      <c r="B58" s="9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8"/>
      <c r="Z58" s="98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8"/>
      <c r="AX58" s="98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8"/>
      <c r="BV58" s="98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8"/>
      <c r="CT58" s="98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8"/>
      <c r="DR58" s="98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5">
      <c r="A59" s="98"/>
      <c r="B59" s="9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8"/>
      <c r="Z59" s="98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8"/>
      <c r="AX59" s="98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8"/>
      <c r="BV59" s="98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8"/>
      <c r="CT59" s="98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8"/>
      <c r="DR59" s="98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5">
      <c r="A60" s="98"/>
      <c r="B60" s="9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8"/>
      <c r="Z60" s="98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8"/>
      <c r="AX60" s="98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8"/>
      <c r="BV60" s="98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8"/>
      <c r="CT60" s="98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8"/>
      <c r="DR60" s="98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5">
      <c r="A61" s="98"/>
      <c r="B61" s="9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8"/>
      <c r="Z61" s="98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8"/>
      <c r="AX61" s="98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8"/>
      <c r="BV61" s="98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8"/>
      <c r="CT61" s="98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8"/>
      <c r="DR61" s="98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5">
      <c r="A62" s="98"/>
      <c r="B62" s="9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8"/>
      <c r="Z62" s="98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8"/>
      <c r="AX62" s="98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8"/>
      <c r="BV62" s="98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8"/>
      <c r="CT62" s="98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8"/>
      <c r="DR62" s="98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5">
      <c r="A63" s="98"/>
      <c r="B63" s="9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8"/>
      <c r="Z63" s="98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8"/>
      <c r="AX63" s="98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8"/>
      <c r="BV63" s="98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8"/>
      <c r="CT63" s="98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8"/>
      <c r="DR63" s="98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5">
      <c r="A64" s="98"/>
      <c r="B64" s="9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Y64" s="98"/>
      <c r="Z64" s="98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W64" s="98"/>
      <c r="AX64" s="98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U64" s="98"/>
      <c r="BV64" s="98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S64" s="98"/>
      <c r="CT64" s="98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Q64" s="98"/>
      <c r="DR64" s="98"/>
      <c r="DS64" s="14"/>
      <c r="DT64" s="14"/>
      <c r="DU64" s="14"/>
      <c r="DV64" s="14"/>
      <c r="DW64" s="14"/>
      <c r="DX64" s="14"/>
      <c r="DY64" s="14"/>
      <c r="DZ64" s="14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</row>
    <row r="65" spans="1:167" ht="14.5">
      <c r="A65" s="98"/>
      <c r="B65" s="9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Y65" s="98"/>
      <c r="Z65" s="98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98"/>
      <c r="AX65" s="98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U65" s="98"/>
      <c r="BV65" s="98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S65" s="98"/>
      <c r="CT65" s="98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Q65" s="98"/>
      <c r="DR65" s="98"/>
      <c r="DS65" s="14"/>
      <c r="DT65" s="14"/>
      <c r="DU65" s="14"/>
      <c r="DV65" s="14"/>
      <c r="DW65" s="14"/>
      <c r="DX65" s="14"/>
      <c r="DY65" s="14"/>
      <c r="DZ65" s="14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14.5">
      <c r="A66" s="98"/>
      <c r="B66" s="9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Y66" s="98"/>
      <c r="Z66" s="98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W66" s="98"/>
      <c r="AX66" s="98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U66" s="98"/>
      <c r="BV66" s="98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S66" s="98"/>
      <c r="CT66" s="98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Q66" s="98"/>
      <c r="DR66" s="98"/>
      <c r="DS66" s="14"/>
      <c r="DT66" s="14"/>
      <c r="DU66" s="14"/>
      <c r="DV66" s="14"/>
      <c r="DW66" s="14"/>
      <c r="DX66" s="14"/>
      <c r="DY66" s="14"/>
      <c r="DZ66" s="14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</row>
    <row r="67" spans="1:167" ht="14.5">
      <c r="A67" s="98"/>
      <c r="B67" s="9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Y67" s="98"/>
      <c r="Z67" s="98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98"/>
      <c r="AX67" s="98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U67" s="98"/>
      <c r="BV67" s="98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S67" s="98"/>
      <c r="CT67" s="98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Q67" s="98"/>
      <c r="DR67" s="98"/>
      <c r="DS67" s="14"/>
      <c r="DT67" s="14"/>
      <c r="DU67" s="14"/>
      <c r="DV67" s="14"/>
      <c r="DW67" s="14"/>
      <c r="DX67" s="14"/>
      <c r="DY67" s="14"/>
      <c r="DZ67" s="14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</row>
    <row r="68" spans="1:167" ht="14.5">
      <c r="A68" s="98"/>
      <c r="B68" s="9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98"/>
      <c r="Z68" s="98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98"/>
      <c r="AX68" s="98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U68" s="98"/>
      <c r="BV68" s="98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S68" s="98"/>
      <c r="CT68" s="98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Q68" s="98"/>
      <c r="DR68" s="98"/>
      <c r="DS68" s="14"/>
      <c r="DT68" s="14"/>
      <c r="DU68" s="14"/>
      <c r="DV68" s="14"/>
      <c r="DW68" s="14"/>
      <c r="DX68" s="14"/>
      <c r="DY68" s="14"/>
      <c r="DZ68" s="14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</row>
    <row r="69" spans="1:167" ht="14.5">
      <c r="A69" s="98"/>
      <c r="B69" s="9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Y69" s="98"/>
      <c r="Z69" s="98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98"/>
      <c r="AX69" s="98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U69" s="98"/>
      <c r="BV69" s="98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S69" s="98"/>
      <c r="CT69" s="98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Q69" s="98"/>
      <c r="DR69" s="98"/>
      <c r="DS69" s="14"/>
      <c r="DT69" s="14"/>
      <c r="DU69" s="14"/>
      <c r="DV69" s="14"/>
      <c r="DW69" s="14"/>
      <c r="DX69" s="14"/>
      <c r="DY69" s="14"/>
      <c r="DZ69" s="14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</row>
    <row r="70" spans="1:167" ht="14.5">
      <c r="A70" s="98"/>
      <c r="B70" s="9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98"/>
      <c r="Z70" s="98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W70" s="98"/>
      <c r="AX70" s="98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U70" s="98"/>
      <c r="BV70" s="98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S70" s="98"/>
      <c r="CT70" s="98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Q70" s="98"/>
      <c r="DR70" s="98"/>
      <c r="DS70" s="14"/>
      <c r="DT70" s="14"/>
      <c r="DU70" s="14"/>
      <c r="DV70" s="14"/>
      <c r="DW70" s="14"/>
      <c r="DX70" s="14"/>
      <c r="DY70" s="14"/>
      <c r="DZ70" s="14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</row>
    <row r="71" spans="1:167" ht="14.5">
      <c r="A71" s="98"/>
      <c r="B71" s="9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Y71" s="98"/>
      <c r="Z71" s="98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W71" s="98"/>
      <c r="AX71" s="98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U71" s="98"/>
      <c r="BV71" s="98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S71" s="98"/>
      <c r="CT71" s="98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Q71" s="98"/>
      <c r="DR71" s="98"/>
      <c r="DS71" s="14"/>
      <c r="DT71" s="14"/>
      <c r="DU71" s="14"/>
      <c r="DV71" s="14"/>
      <c r="DW71" s="14"/>
      <c r="DX71" s="14"/>
      <c r="DY71" s="14"/>
      <c r="DZ71" s="14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8"/>
      <c r="EP71" s="98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</row>
    <row r="72" spans="1:167" ht="14.5">
      <c r="A72" s="98"/>
      <c r="B72" s="9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Y72" s="98"/>
      <c r="Z72" s="98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W72" s="98"/>
      <c r="AX72" s="98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U72" s="98"/>
      <c r="BV72" s="98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S72" s="98"/>
      <c r="CT72" s="98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Q72" s="98"/>
      <c r="DR72" s="98"/>
      <c r="DS72" s="14"/>
      <c r="DT72" s="14"/>
      <c r="DU72" s="14"/>
      <c r="DV72" s="14"/>
      <c r="DW72" s="14"/>
      <c r="DX72" s="14"/>
      <c r="DY72" s="14"/>
      <c r="DZ72" s="14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O72" s="98"/>
      <c r="EP72" s="98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</row>
    <row r="73" spans="1:167" ht="14.5">
      <c r="A73" s="98"/>
      <c r="B73" s="9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Y73" s="98"/>
      <c r="Z73" s="98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98"/>
      <c r="AX73" s="98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U73" s="98"/>
      <c r="BV73" s="98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S73" s="98"/>
      <c r="CT73" s="98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Q73" s="98"/>
      <c r="DR73" s="98"/>
      <c r="DS73" s="14"/>
      <c r="DT73" s="14"/>
      <c r="DU73" s="14"/>
      <c r="DV73" s="14"/>
      <c r="DW73" s="14"/>
      <c r="DX73" s="14"/>
      <c r="DY73" s="14"/>
      <c r="DZ73" s="14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O73" s="98"/>
      <c r="EP73" s="98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</row>
    <row r="74" spans="1:167" ht="14.5">
      <c r="A74" s="98"/>
      <c r="B74" s="9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Y74" s="98"/>
      <c r="Z74" s="98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98"/>
      <c r="AX74" s="98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U74" s="98"/>
      <c r="BV74" s="98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S74" s="98"/>
      <c r="CT74" s="98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Q74" s="98"/>
      <c r="DR74" s="98"/>
      <c r="DS74" s="14"/>
      <c r="DT74" s="14"/>
      <c r="DU74" s="14"/>
      <c r="DV74" s="14"/>
      <c r="DW74" s="14"/>
      <c r="DX74" s="14"/>
      <c r="DY74" s="14"/>
      <c r="DZ74" s="14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O74" s="98"/>
      <c r="EP74" s="98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</row>
    <row r="75" spans="1:167" ht="14.5">
      <c r="A75" s="98"/>
      <c r="B75" s="9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Y75" s="98"/>
      <c r="Z75" s="98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98"/>
      <c r="AX75" s="98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U75" s="98"/>
      <c r="BV75" s="98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S75" s="98"/>
      <c r="CT75" s="98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Q75" s="98"/>
      <c r="DR75" s="98"/>
      <c r="DS75" s="14"/>
      <c r="DT75" s="14"/>
      <c r="DU75" s="14"/>
      <c r="DV75" s="14"/>
      <c r="DW75" s="14"/>
      <c r="DX75" s="14"/>
      <c r="DY75" s="14"/>
      <c r="DZ75" s="14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O75" s="98"/>
      <c r="EP75" s="98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</row>
    <row r="76" spans="1:167" ht="14.5">
      <c r="A76" s="98"/>
      <c r="B76" s="9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Y76" s="98"/>
      <c r="Z76" s="98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W76" s="98"/>
      <c r="AX76" s="98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U76" s="98"/>
      <c r="BV76" s="98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S76" s="98"/>
      <c r="CT76" s="98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Q76" s="98"/>
      <c r="DR76" s="98"/>
      <c r="DS76" s="14"/>
      <c r="DT76" s="14"/>
      <c r="DU76" s="14"/>
      <c r="DV76" s="14"/>
      <c r="DW76" s="14"/>
      <c r="DX76" s="14"/>
      <c r="DY76" s="14"/>
      <c r="DZ76" s="14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O76" s="98"/>
      <c r="EP76" s="98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</row>
    <row r="77" spans="1:167" ht="14.5">
      <c r="A77" s="98"/>
      <c r="B77" s="9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Y77" s="98"/>
      <c r="Z77" s="98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W77" s="98"/>
      <c r="AX77" s="98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U77" s="98"/>
      <c r="BV77" s="98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S77" s="98"/>
      <c r="CT77" s="98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Q77" s="98"/>
      <c r="DR77" s="98"/>
      <c r="DS77" s="14"/>
      <c r="DT77" s="14"/>
      <c r="DU77" s="14"/>
      <c r="DV77" s="14"/>
      <c r="DW77" s="14"/>
      <c r="DX77" s="14"/>
      <c r="DY77" s="14"/>
      <c r="DZ77" s="14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O77" s="98"/>
      <c r="EP77" s="98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</row>
    <row r="78" spans="1:167" ht="14.5">
      <c r="A78" s="98"/>
      <c r="B78" s="9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Y78" s="98"/>
      <c r="Z78" s="98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W78" s="98"/>
      <c r="AX78" s="98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U78" s="98"/>
      <c r="BV78" s="98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S78" s="98"/>
      <c r="CT78" s="98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Q78" s="98"/>
      <c r="DR78" s="98"/>
      <c r="DS78" s="14"/>
      <c r="DT78" s="14"/>
      <c r="DU78" s="14"/>
      <c r="DV78" s="14"/>
      <c r="DW78" s="14"/>
      <c r="DX78" s="14"/>
      <c r="DY78" s="14"/>
      <c r="DZ78" s="14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O78" s="98"/>
      <c r="EP78" s="98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</row>
    <row r="79" spans="1:167" ht="14.5">
      <c r="A79" s="98"/>
      <c r="B79" s="9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Y79" s="98"/>
      <c r="Z79" s="98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W79" s="98"/>
      <c r="AX79" s="98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U79" s="98"/>
      <c r="BV79" s="98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S79" s="98"/>
      <c r="CT79" s="98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Q79" s="98"/>
      <c r="DR79" s="98"/>
      <c r="DS79" s="14"/>
      <c r="DT79" s="14"/>
      <c r="DU79" s="14"/>
      <c r="DV79" s="14"/>
      <c r="DW79" s="14"/>
      <c r="DX79" s="14"/>
      <c r="DY79" s="14"/>
      <c r="DZ79" s="14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O79" s="98"/>
      <c r="EP79" s="98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</row>
    <row r="80" spans="1:167" ht="14.5">
      <c r="A80" s="98"/>
      <c r="B80" s="9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Y80" s="98"/>
      <c r="Z80" s="98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W80" s="98"/>
      <c r="AX80" s="98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U80" s="98"/>
      <c r="BV80" s="98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S80" s="98"/>
      <c r="CT80" s="98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Q80" s="98"/>
      <c r="DR80" s="98"/>
      <c r="DS80" s="14"/>
      <c r="DT80" s="14"/>
      <c r="DU80" s="14"/>
      <c r="DV80" s="14"/>
      <c r="DW80" s="14"/>
      <c r="DX80" s="14"/>
      <c r="DY80" s="14"/>
      <c r="DZ80" s="14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O80" s="98"/>
      <c r="EP80" s="98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</row>
    <row r="81" spans="1:167" ht="14.5">
      <c r="A81" s="98"/>
      <c r="B81" s="9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98"/>
      <c r="Z81" s="98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W81" s="98"/>
      <c r="AX81" s="98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U81" s="98"/>
      <c r="BV81" s="98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S81" s="98"/>
      <c r="CT81" s="98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Q81" s="98"/>
      <c r="DR81" s="98"/>
      <c r="DS81" s="14"/>
      <c r="DT81" s="14"/>
      <c r="DU81" s="14"/>
      <c r="DV81" s="14"/>
      <c r="DW81" s="14"/>
      <c r="DX81" s="14"/>
      <c r="DY81" s="14"/>
      <c r="DZ81" s="14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O81" s="98"/>
      <c r="EP81" s="98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</row>
    <row r="82" spans="1:167" ht="14.5">
      <c r="A82" s="98"/>
      <c r="B82" s="9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98"/>
      <c r="Z82" s="98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W82" s="98"/>
      <c r="AX82" s="98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U82" s="98"/>
      <c r="BV82" s="98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S82" s="98"/>
      <c r="CT82" s="98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Q82" s="98"/>
      <c r="DR82" s="98"/>
      <c r="DS82" s="14"/>
      <c r="DT82" s="14"/>
      <c r="DU82" s="14"/>
      <c r="DV82" s="14"/>
      <c r="DW82" s="14"/>
      <c r="DX82" s="14"/>
      <c r="DY82" s="14"/>
      <c r="DZ82" s="14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O82" s="98"/>
      <c r="EP82" s="98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</row>
    <row r="83" spans="1:167" ht="14.5">
      <c r="A83" s="98"/>
      <c r="B83" s="9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Y83" s="98"/>
      <c r="Z83" s="98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W83" s="98"/>
      <c r="AX83" s="98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U83" s="98"/>
      <c r="BV83" s="98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S83" s="98"/>
      <c r="CT83" s="98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Q83" s="98"/>
      <c r="DR83" s="98"/>
      <c r="DS83" s="14"/>
      <c r="DT83" s="14"/>
      <c r="DU83" s="14"/>
      <c r="DV83" s="14"/>
      <c r="DW83" s="14"/>
      <c r="DX83" s="14"/>
      <c r="DY83" s="14"/>
      <c r="DZ83" s="14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O83" s="98"/>
      <c r="EP83" s="98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</row>
    <row r="84" spans="1:167" ht="14.5">
      <c r="A84" s="98"/>
      <c r="B84" s="9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Y84" s="98"/>
      <c r="Z84" s="98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W84" s="98"/>
      <c r="AX84" s="98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U84" s="98"/>
      <c r="BV84" s="98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S84" s="98"/>
      <c r="CT84" s="98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Q84" s="98"/>
      <c r="DR84" s="98"/>
      <c r="DS84" s="14"/>
      <c r="DT84" s="14"/>
      <c r="DU84" s="14"/>
      <c r="DV84" s="14"/>
      <c r="DW84" s="14"/>
      <c r="DX84" s="14"/>
      <c r="DY84" s="14"/>
      <c r="DZ84" s="14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O84" s="98"/>
      <c r="EP84" s="98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</row>
    <row r="85" spans="1:167" ht="14.5">
      <c r="A85" s="98"/>
      <c r="B85" s="9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Y85" s="98"/>
      <c r="Z85" s="98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98"/>
      <c r="AX85" s="98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U85" s="98"/>
      <c r="BV85" s="98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S85" s="98"/>
      <c r="CT85" s="98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Q85" s="98"/>
      <c r="DR85" s="98"/>
      <c r="DS85" s="14"/>
      <c r="DT85" s="14"/>
      <c r="DU85" s="14"/>
      <c r="DV85" s="14"/>
      <c r="DW85" s="14"/>
      <c r="DX85" s="14"/>
      <c r="DY85" s="14"/>
      <c r="DZ85" s="14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O85" s="98"/>
      <c r="EP85" s="98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</row>
    <row r="86" spans="1:167" ht="14.5">
      <c r="A86" s="98"/>
      <c r="B86" s="98"/>
      <c r="C86" s="14"/>
      <c r="D86" s="14"/>
      <c r="E86" s="14"/>
      <c r="F86" s="14"/>
      <c r="G86" s="14"/>
      <c r="H86" s="14"/>
      <c r="I86" s="14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Y86" s="98"/>
      <c r="Z86" s="98"/>
      <c r="AA86" s="14"/>
      <c r="AB86" s="14"/>
      <c r="AC86" s="14"/>
      <c r="AD86" s="14"/>
      <c r="AE86" s="14"/>
      <c r="AF86" s="14"/>
      <c r="AG86" s="14"/>
      <c r="AH86" s="1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98"/>
      <c r="AX86" s="98"/>
      <c r="AY86" s="14"/>
      <c r="AZ86" s="14"/>
      <c r="BA86" s="14"/>
      <c r="BB86" s="14"/>
      <c r="BC86" s="14"/>
      <c r="BD86" s="14"/>
      <c r="BE86" s="14"/>
      <c r="BF86" s="14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U86" s="98"/>
      <c r="BV86" s="98"/>
      <c r="BW86" s="14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S86" s="98"/>
      <c r="CT86" s="98"/>
      <c r="CU86" s="14"/>
      <c r="CV86" s="14"/>
      <c r="CW86" s="14"/>
      <c r="CX86" s="14"/>
      <c r="CY86" s="14"/>
      <c r="CZ86" s="14"/>
      <c r="DA86" s="14"/>
      <c r="DB86" s="14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Q86" s="98"/>
      <c r="DR86" s="98"/>
      <c r="DS86" s="14"/>
      <c r="DT86" s="14"/>
      <c r="DU86" s="14"/>
      <c r="DV86" s="14"/>
      <c r="DW86" s="14"/>
      <c r="DX86" s="14"/>
      <c r="DY86" s="14"/>
      <c r="DZ86" s="14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O86" s="98"/>
      <c r="EP86" s="98"/>
      <c r="EQ86" s="14"/>
      <c r="ER86" s="14"/>
      <c r="ES86" s="14"/>
      <c r="ET86" s="14"/>
      <c r="EU86" s="14"/>
      <c r="EV86" s="14"/>
      <c r="EW86" s="14"/>
      <c r="EX86" s="14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</row>
    <row r="87" spans="1:167" ht="14.5">
      <c r="A87" s="98"/>
      <c r="B87" s="98"/>
      <c r="C87" s="14"/>
      <c r="D87" s="14"/>
      <c r="E87" s="14"/>
      <c r="F87" s="14"/>
      <c r="G87" s="14"/>
      <c r="H87" s="14"/>
      <c r="I87" s="14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Y87" s="98"/>
      <c r="Z87" s="98"/>
      <c r="AA87" s="14"/>
      <c r="AB87" s="14"/>
      <c r="AC87" s="14"/>
      <c r="AD87" s="14"/>
      <c r="AE87" s="14"/>
      <c r="AF87" s="14"/>
      <c r="AG87" s="14"/>
      <c r="AH87" s="1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98"/>
      <c r="AX87" s="98"/>
      <c r="AY87" s="14"/>
      <c r="AZ87" s="14"/>
      <c r="BA87" s="14"/>
      <c r="BB87" s="14"/>
      <c r="BC87" s="14"/>
      <c r="BD87" s="14"/>
      <c r="BE87" s="14"/>
      <c r="BF87" s="14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U87" s="98"/>
      <c r="BV87" s="98"/>
      <c r="BW87" s="14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S87" s="98"/>
      <c r="CT87" s="98"/>
      <c r="CU87" s="14"/>
      <c r="CV87" s="14"/>
      <c r="CW87" s="14"/>
      <c r="CX87" s="14"/>
      <c r="CY87" s="14"/>
      <c r="CZ87" s="14"/>
      <c r="DA87" s="14"/>
      <c r="DB87" s="14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Q87" s="98"/>
      <c r="DR87" s="98"/>
      <c r="DS87" s="14"/>
      <c r="DT87" s="14"/>
      <c r="DU87" s="14"/>
      <c r="DV87" s="14"/>
      <c r="DW87" s="14"/>
      <c r="DX87" s="14"/>
      <c r="DY87" s="14"/>
      <c r="DZ87" s="14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O87" s="98"/>
      <c r="EP87" s="98"/>
      <c r="EQ87" s="14"/>
      <c r="ER87" s="14"/>
      <c r="ES87" s="14"/>
      <c r="ET87" s="14"/>
      <c r="EU87" s="14"/>
      <c r="EV87" s="14"/>
      <c r="EW87" s="14"/>
      <c r="EX87" s="14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</row>
    <row r="88" spans="1:167" ht="14.5">
      <c r="A88" s="98"/>
      <c r="B88" s="98"/>
      <c r="C88" s="14"/>
      <c r="D88" s="14"/>
      <c r="E88" s="14"/>
      <c r="F88" s="14"/>
      <c r="G88" s="14"/>
      <c r="H88" s="14"/>
      <c r="I88" s="14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Y88" s="98"/>
      <c r="Z88" s="98"/>
      <c r="AA88" s="14"/>
      <c r="AB88" s="14"/>
      <c r="AC88" s="14"/>
      <c r="AD88" s="14"/>
      <c r="AE88" s="14"/>
      <c r="AF88" s="14"/>
      <c r="AG88" s="14"/>
      <c r="AH88" s="1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98"/>
      <c r="AX88" s="98"/>
      <c r="AY88" s="14"/>
      <c r="AZ88" s="14"/>
      <c r="BA88" s="14"/>
      <c r="BB88" s="14"/>
      <c r="BC88" s="14"/>
      <c r="BD88" s="14"/>
      <c r="BE88" s="14"/>
      <c r="BF88" s="14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U88" s="98"/>
      <c r="BV88" s="98"/>
      <c r="BW88" s="14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S88" s="98"/>
      <c r="CT88" s="98"/>
      <c r="CU88" s="14"/>
      <c r="CV88" s="14"/>
      <c r="CW88" s="14"/>
      <c r="CX88" s="14"/>
      <c r="CY88" s="14"/>
      <c r="CZ88" s="14"/>
      <c r="DA88" s="14"/>
      <c r="DB88" s="14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Q88" s="98"/>
      <c r="DR88" s="98"/>
      <c r="DS88" s="14"/>
      <c r="DT88" s="14"/>
      <c r="DU88" s="14"/>
      <c r="DV88" s="14"/>
      <c r="DW88" s="14"/>
      <c r="DX88" s="14"/>
      <c r="DY88" s="14"/>
      <c r="DZ88" s="14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O88" s="98"/>
      <c r="EP88" s="98"/>
      <c r="EQ88" s="14"/>
      <c r="ER88" s="14"/>
      <c r="ES88" s="14"/>
      <c r="ET88" s="14"/>
      <c r="EU88" s="14"/>
      <c r="EV88" s="14"/>
      <c r="EW88" s="14"/>
      <c r="EX88" s="14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</row>
    <row r="89" spans="1:167" ht="14.5">
      <c r="A89" s="98"/>
      <c r="B89" s="98"/>
      <c r="C89" s="14"/>
      <c r="D89" s="14"/>
      <c r="E89" s="14"/>
      <c r="F89" s="14"/>
      <c r="G89" s="14"/>
      <c r="H89" s="14"/>
      <c r="I89" s="14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Y89" s="98"/>
      <c r="Z89" s="98"/>
      <c r="AA89" s="14"/>
      <c r="AB89" s="14"/>
      <c r="AC89" s="14"/>
      <c r="AD89" s="14"/>
      <c r="AE89" s="14"/>
      <c r="AF89" s="14"/>
      <c r="AG89" s="14"/>
      <c r="AH89" s="1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98"/>
      <c r="AX89" s="98"/>
      <c r="AY89" s="14"/>
      <c r="AZ89" s="14"/>
      <c r="BA89" s="14"/>
      <c r="BB89" s="14"/>
      <c r="BC89" s="14"/>
      <c r="BD89" s="14"/>
      <c r="BE89" s="14"/>
      <c r="BF89" s="14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U89" s="98"/>
      <c r="BV89" s="98"/>
      <c r="BW89" s="14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S89" s="98"/>
      <c r="CT89" s="98"/>
      <c r="CU89" s="14"/>
      <c r="CV89" s="14"/>
      <c r="CW89" s="14"/>
      <c r="CX89" s="14"/>
      <c r="CY89" s="14"/>
      <c r="CZ89" s="14"/>
      <c r="DA89" s="14"/>
      <c r="DB89" s="14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Q89" s="98"/>
      <c r="DR89" s="98"/>
      <c r="DS89" s="14"/>
      <c r="DT89" s="14"/>
      <c r="DU89" s="14"/>
      <c r="DV89" s="14"/>
      <c r="DW89" s="14"/>
      <c r="DX89" s="14"/>
      <c r="DY89" s="14"/>
      <c r="DZ89" s="14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O89" s="98"/>
      <c r="EP89" s="98"/>
      <c r="EQ89" s="14"/>
      <c r="ER89" s="14"/>
      <c r="ES89" s="14"/>
      <c r="ET89" s="14"/>
      <c r="EU89" s="14"/>
      <c r="EV89" s="14"/>
      <c r="EW89" s="14"/>
      <c r="EX89" s="14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</row>
    <row r="90" spans="1:167" ht="14.5">
      <c r="A90" s="98"/>
      <c r="B90" s="98"/>
      <c r="C90" s="14"/>
      <c r="D90" s="14"/>
      <c r="E90" s="14"/>
      <c r="F90" s="14"/>
      <c r="G90" s="14"/>
      <c r="H90" s="14"/>
      <c r="I90" s="14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Y90" s="98"/>
      <c r="Z90" s="98"/>
      <c r="AA90" s="14"/>
      <c r="AB90" s="14"/>
      <c r="AC90" s="14"/>
      <c r="AD90" s="14"/>
      <c r="AE90" s="14"/>
      <c r="AF90" s="14"/>
      <c r="AG90" s="14"/>
      <c r="AH90" s="1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98"/>
      <c r="AX90" s="98"/>
      <c r="AY90" s="14"/>
      <c r="AZ90" s="14"/>
      <c r="BA90" s="14"/>
      <c r="BB90" s="14"/>
      <c r="BC90" s="14"/>
      <c r="BD90" s="14"/>
      <c r="BE90" s="14"/>
      <c r="BF90" s="14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U90" s="98"/>
      <c r="BV90" s="98"/>
      <c r="BW90" s="14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S90" s="98"/>
      <c r="CT90" s="98"/>
      <c r="CU90" s="14"/>
      <c r="CV90" s="14"/>
      <c r="CW90" s="14"/>
      <c r="CX90" s="14"/>
      <c r="CY90" s="14"/>
      <c r="CZ90" s="14"/>
      <c r="DA90" s="14"/>
      <c r="DB90" s="1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Q90" s="98"/>
      <c r="DR90" s="98"/>
      <c r="DS90" s="14"/>
      <c r="DT90" s="14"/>
      <c r="DU90" s="14"/>
      <c r="DV90" s="14"/>
      <c r="DW90" s="14"/>
      <c r="DX90" s="14"/>
      <c r="DY90" s="14"/>
      <c r="DZ90" s="14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O90" s="98"/>
      <c r="EP90" s="98"/>
      <c r="EQ90" s="14"/>
      <c r="ER90" s="14"/>
      <c r="ES90" s="14"/>
      <c r="ET90" s="14"/>
      <c r="EU90" s="14"/>
      <c r="EV90" s="14"/>
      <c r="EW90" s="14"/>
      <c r="EX90" s="14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</row>
    <row r="91" spans="1:167" ht="14.5">
      <c r="A91" s="98"/>
      <c r="B91" s="98"/>
      <c r="C91" s="14"/>
      <c r="D91" s="14"/>
      <c r="E91" s="14"/>
      <c r="F91" s="14"/>
      <c r="G91" s="14"/>
      <c r="H91" s="14"/>
      <c r="I91" s="14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Y91" s="98"/>
      <c r="Z91" s="98"/>
      <c r="AA91" s="14"/>
      <c r="AB91" s="14"/>
      <c r="AC91" s="14"/>
      <c r="AD91" s="14"/>
      <c r="AE91" s="14"/>
      <c r="AF91" s="14"/>
      <c r="AG91" s="14"/>
      <c r="AH91" s="1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98"/>
      <c r="AX91" s="98"/>
      <c r="AY91" s="14"/>
      <c r="AZ91" s="14"/>
      <c r="BA91" s="14"/>
      <c r="BB91" s="14"/>
      <c r="BC91" s="14"/>
      <c r="BD91" s="14"/>
      <c r="BE91" s="14"/>
      <c r="BF91" s="14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U91" s="98"/>
      <c r="BV91" s="98"/>
      <c r="BW91" s="14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S91" s="98"/>
      <c r="CT91" s="98"/>
      <c r="CU91" s="14"/>
      <c r="CV91" s="14"/>
      <c r="CW91" s="14"/>
      <c r="CX91" s="14"/>
      <c r="CY91" s="14"/>
      <c r="CZ91" s="14"/>
      <c r="DA91" s="14"/>
      <c r="DB91" s="1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Q91" s="98"/>
      <c r="DR91" s="98"/>
      <c r="DS91" s="14"/>
      <c r="DT91" s="14"/>
      <c r="DU91" s="14"/>
      <c r="DV91" s="14"/>
      <c r="DW91" s="14"/>
      <c r="DX91" s="14"/>
      <c r="DY91" s="14"/>
      <c r="DZ91" s="14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O91" s="98"/>
      <c r="EP91" s="98"/>
      <c r="EQ91" s="14"/>
      <c r="ER91" s="14"/>
      <c r="ES91" s="14"/>
      <c r="ET91" s="14"/>
      <c r="EU91" s="14"/>
      <c r="EV91" s="14"/>
      <c r="EW91" s="14"/>
      <c r="EX91" s="14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</row>
    <row r="92" spans="1:167" ht="14.5">
      <c r="A92" s="98"/>
      <c r="B92" s="98"/>
      <c r="C92" s="14"/>
      <c r="D92" s="14"/>
      <c r="E92" s="14"/>
      <c r="F92" s="14"/>
      <c r="G92" s="14"/>
      <c r="H92" s="14"/>
      <c r="I92" s="14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Y92" s="98"/>
      <c r="Z92" s="98"/>
      <c r="AA92" s="14"/>
      <c r="AB92" s="14"/>
      <c r="AC92" s="14"/>
      <c r="AD92" s="14"/>
      <c r="AE92" s="14"/>
      <c r="AF92" s="14"/>
      <c r="AG92" s="14"/>
      <c r="AH92" s="1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98"/>
      <c r="AX92" s="98"/>
      <c r="AY92" s="14"/>
      <c r="AZ92" s="14"/>
      <c r="BA92" s="14"/>
      <c r="BB92" s="14"/>
      <c r="BC92" s="14"/>
      <c r="BD92" s="14"/>
      <c r="BE92" s="14"/>
      <c r="BF92" s="14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U92" s="98"/>
      <c r="BV92" s="98"/>
      <c r="BW92" s="14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S92" s="98"/>
      <c r="CT92" s="98"/>
      <c r="CU92" s="14"/>
      <c r="CV92" s="14"/>
      <c r="CW92" s="14"/>
      <c r="CX92" s="14"/>
      <c r="CY92" s="14"/>
      <c r="CZ92" s="14"/>
      <c r="DA92" s="14"/>
      <c r="DB92" s="1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Q92" s="98"/>
      <c r="DR92" s="98"/>
      <c r="DS92" s="14"/>
      <c r="DT92" s="14"/>
      <c r="DU92" s="14"/>
      <c r="DV92" s="14"/>
      <c r="DW92" s="14"/>
      <c r="DX92" s="14"/>
      <c r="DY92" s="14"/>
      <c r="DZ92" s="14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O92" s="98"/>
      <c r="EP92" s="98"/>
      <c r="EQ92" s="14"/>
      <c r="ER92" s="14"/>
      <c r="ES92" s="14"/>
      <c r="ET92" s="14"/>
      <c r="EU92" s="14"/>
      <c r="EV92" s="14"/>
      <c r="EW92" s="14"/>
      <c r="EX92" s="14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</row>
    <row r="93" spans="1:167" ht="14.5">
      <c r="A93" s="98"/>
      <c r="B93" s="98"/>
      <c r="C93" s="14"/>
      <c r="D93" s="14"/>
      <c r="E93" s="14"/>
      <c r="F93" s="14"/>
      <c r="G93" s="14"/>
      <c r="H93" s="14"/>
      <c r="I93" s="14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Y93" s="98"/>
      <c r="Z93" s="98"/>
      <c r="AA93" s="14"/>
      <c r="AB93" s="14"/>
      <c r="AC93" s="14"/>
      <c r="AD93" s="14"/>
      <c r="AE93" s="14"/>
      <c r="AF93" s="14"/>
      <c r="AG93" s="14"/>
      <c r="AH93" s="1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98"/>
      <c r="AX93" s="98"/>
      <c r="AY93" s="14"/>
      <c r="AZ93" s="14"/>
      <c r="BA93" s="14"/>
      <c r="BB93" s="14"/>
      <c r="BC93" s="14"/>
      <c r="BD93" s="14"/>
      <c r="BE93" s="14"/>
      <c r="BF93" s="14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U93" s="98"/>
      <c r="BV93" s="98"/>
      <c r="BW93" s="14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S93" s="98"/>
      <c r="CT93" s="98"/>
      <c r="CU93" s="14"/>
      <c r="CV93" s="14"/>
      <c r="CW93" s="14"/>
      <c r="CX93" s="14"/>
      <c r="CY93" s="14"/>
      <c r="CZ93" s="14"/>
      <c r="DA93" s="14"/>
      <c r="DB93" s="1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Q93" s="98"/>
      <c r="DR93" s="98"/>
      <c r="DS93" s="14"/>
      <c r="DT93" s="14"/>
      <c r="DU93" s="14"/>
      <c r="DV93" s="14"/>
      <c r="DW93" s="14"/>
      <c r="DX93" s="14"/>
      <c r="DY93" s="14"/>
      <c r="DZ93" s="14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O93" s="98"/>
      <c r="EP93" s="98"/>
      <c r="EQ93" s="14"/>
      <c r="ER93" s="14"/>
      <c r="ES93" s="14"/>
      <c r="ET93" s="14"/>
      <c r="EU93" s="14"/>
      <c r="EV93" s="14"/>
      <c r="EW93" s="14"/>
      <c r="EX93" s="14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</row>
    <row r="94" spans="1:167" ht="14.5">
      <c r="A94" s="98"/>
      <c r="B94" s="98"/>
      <c r="C94" s="14"/>
      <c r="D94" s="14"/>
      <c r="E94" s="14"/>
      <c r="F94" s="14"/>
      <c r="G94" s="14"/>
      <c r="H94" s="14"/>
      <c r="I94" s="14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Y94" s="98"/>
      <c r="Z94" s="98"/>
      <c r="AA94" s="14"/>
      <c r="AB94" s="14"/>
      <c r="AC94" s="14"/>
      <c r="AD94" s="14"/>
      <c r="AE94" s="14"/>
      <c r="AF94" s="14"/>
      <c r="AG94" s="14"/>
      <c r="AH94" s="1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98"/>
      <c r="AX94" s="98"/>
      <c r="AY94" s="14"/>
      <c r="AZ94" s="14"/>
      <c r="BA94" s="14"/>
      <c r="BB94" s="14"/>
      <c r="BC94" s="14"/>
      <c r="BD94" s="14"/>
      <c r="BE94" s="14"/>
      <c r="BF94" s="14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U94" s="98"/>
      <c r="BV94" s="98"/>
      <c r="BW94" s="14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S94" s="98"/>
      <c r="CT94" s="98"/>
      <c r="CU94" s="14"/>
      <c r="CV94" s="14"/>
      <c r="CW94" s="14"/>
      <c r="CX94" s="14"/>
      <c r="CY94" s="14"/>
      <c r="CZ94" s="14"/>
      <c r="DA94" s="14"/>
      <c r="DB94" s="14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Q94" s="98"/>
      <c r="DR94" s="98"/>
      <c r="DS94" s="14"/>
      <c r="DT94" s="14"/>
      <c r="DU94" s="14"/>
      <c r="DV94" s="14"/>
      <c r="DW94" s="14"/>
      <c r="DX94" s="14"/>
      <c r="DY94" s="14"/>
      <c r="DZ94" s="14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O94" s="98"/>
      <c r="EP94" s="98"/>
      <c r="EQ94" s="14"/>
      <c r="ER94" s="14"/>
      <c r="ES94" s="14"/>
      <c r="ET94" s="14"/>
      <c r="EU94" s="14"/>
      <c r="EV94" s="14"/>
      <c r="EW94" s="14"/>
      <c r="EX94" s="14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</row>
    <row r="95" spans="1:167" ht="14.5">
      <c r="A95" s="98"/>
      <c r="B95" s="98"/>
      <c r="C95" s="14"/>
      <c r="D95" s="14"/>
      <c r="E95" s="14"/>
      <c r="F95" s="14"/>
      <c r="G95" s="14"/>
      <c r="H95" s="14"/>
      <c r="I95" s="14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Y95" s="98"/>
      <c r="Z95" s="98"/>
      <c r="AA95" s="14"/>
      <c r="AB95" s="14"/>
      <c r="AC95" s="14"/>
      <c r="AD95" s="14"/>
      <c r="AE95" s="14"/>
      <c r="AF95" s="14"/>
      <c r="AG95" s="14"/>
      <c r="AH95" s="1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98"/>
      <c r="AX95" s="98"/>
      <c r="AY95" s="14"/>
      <c r="AZ95" s="14"/>
      <c r="BA95" s="14"/>
      <c r="BB95" s="14"/>
      <c r="BC95" s="14"/>
      <c r="BD95" s="14"/>
      <c r="BE95" s="14"/>
      <c r="BF95" s="14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U95" s="98"/>
      <c r="BV95" s="98"/>
      <c r="BW95" s="14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S95" s="98"/>
      <c r="CT95" s="98"/>
      <c r="CU95" s="14"/>
      <c r="CV95" s="14"/>
      <c r="CW95" s="14"/>
      <c r="CX95" s="14"/>
      <c r="CY95" s="14"/>
      <c r="CZ95" s="14"/>
      <c r="DA95" s="14"/>
      <c r="DB95" s="14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Q95" s="98"/>
      <c r="DR95" s="98"/>
      <c r="DS95" s="14"/>
      <c r="DT95" s="14"/>
      <c r="DU95" s="14"/>
      <c r="DV95" s="14"/>
      <c r="DW95" s="14"/>
      <c r="DX95" s="14"/>
      <c r="DY95" s="14"/>
      <c r="DZ95" s="14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O95" s="98"/>
      <c r="EP95" s="98"/>
      <c r="EQ95" s="14"/>
      <c r="ER95" s="14"/>
      <c r="ES95" s="14"/>
      <c r="ET95" s="14"/>
      <c r="EU95" s="14"/>
      <c r="EV95" s="14"/>
      <c r="EW95" s="14"/>
      <c r="EX95" s="14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</row>
    <row r="96" spans="1:167" ht="14.5">
      <c r="A96" s="98"/>
      <c r="B96" s="98"/>
      <c r="C96" s="14"/>
      <c r="D96" s="14"/>
      <c r="E96" s="14"/>
      <c r="F96" s="14"/>
      <c r="G96" s="14"/>
      <c r="H96" s="14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Y96" s="98"/>
      <c r="Z96" s="98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98"/>
      <c r="AX96" s="98"/>
      <c r="AY96" s="14"/>
      <c r="AZ96" s="14"/>
      <c r="BA96" s="14"/>
      <c r="BB96" s="14"/>
      <c r="BC96" s="14"/>
      <c r="BD96" s="14"/>
      <c r="BE96" s="14"/>
      <c r="BF96" s="14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U96" s="98"/>
      <c r="BV96" s="98"/>
      <c r="BW96" s="14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S96" s="98"/>
      <c r="CT96" s="98"/>
      <c r="CU96" s="14"/>
      <c r="CV96" s="14"/>
      <c r="CW96" s="14"/>
      <c r="CX96" s="14"/>
      <c r="CY96" s="14"/>
      <c r="CZ96" s="14"/>
      <c r="DA96" s="14"/>
      <c r="DB96" s="14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Q96" s="98"/>
      <c r="DR96" s="98"/>
      <c r="DS96" s="14"/>
      <c r="DT96" s="14"/>
      <c r="DU96" s="14"/>
      <c r="DV96" s="14"/>
      <c r="DW96" s="14"/>
      <c r="DX96" s="14"/>
      <c r="DY96" s="14"/>
      <c r="DZ96" s="14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O96" s="98"/>
      <c r="EP96" s="98"/>
      <c r="EQ96" s="14"/>
      <c r="ER96" s="14"/>
      <c r="ES96" s="14"/>
      <c r="ET96" s="14"/>
      <c r="EU96" s="14"/>
      <c r="EV96" s="14"/>
      <c r="EW96" s="14"/>
      <c r="EX96" s="14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</row>
    <row r="97" spans="1:167" ht="14.5">
      <c r="A97" s="98"/>
      <c r="B97" s="98"/>
      <c r="C97" s="14"/>
      <c r="D97" s="14"/>
      <c r="E97" s="14"/>
      <c r="F97" s="14"/>
      <c r="G97" s="14"/>
      <c r="H97" s="14"/>
      <c r="I97" s="14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Y97" s="98"/>
      <c r="Z97" s="98"/>
      <c r="AA97" s="14"/>
      <c r="AB97" s="14"/>
      <c r="AC97" s="14"/>
      <c r="AD97" s="14"/>
      <c r="AE97" s="14"/>
      <c r="AF97" s="14"/>
      <c r="AG97" s="14"/>
      <c r="AH97" s="1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98"/>
      <c r="AX97" s="98"/>
      <c r="AY97" s="14"/>
      <c r="AZ97" s="14"/>
      <c r="BA97" s="14"/>
      <c r="BB97" s="14"/>
      <c r="BC97" s="14"/>
      <c r="BD97" s="14"/>
      <c r="BE97" s="14"/>
      <c r="BF97" s="14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U97" s="98"/>
      <c r="BV97" s="98"/>
      <c r="BW97" s="14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S97" s="98"/>
      <c r="CT97" s="98"/>
      <c r="CU97" s="14"/>
      <c r="CV97" s="14"/>
      <c r="CW97" s="14"/>
      <c r="CX97" s="14"/>
      <c r="CY97" s="14"/>
      <c r="CZ97" s="14"/>
      <c r="DA97" s="14"/>
      <c r="DB97" s="14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Q97" s="98"/>
      <c r="DR97" s="98"/>
      <c r="DS97" s="14"/>
      <c r="DT97" s="14"/>
      <c r="DU97" s="14"/>
      <c r="DV97" s="14"/>
      <c r="DW97" s="14"/>
      <c r="DX97" s="14"/>
      <c r="DY97" s="14"/>
      <c r="DZ97" s="14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O97" s="98"/>
      <c r="EP97" s="98"/>
      <c r="EQ97" s="14"/>
      <c r="ER97" s="14"/>
      <c r="ES97" s="14"/>
      <c r="ET97" s="14"/>
      <c r="EU97" s="14"/>
      <c r="EV97" s="14"/>
      <c r="EW97" s="14"/>
      <c r="EX97" s="14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</row>
    <row r="98" spans="1:167" ht="14.5">
      <c r="A98" s="98"/>
      <c r="B98" s="98"/>
      <c r="C98" s="14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Y98" s="98"/>
      <c r="Z98" s="98"/>
      <c r="AA98" s="14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98"/>
      <c r="AX98" s="98"/>
      <c r="AY98" s="14"/>
      <c r="AZ98" s="14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U98" s="98"/>
      <c r="BV98" s="98"/>
      <c r="BW98" s="14"/>
      <c r="BX98" s="14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S98" s="98"/>
      <c r="CT98" s="98"/>
      <c r="CU98" s="14"/>
      <c r="CV98" s="14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Q98" s="98"/>
      <c r="DR98" s="98"/>
      <c r="DS98" s="14"/>
      <c r="DT98" s="14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O98" s="98"/>
      <c r="EP98" s="98"/>
      <c r="EQ98" s="14"/>
      <c r="ER98" s="14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</row>
    <row r="99" spans="1:167" ht="14.5">
      <c r="A99" s="98"/>
      <c r="B99" s="98"/>
      <c r="C99" s="14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Y99" s="98"/>
      <c r="Z99" s="98"/>
      <c r="AA99" s="14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98"/>
      <c r="AX99" s="98"/>
      <c r="AY99" s="14"/>
      <c r="AZ99" s="14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U99" s="98"/>
      <c r="BV99" s="98"/>
      <c r="BW99" s="14"/>
      <c r="BX99" s="14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S99" s="98"/>
      <c r="CT99" s="98"/>
      <c r="CU99" s="14"/>
      <c r="CV99" s="14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Q99" s="98"/>
      <c r="DR99" s="98"/>
      <c r="DS99" s="14"/>
      <c r="DT99" s="14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O99" s="98"/>
      <c r="EP99" s="98"/>
      <c r="EQ99" s="14"/>
      <c r="ER99" s="14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</row>
    <row r="100" spans="1:167" ht="14.5">
      <c r="A100" s="98"/>
      <c r="B100" s="98"/>
      <c r="C100" s="14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Y100" s="98"/>
      <c r="Z100" s="98"/>
      <c r="AA100" s="14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98"/>
      <c r="AX100" s="98"/>
      <c r="AY100" s="14"/>
      <c r="AZ100" s="14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U100" s="98"/>
      <c r="BV100" s="98"/>
      <c r="BW100" s="14"/>
      <c r="BX100" s="14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S100" s="98"/>
      <c r="CT100" s="98"/>
      <c r="CU100" s="14"/>
      <c r="CV100" s="14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Q100" s="98"/>
      <c r="DR100" s="98"/>
      <c r="DS100" s="14"/>
      <c r="DT100" s="14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O100" s="98"/>
      <c r="EP100" s="98"/>
      <c r="EQ100" s="14"/>
      <c r="ER100" s="14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</row>
    <row r="101" spans="1:167" ht="14.5">
      <c r="A101" s="98"/>
      <c r="B101" s="98"/>
      <c r="C101" s="14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Y101" s="98"/>
      <c r="Z101" s="98"/>
      <c r="AA101" s="14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98"/>
      <c r="AX101" s="98"/>
      <c r="AY101" s="14"/>
      <c r="AZ101" s="14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U101" s="98"/>
      <c r="BV101" s="98"/>
      <c r="BW101" s="14"/>
      <c r="BX101" s="14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S101" s="98"/>
      <c r="CT101" s="98"/>
      <c r="CU101" s="14"/>
      <c r="CV101" s="14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Q101" s="98"/>
      <c r="DR101" s="98"/>
      <c r="DS101" s="14"/>
      <c r="DT101" s="14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O101" s="98"/>
      <c r="EP101" s="98"/>
      <c r="EQ101" s="14"/>
      <c r="ER101" s="14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</row>
    <row r="102" spans="1:167" ht="14.5">
      <c r="A102" s="98"/>
      <c r="B102" s="98"/>
      <c r="C102" s="14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Y102" s="98"/>
      <c r="Z102" s="98"/>
      <c r="AA102" s="14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98"/>
      <c r="AX102" s="98"/>
      <c r="AY102" s="14"/>
      <c r="AZ102" s="14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U102" s="98"/>
      <c r="BV102" s="98"/>
      <c r="BW102" s="14"/>
      <c r="BX102" s="14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S102" s="98"/>
      <c r="CT102" s="98"/>
      <c r="CU102" s="14"/>
      <c r="CV102" s="14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Q102" s="98"/>
      <c r="DR102" s="98"/>
      <c r="DS102" s="14"/>
      <c r="DT102" s="14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O102" s="98"/>
      <c r="EP102" s="98"/>
      <c r="EQ102" s="14"/>
      <c r="ER102" s="14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</row>
    <row r="103" spans="1:167" ht="14.5">
      <c r="A103" s="98"/>
      <c r="B103" s="98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Y103" s="98"/>
      <c r="Z103" s="98"/>
      <c r="AA103" s="14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98"/>
      <c r="AX103" s="98"/>
      <c r="AY103" s="14"/>
      <c r="AZ103" s="14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U103" s="98"/>
      <c r="BV103" s="98"/>
      <c r="BW103" s="14"/>
      <c r="BX103" s="14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S103" s="98"/>
      <c r="CT103" s="98"/>
      <c r="CU103" s="14"/>
      <c r="CV103" s="14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Q103" s="98"/>
      <c r="DR103" s="98"/>
      <c r="DS103" s="14"/>
      <c r="DT103" s="14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O103" s="98"/>
      <c r="EP103" s="98"/>
      <c r="EQ103" s="14"/>
      <c r="ER103" s="14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</row>
    <row r="104" spans="1:167" ht="14.5">
      <c r="A104" s="98"/>
      <c r="B104" s="98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Y104" s="98"/>
      <c r="Z104" s="98"/>
      <c r="AA104" s="14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98"/>
      <c r="AX104" s="98"/>
      <c r="AY104" s="14"/>
      <c r="AZ104" s="14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U104" s="98"/>
      <c r="BV104" s="98"/>
      <c r="BW104" s="14"/>
      <c r="BX104" s="14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S104" s="98"/>
      <c r="CT104" s="98"/>
      <c r="CU104" s="14"/>
      <c r="CV104" s="14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Q104" s="98"/>
      <c r="DR104" s="98"/>
      <c r="DS104" s="14"/>
      <c r="DT104" s="14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O104" s="98"/>
      <c r="EP104" s="98"/>
      <c r="EQ104" s="14"/>
      <c r="ER104" s="14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</row>
    <row r="105" spans="1:167" ht="14.5">
      <c r="A105" s="98"/>
      <c r="B105" s="98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Y105" s="98"/>
      <c r="Z105" s="98"/>
      <c r="AA105" s="14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98"/>
      <c r="AX105" s="98"/>
      <c r="AY105" s="14"/>
      <c r="AZ105" s="14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U105" s="98"/>
      <c r="BV105" s="98"/>
      <c r="BW105" s="14"/>
      <c r="BX105" s="14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S105" s="98"/>
      <c r="CT105" s="98"/>
      <c r="CU105" s="14"/>
      <c r="CV105" s="14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Q105" s="98"/>
      <c r="DR105" s="98"/>
      <c r="DS105" s="14"/>
      <c r="DT105" s="14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O105" s="98"/>
      <c r="EP105" s="98"/>
      <c r="EQ105" s="14"/>
      <c r="ER105" s="14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</row>
    <row r="106" spans="1:167" ht="14.5">
      <c r="A106" s="98"/>
      <c r="B106" s="98"/>
      <c r="C106" s="14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Y106" s="98"/>
      <c r="Z106" s="98"/>
      <c r="AA106" s="14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98"/>
      <c r="AX106" s="98"/>
      <c r="AY106" s="14"/>
      <c r="AZ106" s="14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U106" s="98"/>
      <c r="BV106" s="98"/>
      <c r="BW106" s="14"/>
      <c r="BX106" s="14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S106" s="98"/>
      <c r="CT106" s="98"/>
      <c r="CU106" s="14"/>
      <c r="CV106" s="14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Q106" s="98"/>
      <c r="DR106" s="98"/>
      <c r="DS106" s="14"/>
      <c r="DT106" s="14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O106" s="98"/>
      <c r="EP106" s="98"/>
      <c r="EQ106" s="14"/>
      <c r="ER106" s="14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</row>
    <row r="107" spans="1:167" ht="14.5">
      <c r="A107" s="98"/>
      <c r="B107" s="98"/>
      <c r="C107" s="14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Y107" s="98"/>
      <c r="Z107" s="98"/>
      <c r="AA107" s="14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98"/>
      <c r="AX107" s="98"/>
      <c r="AY107" s="14"/>
      <c r="AZ107" s="14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U107" s="98"/>
      <c r="BV107" s="98"/>
      <c r="BW107" s="14"/>
      <c r="BX107" s="14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S107" s="98"/>
      <c r="CT107" s="98"/>
      <c r="CU107" s="14"/>
      <c r="CV107" s="14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Q107" s="98"/>
      <c r="DR107" s="98"/>
      <c r="DS107" s="14"/>
      <c r="DT107" s="14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O107" s="98"/>
      <c r="EP107" s="98"/>
      <c r="EQ107" s="14"/>
      <c r="ER107" s="14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</row>
    <row r="108" spans="1:167" ht="14.5">
      <c r="A108" s="98"/>
      <c r="B108" s="98"/>
      <c r="C108" s="14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Y108" s="98"/>
      <c r="Z108" s="98"/>
      <c r="AA108" s="14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98"/>
      <c r="AX108" s="98"/>
      <c r="AY108" s="14"/>
      <c r="AZ108" s="14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U108" s="98"/>
      <c r="BV108" s="98"/>
      <c r="BW108" s="14"/>
      <c r="BX108" s="14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S108" s="98"/>
      <c r="CT108" s="98"/>
      <c r="CU108" s="14"/>
      <c r="CV108" s="14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Q108" s="98"/>
      <c r="DR108" s="98"/>
      <c r="DS108" s="14"/>
      <c r="DT108" s="14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O108" s="98"/>
      <c r="EP108" s="98"/>
      <c r="EQ108" s="14"/>
      <c r="ER108" s="14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</row>
    <row r="109" spans="1:167" ht="14.5">
      <c r="A109" s="98"/>
      <c r="B109" s="98"/>
      <c r="C109" s="14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Y109" s="98"/>
      <c r="Z109" s="98"/>
      <c r="AA109" s="14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98"/>
      <c r="AX109" s="98"/>
      <c r="AY109" s="14"/>
      <c r="AZ109" s="14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U109" s="98"/>
      <c r="BV109" s="98"/>
      <c r="BW109" s="14"/>
      <c r="BX109" s="14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S109" s="98"/>
      <c r="CT109" s="98"/>
      <c r="CU109" s="14"/>
      <c r="CV109" s="14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Q109" s="98"/>
      <c r="DR109" s="98"/>
      <c r="DS109" s="14"/>
      <c r="DT109" s="14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O109" s="98"/>
      <c r="EP109" s="98"/>
      <c r="EQ109" s="14"/>
      <c r="ER109" s="14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</row>
    <row r="110" spans="1:167" ht="14.5">
      <c r="A110" s="98"/>
      <c r="B110" s="98"/>
      <c r="C110" s="14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Y110" s="98"/>
      <c r="Z110" s="98"/>
      <c r="AA110" s="14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98"/>
      <c r="AX110" s="98"/>
      <c r="AY110" s="14"/>
      <c r="AZ110" s="14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U110" s="98"/>
      <c r="BV110" s="98"/>
      <c r="BW110" s="14"/>
      <c r="BX110" s="14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S110" s="98"/>
      <c r="CT110" s="98"/>
      <c r="CU110" s="14"/>
      <c r="CV110" s="14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Q110" s="98"/>
      <c r="DR110" s="98"/>
      <c r="DS110" s="14"/>
      <c r="DT110" s="14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O110" s="98"/>
      <c r="EP110" s="98"/>
      <c r="EQ110" s="14"/>
      <c r="ER110" s="14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</row>
    <row r="111" spans="1:167" ht="14.5">
      <c r="A111" s="98"/>
      <c r="B111" s="98"/>
      <c r="C111" s="14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Y111" s="98"/>
      <c r="Z111" s="98"/>
      <c r="AA111" s="14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98"/>
      <c r="AX111" s="98"/>
      <c r="AY111" s="14"/>
      <c r="AZ111" s="14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U111" s="98"/>
      <c r="BV111" s="98"/>
      <c r="BW111" s="14"/>
      <c r="BX111" s="14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S111" s="98"/>
      <c r="CT111" s="98"/>
      <c r="CU111" s="14"/>
      <c r="CV111" s="14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Q111" s="98"/>
      <c r="DR111" s="98"/>
      <c r="DS111" s="14"/>
      <c r="DT111" s="14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O111" s="98"/>
      <c r="EP111" s="98"/>
      <c r="EQ111" s="14"/>
      <c r="ER111" s="14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</row>
    <row r="112" spans="1:167" ht="14.5">
      <c r="A112" s="98"/>
      <c r="B112" s="98"/>
      <c r="C112" s="14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Y112" s="98"/>
      <c r="Z112" s="98"/>
      <c r="AA112" s="14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98"/>
      <c r="AX112" s="98"/>
      <c r="AY112" s="14"/>
      <c r="AZ112" s="14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U112" s="98"/>
      <c r="BV112" s="98"/>
      <c r="BW112" s="14"/>
      <c r="BX112" s="14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S112" s="98"/>
      <c r="CT112" s="98"/>
      <c r="CU112" s="14"/>
      <c r="CV112" s="14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Q112" s="98"/>
      <c r="DR112" s="98"/>
      <c r="DS112" s="14"/>
      <c r="DT112" s="14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O112" s="98"/>
      <c r="EP112" s="98"/>
      <c r="EQ112" s="14"/>
      <c r="ER112" s="14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</row>
    <row r="113" spans="1:167" ht="14.5">
      <c r="A113" s="98"/>
      <c r="B113" s="98"/>
      <c r="C113" s="14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Y113" s="98"/>
      <c r="Z113" s="98"/>
      <c r="AA113" s="14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98"/>
      <c r="AX113" s="98"/>
      <c r="AY113" s="14"/>
      <c r="AZ113" s="14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U113" s="98"/>
      <c r="BV113" s="98"/>
      <c r="BW113" s="14"/>
      <c r="BX113" s="14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S113" s="98"/>
      <c r="CT113" s="98"/>
      <c r="CU113" s="14"/>
      <c r="CV113" s="14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Q113" s="98"/>
      <c r="DR113" s="98"/>
      <c r="DS113" s="14"/>
      <c r="DT113" s="14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O113" s="98"/>
      <c r="EP113" s="98"/>
      <c r="EQ113" s="14"/>
      <c r="ER113" s="14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</row>
    <row r="114" spans="1:167" ht="14.5">
      <c r="A114" s="98"/>
      <c r="B114" s="98"/>
      <c r="C114" s="14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Y114" s="98"/>
      <c r="Z114" s="98"/>
      <c r="AA114" s="14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98"/>
      <c r="AX114" s="98"/>
      <c r="AY114" s="14"/>
      <c r="AZ114" s="14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U114" s="98"/>
      <c r="BV114" s="98"/>
      <c r="BW114" s="14"/>
      <c r="BX114" s="14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S114" s="98"/>
      <c r="CT114" s="98"/>
      <c r="CU114" s="14"/>
      <c r="CV114" s="14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Q114" s="98"/>
      <c r="DR114" s="98"/>
      <c r="DS114" s="14"/>
      <c r="DT114" s="14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O114" s="98"/>
      <c r="EP114" s="98"/>
      <c r="EQ114" s="14"/>
      <c r="ER114" s="14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</row>
    <row r="115" spans="1:167" ht="14.5">
      <c r="A115" s="98"/>
      <c r="B115" s="98"/>
      <c r="C115" s="14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Y115" s="98"/>
      <c r="Z115" s="98"/>
      <c r="AA115" s="14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98"/>
      <c r="AX115" s="98"/>
      <c r="AY115" s="14"/>
      <c r="AZ115" s="14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U115" s="98"/>
      <c r="BV115" s="98"/>
      <c r="BW115" s="14"/>
      <c r="BX115" s="14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S115" s="98"/>
      <c r="CT115" s="98"/>
      <c r="CU115" s="14"/>
      <c r="CV115" s="14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Q115" s="98"/>
      <c r="DR115" s="98"/>
      <c r="DS115" s="14"/>
      <c r="DT115" s="14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O115" s="98"/>
      <c r="EP115" s="98"/>
      <c r="EQ115" s="14"/>
      <c r="ER115" s="14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</row>
    <row r="116" spans="1:167" ht="14.5">
      <c r="A116" s="98"/>
      <c r="B116" s="98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Y116" s="98"/>
      <c r="Z116" s="98"/>
      <c r="AA116" s="14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98"/>
      <c r="AX116" s="98"/>
      <c r="AY116" s="14"/>
      <c r="AZ116" s="14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U116" s="98"/>
      <c r="BV116" s="98"/>
      <c r="BW116" s="14"/>
      <c r="BX116" s="14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S116" s="98"/>
      <c r="CT116" s="98"/>
      <c r="CU116" s="14"/>
      <c r="CV116" s="14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Q116" s="98"/>
      <c r="DR116" s="98"/>
      <c r="DS116" s="14"/>
      <c r="DT116" s="14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O116" s="98"/>
      <c r="EP116" s="98"/>
      <c r="EQ116" s="14"/>
      <c r="ER116" s="14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</row>
    <row r="117" spans="1:167" ht="14.5">
      <c r="A117" s="98"/>
      <c r="B117" s="98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Y117" s="98"/>
      <c r="Z117" s="98"/>
      <c r="AA117" s="14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98"/>
      <c r="AX117" s="98"/>
      <c r="AY117" s="14"/>
      <c r="AZ117" s="14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U117" s="98"/>
      <c r="BV117" s="98"/>
      <c r="BW117" s="14"/>
      <c r="BX117" s="14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S117" s="98"/>
      <c r="CT117" s="98"/>
      <c r="CU117" s="14"/>
      <c r="CV117" s="14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Q117" s="98"/>
      <c r="DR117" s="98"/>
      <c r="DS117" s="14"/>
      <c r="DT117" s="14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O117" s="98"/>
      <c r="EP117" s="98"/>
      <c r="EQ117" s="14"/>
      <c r="ER117" s="14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</row>
    <row r="118" spans="1:167" ht="14.5">
      <c r="A118" s="98"/>
      <c r="B118" s="98"/>
      <c r="C118" s="14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Y118" s="98"/>
      <c r="Z118" s="98"/>
      <c r="AA118" s="14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98"/>
      <c r="AX118" s="98"/>
      <c r="AY118" s="14"/>
      <c r="AZ118" s="14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U118" s="98"/>
      <c r="BV118" s="98"/>
      <c r="BW118" s="14"/>
      <c r="BX118" s="14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S118" s="98"/>
      <c r="CT118" s="98"/>
      <c r="CU118" s="14"/>
      <c r="CV118" s="14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Q118" s="98"/>
      <c r="DR118" s="98"/>
      <c r="DS118" s="14"/>
      <c r="DT118" s="14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O118" s="98"/>
      <c r="EP118" s="98"/>
      <c r="EQ118" s="14"/>
      <c r="ER118" s="14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</row>
    <row r="119" spans="1:167" ht="14.5">
      <c r="A119" s="98"/>
      <c r="B119" s="98"/>
      <c r="C119" s="14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Y119" s="98"/>
      <c r="Z119" s="98"/>
      <c r="AA119" s="14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W119" s="98"/>
      <c r="AX119" s="98"/>
      <c r="AY119" s="14"/>
      <c r="AZ119" s="14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U119" s="98"/>
      <c r="BV119" s="98"/>
      <c r="BW119" s="14"/>
      <c r="BX119" s="14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S119" s="98"/>
      <c r="CT119" s="98"/>
      <c r="CU119" s="14"/>
      <c r="CV119" s="14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Q119" s="98"/>
      <c r="DR119" s="98"/>
      <c r="DS119" s="14"/>
      <c r="DT119" s="14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O119" s="98"/>
      <c r="EP119" s="98"/>
      <c r="EQ119" s="14"/>
      <c r="ER119" s="14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</row>
    <row r="120" spans="1:167" ht="14.5">
      <c r="A120" s="98"/>
      <c r="B120" s="98"/>
      <c r="C120" s="14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Y120" s="98"/>
      <c r="Z120" s="98"/>
      <c r="AA120" s="14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W120" s="98"/>
      <c r="AX120" s="98"/>
      <c r="AY120" s="14"/>
      <c r="AZ120" s="14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U120" s="98"/>
      <c r="BV120" s="98"/>
      <c r="BW120" s="14"/>
      <c r="BX120" s="14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S120" s="98"/>
      <c r="CT120" s="98"/>
      <c r="CU120" s="14"/>
      <c r="CV120" s="14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Q120" s="98"/>
      <c r="DR120" s="98"/>
      <c r="DS120" s="14"/>
      <c r="DT120" s="14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O120" s="98"/>
      <c r="EP120" s="98"/>
      <c r="EQ120" s="14"/>
      <c r="ER120" s="14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</row>
    <row r="121" spans="1:167" ht="14.5">
      <c r="A121" s="98"/>
      <c r="B121" s="98"/>
      <c r="C121" s="14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Y121" s="98"/>
      <c r="Z121" s="98"/>
      <c r="AA121" s="14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W121" s="98"/>
      <c r="AX121" s="98"/>
      <c r="AY121" s="14"/>
      <c r="AZ121" s="14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U121" s="98"/>
      <c r="BV121" s="98"/>
      <c r="BW121" s="14"/>
      <c r="BX121" s="14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S121" s="98"/>
      <c r="CT121" s="98"/>
      <c r="CU121" s="14"/>
      <c r="CV121" s="14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Q121" s="98"/>
      <c r="DR121" s="98"/>
      <c r="DS121" s="14"/>
      <c r="DT121" s="14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O121" s="98"/>
      <c r="EP121" s="98"/>
      <c r="EQ121" s="14"/>
      <c r="ER121" s="14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</row>
    <row r="122" spans="1:167" ht="14.5">
      <c r="A122" s="98"/>
      <c r="B122" s="98"/>
      <c r="C122" s="14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Y122" s="98"/>
      <c r="Z122" s="98"/>
      <c r="AA122" s="14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W122" s="98"/>
      <c r="AX122" s="98"/>
      <c r="AY122" s="14"/>
      <c r="AZ122" s="14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U122" s="98"/>
      <c r="BV122" s="98"/>
      <c r="BW122" s="14"/>
      <c r="BX122" s="14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S122" s="98"/>
      <c r="CT122" s="98"/>
      <c r="CU122" s="14"/>
      <c r="CV122" s="14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Q122" s="98"/>
      <c r="DR122" s="98"/>
      <c r="DS122" s="14"/>
      <c r="DT122" s="14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O122" s="98"/>
      <c r="EP122" s="98"/>
      <c r="EQ122" s="14"/>
      <c r="ER122" s="14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</row>
    <row r="123" spans="1:167" ht="14.5">
      <c r="A123" s="98"/>
      <c r="B123" s="98"/>
      <c r="C123" s="14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Y123" s="98"/>
      <c r="Z123" s="98"/>
      <c r="AA123" s="14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W123" s="98"/>
      <c r="AX123" s="98"/>
      <c r="AY123" s="14"/>
      <c r="AZ123" s="14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U123" s="98"/>
      <c r="BV123" s="98"/>
      <c r="BW123" s="14"/>
      <c r="BX123" s="14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S123" s="98"/>
      <c r="CT123" s="98"/>
      <c r="CU123" s="14"/>
      <c r="CV123" s="14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Q123" s="98"/>
      <c r="DR123" s="98"/>
      <c r="DS123" s="14"/>
      <c r="DT123" s="14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O123" s="98"/>
      <c r="EP123" s="98"/>
      <c r="EQ123" s="14"/>
      <c r="ER123" s="14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</row>
    <row r="124" spans="1:167" ht="14.5">
      <c r="A124" s="98"/>
      <c r="B124" s="98"/>
      <c r="C124" s="14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Y124" s="98"/>
      <c r="Z124" s="98"/>
      <c r="AA124" s="14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W124" s="98"/>
      <c r="AX124" s="98"/>
      <c r="AY124" s="14"/>
      <c r="AZ124" s="14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U124" s="98"/>
      <c r="BV124" s="98"/>
      <c r="BW124" s="14"/>
      <c r="BX124" s="14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S124" s="98"/>
      <c r="CT124" s="98"/>
      <c r="CU124" s="14"/>
      <c r="CV124" s="14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Q124" s="98"/>
      <c r="DR124" s="98"/>
      <c r="DS124" s="14"/>
      <c r="DT124" s="14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O124" s="98"/>
      <c r="EP124" s="98"/>
      <c r="EQ124" s="14"/>
      <c r="ER124" s="14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</row>
    <row r="125" spans="1:167" ht="14.5">
      <c r="A125" s="98"/>
      <c r="B125" s="98"/>
      <c r="C125" s="14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Y125" s="98"/>
      <c r="Z125" s="98"/>
      <c r="AA125" s="14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W125" s="98"/>
      <c r="AX125" s="98"/>
      <c r="AY125" s="14"/>
      <c r="AZ125" s="14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U125" s="98"/>
      <c r="BV125" s="98"/>
      <c r="BW125" s="14"/>
      <c r="BX125" s="14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S125" s="98"/>
      <c r="CT125" s="98"/>
      <c r="CU125" s="14"/>
      <c r="CV125" s="14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Q125" s="98"/>
      <c r="DR125" s="98"/>
      <c r="DS125" s="14"/>
      <c r="DT125" s="14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O125" s="98"/>
      <c r="EP125" s="98"/>
      <c r="EQ125" s="14"/>
      <c r="ER125" s="14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</row>
    <row r="126" spans="1:167" ht="14.5">
      <c r="A126" s="98"/>
      <c r="B126" s="98"/>
      <c r="C126" s="14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Y126" s="98"/>
      <c r="Z126" s="98"/>
      <c r="AA126" s="14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W126" s="98"/>
      <c r="AX126" s="98"/>
      <c r="AY126" s="14"/>
      <c r="AZ126" s="14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U126" s="98"/>
      <c r="BV126" s="98"/>
      <c r="BW126" s="14"/>
      <c r="BX126" s="14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S126" s="98"/>
      <c r="CT126" s="98"/>
      <c r="CU126" s="14"/>
      <c r="CV126" s="14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Q126" s="98"/>
      <c r="DR126" s="98"/>
      <c r="DS126" s="14"/>
      <c r="DT126" s="14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O126" s="98"/>
      <c r="EP126" s="98"/>
      <c r="EQ126" s="14"/>
      <c r="ER126" s="14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</row>
    <row r="127" spans="1:167" ht="14.5">
      <c r="A127" s="98"/>
      <c r="B127" s="98"/>
      <c r="C127" s="14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Y127" s="98"/>
      <c r="Z127" s="98"/>
      <c r="AA127" s="14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W127" s="98"/>
      <c r="AX127" s="98"/>
      <c r="AY127" s="14"/>
      <c r="AZ127" s="14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U127" s="98"/>
      <c r="BV127" s="98"/>
      <c r="BW127" s="14"/>
      <c r="BX127" s="14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S127" s="98"/>
      <c r="CT127" s="98"/>
      <c r="CU127" s="14"/>
      <c r="CV127" s="14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Q127" s="98"/>
      <c r="DR127" s="98"/>
      <c r="DS127" s="14"/>
      <c r="DT127" s="14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O127" s="98"/>
      <c r="EP127" s="98"/>
      <c r="EQ127" s="14"/>
      <c r="ER127" s="14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</row>
    <row r="128" spans="1:167" ht="14.5">
      <c r="A128" s="98"/>
      <c r="B128" s="98"/>
      <c r="C128" s="14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Y128" s="98"/>
      <c r="Z128" s="98"/>
      <c r="AA128" s="14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W128" s="98"/>
      <c r="AX128" s="98"/>
      <c r="AY128" s="14"/>
      <c r="AZ128" s="14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U128" s="98"/>
      <c r="BV128" s="98"/>
      <c r="BW128" s="14"/>
      <c r="BX128" s="14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S128" s="98"/>
      <c r="CT128" s="98"/>
      <c r="CU128" s="14"/>
      <c r="CV128" s="14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Q128" s="98"/>
      <c r="DR128" s="98"/>
      <c r="DS128" s="14"/>
      <c r="DT128" s="14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O128" s="98"/>
      <c r="EP128" s="98"/>
      <c r="EQ128" s="14"/>
      <c r="ER128" s="14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</row>
    <row r="129" spans="1:167" ht="14.5">
      <c r="A129" s="98"/>
      <c r="B129" s="98"/>
      <c r="C129" s="14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Y129" s="98"/>
      <c r="Z129" s="98"/>
      <c r="AA129" s="14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W129" s="98"/>
      <c r="AX129" s="98"/>
      <c r="AY129" s="14"/>
      <c r="AZ129" s="14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U129" s="98"/>
      <c r="BV129" s="98"/>
      <c r="BW129" s="14"/>
      <c r="BX129" s="14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S129" s="98"/>
      <c r="CT129" s="98"/>
      <c r="CU129" s="14"/>
      <c r="CV129" s="14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Q129" s="98"/>
      <c r="DR129" s="98"/>
      <c r="DS129" s="14"/>
      <c r="DT129" s="14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O129" s="98"/>
      <c r="EP129" s="98"/>
      <c r="EQ129" s="14"/>
      <c r="ER129" s="14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</row>
    <row r="130" spans="1:167" ht="14.5">
      <c r="A130" s="98"/>
      <c r="B130" s="98"/>
      <c r="C130" s="14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Y130" s="98"/>
      <c r="Z130" s="98"/>
      <c r="AA130" s="14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W130" s="98"/>
      <c r="AX130" s="98"/>
      <c r="AY130" s="14"/>
      <c r="AZ130" s="14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U130" s="98"/>
      <c r="BV130" s="98"/>
      <c r="BW130" s="14"/>
      <c r="BX130" s="14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S130" s="98"/>
      <c r="CT130" s="98"/>
      <c r="CU130" s="14"/>
      <c r="CV130" s="14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Q130" s="98"/>
      <c r="DR130" s="98"/>
      <c r="DS130" s="14"/>
      <c r="DT130" s="14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O130" s="98"/>
      <c r="EP130" s="98"/>
      <c r="EQ130" s="14"/>
      <c r="ER130" s="14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</row>
    <row r="131" spans="1:167" ht="14.5">
      <c r="A131" s="98"/>
      <c r="B131" s="98"/>
      <c r="C131" s="14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Y131" s="98"/>
      <c r="Z131" s="98"/>
      <c r="AA131" s="14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W131" s="98"/>
      <c r="AX131" s="98"/>
      <c r="AY131" s="14"/>
      <c r="AZ131" s="14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U131" s="98"/>
      <c r="BV131" s="98"/>
      <c r="BW131" s="14"/>
      <c r="BX131" s="14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S131" s="98"/>
      <c r="CT131" s="98"/>
      <c r="CU131" s="14"/>
      <c r="CV131" s="14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Q131" s="98"/>
      <c r="DR131" s="98"/>
      <c r="DS131" s="14"/>
      <c r="DT131" s="14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O131" s="98"/>
      <c r="EP131" s="98"/>
      <c r="EQ131" s="14"/>
      <c r="ER131" s="14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</row>
    <row r="132" spans="1:167" ht="14.5">
      <c r="A132" s="98"/>
      <c r="B132" s="98"/>
      <c r="C132" s="14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Y132" s="98"/>
      <c r="Z132" s="98"/>
      <c r="AA132" s="14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W132" s="98"/>
      <c r="AX132" s="98"/>
      <c r="AY132" s="14"/>
      <c r="AZ132" s="14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U132" s="98"/>
      <c r="BV132" s="98"/>
      <c r="BW132" s="14"/>
      <c r="BX132" s="14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S132" s="98"/>
      <c r="CT132" s="98"/>
      <c r="CU132" s="14"/>
      <c r="CV132" s="14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Q132" s="98"/>
      <c r="DR132" s="98"/>
      <c r="DS132" s="14"/>
      <c r="DT132" s="14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O132" s="98"/>
      <c r="EP132" s="98"/>
      <c r="EQ132" s="14"/>
      <c r="ER132" s="14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</row>
    <row r="133" spans="1:167" ht="14.5">
      <c r="A133" s="98"/>
      <c r="B133" s="98"/>
      <c r="C133" s="14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Y133" s="98"/>
      <c r="Z133" s="98"/>
      <c r="AA133" s="14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W133" s="98"/>
      <c r="AX133" s="98"/>
      <c r="AY133" s="14"/>
      <c r="AZ133" s="14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U133" s="98"/>
      <c r="BV133" s="98"/>
      <c r="BW133" s="14"/>
      <c r="BX133" s="14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S133" s="98"/>
      <c r="CT133" s="98"/>
      <c r="CU133" s="14"/>
      <c r="CV133" s="14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Q133" s="98"/>
      <c r="DR133" s="98"/>
      <c r="DS133" s="14"/>
      <c r="DT133" s="14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O133" s="98"/>
      <c r="EP133" s="98"/>
      <c r="EQ133" s="14"/>
      <c r="ER133" s="14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</row>
    <row r="134" spans="1:167" ht="14.5">
      <c r="A134" s="98"/>
      <c r="B134" s="98"/>
      <c r="C134" s="14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Y134" s="98"/>
      <c r="Z134" s="98"/>
      <c r="AA134" s="14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W134" s="98"/>
      <c r="AX134" s="98"/>
      <c r="AY134" s="14"/>
      <c r="AZ134" s="14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U134" s="98"/>
      <c r="BV134" s="98"/>
      <c r="BW134" s="14"/>
      <c r="BX134" s="14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S134" s="98"/>
      <c r="CT134" s="98"/>
      <c r="CU134" s="14"/>
      <c r="CV134" s="14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Q134" s="98"/>
      <c r="DR134" s="98"/>
      <c r="DS134" s="14"/>
      <c r="DT134" s="14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O134" s="98"/>
      <c r="EP134" s="98"/>
      <c r="EQ134" s="14"/>
      <c r="ER134" s="14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</row>
    <row r="135" spans="1:167" ht="14.5">
      <c r="A135" s="98"/>
      <c r="B135" s="98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Y135" s="98"/>
      <c r="Z135" s="98"/>
      <c r="AA135" s="14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W135" s="98"/>
      <c r="AX135" s="98"/>
      <c r="AY135" s="14"/>
      <c r="AZ135" s="14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U135" s="98"/>
      <c r="BV135" s="98"/>
      <c r="BW135" s="14"/>
      <c r="BX135" s="14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S135" s="98"/>
      <c r="CT135" s="98"/>
      <c r="CU135" s="14"/>
      <c r="CV135" s="14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Q135" s="98"/>
      <c r="DR135" s="98"/>
      <c r="DS135" s="14"/>
      <c r="DT135" s="14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O135" s="98"/>
      <c r="EP135" s="98"/>
      <c r="EQ135" s="14"/>
      <c r="ER135" s="14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</row>
    <row r="136" spans="1:167" ht="14.5">
      <c r="A136" s="98"/>
      <c r="B136" s="98"/>
      <c r="C136" s="14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Y136" s="98"/>
      <c r="Z136" s="98"/>
      <c r="AA136" s="14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W136" s="98"/>
      <c r="AX136" s="98"/>
      <c r="AY136" s="14"/>
      <c r="AZ136" s="14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U136" s="98"/>
      <c r="BV136" s="98"/>
      <c r="BW136" s="14"/>
      <c r="BX136" s="14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S136" s="98"/>
      <c r="CT136" s="98"/>
      <c r="CU136" s="14"/>
      <c r="CV136" s="14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Q136" s="98"/>
      <c r="DR136" s="98"/>
      <c r="DS136" s="14"/>
      <c r="DT136" s="14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O136" s="98"/>
      <c r="EP136" s="98"/>
      <c r="EQ136" s="14"/>
      <c r="ER136" s="14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</row>
    <row r="137" spans="1:167" ht="14.5">
      <c r="A137" s="98"/>
      <c r="B137" s="98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Y137" s="98"/>
      <c r="Z137" s="98"/>
      <c r="AA137" s="14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W137" s="98"/>
      <c r="AX137" s="98"/>
      <c r="AY137" s="14"/>
      <c r="AZ137" s="14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U137" s="98"/>
      <c r="BV137" s="98"/>
      <c r="BW137" s="14"/>
      <c r="BX137" s="14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S137" s="98"/>
      <c r="CT137" s="98"/>
      <c r="CU137" s="14"/>
      <c r="CV137" s="14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Q137" s="98"/>
      <c r="DR137" s="98"/>
      <c r="DS137" s="14"/>
      <c r="DT137" s="14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O137" s="98"/>
      <c r="EP137" s="98"/>
      <c r="EQ137" s="14"/>
      <c r="ER137" s="14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</row>
    <row r="138" spans="1:167" ht="14.5">
      <c r="A138" s="98"/>
      <c r="B138" s="98"/>
      <c r="C138" s="14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Y138" s="98"/>
      <c r="Z138" s="98"/>
      <c r="AA138" s="14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W138" s="98"/>
      <c r="AX138" s="98"/>
      <c r="AY138" s="14"/>
      <c r="AZ138" s="14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U138" s="98"/>
      <c r="BV138" s="98"/>
      <c r="BW138" s="14"/>
      <c r="BX138" s="14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S138" s="98"/>
      <c r="CT138" s="98"/>
      <c r="CU138" s="14"/>
      <c r="CV138" s="14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Q138" s="98"/>
      <c r="DR138" s="98"/>
      <c r="DS138" s="14"/>
      <c r="DT138" s="14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O138" s="98"/>
      <c r="EP138" s="98"/>
      <c r="EQ138" s="14"/>
      <c r="ER138" s="14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</row>
    <row r="139" spans="1:167" ht="14.5">
      <c r="A139" s="98"/>
      <c r="B139" s="98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Y139" s="98"/>
      <c r="Z139" s="98"/>
      <c r="AA139" s="14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W139" s="98"/>
      <c r="AX139" s="98"/>
      <c r="AY139" s="14"/>
      <c r="AZ139" s="14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U139" s="98"/>
      <c r="BV139" s="98"/>
      <c r="BW139" s="14"/>
      <c r="BX139" s="14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S139" s="98"/>
      <c r="CT139" s="98"/>
      <c r="CU139" s="14"/>
      <c r="CV139" s="14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Q139" s="98"/>
      <c r="DR139" s="98"/>
      <c r="DS139" s="14"/>
      <c r="DT139" s="14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O139" s="98"/>
      <c r="EP139" s="98"/>
      <c r="EQ139" s="14"/>
      <c r="ER139" s="14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</row>
    <row r="140" spans="1:167" ht="14.5">
      <c r="A140" s="98"/>
      <c r="B140" s="98"/>
      <c r="C140" s="14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Y140" s="98"/>
      <c r="Z140" s="98"/>
      <c r="AA140" s="14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W140" s="98"/>
      <c r="AX140" s="98"/>
      <c r="AY140" s="14"/>
      <c r="AZ140" s="14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U140" s="98"/>
      <c r="BV140" s="98"/>
      <c r="BW140" s="14"/>
      <c r="BX140" s="14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S140" s="98"/>
      <c r="CT140" s="98"/>
      <c r="CU140" s="14"/>
      <c r="CV140" s="14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Q140" s="98"/>
      <c r="DR140" s="98"/>
      <c r="DS140" s="14"/>
      <c r="DT140" s="14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O140" s="98"/>
      <c r="EP140" s="98"/>
      <c r="EQ140" s="14"/>
      <c r="ER140" s="14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</row>
    <row r="141" spans="1:167" ht="14.5">
      <c r="A141" s="98"/>
      <c r="B141" s="98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Y141" s="98"/>
      <c r="Z141" s="98"/>
      <c r="AA141" s="14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W141" s="98"/>
      <c r="AX141" s="98"/>
      <c r="AY141" s="14"/>
      <c r="AZ141" s="14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U141" s="98"/>
      <c r="BV141" s="98"/>
      <c r="BW141" s="14"/>
      <c r="BX141" s="14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S141" s="98"/>
      <c r="CT141" s="98"/>
      <c r="CU141" s="14"/>
      <c r="CV141" s="14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Q141" s="98"/>
      <c r="DR141" s="98"/>
      <c r="DS141" s="14"/>
      <c r="DT141" s="14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O141" s="98"/>
      <c r="EP141" s="98"/>
      <c r="EQ141" s="14"/>
      <c r="ER141" s="14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</row>
    <row r="142" spans="1:167" ht="14.5">
      <c r="A142" s="98"/>
      <c r="B142" s="98"/>
      <c r="C142" s="14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Y142" s="98"/>
      <c r="Z142" s="98"/>
      <c r="AA142" s="14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W142" s="98"/>
      <c r="AX142" s="98"/>
      <c r="AY142" s="14"/>
      <c r="AZ142" s="14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U142" s="98"/>
      <c r="BV142" s="98"/>
      <c r="BW142" s="14"/>
      <c r="BX142" s="14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S142" s="98"/>
      <c r="CT142" s="98"/>
      <c r="CU142" s="14"/>
      <c r="CV142" s="14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Q142" s="98"/>
      <c r="DR142" s="98"/>
      <c r="DS142" s="14"/>
      <c r="DT142" s="14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O142" s="98"/>
      <c r="EP142" s="98"/>
      <c r="EQ142" s="14"/>
      <c r="ER142" s="14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</row>
    <row r="143" spans="1:167" ht="14.5">
      <c r="A143" s="98"/>
      <c r="B143" s="98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Y143" s="98"/>
      <c r="Z143" s="98"/>
      <c r="AA143" s="14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W143" s="98"/>
      <c r="AX143" s="98"/>
      <c r="AY143" s="14"/>
      <c r="AZ143" s="14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U143" s="98"/>
      <c r="BV143" s="98"/>
      <c r="BW143" s="14"/>
      <c r="BX143" s="14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S143" s="98"/>
      <c r="CT143" s="98"/>
      <c r="CU143" s="14"/>
      <c r="CV143" s="14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Q143" s="98"/>
      <c r="DR143" s="98"/>
      <c r="DS143" s="14"/>
      <c r="DT143" s="14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O143" s="98"/>
      <c r="EP143" s="98"/>
      <c r="EQ143" s="14"/>
      <c r="ER143" s="14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</row>
    <row r="144" spans="1:167" ht="14.5">
      <c r="A144" s="98"/>
      <c r="B144" s="98"/>
      <c r="C144" s="14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Y144" s="98"/>
      <c r="Z144" s="98"/>
      <c r="AA144" s="14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W144" s="98"/>
      <c r="AX144" s="98"/>
      <c r="AY144" s="14"/>
      <c r="AZ144" s="14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U144" s="98"/>
      <c r="BV144" s="98"/>
      <c r="BW144" s="14"/>
      <c r="BX144" s="14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S144" s="98"/>
      <c r="CT144" s="98"/>
      <c r="CU144" s="14"/>
      <c r="CV144" s="14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Q144" s="98"/>
      <c r="DR144" s="98"/>
      <c r="DS144" s="14"/>
      <c r="DT144" s="14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O144" s="98"/>
      <c r="EP144" s="98"/>
      <c r="EQ144" s="14"/>
      <c r="ER144" s="14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</row>
    <row r="145" spans="1:167" ht="14.5">
      <c r="A145" s="98"/>
      <c r="B145" s="98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Y145" s="98"/>
      <c r="Z145" s="98"/>
      <c r="AA145" s="14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W145" s="98"/>
      <c r="AX145" s="98"/>
      <c r="AY145" s="14"/>
      <c r="AZ145" s="14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U145" s="98"/>
      <c r="BV145" s="98"/>
      <c r="BW145" s="14"/>
      <c r="BX145" s="14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S145" s="98"/>
      <c r="CT145" s="98"/>
      <c r="CU145" s="14"/>
      <c r="CV145" s="14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Q145" s="98"/>
      <c r="DR145" s="98"/>
      <c r="DS145" s="14"/>
      <c r="DT145" s="14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O145" s="98"/>
      <c r="EP145" s="98"/>
      <c r="EQ145" s="14"/>
      <c r="ER145" s="14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</row>
    <row r="146" spans="1:167" ht="14.5">
      <c r="A146" s="98"/>
      <c r="B146" s="98"/>
      <c r="C146" s="14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Y146" s="98"/>
      <c r="Z146" s="98"/>
      <c r="AA146" s="14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W146" s="98"/>
      <c r="AX146" s="98"/>
      <c r="AY146" s="14"/>
      <c r="AZ146" s="14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U146" s="98"/>
      <c r="BV146" s="98"/>
      <c r="BW146" s="14"/>
      <c r="BX146" s="14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S146" s="98"/>
      <c r="CT146" s="98"/>
      <c r="CU146" s="14"/>
      <c r="CV146" s="14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Q146" s="98"/>
      <c r="DR146" s="98"/>
      <c r="DS146" s="14"/>
      <c r="DT146" s="14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O146" s="98"/>
      <c r="EP146" s="98"/>
      <c r="EQ146" s="14"/>
      <c r="ER146" s="14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</row>
    <row r="147" spans="1:167" ht="14.5">
      <c r="A147" s="98"/>
      <c r="B147" s="98"/>
      <c r="C147" s="14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Y147" s="98"/>
      <c r="Z147" s="98"/>
      <c r="AA147" s="14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W147" s="98"/>
      <c r="AX147" s="98"/>
      <c r="AY147" s="14"/>
      <c r="AZ147" s="14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U147" s="98"/>
      <c r="BV147" s="98"/>
      <c r="BW147" s="14"/>
      <c r="BX147" s="14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S147" s="98"/>
      <c r="CT147" s="98"/>
      <c r="CU147" s="14"/>
      <c r="CV147" s="14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Q147" s="98"/>
      <c r="DR147" s="98"/>
      <c r="DS147" s="14"/>
      <c r="DT147" s="14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O147" s="98"/>
      <c r="EP147" s="98"/>
      <c r="EQ147" s="14"/>
      <c r="ER147" s="14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</row>
    <row r="148" spans="1:167" ht="14.5">
      <c r="A148" s="98"/>
      <c r="B148" s="98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Y148" s="98"/>
      <c r="Z148" s="98"/>
      <c r="AA148" s="14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W148" s="98"/>
      <c r="AX148" s="98"/>
      <c r="AY148" s="14"/>
      <c r="AZ148" s="14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U148" s="98"/>
      <c r="BV148" s="98"/>
      <c r="BW148" s="14"/>
      <c r="BX148" s="14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S148" s="98"/>
      <c r="CT148" s="98"/>
      <c r="CU148" s="14"/>
      <c r="CV148" s="14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Q148" s="98"/>
      <c r="DR148" s="98"/>
      <c r="DS148" s="14"/>
      <c r="DT148" s="14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O148" s="98"/>
      <c r="EP148" s="98"/>
      <c r="EQ148" s="14"/>
      <c r="ER148" s="14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</row>
    <row r="149" spans="1:167" ht="14.5">
      <c r="A149" s="98"/>
      <c r="B149" s="98"/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Y149" s="98"/>
      <c r="Z149" s="98"/>
      <c r="AA149" s="14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W149" s="98"/>
      <c r="AX149" s="98"/>
      <c r="AY149" s="14"/>
      <c r="AZ149" s="14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U149" s="98"/>
      <c r="BV149" s="98"/>
      <c r="BW149" s="14"/>
      <c r="BX149" s="14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S149" s="98"/>
      <c r="CT149" s="98"/>
      <c r="CU149" s="14"/>
      <c r="CV149" s="14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Q149" s="98"/>
      <c r="DR149" s="98"/>
      <c r="DS149" s="14"/>
      <c r="DT149" s="14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O149" s="98"/>
      <c r="EP149" s="98"/>
      <c r="EQ149" s="14"/>
      <c r="ER149" s="14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</row>
    <row r="150" spans="1:167" ht="14.5">
      <c r="A150" s="98"/>
      <c r="B150" s="98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Y150" s="98"/>
      <c r="Z150" s="98"/>
      <c r="AA150" s="14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W150" s="98"/>
      <c r="AX150" s="98"/>
      <c r="AY150" s="14"/>
      <c r="AZ150" s="14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U150" s="98"/>
      <c r="BV150" s="98"/>
      <c r="BW150" s="14"/>
      <c r="BX150" s="14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S150" s="98"/>
      <c r="CT150" s="98"/>
      <c r="CU150" s="14"/>
      <c r="CV150" s="14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Q150" s="98"/>
      <c r="DR150" s="98"/>
      <c r="DS150" s="14"/>
      <c r="DT150" s="14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O150" s="98"/>
      <c r="EP150" s="98"/>
      <c r="EQ150" s="14"/>
      <c r="ER150" s="14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</row>
    <row r="151" spans="1:167" ht="14.5">
      <c r="A151" s="98"/>
      <c r="B151" s="98"/>
      <c r="C151" s="14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Y151" s="98"/>
      <c r="Z151" s="98"/>
      <c r="AA151" s="14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W151" s="98"/>
      <c r="AX151" s="98"/>
      <c r="AY151" s="14"/>
      <c r="AZ151" s="14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U151" s="98"/>
      <c r="BV151" s="98"/>
      <c r="BW151" s="14"/>
      <c r="BX151" s="14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S151" s="98"/>
      <c r="CT151" s="98"/>
      <c r="CU151" s="14"/>
      <c r="CV151" s="14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Q151" s="98"/>
      <c r="DR151" s="98"/>
      <c r="DS151" s="14"/>
      <c r="DT151" s="14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O151" s="98"/>
      <c r="EP151" s="98"/>
      <c r="EQ151" s="14"/>
      <c r="ER151" s="14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</row>
    <row r="152" spans="1:167" ht="14.5">
      <c r="A152" s="98"/>
      <c r="B152" s="98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Y152" s="98"/>
      <c r="Z152" s="98"/>
      <c r="AA152" s="14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W152" s="98"/>
      <c r="AX152" s="98"/>
      <c r="AY152" s="14"/>
      <c r="AZ152" s="14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U152" s="98"/>
      <c r="BV152" s="98"/>
      <c r="BW152" s="14"/>
      <c r="BX152" s="14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S152" s="98"/>
      <c r="CT152" s="98"/>
      <c r="CU152" s="14"/>
      <c r="CV152" s="14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Q152" s="98"/>
      <c r="DR152" s="98"/>
      <c r="DS152" s="14"/>
      <c r="DT152" s="14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O152" s="98"/>
      <c r="EP152" s="98"/>
      <c r="EQ152" s="14"/>
      <c r="ER152" s="14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</row>
    <row r="153" spans="1:167" ht="14.5">
      <c r="A153" s="98"/>
      <c r="B153" s="98"/>
      <c r="C153" s="14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Y153" s="98"/>
      <c r="Z153" s="98"/>
      <c r="AA153" s="14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W153" s="98"/>
      <c r="AX153" s="98"/>
      <c r="AY153" s="14"/>
      <c r="AZ153" s="14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U153" s="98"/>
      <c r="BV153" s="98"/>
      <c r="BW153" s="14"/>
      <c r="BX153" s="14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S153" s="98"/>
      <c r="CT153" s="98"/>
      <c r="CU153" s="14"/>
      <c r="CV153" s="14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Q153" s="98"/>
      <c r="DR153" s="98"/>
      <c r="DS153" s="14"/>
      <c r="DT153" s="14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O153" s="98"/>
      <c r="EP153" s="98"/>
      <c r="EQ153" s="14"/>
      <c r="ER153" s="14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</row>
    <row r="154" spans="1:167" ht="14.5">
      <c r="A154" s="98"/>
      <c r="B154" s="98"/>
      <c r="C154" s="14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Y154" s="98"/>
      <c r="Z154" s="98"/>
      <c r="AA154" s="14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W154" s="98"/>
      <c r="AX154" s="98"/>
      <c r="AY154" s="14"/>
      <c r="AZ154" s="14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U154" s="98"/>
      <c r="BV154" s="98"/>
      <c r="BW154" s="14"/>
      <c r="BX154" s="14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S154" s="98"/>
      <c r="CT154" s="98"/>
      <c r="CU154" s="14"/>
      <c r="CV154" s="14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Q154" s="98"/>
      <c r="DR154" s="98"/>
      <c r="DS154" s="14"/>
      <c r="DT154" s="14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O154" s="98"/>
      <c r="EP154" s="98"/>
      <c r="EQ154" s="14"/>
      <c r="ER154" s="14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</row>
    <row r="155" spans="1:167" ht="14.5">
      <c r="A155" s="98"/>
      <c r="B155" s="98"/>
      <c r="C155" s="14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Y155" s="98"/>
      <c r="Z155" s="98"/>
      <c r="AA155" s="14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W155" s="98"/>
      <c r="AX155" s="98"/>
      <c r="AY155" s="14"/>
      <c r="AZ155" s="14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U155" s="98"/>
      <c r="BV155" s="98"/>
      <c r="BW155" s="14"/>
      <c r="BX155" s="14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S155" s="98"/>
      <c r="CT155" s="98"/>
      <c r="CU155" s="14"/>
      <c r="CV155" s="14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Q155" s="98"/>
      <c r="DR155" s="98"/>
      <c r="DS155" s="14"/>
      <c r="DT155" s="14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O155" s="98"/>
      <c r="EP155" s="98"/>
      <c r="EQ155" s="14"/>
      <c r="ER155" s="14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</row>
    <row r="156" spans="1:167" ht="14.5">
      <c r="A156" s="98"/>
      <c r="B156" s="98"/>
      <c r="C156" s="14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Y156" s="98"/>
      <c r="Z156" s="98"/>
      <c r="AA156" s="14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W156" s="98"/>
      <c r="AX156" s="98"/>
      <c r="AY156" s="14"/>
      <c r="AZ156" s="14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U156" s="98"/>
      <c r="BV156" s="98"/>
      <c r="BW156" s="14"/>
      <c r="BX156" s="14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S156" s="98"/>
      <c r="CT156" s="98"/>
      <c r="CU156" s="14"/>
      <c r="CV156" s="14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Q156" s="98"/>
      <c r="DR156" s="98"/>
      <c r="DS156" s="14"/>
      <c r="DT156" s="14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O156" s="98"/>
      <c r="EP156" s="98"/>
      <c r="EQ156" s="14"/>
      <c r="ER156" s="14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</row>
    <row r="157" spans="1:167" ht="14.5">
      <c r="A157" s="98"/>
      <c r="B157" s="98"/>
      <c r="C157" s="14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Y157" s="98"/>
      <c r="Z157" s="98"/>
      <c r="AA157" s="14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W157" s="98"/>
      <c r="AX157" s="98"/>
      <c r="AY157" s="14"/>
      <c r="AZ157" s="14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U157" s="98"/>
      <c r="BV157" s="98"/>
      <c r="BW157" s="14"/>
      <c r="BX157" s="14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S157" s="98"/>
      <c r="CT157" s="98"/>
      <c r="CU157" s="14"/>
      <c r="CV157" s="14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Q157" s="98"/>
      <c r="DR157" s="98"/>
      <c r="DS157" s="14"/>
      <c r="DT157" s="14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O157" s="98"/>
      <c r="EP157" s="98"/>
      <c r="EQ157" s="14"/>
      <c r="ER157" s="14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</row>
    <row r="158" spans="1:167" ht="14.5">
      <c r="A158" s="98"/>
      <c r="B158" s="98"/>
      <c r="C158" s="14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Y158" s="98"/>
      <c r="Z158" s="98"/>
      <c r="AA158" s="14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W158" s="98"/>
      <c r="AX158" s="98"/>
      <c r="AY158" s="14"/>
      <c r="AZ158" s="14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U158" s="98"/>
      <c r="BV158" s="98"/>
      <c r="BW158" s="14"/>
      <c r="BX158" s="14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S158" s="98"/>
      <c r="CT158" s="98"/>
      <c r="CU158" s="14"/>
      <c r="CV158" s="14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Q158" s="98"/>
      <c r="DR158" s="98"/>
      <c r="DS158" s="14"/>
      <c r="DT158" s="14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O158" s="98"/>
      <c r="EP158" s="98"/>
      <c r="EQ158" s="14"/>
      <c r="ER158" s="14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</row>
    <row r="159" spans="1:167" ht="14.5">
      <c r="A159" s="98"/>
      <c r="B159" s="98"/>
      <c r="C159" s="14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Y159" s="98"/>
      <c r="Z159" s="98"/>
      <c r="AA159" s="14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W159" s="98"/>
      <c r="AX159" s="98"/>
      <c r="AY159" s="14"/>
      <c r="AZ159" s="14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U159" s="98"/>
      <c r="BV159" s="98"/>
      <c r="BW159" s="14"/>
      <c r="BX159" s="14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S159" s="98"/>
      <c r="CT159" s="98"/>
      <c r="CU159" s="14"/>
      <c r="CV159" s="14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Q159" s="98"/>
      <c r="DR159" s="98"/>
      <c r="DS159" s="14"/>
      <c r="DT159" s="14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O159" s="98"/>
      <c r="EP159" s="98"/>
      <c r="EQ159" s="14"/>
      <c r="ER159" s="14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</row>
    <row r="160" spans="1:167" ht="14.5">
      <c r="A160" s="98"/>
      <c r="B160" s="98"/>
      <c r="C160" s="14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Y160" s="98"/>
      <c r="Z160" s="98"/>
      <c r="AA160" s="14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W160" s="98"/>
      <c r="AX160" s="98"/>
      <c r="AY160" s="14"/>
      <c r="AZ160" s="14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U160" s="98"/>
      <c r="BV160" s="98"/>
      <c r="BW160" s="14"/>
      <c r="BX160" s="14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S160" s="98"/>
      <c r="CT160" s="98"/>
      <c r="CU160" s="14"/>
      <c r="CV160" s="14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Q160" s="98"/>
      <c r="DR160" s="98"/>
      <c r="DS160" s="14"/>
      <c r="DT160" s="14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O160" s="98"/>
      <c r="EP160" s="98"/>
      <c r="EQ160" s="14"/>
      <c r="ER160" s="14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</row>
    <row r="161" spans="1:167" ht="14.5">
      <c r="A161" s="98"/>
      <c r="B161" s="98"/>
      <c r="C161" s="14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Y161" s="98"/>
      <c r="Z161" s="98"/>
      <c r="AA161" s="14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W161" s="98"/>
      <c r="AX161" s="98"/>
      <c r="AY161" s="14"/>
      <c r="AZ161" s="14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U161" s="98"/>
      <c r="BV161" s="98"/>
      <c r="BW161" s="14"/>
      <c r="BX161" s="14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S161" s="98"/>
      <c r="CT161" s="98"/>
      <c r="CU161" s="14"/>
      <c r="CV161" s="14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Q161" s="98"/>
      <c r="DR161" s="98"/>
      <c r="DS161" s="14"/>
      <c r="DT161" s="14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O161" s="98"/>
      <c r="EP161" s="98"/>
      <c r="EQ161" s="14"/>
      <c r="ER161" s="14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</row>
    <row r="162" spans="1:167" ht="14.5">
      <c r="A162" s="98"/>
      <c r="B162" s="98"/>
      <c r="C162" s="14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Y162" s="98"/>
      <c r="Z162" s="98"/>
      <c r="AA162" s="14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W162" s="98"/>
      <c r="AX162" s="98"/>
      <c r="AY162" s="14"/>
      <c r="AZ162" s="14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U162" s="98"/>
      <c r="BV162" s="98"/>
      <c r="BW162" s="14"/>
      <c r="BX162" s="14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S162" s="98"/>
      <c r="CT162" s="98"/>
      <c r="CU162" s="14"/>
      <c r="CV162" s="14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Q162" s="98"/>
      <c r="DR162" s="98"/>
      <c r="DS162" s="14"/>
      <c r="DT162" s="14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O162" s="98"/>
      <c r="EP162" s="98"/>
      <c r="EQ162" s="14"/>
      <c r="ER162" s="14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</row>
    <row r="163" spans="1:167" ht="14.5">
      <c r="A163" s="98"/>
      <c r="B163" s="98"/>
      <c r="C163" s="14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Y163" s="98"/>
      <c r="Z163" s="98"/>
      <c r="AA163" s="14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W163" s="98"/>
      <c r="AX163" s="98"/>
      <c r="AY163" s="14"/>
      <c r="AZ163" s="14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U163" s="98"/>
      <c r="BV163" s="98"/>
      <c r="BW163" s="14"/>
      <c r="BX163" s="14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S163" s="98"/>
      <c r="CT163" s="98"/>
      <c r="CU163" s="14"/>
      <c r="CV163" s="14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Q163" s="98"/>
      <c r="DR163" s="98"/>
      <c r="DS163" s="14"/>
      <c r="DT163" s="14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O163" s="98"/>
      <c r="EP163" s="98"/>
      <c r="EQ163" s="14"/>
      <c r="ER163" s="14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</row>
    <row r="164" spans="1:167" ht="14.5">
      <c r="A164" s="98"/>
      <c r="B164" s="98"/>
      <c r="C164" s="14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Y164" s="98"/>
      <c r="Z164" s="98"/>
      <c r="AA164" s="14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W164" s="98"/>
      <c r="AX164" s="98"/>
      <c r="AY164" s="14"/>
      <c r="AZ164" s="14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U164" s="98"/>
      <c r="BV164" s="98"/>
      <c r="BW164" s="14"/>
      <c r="BX164" s="14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S164" s="98"/>
      <c r="CT164" s="98"/>
      <c r="CU164" s="14"/>
      <c r="CV164" s="14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Q164" s="98"/>
      <c r="DR164" s="98"/>
      <c r="DS164" s="14"/>
      <c r="DT164" s="14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O164" s="98"/>
      <c r="EP164" s="98"/>
      <c r="EQ164" s="14"/>
      <c r="ER164" s="14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</row>
    <row r="165" spans="1:167" ht="14.5">
      <c r="A165" s="98"/>
      <c r="B165" s="98"/>
      <c r="C165" s="14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Y165" s="98"/>
      <c r="Z165" s="98"/>
      <c r="AA165" s="14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W165" s="98"/>
      <c r="AX165" s="98"/>
      <c r="AY165" s="14"/>
      <c r="AZ165" s="14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U165" s="98"/>
      <c r="BV165" s="98"/>
      <c r="BW165" s="14"/>
      <c r="BX165" s="14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S165" s="98"/>
      <c r="CT165" s="98"/>
      <c r="CU165" s="14"/>
      <c r="CV165" s="14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Q165" s="98"/>
      <c r="DR165" s="98"/>
      <c r="DS165" s="14"/>
      <c r="DT165" s="14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O165" s="98"/>
      <c r="EP165" s="98"/>
      <c r="EQ165" s="14"/>
      <c r="ER165" s="14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</row>
    <row r="166" spans="1:167" ht="14.5">
      <c r="A166" s="98"/>
      <c r="B166" s="98"/>
      <c r="C166" s="14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Y166" s="98"/>
      <c r="Z166" s="98"/>
      <c r="AA166" s="14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W166" s="98"/>
      <c r="AX166" s="98"/>
      <c r="AY166" s="14"/>
      <c r="AZ166" s="14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U166" s="98"/>
      <c r="BV166" s="98"/>
      <c r="BW166" s="14"/>
      <c r="BX166" s="14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S166" s="98"/>
      <c r="CT166" s="98"/>
      <c r="CU166" s="14"/>
      <c r="CV166" s="14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Q166" s="98"/>
      <c r="DR166" s="98"/>
      <c r="DS166" s="14"/>
      <c r="DT166" s="14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O166" s="98"/>
      <c r="EP166" s="98"/>
      <c r="EQ166" s="14"/>
      <c r="ER166" s="14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</row>
    <row r="167" spans="1:167" ht="14.5">
      <c r="A167" s="98"/>
      <c r="B167" s="98"/>
      <c r="C167" s="14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Y167" s="98"/>
      <c r="Z167" s="98"/>
      <c r="AA167" s="14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W167" s="98"/>
      <c r="AX167" s="98"/>
      <c r="AY167" s="14"/>
      <c r="AZ167" s="14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U167" s="98"/>
      <c r="BV167" s="98"/>
      <c r="BW167" s="14"/>
      <c r="BX167" s="14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S167" s="98"/>
      <c r="CT167" s="98"/>
      <c r="CU167" s="14"/>
      <c r="CV167" s="14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Q167" s="98"/>
      <c r="DR167" s="98"/>
      <c r="DS167" s="14"/>
      <c r="DT167" s="14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O167" s="98"/>
      <c r="EP167" s="98"/>
      <c r="EQ167" s="14"/>
      <c r="ER167" s="14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</row>
    <row r="168" spans="1:167" ht="14.5">
      <c r="A168" s="98"/>
      <c r="B168" s="98"/>
      <c r="C168" s="14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Y168" s="98"/>
      <c r="Z168" s="98"/>
      <c r="AA168" s="14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W168" s="98"/>
      <c r="AX168" s="98"/>
      <c r="AY168" s="14"/>
      <c r="AZ168" s="14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U168" s="98"/>
      <c r="BV168" s="98"/>
      <c r="BW168" s="14"/>
      <c r="BX168" s="14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S168" s="98"/>
      <c r="CT168" s="98"/>
      <c r="CU168" s="14"/>
      <c r="CV168" s="14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Q168" s="98"/>
      <c r="DR168" s="98"/>
      <c r="DS168" s="14"/>
      <c r="DT168" s="14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O168" s="98"/>
      <c r="EP168" s="98"/>
      <c r="EQ168" s="14"/>
      <c r="ER168" s="14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</row>
    <row r="169" spans="1:167" ht="14.5">
      <c r="A169" s="98"/>
      <c r="B169" s="98"/>
      <c r="C169" s="14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Y169" s="98"/>
      <c r="Z169" s="98"/>
      <c r="AA169" s="14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W169" s="98"/>
      <c r="AX169" s="98"/>
      <c r="AY169" s="14"/>
      <c r="AZ169" s="14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U169" s="98"/>
      <c r="BV169" s="98"/>
      <c r="BW169" s="14"/>
      <c r="BX169" s="14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S169" s="98"/>
      <c r="CT169" s="98"/>
      <c r="CU169" s="14"/>
      <c r="CV169" s="14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Q169" s="98"/>
      <c r="DR169" s="98"/>
      <c r="DS169" s="14"/>
      <c r="DT169" s="14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O169" s="98"/>
      <c r="EP169" s="98"/>
      <c r="EQ169" s="14"/>
      <c r="ER169" s="14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</row>
    <row r="170" spans="1:167" ht="14.5">
      <c r="A170" s="98"/>
      <c r="B170" s="98"/>
      <c r="C170" s="14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Y170" s="98"/>
      <c r="Z170" s="98"/>
      <c r="AA170" s="14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W170" s="98"/>
      <c r="AX170" s="98"/>
      <c r="AY170" s="14"/>
      <c r="AZ170" s="14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U170" s="98"/>
      <c r="BV170" s="98"/>
      <c r="BW170" s="14"/>
      <c r="BX170" s="14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S170" s="98"/>
      <c r="CT170" s="98"/>
      <c r="CU170" s="14"/>
      <c r="CV170" s="14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Q170" s="98"/>
      <c r="DR170" s="98"/>
      <c r="DS170" s="14"/>
      <c r="DT170" s="14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O170" s="98"/>
      <c r="EP170" s="98"/>
      <c r="EQ170" s="14"/>
      <c r="ER170" s="14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</row>
    <row r="171" spans="1:167" ht="14.5">
      <c r="A171" s="98"/>
      <c r="B171" s="98"/>
      <c r="C171" s="14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Y171" s="98"/>
      <c r="Z171" s="98"/>
      <c r="AA171" s="14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W171" s="98"/>
      <c r="AX171" s="98"/>
      <c r="AY171" s="14"/>
      <c r="AZ171" s="14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U171" s="98"/>
      <c r="BV171" s="98"/>
      <c r="BW171" s="14"/>
      <c r="BX171" s="14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S171" s="98"/>
      <c r="CT171" s="98"/>
      <c r="CU171" s="14"/>
      <c r="CV171" s="14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Q171" s="98"/>
      <c r="DR171" s="98"/>
      <c r="DS171" s="14"/>
      <c r="DT171" s="14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O171" s="98"/>
      <c r="EP171" s="98"/>
      <c r="EQ171" s="14"/>
      <c r="ER171" s="14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</row>
    <row r="172" spans="1:167" ht="14.5">
      <c r="A172" s="98"/>
      <c r="B172" s="98"/>
      <c r="C172" s="14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Y172" s="98"/>
      <c r="Z172" s="98"/>
      <c r="AA172" s="14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W172" s="98"/>
      <c r="AX172" s="98"/>
      <c r="AY172" s="14"/>
      <c r="AZ172" s="14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U172" s="98"/>
      <c r="BV172" s="98"/>
      <c r="BW172" s="14"/>
      <c r="BX172" s="14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S172" s="98"/>
      <c r="CT172" s="98"/>
      <c r="CU172" s="14"/>
      <c r="CV172" s="14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Q172" s="98"/>
      <c r="DR172" s="98"/>
      <c r="DS172" s="14"/>
      <c r="DT172" s="14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O172" s="98"/>
      <c r="EP172" s="98"/>
      <c r="EQ172" s="14"/>
      <c r="ER172" s="14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</row>
    <row r="173" spans="1:167" ht="14.5">
      <c r="A173" s="98"/>
      <c r="B173" s="98"/>
      <c r="C173" s="14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Y173" s="98"/>
      <c r="Z173" s="98"/>
      <c r="AA173" s="14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W173" s="98"/>
      <c r="AX173" s="98"/>
      <c r="AY173" s="14"/>
      <c r="AZ173" s="14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U173" s="98"/>
      <c r="BV173" s="98"/>
      <c r="BW173" s="14"/>
      <c r="BX173" s="14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S173" s="98"/>
      <c r="CT173" s="98"/>
      <c r="CU173" s="14"/>
      <c r="CV173" s="14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Q173" s="98"/>
      <c r="DR173" s="98"/>
      <c r="DS173" s="14"/>
      <c r="DT173" s="14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O173" s="98"/>
      <c r="EP173" s="98"/>
      <c r="EQ173" s="14"/>
      <c r="ER173" s="14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</row>
    <row r="174" spans="1:167" ht="14.5">
      <c r="A174" s="98"/>
      <c r="B174" s="98"/>
      <c r="C174" s="14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Y174" s="98"/>
      <c r="Z174" s="98"/>
      <c r="AA174" s="14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W174" s="98"/>
      <c r="AX174" s="98"/>
      <c r="AY174" s="14"/>
      <c r="AZ174" s="14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U174" s="98"/>
      <c r="BV174" s="98"/>
      <c r="BW174" s="14"/>
      <c r="BX174" s="14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S174" s="98"/>
      <c r="CT174" s="98"/>
      <c r="CU174" s="14"/>
      <c r="CV174" s="14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Q174" s="98"/>
      <c r="DR174" s="98"/>
      <c r="DS174" s="14"/>
      <c r="DT174" s="14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O174" s="98"/>
      <c r="EP174" s="98"/>
      <c r="EQ174" s="14"/>
      <c r="ER174" s="14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</row>
    <row r="175" spans="1:167" ht="14.5">
      <c r="A175" s="98"/>
      <c r="B175" s="98"/>
      <c r="C175" s="14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Y175" s="98"/>
      <c r="Z175" s="98"/>
      <c r="AA175" s="14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W175" s="98"/>
      <c r="AX175" s="98"/>
      <c r="AY175" s="14"/>
      <c r="AZ175" s="14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U175" s="98"/>
      <c r="BV175" s="98"/>
      <c r="BW175" s="14"/>
      <c r="BX175" s="14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S175" s="98"/>
      <c r="CT175" s="98"/>
      <c r="CU175" s="14"/>
      <c r="CV175" s="14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Q175" s="98"/>
      <c r="DR175" s="98"/>
      <c r="DS175" s="14"/>
      <c r="DT175" s="14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O175" s="98"/>
      <c r="EP175" s="98"/>
      <c r="EQ175" s="14"/>
      <c r="ER175" s="14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</row>
    <row r="176" spans="1:167" ht="14.5">
      <c r="A176" s="98"/>
      <c r="B176" s="9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Y176" s="98"/>
      <c r="Z176" s="98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W176" s="98"/>
      <c r="AX176" s="98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U176" s="98"/>
      <c r="BV176" s="98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S176" s="98"/>
      <c r="CT176" s="98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Q176" s="98"/>
      <c r="DR176" s="98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O176" s="98"/>
      <c r="EP176" s="98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</row>
    <row r="177" spans="1:167" ht="14.5">
      <c r="A177" s="98"/>
      <c r="B177" s="9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Y177" s="98"/>
      <c r="Z177" s="98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W177" s="98"/>
      <c r="AX177" s="98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U177" s="98"/>
      <c r="BV177" s="98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S177" s="98"/>
      <c r="CT177" s="98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Q177" s="98"/>
      <c r="DR177" s="98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O177" s="98"/>
      <c r="EP177" s="98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</row>
    <row r="178" spans="1:167" ht="14.5">
      <c r="A178" s="98"/>
      <c r="B178" s="9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Y178" s="98"/>
      <c r="Z178" s="98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W178" s="98"/>
      <c r="AX178" s="98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U178" s="98"/>
      <c r="BV178" s="98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S178" s="98"/>
      <c r="CT178" s="98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Q178" s="98"/>
      <c r="DR178" s="98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O178" s="98"/>
      <c r="EP178" s="98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</row>
    <row r="179" spans="1:167" ht="14.5">
      <c r="A179" s="98"/>
      <c r="B179" s="9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Y179" s="98"/>
      <c r="Z179" s="98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W179" s="98"/>
      <c r="AX179" s="98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U179" s="98"/>
      <c r="BV179" s="98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S179" s="98"/>
      <c r="CT179" s="98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Q179" s="98"/>
      <c r="DR179" s="98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O179" s="98"/>
      <c r="EP179" s="98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</row>
    <row r="180" spans="1:167" ht="14.5">
      <c r="A180" s="98"/>
      <c r="B180" s="9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Y180" s="98"/>
      <c r="Z180" s="98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W180" s="98"/>
      <c r="AX180" s="98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U180" s="98"/>
      <c r="BV180" s="98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S180" s="98"/>
      <c r="CT180" s="98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Q180" s="98"/>
      <c r="DR180" s="98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O180" s="98"/>
      <c r="EP180" s="98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</row>
    <row r="181" spans="1:167" ht="14.5">
      <c r="A181" s="98"/>
      <c r="B181" s="9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Y181" s="98"/>
      <c r="Z181" s="98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W181" s="98"/>
      <c r="AX181" s="98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U181" s="98"/>
      <c r="BV181" s="98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S181" s="98"/>
      <c r="CT181" s="98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Q181" s="98"/>
      <c r="DR181" s="98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O181" s="98"/>
      <c r="EP181" s="98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</row>
    <row r="182" spans="1:167" ht="14.5">
      <c r="A182" s="98"/>
      <c r="B182" s="9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Y182" s="98"/>
      <c r="Z182" s="98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W182" s="98"/>
      <c r="AX182" s="98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U182" s="98"/>
      <c r="BV182" s="98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S182" s="98"/>
      <c r="CT182" s="98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Q182" s="98"/>
      <c r="DR182" s="98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O182" s="98"/>
      <c r="EP182" s="98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</row>
    <row r="183" spans="1:167" ht="14.5">
      <c r="A183" s="98"/>
      <c r="B183" s="9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Y183" s="98"/>
      <c r="Z183" s="98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W183" s="98"/>
      <c r="AX183" s="98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U183" s="98"/>
      <c r="BV183" s="98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S183" s="98"/>
      <c r="CT183" s="98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Q183" s="98"/>
      <c r="DR183" s="98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O183" s="98"/>
      <c r="EP183" s="98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</row>
    <row r="184" spans="1:167" ht="14.5">
      <c r="A184" s="98"/>
      <c r="B184" s="9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Y184" s="98"/>
      <c r="Z184" s="98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W184" s="98"/>
      <c r="AX184" s="98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U184" s="98"/>
      <c r="BV184" s="98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S184" s="98"/>
      <c r="CT184" s="98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Q184" s="98"/>
      <c r="DR184" s="98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O184" s="98"/>
      <c r="EP184" s="98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</row>
    <row r="185" spans="1:167" ht="14.5">
      <c r="A185" s="98"/>
      <c r="B185" s="9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Y185" s="98"/>
      <c r="Z185" s="98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W185" s="98"/>
      <c r="AX185" s="98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U185" s="98"/>
      <c r="BV185" s="98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S185" s="98"/>
      <c r="CT185" s="98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Q185" s="98"/>
      <c r="DR185" s="98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O185" s="98"/>
      <c r="EP185" s="98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</row>
    <row r="186" spans="1:167" ht="14.5">
      <c r="A186" s="98"/>
      <c r="B186" s="9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Y186" s="98"/>
      <c r="Z186" s="98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W186" s="98"/>
      <c r="AX186" s="98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U186" s="98"/>
      <c r="BV186" s="98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S186" s="98"/>
      <c r="CT186" s="98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Q186" s="98"/>
      <c r="DR186" s="98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O186" s="98"/>
      <c r="EP186" s="98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</row>
    <row r="187" spans="1:167" ht="14.5">
      <c r="A187" s="98"/>
      <c r="B187" s="9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Y187" s="98"/>
      <c r="Z187" s="98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W187" s="98"/>
      <c r="AX187" s="98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U187" s="98"/>
      <c r="BV187" s="98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S187" s="98"/>
      <c r="CT187" s="98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Q187" s="98"/>
      <c r="DR187" s="98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O187" s="98"/>
      <c r="EP187" s="98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</row>
    <row r="188" spans="1:167" ht="14.5">
      <c r="A188" s="98"/>
      <c r="B188" s="9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Y188" s="98"/>
      <c r="Z188" s="98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W188" s="98"/>
      <c r="AX188" s="98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U188" s="98"/>
      <c r="BV188" s="98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S188" s="98"/>
      <c r="CT188" s="98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Q188" s="98"/>
      <c r="DR188" s="98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O188" s="98"/>
      <c r="EP188" s="98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</row>
    <row r="189" spans="1:167" ht="14.5">
      <c r="A189" s="98"/>
      <c r="B189" s="9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Y189" s="98"/>
      <c r="Z189" s="98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W189" s="98"/>
      <c r="AX189" s="98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U189" s="98"/>
      <c r="BV189" s="98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S189" s="98"/>
      <c r="CT189" s="98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Q189" s="98"/>
      <c r="DR189" s="98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O189" s="98"/>
      <c r="EP189" s="98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</row>
    <row r="190" spans="1:167" ht="14.5">
      <c r="A190" s="98"/>
      <c r="B190" s="9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Y190" s="98"/>
      <c r="Z190" s="98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W190" s="98"/>
      <c r="AX190" s="98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U190" s="98"/>
      <c r="BV190" s="98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S190" s="98"/>
      <c r="CT190" s="98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Q190" s="98"/>
      <c r="DR190" s="98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O190" s="98"/>
      <c r="EP190" s="98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</row>
    <row r="191" spans="1:167" ht="14.5">
      <c r="A191" s="98"/>
      <c r="B191" s="9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Y191" s="98"/>
      <c r="Z191" s="98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W191" s="98"/>
      <c r="AX191" s="98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U191" s="98"/>
      <c r="BV191" s="98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S191" s="98"/>
      <c r="CT191" s="98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Q191" s="98"/>
      <c r="DR191" s="98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O191" s="98"/>
      <c r="EP191" s="98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</row>
    <row r="192" spans="1:167" ht="14.5">
      <c r="A192" s="98"/>
      <c r="B192" s="9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Y192" s="98"/>
      <c r="Z192" s="98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W192" s="98"/>
      <c r="AX192" s="98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U192" s="98"/>
      <c r="BV192" s="98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S192" s="98"/>
      <c r="CT192" s="98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Q192" s="98"/>
      <c r="DR192" s="98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O192" s="98"/>
      <c r="EP192" s="98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</row>
    <row r="193" spans="1:167" ht="14.5">
      <c r="A193" s="98"/>
      <c r="B193" s="9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Y193" s="98"/>
      <c r="Z193" s="98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W193" s="98"/>
      <c r="AX193" s="98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U193" s="98"/>
      <c r="BV193" s="98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S193" s="98"/>
      <c r="CT193" s="98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Q193" s="98"/>
      <c r="DR193" s="98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O193" s="98"/>
      <c r="EP193" s="98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</row>
    <row r="194" spans="1:167" ht="14.5">
      <c r="A194" s="98"/>
      <c r="B194" s="9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Y194" s="98"/>
      <c r="Z194" s="98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W194" s="98"/>
      <c r="AX194" s="98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U194" s="98"/>
      <c r="BV194" s="98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S194" s="98"/>
      <c r="CT194" s="98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Q194" s="98"/>
      <c r="DR194" s="98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O194" s="98"/>
      <c r="EP194" s="98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</row>
    <row r="195" spans="1:167" ht="14.5">
      <c r="A195" s="98"/>
      <c r="B195" s="9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Y195" s="98"/>
      <c r="Z195" s="98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W195" s="98"/>
      <c r="AX195" s="98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U195" s="98"/>
      <c r="BV195" s="98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S195" s="98"/>
      <c r="CT195" s="98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Q195" s="98"/>
      <c r="DR195" s="98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O195" s="98"/>
      <c r="EP195" s="98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</row>
    <row r="196" spans="1:167" ht="14.5">
      <c r="A196" s="98"/>
      <c r="B196" s="9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Y196" s="98"/>
      <c r="Z196" s="98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W196" s="98"/>
      <c r="AX196" s="98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U196" s="98"/>
      <c r="BV196" s="98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S196" s="98"/>
      <c r="CT196" s="98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Q196" s="98"/>
      <c r="DR196" s="98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O196" s="98"/>
      <c r="EP196" s="98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</row>
    <row r="197" spans="1:167" ht="14.5">
      <c r="A197" s="98"/>
      <c r="B197" s="9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Y197" s="98"/>
      <c r="Z197" s="98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W197" s="98"/>
      <c r="AX197" s="98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U197" s="98"/>
      <c r="BV197" s="98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S197" s="98"/>
      <c r="CT197" s="98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Q197" s="98"/>
      <c r="DR197" s="98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O197" s="98"/>
      <c r="EP197" s="98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</row>
    <row r="198" spans="1:167" ht="14.5">
      <c r="A198" s="98"/>
      <c r="B198" s="9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Y198" s="98"/>
      <c r="Z198" s="98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W198" s="98"/>
      <c r="AX198" s="98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U198" s="98"/>
      <c r="BV198" s="98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S198" s="98"/>
      <c r="CT198" s="98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Q198" s="98"/>
      <c r="DR198" s="98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O198" s="98"/>
      <c r="EP198" s="98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</row>
    <row r="199" spans="1:167" ht="14.5">
      <c r="A199" s="98"/>
      <c r="B199" s="9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Y199" s="98"/>
      <c r="Z199" s="98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W199" s="98"/>
      <c r="AX199" s="98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U199" s="98"/>
      <c r="BV199" s="98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S199" s="98"/>
      <c r="CT199" s="98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Q199" s="98"/>
      <c r="DR199" s="98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O199" s="98"/>
      <c r="EP199" s="98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</row>
    <row r="200" spans="1:167" ht="14.5">
      <c r="A200" s="98"/>
      <c r="B200" s="9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Y200" s="98"/>
      <c r="Z200" s="98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W200" s="98"/>
      <c r="AX200" s="98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U200" s="98"/>
      <c r="BV200" s="98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S200" s="98"/>
      <c r="CT200" s="98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Q200" s="98"/>
      <c r="DR200" s="98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O200" s="98"/>
      <c r="EP200" s="98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</row>
    <row r="201" spans="1:167" ht="14.5">
      <c r="A201" s="98"/>
      <c r="B201" s="9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Y201" s="98"/>
      <c r="Z201" s="98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W201" s="98"/>
      <c r="AX201" s="98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U201" s="98"/>
      <c r="BV201" s="98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S201" s="98"/>
      <c r="CT201" s="98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Q201" s="98"/>
      <c r="DR201" s="98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O201" s="98"/>
      <c r="EP201" s="98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</row>
    <row r="202" spans="1:167" ht="14.5">
      <c r="A202" s="98"/>
      <c r="B202" s="9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Y202" s="98"/>
      <c r="Z202" s="98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W202" s="98"/>
      <c r="AX202" s="98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U202" s="98"/>
      <c r="BV202" s="98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S202" s="98"/>
      <c r="CT202" s="98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Q202" s="98"/>
      <c r="DR202" s="98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O202" s="98"/>
      <c r="EP202" s="98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</row>
    <row r="203" spans="1:167" ht="14.5">
      <c r="A203" s="98"/>
      <c r="B203" s="9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Y203" s="98"/>
      <c r="Z203" s="98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W203" s="98"/>
      <c r="AX203" s="98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U203" s="98"/>
      <c r="BV203" s="98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S203" s="98"/>
      <c r="CT203" s="98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Q203" s="98"/>
      <c r="DR203" s="98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O203" s="98"/>
      <c r="EP203" s="98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</row>
    <row r="204" spans="1:167" ht="14.5">
      <c r="A204" s="98"/>
      <c r="B204" s="9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Y204" s="98"/>
      <c r="Z204" s="98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W204" s="98"/>
      <c r="AX204" s="98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U204" s="98"/>
      <c r="BV204" s="98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S204" s="98"/>
      <c r="CT204" s="98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Q204" s="98"/>
      <c r="DR204" s="98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O204" s="98"/>
      <c r="EP204" s="98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</row>
    <row r="205" spans="1:167" ht="14.5">
      <c r="A205" s="98"/>
      <c r="B205" s="9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Y205" s="98"/>
      <c r="Z205" s="98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W205" s="98"/>
      <c r="AX205" s="98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U205" s="98"/>
      <c r="BV205" s="98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S205" s="98"/>
      <c r="CT205" s="98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Q205" s="98"/>
      <c r="DR205" s="98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O205" s="98"/>
      <c r="EP205" s="98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</row>
    <row r="206" spans="1:167" ht="14.5">
      <c r="A206" s="98"/>
      <c r="B206" s="9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Y206" s="98"/>
      <c r="Z206" s="98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W206" s="98"/>
      <c r="AX206" s="98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U206" s="98"/>
      <c r="BV206" s="98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S206" s="98"/>
      <c r="CT206" s="98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Q206" s="98"/>
      <c r="DR206" s="98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O206" s="98"/>
      <c r="EP206" s="98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</row>
    <row r="207" spans="1:167" ht="14.5">
      <c r="A207" s="98"/>
      <c r="B207" s="9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Y207" s="98"/>
      <c r="Z207" s="98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W207" s="98"/>
      <c r="AX207" s="98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U207" s="98"/>
      <c r="BV207" s="98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S207" s="98"/>
      <c r="CT207" s="98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Q207" s="98"/>
      <c r="DR207" s="98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O207" s="98"/>
      <c r="EP207" s="98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</row>
    <row r="208" spans="1:167" ht="14.5">
      <c r="A208" s="98"/>
      <c r="B208" s="9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Y208" s="98"/>
      <c r="Z208" s="98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W208" s="98"/>
      <c r="AX208" s="98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U208" s="98"/>
      <c r="BV208" s="98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S208" s="98"/>
      <c r="CT208" s="98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Q208" s="98"/>
      <c r="DR208" s="98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O208" s="98"/>
      <c r="EP208" s="98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</row>
    <row r="209" spans="1:167" ht="14.5">
      <c r="A209" s="98"/>
      <c r="B209" s="9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Y209" s="98"/>
      <c r="Z209" s="98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W209" s="98"/>
      <c r="AX209" s="98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U209" s="98"/>
      <c r="BV209" s="98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S209" s="98"/>
      <c r="CT209" s="98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Q209" s="98"/>
      <c r="DR209" s="98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O209" s="98"/>
      <c r="EP209" s="98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</row>
    <row r="210" spans="1:167" ht="14.5">
      <c r="A210" s="98"/>
      <c r="B210" s="9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Y210" s="98"/>
      <c r="Z210" s="98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W210" s="98"/>
      <c r="AX210" s="98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U210" s="98"/>
      <c r="BV210" s="98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S210" s="98"/>
      <c r="CT210" s="98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Q210" s="98"/>
      <c r="DR210" s="98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O210" s="98"/>
      <c r="EP210" s="98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</row>
    <row r="211" spans="1:167" ht="14.5">
      <c r="A211" s="98"/>
      <c r="B211" s="9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Y211" s="98"/>
      <c r="Z211" s="98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W211" s="98"/>
      <c r="AX211" s="98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U211" s="98"/>
      <c r="BV211" s="98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S211" s="98"/>
      <c r="CT211" s="98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Q211" s="98"/>
      <c r="DR211" s="98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O211" s="98"/>
      <c r="EP211" s="98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</row>
    <row r="212" spans="1:167" ht="14.5">
      <c r="A212" s="98"/>
      <c r="B212" s="9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Y212" s="98"/>
      <c r="Z212" s="98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W212" s="98"/>
      <c r="AX212" s="98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U212" s="98"/>
      <c r="BV212" s="98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S212" s="98"/>
      <c r="CT212" s="98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Q212" s="98"/>
      <c r="DR212" s="98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O212" s="98"/>
      <c r="EP212" s="98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</row>
    <row r="213" spans="1:167" ht="14.5">
      <c r="A213" s="98"/>
      <c r="B213" s="9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Y213" s="98"/>
      <c r="Z213" s="98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W213" s="98"/>
      <c r="AX213" s="98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U213" s="98"/>
      <c r="BV213" s="98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S213" s="98"/>
      <c r="CT213" s="98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Q213" s="98"/>
      <c r="DR213" s="98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O213" s="98"/>
      <c r="EP213" s="98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</row>
    <row r="214" spans="1:167" ht="14.5">
      <c r="A214" s="98"/>
      <c r="B214" s="9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98"/>
      <c r="Z214" s="98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W214" s="98"/>
      <c r="AX214" s="98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U214" s="98"/>
      <c r="BV214" s="98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S214" s="98"/>
      <c r="CT214" s="98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Q214" s="98"/>
      <c r="DR214" s="98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O214" s="98"/>
      <c r="EP214" s="98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</row>
    <row r="215" spans="1:167" ht="14.5">
      <c r="A215" s="98"/>
      <c r="B215" s="9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98"/>
      <c r="Z215" s="98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W215" s="98"/>
      <c r="AX215" s="98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U215" s="98"/>
      <c r="BV215" s="98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S215" s="98"/>
      <c r="CT215" s="98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Q215" s="98"/>
      <c r="DR215" s="98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O215" s="98"/>
      <c r="EP215" s="98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</row>
    <row r="216" spans="1:167" ht="14.5">
      <c r="A216" s="98"/>
      <c r="B216" s="9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98"/>
      <c r="Z216" s="98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W216" s="98"/>
      <c r="AX216" s="98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U216" s="98"/>
      <c r="BV216" s="98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S216" s="98"/>
      <c r="CT216" s="98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Q216" s="98"/>
      <c r="DR216" s="98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O216" s="98"/>
      <c r="EP216" s="98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</row>
    <row r="217" spans="1:167" ht="14.5">
      <c r="A217" s="98"/>
      <c r="B217" s="9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98"/>
      <c r="Z217" s="98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W217" s="98"/>
      <c r="AX217" s="98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U217" s="98"/>
      <c r="BV217" s="98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S217" s="98"/>
      <c r="CT217" s="98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Q217" s="98"/>
      <c r="DR217" s="98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O217" s="98"/>
      <c r="EP217" s="98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</row>
    <row r="218" spans="1:167" ht="14.5">
      <c r="A218" s="98"/>
      <c r="B218" s="9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98"/>
      <c r="Z218" s="98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W218" s="98"/>
      <c r="AX218" s="98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U218" s="98"/>
      <c r="BV218" s="98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S218" s="98"/>
      <c r="CT218" s="98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Q218" s="98"/>
      <c r="DR218" s="98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O218" s="98"/>
      <c r="EP218" s="98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</row>
    <row r="219" spans="1:167" ht="14.5">
      <c r="A219" s="98"/>
      <c r="B219" s="9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98"/>
      <c r="Z219" s="98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W219" s="98"/>
      <c r="AX219" s="98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U219" s="98"/>
      <c r="BV219" s="98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S219" s="98"/>
      <c r="CT219" s="98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Q219" s="98"/>
      <c r="DR219" s="98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O219" s="98"/>
      <c r="EP219" s="98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</row>
    <row r="220" spans="1:167" ht="14.5">
      <c r="A220" s="98"/>
      <c r="B220" s="9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98"/>
      <c r="Z220" s="98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W220" s="98"/>
      <c r="AX220" s="98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U220" s="98"/>
      <c r="BV220" s="98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S220" s="98"/>
      <c r="CT220" s="98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Q220" s="98"/>
      <c r="DR220" s="98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O220" s="98"/>
      <c r="EP220" s="98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</row>
    <row r="221" spans="1:167" ht="14.5">
      <c r="A221" s="98"/>
      <c r="B221" s="9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98"/>
      <c r="Z221" s="98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W221" s="98"/>
      <c r="AX221" s="98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U221" s="98"/>
      <c r="BV221" s="98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S221" s="98"/>
      <c r="CT221" s="98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Q221" s="98"/>
      <c r="DR221" s="98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O221" s="98"/>
      <c r="EP221" s="98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</row>
    <row r="222" spans="1:167" ht="14.5">
      <c r="A222" s="98"/>
      <c r="B222" s="9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98"/>
      <c r="Z222" s="98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W222" s="98"/>
      <c r="AX222" s="98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U222" s="98"/>
      <c r="BV222" s="98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S222" s="98"/>
      <c r="CT222" s="98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Q222" s="98"/>
      <c r="DR222" s="98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O222" s="98"/>
      <c r="EP222" s="98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</row>
    <row r="223" spans="1:167" ht="14.5">
      <c r="A223" s="98"/>
      <c r="B223" s="9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98"/>
      <c r="Z223" s="98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W223" s="98"/>
      <c r="AX223" s="98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U223" s="98"/>
      <c r="BV223" s="98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S223" s="98"/>
      <c r="CT223" s="98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Q223" s="98"/>
      <c r="DR223" s="98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O223" s="98"/>
      <c r="EP223" s="98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</row>
    <row r="224" spans="1:167" ht="14.5">
      <c r="A224" s="98"/>
      <c r="B224" s="9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98"/>
      <c r="Z224" s="98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W224" s="98"/>
      <c r="AX224" s="98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U224" s="98"/>
      <c r="BV224" s="98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S224" s="98"/>
      <c r="CT224" s="98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Q224" s="98"/>
      <c r="DR224" s="98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O224" s="98"/>
      <c r="EP224" s="98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</row>
    <row r="225" spans="1:167" ht="14.5">
      <c r="A225" s="98"/>
      <c r="B225" s="9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98"/>
      <c r="Z225" s="98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W225" s="98"/>
      <c r="AX225" s="98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U225" s="98"/>
      <c r="BV225" s="98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S225" s="98"/>
      <c r="CT225" s="98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Q225" s="98"/>
      <c r="DR225" s="98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O225" s="98"/>
      <c r="EP225" s="98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</row>
    <row r="226" spans="1:167" ht="14.5">
      <c r="A226" s="98"/>
      <c r="B226" s="9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98"/>
      <c r="Z226" s="98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W226" s="98"/>
      <c r="AX226" s="98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U226" s="98"/>
      <c r="BV226" s="98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S226" s="98"/>
      <c r="CT226" s="98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Q226" s="98"/>
      <c r="DR226" s="98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O226" s="98"/>
      <c r="EP226" s="98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</row>
    <row r="227" spans="1:167" ht="14.5">
      <c r="A227" s="98"/>
      <c r="B227" s="9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98"/>
      <c r="Z227" s="98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W227" s="98"/>
      <c r="AX227" s="98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U227" s="98"/>
      <c r="BV227" s="98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S227" s="98"/>
      <c r="CT227" s="98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Q227" s="98"/>
      <c r="DR227" s="98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O227" s="98"/>
      <c r="EP227" s="98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</row>
    <row r="228" spans="1:167" ht="14.5">
      <c r="A228" s="98"/>
      <c r="B228" s="9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98"/>
      <c r="Z228" s="98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W228" s="98"/>
      <c r="AX228" s="98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U228" s="98"/>
      <c r="BV228" s="98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S228" s="98"/>
      <c r="CT228" s="98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Q228" s="98"/>
      <c r="DR228" s="98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O228" s="98"/>
      <c r="EP228" s="98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</row>
    <row r="229" spans="1:167" ht="14.5">
      <c r="A229" s="98"/>
      <c r="B229" s="9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98"/>
      <c r="Z229" s="98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W229" s="98"/>
      <c r="AX229" s="98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U229" s="98"/>
      <c r="BV229" s="98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S229" s="98"/>
      <c r="CT229" s="98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Q229" s="98"/>
      <c r="DR229" s="98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O229" s="98"/>
      <c r="EP229" s="98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</row>
    <row r="230" spans="1:167" ht="14.5">
      <c r="A230" s="98"/>
      <c r="B230" s="9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98"/>
      <c r="Z230" s="98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W230" s="98"/>
      <c r="AX230" s="98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U230" s="98"/>
      <c r="BV230" s="98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S230" s="98"/>
      <c r="CT230" s="98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Q230" s="98"/>
      <c r="DR230" s="98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O230" s="98"/>
      <c r="EP230" s="98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</row>
    <row r="231" spans="1:167" ht="14.5">
      <c r="A231" s="98"/>
      <c r="B231" s="9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98"/>
      <c r="Z231" s="98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W231" s="98"/>
      <c r="AX231" s="98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U231" s="98"/>
      <c r="BV231" s="98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S231" s="98"/>
      <c r="CT231" s="98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Q231" s="98"/>
      <c r="DR231" s="98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O231" s="98"/>
      <c r="EP231" s="98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</row>
    <row r="232" spans="1:167" ht="14.5">
      <c r="A232" s="98"/>
      <c r="B232" s="9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98"/>
      <c r="Z232" s="98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W232" s="98"/>
      <c r="AX232" s="98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U232" s="98"/>
      <c r="BV232" s="98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S232" s="98"/>
      <c r="CT232" s="98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Q232" s="98"/>
      <c r="DR232" s="98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O232" s="98"/>
      <c r="EP232" s="98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</row>
    <row r="233" spans="1:167" ht="14.5">
      <c r="A233" s="98"/>
      <c r="B233" s="9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98"/>
      <c r="Z233" s="98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W233" s="98"/>
      <c r="AX233" s="98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U233" s="98"/>
      <c r="BV233" s="98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S233" s="98"/>
      <c r="CT233" s="98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Q233" s="98"/>
      <c r="DR233" s="98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O233" s="98"/>
      <c r="EP233" s="98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</row>
    <row r="234" spans="1:167" ht="14.5">
      <c r="A234" s="98"/>
      <c r="B234" s="9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98"/>
      <c r="Z234" s="98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W234" s="98"/>
      <c r="AX234" s="98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U234" s="98"/>
      <c r="BV234" s="98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S234" s="98"/>
      <c r="CT234" s="98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Q234" s="98"/>
      <c r="DR234" s="98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O234" s="98"/>
      <c r="EP234" s="98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</row>
    <row r="235" spans="1:167" ht="14.5">
      <c r="A235" s="98"/>
      <c r="B235" s="9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98"/>
      <c r="Z235" s="98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W235" s="98"/>
      <c r="AX235" s="98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U235" s="98"/>
      <c r="BV235" s="98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S235" s="98"/>
      <c r="CT235" s="98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Q235" s="98"/>
      <c r="DR235" s="98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O235" s="98"/>
      <c r="EP235" s="98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</row>
    <row r="236" spans="1:167" ht="14.5">
      <c r="A236" s="98"/>
      <c r="B236" s="9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98"/>
      <c r="Z236" s="98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W236" s="98"/>
      <c r="AX236" s="98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U236" s="98"/>
      <c r="BV236" s="98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S236" s="98"/>
      <c r="CT236" s="98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Q236" s="98"/>
      <c r="DR236" s="98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O236" s="98"/>
      <c r="EP236" s="98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</row>
    <row r="237" spans="1:167" ht="14.5">
      <c r="A237" s="98"/>
      <c r="B237" s="9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98"/>
      <c r="Z237" s="98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W237" s="98"/>
      <c r="AX237" s="98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U237" s="98"/>
      <c r="BV237" s="98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S237" s="98"/>
      <c r="CT237" s="98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Q237" s="98"/>
      <c r="DR237" s="98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O237" s="98"/>
      <c r="EP237" s="98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</row>
    <row r="238" spans="1:167" ht="14.5">
      <c r="A238" s="98"/>
      <c r="B238" s="9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98"/>
      <c r="Z238" s="98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W238" s="98"/>
      <c r="AX238" s="98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U238" s="98"/>
      <c r="BV238" s="98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S238" s="98"/>
      <c r="CT238" s="98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Q238" s="98"/>
      <c r="DR238" s="98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O238" s="98"/>
      <c r="EP238" s="98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</row>
    <row r="239" spans="1:167" ht="14.5">
      <c r="A239" s="98"/>
      <c r="B239" s="9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98"/>
      <c r="Z239" s="98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W239" s="98"/>
      <c r="AX239" s="98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U239" s="98"/>
      <c r="BV239" s="98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S239" s="98"/>
      <c r="CT239" s="98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Q239" s="98"/>
      <c r="DR239" s="98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O239" s="98"/>
      <c r="EP239" s="98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</row>
    <row r="240" spans="1:167" ht="14.5">
      <c r="A240" s="98"/>
      <c r="B240" s="9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98"/>
      <c r="Z240" s="98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W240" s="98"/>
      <c r="AX240" s="98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U240" s="98"/>
      <c r="BV240" s="98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S240" s="98"/>
      <c r="CT240" s="98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Q240" s="98"/>
      <c r="DR240" s="98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O240" s="98"/>
      <c r="EP240" s="98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</row>
    <row r="241" spans="1:167" ht="14.5">
      <c r="A241" s="98"/>
      <c r="B241" s="9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98"/>
      <c r="Z241" s="98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W241" s="98"/>
      <c r="AX241" s="98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U241" s="98"/>
      <c r="BV241" s="98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S241" s="98"/>
      <c r="CT241" s="98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Q241" s="98"/>
      <c r="DR241" s="98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O241" s="98"/>
      <c r="EP241" s="98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</row>
    <row r="242" spans="1:167" ht="14.5">
      <c r="A242" s="98"/>
      <c r="B242" s="9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98"/>
      <c r="Z242" s="98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W242" s="98"/>
      <c r="AX242" s="98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U242" s="98"/>
      <c r="BV242" s="98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S242" s="98"/>
      <c r="CT242" s="98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Q242" s="98"/>
      <c r="DR242" s="98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O242" s="98"/>
      <c r="EP242" s="98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</row>
    <row r="243" spans="1:167" ht="14.5">
      <c r="A243" s="98"/>
      <c r="B243" s="9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98"/>
      <c r="Z243" s="98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W243" s="98"/>
      <c r="AX243" s="98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U243" s="98"/>
      <c r="BV243" s="98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S243" s="98"/>
      <c r="CT243" s="98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Q243" s="98"/>
      <c r="DR243" s="98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O243" s="98"/>
      <c r="EP243" s="98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</row>
    <row r="244" spans="1:167" ht="14.5">
      <c r="A244" s="98"/>
      <c r="B244" s="9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98"/>
      <c r="Z244" s="98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W244" s="98"/>
      <c r="AX244" s="98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U244" s="98"/>
      <c r="BV244" s="98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S244" s="98"/>
      <c r="CT244" s="98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Q244" s="98"/>
      <c r="DR244" s="98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O244" s="98"/>
      <c r="EP244" s="98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</row>
    <row r="245" spans="1:167" ht="14.5">
      <c r="A245" s="98"/>
      <c r="B245" s="9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98"/>
      <c r="Z245" s="98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W245" s="98"/>
      <c r="AX245" s="98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U245" s="98"/>
      <c r="BV245" s="98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S245" s="98"/>
      <c r="CT245" s="98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Q245" s="98"/>
      <c r="DR245" s="98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O245" s="98"/>
      <c r="EP245" s="98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</row>
    <row r="246" spans="1:167" ht="14.5">
      <c r="A246" s="98"/>
      <c r="B246" s="9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98"/>
      <c r="Z246" s="98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W246" s="98"/>
      <c r="AX246" s="98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U246" s="98"/>
      <c r="BV246" s="98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S246" s="98"/>
      <c r="CT246" s="98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Q246" s="98"/>
      <c r="DR246" s="98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O246" s="98"/>
      <c r="EP246" s="98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</row>
    <row r="247" spans="1:167" ht="14.5">
      <c r="A247" s="98"/>
      <c r="B247" s="9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98"/>
      <c r="Z247" s="98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W247" s="98"/>
      <c r="AX247" s="98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U247" s="98"/>
      <c r="BV247" s="98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S247" s="98"/>
      <c r="CT247" s="98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Q247" s="98"/>
      <c r="DR247" s="98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O247" s="98"/>
      <c r="EP247" s="98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</row>
    <row r="248" spans="1:167" ht="14.5">
      <c r="A248" s="98"/>
      <c r="B248" s="9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98"/>
      <c r="Z248" s="98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W248" s="98"/>
      <c r="AX248" s="98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U248" s="98"/>
      <c r="BV248" s="98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S248" s="98"/>
      <c r="CT248" s="98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Q248" s="98"/>
      <c r="DR248" s="98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O248" s="98"/>
      <c r="EP248" s="98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</row>
    <row r="249" spans="1:167" ht="14.5">
      <c r="A249" s="98"/>
      <c r="B249" s="9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98"/>
      <c r="Z249" s="98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W249" s="98"/>
      <c r="AX249" s="98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U249" s="98"/>
      <c r="BV249" s="98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S249" s="98"/>
      <c r="CT249" s="98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Q249" s="98"/>
      <c r="DR249" s="98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O249" s="98"/>
      <c r="EP249" s="98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</row>
    <row r="250" spans="1:167" ht="14.5">
      <c r="A250" s="98"/>
      <c r="B250" s="9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98"/>
      <c r="Z250" s="98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W250" s="98"/>
      <c r="AX250" s="98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U250" s="98"/>
      <c r="BV250" s="98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S250" s="98"/>
      <c r="CT250" s="98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Q250" s="98"/>
      <c r="DR250" s="98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O250" s="98"/>
      <c r="EP250" s="98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</row>
    <row r="251" spans="1:167" ht="14.5">
      <c r="A251" s="98"/>
      <c r="B251" s="9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98"/>
      <c r="Z251" s="98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W251" s="98"/>
      <c r="AX251" s="98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U251" s="98"/>
      <c r="BV251" s="98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S251" s="98"/>
      <c r="CT251" s="98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Q251" s="98"/>
      <c r="DR251" s="98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O251" s="98"/>
      <c r="EP251" s="98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</row>
    <row r="252" spans="1:167" ht="14.5">
      <c r="A252" s="98"/>
      <c r="B252" s="9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98"/>
      <c r="Z252" s="98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W252" s="98"/>
      <c r="AX252" s="98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U252" s="98"/>
      <c r="BV252" s="98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S252" s="98"/>
      <c r="CT252" s="98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Q252" s="98"/>
      <c r="DR252" s="98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O252" s="98"/>
      <c r="EP252" s="98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</row>
    <row r="253" spans="1:167" ht="14.5">
      <c r="A253" s="98"/>
      <c r="B253" s="9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98"/>
      <c r="Z253" s="98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W253" s="98"/>
      <c r="AX253" s="98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U253" s="98"/>
      <c r="BV253" s="98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S253" s="98"/>
      <c r="CT253" s="98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Q253" s="98"/>
      <c r="DR253" s="98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O253" s="98"/>
      <c r="EP253" s="98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</row>
    <row r="254" spans="1:167" ht="14.5">
      <c r="A254" s="98"/>
      <c r="B254" s="9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98"/>
      <c r="Z254" s="98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W254" s="98"/>
      <c r="AX254" s="98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U254" s="98"/>
      <c r="BV254" s="98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S254" s="98"/>
      <c r="CT254" s="98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Q254" s="98"/>
      <c r="DR254" s="98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O254" s="98"/>
      <c r="EP254" s="98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</row>
    <row r="255" spans="1:167" ht="14.5">
      <c r="A255" s="98"/>
      <c r="B255" s="9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98"/>
      <c r="Z255" s="98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W255" s="98"/>
      <c r="AX255" s="98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U255" s="98"/>
      <c r="BV255" s="98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S255" s="98"/>
      <c r="CT255" s="98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Q255" s="98"/>
      <c r="DR255" s="98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O255" s="98"/>
      <c r="EP255" s="98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</row>
    <row r="256" spans="1:167" ht="14.5">
      <c r="A256" s="98"/>
      <c r="B256" s="9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98"/>
      <c r="Z256" s="98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W256" s="98"/>
      <c r="AX256" s="98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U256" s="98"/>
      <c r="BV256" s="98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S256" s="98"/>
      <c r="CT256" s="98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Q256" s="98"/>
      <c r="DR256" s="98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O256" s="98"/>
      <c r="EP256" s="98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</row>
    <row r="257" spans="1:167" ht="14.5">
      <c r="A257" s="98"/>
      <c r="B257" s="9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98"/>
      <c r="Z257" s="98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W257" s="98"/>
      <c r="AX257" s="98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U257" s="98"/>
      <c r="BV257" s="98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S257" s="98"/>
      <c r="CT257" s="98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Q257" s="98"/>
      <c r="DR257" s="98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O257" s="98"/>
      <c r="EP257" s="98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</row>
    <row r="258" spans="1:167" ht="14.5">
      <c r="A258" s="98"/>
      <c r="B258" s="9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98"/>
      <c r="Z258" s="98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W258" s="98"/>
      <c r="AX258" s="98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U258" s="98"/>
      <c r="BV258" s="98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S258" s="98"/>
      <c r="CT258" s="98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Q258" s="98"/>
      <c r="DR258" s="98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O258" s="98"/>
      <c r="EP258" s="98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</row>
    <row r="259" spans="1:167" ht="14.5">
      <c r="A259" s="98"/>
      <c r="B259" s="9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98"/>
      <c r="Z259" s="98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W259" s="98"/>
      <c r="AX259" s="98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U259" s="98"/>
      <c r="BV259" s="98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S259" s="98"/>
      <c r="CT259" s="98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Q259" s="98"/>
      <c r="DR259" s="98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O259" s="98"/>
      <c r="EP259" s="98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</row>
    <row r="260" spans="1:167" ht="14.5">
      <c r="A260" s="98"/>
      <c r="B260" s="9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Y260" s="98"/>
      <c r="Z260" s="98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W260" s="98"/>
      <c r="AX260" s="98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U260" s="98"/>
      <c r="BV260" s="98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S260" s="98"/>
      <c r="CT260" s="98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Q260" s="98"/>
      <c r="DR260" s="98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O260" s="98"/>
      <c r="EP260" s="98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</row>
    <row r="261" spans="1:167" ht="14.5">
      <c r="A261" s="98"/>
      <c r="B261" s="9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98"/>
      <c r="Z261" s="98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W261" s="98"/>
      <c r="AX261" s="98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U261" s="98"/>
      <c r="BV261" s="98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S261" s="98"/>
      <c r="CT261" s="98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Q261" s="98"/>
      <c r="DR261" s="98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O261" s="98"/>
      <c r="EP261" s="98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</row>
    <row r="262" spans="1:167" ht="14.5">
      <c r="A262" s="98"/>
      <c r="B262" s="9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98"/>
      <c r="Z262" s="98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W262" s="98"/>
      <c r="AX262" s="98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U262" s="98"/>
      <c r="BV262" s="98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S262" s="98"/>
      <c r="CT262" s="98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Q262" s="98"/>
      <c r="DR262" s="98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O262" s="98"/>
      <c r="EP262" s="98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</row>
    <row r="263" spans="1:167" ht="14.5">
      <c r="A263" s="98"/>
      <c r="B263" s="9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98"/>
      <c r="Z263" s="98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W263" s="98"/>
      <c r="AX263" s="98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U263" s="98"/>
      <c r="BV263" s="98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S263" s="98"/>
      <c r="CT263" s="98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Q263" s="98"/>
      <c r="DR263" s="98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O263" s="98"/>
      <c r="EP263" s="98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</row>
    <row r="264" spans="1:167" ht="14.5">
      <c r="A264" s="98"/>
      <c r="B264" s="9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98"/>
      <c r="Z264" s="98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W264" s="98"/>
      <c r="AX264" s="98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U264" s="98"/>
      <c r="BV264" s="98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S264" s="98"/>
      <c r="CT264" s="98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Q264" s="98"/>
      <c r="DR264" s="98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O264" s="98"/>
      <c r="EP264" s="98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</row>
    <row r="265" spans="1:167" ht="14.5">
      <c r="A265" s="98"/>
      <c r="B265" s="9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98"/>
      <c r="Z265" s="98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W265" s="98"/>
      <c r="AX265" s="98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U265" s="98"/>
      <c r="BV265" s="98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S265" s="98"/>
      <c r="CT265" s="98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Q265" s="98"/>
      <c r="DR265" s="98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O265" s="98"/>
      <c r="EP265" s="98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</row>
    <row r="266" spans="1:167" ht="14.5">
      <c r="A266" s="98"/>
      <c r="B266" s="9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98"/>
      <c r="Z266" s="98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W266" s="98"/>
      <c r="AX266" s="98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U266" s="98"/>
      <c r="BV266" s="98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S266" s="98"/>
      <c r="CT266" s="98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Q266" s="98"/>
      <c r="DR266" s="98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O266" s="98"/>
      <c r="EP266" s="98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</row>
    <row r="267" spans="1:167" ht="14.5">
      <c r="A267" s="98"/>
      <c r="B267" s="9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98"/>
      <c r="Z267" s="98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W267" s="98"/>
      <c r="AX267" s="98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U267" s="98"/>
      <c r="BV267" s="98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S267" s="98"/>
      <c r="CT267" s="98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Q267" s="98"/>
      <c r="DR267" s="98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O267" s="98"/>
      <c r="EP267" s="98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</row>
    <row r="268" spans="1:167" ht="14.5">
      <c r="A268" s="98"/>
      <c r="B268" s="9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98"/>
      <c r="Z268" s="98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W268" s="98"/>
      <c r="AX268" s="98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U268" s="98"/>
      <c r="BV268" s="98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S268" s="98"/>
      <c r="CT268" s="98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Q268" s="98"/>
      <c r="DR268" s="98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O268" s="98"/>
      <c r="EP268" s="98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</row>
    <row r="269" spans="1:167" ht="14.5">
      <c r="A269" s="98"/>
      <c r="B269" s="9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98"/>
      <c r="Z269" s="98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W269" s="98"/>
      <c r="AX269" s="98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U269" s="98"/>
      <c r="BV269" s="98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S269" s="98"/>
      <c r="CT269" s="98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Q269" s="98"/>
      <c r="DR269" s="98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O269" s="98"/>
      <c r="EP269" s="98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</row>
    <row r="270" spans="1:167" ht="14.5">
      <c r="A270" s="98"/>
      <c r="B270" s="9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Y270" s="98"/>
      <c r="Z270" s="98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W270" s="98"/>
      <c r="AX270" s="98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U270" s="98"/>
      <c r="BV270" s="98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S270" s="98"/>
      <c r="CT270" s="98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Q270" s="98"/>
      <c r="DR270" s="98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O270" s="98"/>
      <c r="EP270" s="98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</row>
    <row r="271" spans="1:167" ht="14.5">
      <c r="A271" s="98"/>
      <c r="B271" s="9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98"/>
      <c r="Z271" s="98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W271" s="98"/>
      <c r="AX271" s="98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U271" s="98"/>
      <c r="BV271" s="98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S271" s="98"/>
      <c r="CT271" s="98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Q271" s="98"/>
      <c r="DR271" s="98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O271" s="98"/>
      <c r="EP271" s="98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</row>
    <row r="272" spans="1:167" ht="14.5">
      <c r="A272" s="98"/>
      <c r="B272" s="9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98"/>
      <c r="Z272" s="98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W272" s="98"/>
      <c r="AX272" s="98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U272" s="98"/>
      <c r="BV272" s="98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S272" s="98"/>
      <c r="CT272" s="98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Q272" s="98"/>
      <c r="DR272" s="98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O272" s="98"/>
      <c r="EP272" s="98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</row>
    <row r="273" spans="1:167" ht="14.5">
      <c r="A273" s="98"/>
      <c r="B273" s="9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98"/>
      <c r="Z273" s="98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W273" s="98"/>
      <c r="AX273" s="98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U273" s="98"/>
      <c r="BV273" s="98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S273" s="98"/>
      <c r="CT273" s="98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Q273" s="98"/>
      <c r="DR273" s="98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O273" s="98"/>
      <c r="EP273" s="98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</row>
    <row r="274" spans="1:167" ht="14.5">
      <c r="A274" s="98"/>
      <c r="B274" s="9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98"/>
      <c r="Z274" s="98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W274" s="98"/>
      <c r="AX274" s="98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U274" s="98"/>
      <c r="BV274" s="98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S274" s="98"/>
      <c r="CT274" s="98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Q274" s="98"/>
      <c r="DR274" s="98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O274" s="98"/>
      <c r="EP274" s="98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</row>
    <row r="275" spans="1:167" ht="14.5">
      <c r="A275" s="98"/>
      <c r="B275" s="9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98"/>
      <c r="Z275" s="98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W275" s="98"/>
      <c r="AX275" s="98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U275" s="98"/>
      <c r="BV275" s="98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S275" s="98"/>
      <c r="CT275" s="98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Q275" s="98"/>
      <c r="DR275" s="98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O275" s="98"/>
      <c r="EP275" s="98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</row>
    <row r="276" spans="1:167" ht="14.5">
      <c r="A276" s="98"/>
      <c r="B276" s="9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98"/>
      <c r="Z276" s="98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W276" s="98"/>
      <c r="AX276" s="98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U276" s="98"/>
      <c r="BV276" s="98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S276" s="98"/>
      <c r="CT276" s="98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Q276" s="98"/>
      <c r="DR276" s="98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O276" s="98"/>
      <c r="EP276" s="98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</row>
    <row r="277" spans="1:167" ht="14.5">
      <c r="A277" s="98"/>
      <c r="B277" s="9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98"/>
      <c r="Z277" s="98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W277" s="98"/>
      <c r="AX277" s="98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U277" s="98"/>
      <c r="BV277" s="98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S277" s="98"/>
      <c r="CT277" s="98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Q277" s="98"/>
      <c r="DR277" s="98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O277" s="98"/>
      <c r="EP277" s="98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</row>
    <row r="278" spans="1:167" ht="14.5">
      <c r="A278" s="98"/>
      <c r="B278" s="9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98"/>
      <c r="Z278" s="98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W278" s="98"/>
      <c r="AX278" s="98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U278" s="98"/>
      <c r="BV278" s="98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S278" s="98"/>
      <c r="CT278" s="98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Q278" s="98"/>
      <c r="DR278" s="98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O278" s="98"/>
      <c r="EP278" s="98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</row>
    <row r="279" spans="1:167" ht="14.5">
      <c r="A279" s="98"/>
      <c r="B279" s="9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98"/>
      <c r="Z279" s="98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W279" s="98"/>
      <c r="AX279" s="98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U279" s="98"/>
      <c r="BV279" s="98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S279" s="98"/>
      <c r="CT279" s="98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Q279" s="98"/>
      <c r="DR279" s="98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O279" s="98"/>
      <c r="EP279" s="98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</row>
    <row r="280" spans="1:167" ht="14.5">
      <c r="A280" s="98"/>
      <c r="B280" s="9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98"/>
      <c r="Z280" s="98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W280" s="98"/>
      <c r="AX280" s="98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U280" s="98"/>
      <c r="BV280" s="98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S280" s="98"/>
      <c r="CT280" s="98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Q280" s="98"/>
      <c r="DR280" s="98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O280" s="98"/>
      <c r="EP280" s="98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</row>
    <row r="281" spans="1:167" ht="14.5">
      <c r="A281" s="98"/>
      <c r="B281" s="9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98"/>
      <c r="Z281" s="98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W281" s="98"/>
      <c r="AX281" s="98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U281" s="98"/>
      <c r="BV281" s="98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S281" s="98"/>
      <c r="CT281" s="98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Q281" s="98"/>
      <c r="DR281" s="98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O281" s="98"/>
      <c r="EP281" s="98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</row>
    <row r="282" spans="1:167" ht="14.5">
      <c r="A282" s="98"/>
      <c r="B282" s="9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98"/>
      <c r="Z282" s="98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W282" s="98"/>
      <c r="AX282" s="98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U282" s="98"/>
      <c r="BV282" s="98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S282" s="98"/>
      <c r="CT282" s="98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Q282" s="98"/>
      <c r="DR282" s="98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O282" s="98"/>
      <c r="EP282" s="98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</row>
    <row r="283" spans="1:167" ht="14.5">
      <c r="A283" s="98"/>
      <c r="B283" s="9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98"/>
      <c r="Z283" s="98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W283" s="98"/>
      <c r="AX283" s="98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U283" s="98"/>
      <c r="BV283" s="98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S283" s="98"/>
      <c r="CT283" s="98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Q283" s="98"/>
      <c r="DR283" s="98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O283" s="98"/>
      <c r="EP283" s="98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</row>
    <row r="284" spans="1:167" ht="14.5">
      <c r="A284" s="98"/>
      <c r="B284" s="9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98"/>
      <c r="Z284" s="98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W284" s="98"/>
      <c r="AX284" s="98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U284" s="98"/>
      <c r="BV284" s="98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S284" s="98"/>
      <c r="CT284" s="98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Q284" s="98"/>
      <c r="DR284" s="98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O284" s="98"/>
      <c r="EP284" s="98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</row>
    <row r="285" spans="1:167" ht="14.5">
      <c r="A285" s="98"/>
      <c r="B285" s="9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98"/>
      <c r="Z285" s="98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W285" s="98"/>
      <c r="AX285" s="98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U285" s="98"/>
      <c r="BV285" s="98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S285" s="98"/>
      <c r="CT285" s="98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Q285" s="98"/>
      <c r="DR285" s="98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O285" s="98"/>
      <c r="EP285" s="98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</row>
    <row r="286" spans="1:167" ht="14.5">
      <c r="A286" s="98"/>
      <c r="B286" s="9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98"/>
      <c r="Z286" s="98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W286" s="98"/>
      <c r="AX286" s="98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U286" s="98"/>
      <c r="BV286" s="98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S286" s="98"/>
      <c r="CT286" s="98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Q286" s="98"/>
      <c r="DR286" s="98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O286" s="98"/>
      <c r="EP286" s="98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</row>
    <row r="287" spans="1:167" ht="14.5">
      <c r="A287" s="98"/>
      <c r="B287" s="9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98"/>
      <c r="Z287" s="98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W287" s="98"/>
      <c r="AX287" s="98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U287" s="98"/>
      <c r="BV287" s="98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S287" s="98"/>
      <c r="CT287" s="98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Q287" s="98"/>
      <c r="DR287" s="98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O287" s="98"/>
      <c r="EP287" s="98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</row>
    <row r="288" spans="1:167" ht="14.5">
      <c r="A288" s="98"/>
      <c r="B288" s="9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98"/>
      <c r="Z288" s="98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W288" s="98"/>
      <c r="AX288" s="98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U288" s="98"/>
      <c r="BV288" s="98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S288" s="98"/>
      <c r="CT288" s="98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Q288" s="98"/>
      <c r="DR288" s="98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O288" s="98"/>
      <c r="EP288" s="98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</row>
    <row r="289" spans="1:167" ht="14.5">
      <c r="A289" s="98"/>
      <c r="B289" s="9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98"/>
      <c r="Z289" s="98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W289" s="98"/>
      <c r="AX289" s="98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U289" s="98"/>
      <c r="BV289" s="98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S289" s="98"/>
      <c r="CT289" s="98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Q289" s="98"/>
      <c r="DR289" s="98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O289" s="98"/>
      <c r="EP289" s="98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</row>
    <row r="290" spans="1:167" ht="14.5">
      <c r="A290" s="98"/>
      <c r="B290" s="9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98"/>
      <c r="Z290" s="98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W290" s="98"/>
      <c r="AX290" s="98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U290" s="98"/>
      <c r="BV290" s="98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S290" s="98"/>
      <c r="CT290" s="98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Q290" s="98"/>
      <c r="DR290" s="98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O290" s="98"/>
      <c r="EP290" s="98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</row>
    <row r="291" spans="1:167" ht="14.5">
      <c r="A291" s="98"/>
      <c r="B291" s="9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98"/>
      <c r="Z291" s="98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W291" s="98"/>
      <c r="AX291" s="98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98"/>
      <c r="BV291" s="98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S291" s="98"/>
      <c r="CT291" s="98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Q291" s="98"/>
      <c r="DR291" s="98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O291" s="98"/>
      <c r="EP291" s="98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</row>
    <row r="292" spans="1:167" ht="14.5">
      <c r="A292" s="98"/>
      <c r="B292" s="9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98"/>
      <c r="Z292" s="98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W292" s="98"/>
      <c r="AX292" s="98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U292" s="98"/>
      <c r="BV292" s="98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S292" s="98"/>
      <c r="CT292" s="98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Q292" s="98"/>
      <c r="DR292" s="98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O292" s="98"/>
      <c r="EP292" s="98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</row>
    <row r="293" spans="1:167" ht="14.5">
      <c r="A293" s="98"/>
      <c r="B293" s="9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98"/>
      <c r="Z293" s="98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W293" s="98"/>
      <c r="AX293" s="98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U293" s="98"/>
      <c r="BV293" s="98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S293" s="98"/>
      <c r="CT293" s="98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Q293" s="98"/>
      <c r="DR293" s="98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O293" s="98"/>
      <c r="EP293" s="98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</row>
    <row r="294" spans="1:167" ht="14.5">
      <c r="A294" s="98"/>
      <c r="B294" s="9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98"/>
      <c r="Z294" s="98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W294" s="98"/>
      <c r="AX294" s="98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U294" s="98"/>
      <c r="BV294" s="98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S294" s="98"/>
      <c r="CT294" s="98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Q294" s="98"/>
      <c r="DR294" s="98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O294" s="98"/>
      <c r="EP294" s="98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</row>
    <row r="295" spans="1:167" ht="14.5">
      <c r="A295" s="98"/>
      <c r="B295" s="9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98"/>
      <c r="Z295" s="98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W295" s="98"/>
      <c r="AX295" s="98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U295" s="98"/>
      <c r="BV295" s="98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S295" s="98"/>
      <c r="CT295" s="98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Q295" s="98"/>
      <c r="DR295" s="98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O295" s="98"/>
      <c r="EP295" s="98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</row>
    <row r="296" spans="1:167" ht="14.5">
      <c r="A296" s="98"/>
      <c r="B296" s="9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98"/>
      <c r="Z296" s="98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W296" s="98"/>
      <c r="AX296" s="98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U296" s="98"/>
      <c r="BV296" s="98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S296" s="98"/>
      <c r="CT296" s="98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Q296" s="98"/>
      <c r="DR296" s="98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O296" s="98"/>
      <c r="EP296" s="98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</row>
    <row r="297" spans="1:167" ht="14.5">
      <c r="A297" s="98"/>
      <c r="B297" s="9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98"/>
      <c r="Z297" s="98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W297" s="98"/>
      <c r="AX297" s="98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U297" s="98"/>
      <c r="BV297" s="98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S297" s="98"/>
      <c r="CT297" s="98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Q297" s="98"/>
      <c r="DR297" s="98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O297" s="98"/>
      <c r="EP297" s="98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</row>
    <row r="298" spans="1:167" ht="14.5">
      <c r="A298" s="98"/>
      <c r="B298" s="9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98"/>
      <c r="Z298" s="98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W298" s="98"/>
      <c r="AX298" s="98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U298" s="98"/>
      <c r="BV298" s="98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S298" s="98"/>
      <c r="CT298" s="98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Q298" s="98"/>
      <c r="DR298" s="98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O298" s="98"/>
      <c r="EP298" s="98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</row>
    <row r="299" spans="1:167" ht="14.5">
      <c r="A299" s="98"/>
      <c r="B299" s="9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98"/>
      <c r="Z299" s="98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W299" s="98"/>
      <c r="AX299" s="98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U299" s="98"/>
      <c r="BV299" s="98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S299" s="98"/>
      <c r="CT299" s="98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Q299" s="98"/>
      <c r="DR299" s="98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O299" s="98"/>
      <c r="EP299" s="98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</row>
    <row r="300" spans="1:167" ht="14.5">
      <c r="A300" s="98"/>
      <c r="B300" s="9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98"/>
      <c r="Z300" s="98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W300" s="98"/>
      <c r="AX300" s="98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U300" s="98"/>
      <c r="BV300" s="98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S300" s="98"/>
      <c r="CT300" s="98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Q300" s="98"/>
      <c r="DR300" s="98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O300" s="98"/>
      <c r="EP300" s="98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</row>
    <row r="301" spans="1:167" ht="14.5">
      <c r="A301" s="98"/>
      <c r="B301" s="9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98"/>
      <c r="Z301" s="98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W301" s="98"/>
      <c r="AX301" s="98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U301" s="98"/>
      <c r="BV301" s="98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S301" s="98"/>
      <c r="CT301" s="98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Q301" s="98"/>
      <c r="DR301" s="98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O301" s="98"/>
      <c r="EP301" s="98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</row>
    <row r="302" spans="1:167" ht="14.5">
      <c r="A302" s="98"/>
      <c r="B302" s="9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98"/>
      <c r="Z302" s="98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W302" s="98"/>
      <c r="AX302" s="98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U302" s="98"/>
      <c r="BV302" s="98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S302" s="98"/>
      <c r="CT302" s="98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Q302" s="98"/>
      <c r="DR302" s="98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O302" s="98"/>
      <c r="EP302" s="98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</row>
    <row r="303" spans="1:167" ht="14.5">
      <c r="A303" s="98"/>
      <c r="B303" s="9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98"/>
      <c r="Z303" s="98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W303" s="98"/>
      <c r="AX303" s="98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U303" s="98"/>
      <c r="BV303" s="98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S303" s="98"/>
      <c r="CT303" s="98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Q303" s="98"/>
      <c r="DR303" s="98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O303" s="98"/>
      <c r="EP303" s="98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</row>
    <row r="304" spans="1:167" ht="14.5">
      <c r="A304" s="98"/>
      <c r="B304" s="9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98"/>
      <c r="Z304" s="98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W304" s="98"/>
      <c r="AX304" s="98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U304" s="98"/>
      <c r="BV304" s="98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S304" s="98"/>
      <c r="CT304" s="98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Q304" s="98"/>
      <c r="DR304" s="98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O304" s="98"/>
      <c r="EP304" s="98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</row>
    <row r="305" spans="1:167" ht="14.5">
      <c r="A305" s="98"/>
      <c r="B305" s="9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98"/>
      <c r="Z305" s="98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W305" s="98"/>
      <c r="AX305" s="98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U305" s="98"/>
      <c r="BV305" s="98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S305" s="98"/>
      <c r="CT305" s="98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Q305" s="98"/>
      <c r="DR305" s="98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O305" s="98"/>
      <c r="EP305" s="98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</row>
    <row r="306" spans="1:167" ht="14.5">
      <c r="A306" s="98"/>
      <c r="B306" s="9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98"/>
      <c r="Z306" s="98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W306" s="98"/>
      <c r="AX306" s="98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U306" s="98"/>
      <c r="BV306" s="98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S306" s="98"/>
      <c r="CT306" s="98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Q306" s="98"/>
      <c r="DR306" s="98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O306" s="98"/>
      <c r="EP306" s="98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</row>
    <row r="307" spans="1:167" ht="14.5">
      <c r="A307" s="98"/>
      <c r="B307" s="9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98"/>
      <c r="Z307" s="98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W307" s="98"/>
      <c r="AX307" s="98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U307" s="98"/>
      <c r="BV307" s="98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S307" s="98"/>
      <c r="CT307" s="98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Q307" s="98"/>
      <c r="DR307" s="98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O307" s="98"/>
      <c r="EP307" s="98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</row>
    <row r="308" spans="1:167" ht="14.5">
      <c r="A308" s="98"/>
      <c r="B308" s="9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98"/>
      <c r="Z308" s="98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W308" s="98"/>
      <c r="AX308" s="98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U308" s="98"/>
      <c r="BV308" s="98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S308" s="98"/>
      <c r="CT308" s="98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Q308" s="98"/>
      <c r="DR308" s="98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O308" s="98"/>
      <c r="EP308" s="98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</row>
    <row r="309" spans="1:167" ht="14.5">
      <c r="A309" s="98"/>
      <c r="B309" s="9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98"/>
      <c r="Z309" s="98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W309" s="98"/>
      <c r="AX309" s="98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U309" s="98"/>
      <c r="BV309" s="98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S309" s="98"/>
      <c r="CT309" s="98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Q309" s="98"/>
      <c r="DR309" s="98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O309" s="98"/>
      <c r="EP309" s="98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</row>
    <row r="310" spans="1:167" ht="14.5">
      <c r="A310" s="98"/>
      <c r="B310" s="9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98"/>
      <c r="Z310" s="98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W310" s="98"/>
      <c r="AX310" s="98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U310" s="98"/>
      <c r="BV310" s="98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S310" s="98"/>
      <c r="CT310" s="98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Q310" s="98"/>
      <c r="DR310" s="98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O310" s="98"/>
      <c r="EP310" s="98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</row>
    <row r="311" spans="1:167" ht="14.5">
      <c r="A311" s="98"/>
      <c r="B311" s="9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98"/>
      <c r="Z311" s="98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W311" s="98"/>
      <c r="AX311" s="98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U311" s="98"/>
      <c r="BV311" s="98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S311" s="98"/>
      <c r="CT311" s="98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Q311" s="98"/>
      <c r="DR311" s="98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O311" s="98"/>
      <c r="EP311" s="98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</row>
    <row r="312" spans="1:167" ht="14.5">
      <c r="A312" s="98"/>
      <c r="B312" s="9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98"/>
      <c r="Z312" s="98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W312" s="98"/>
      <c r="AX312" s="98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U312" s="98"/>
      <c r="BV312" s="98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S312" s="98"/>
      <c r="CT312" s="98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Q312" s="98"/>
      <c r="DR312" s="98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O312" s="98"/>
      <c r="EP312" s="98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</row>
    <row r="313" spans="1:167" ht="14.5">
      <c r="A313" s="98"/>
      <c r="B313" s="9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98"/>
      <c r="Z313" s="98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W313" s="98"/>
      <c r="AX313" s="98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U313" s="98"/>
      <c r="BV313" s="98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S313" s="98"/>
      <c r="CT313" s="98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Q313" s="98"/>
      <c r="DR313" s="98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O313" s="98"/>
      <c r="EP313" s="98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</row>
    <row r="314" spans="1:167" ht="14.5">
      <c r="A314" s="98"/>
      <c r="B314" s="9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98"/>
      <c r="Z314" s="98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W314" s="98"/>
      <c r="AX314" s="98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U314" s="98"/>
      <c r="BV314" s="98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S314" s="98"/>
      <c r="CT314" s="98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Q314" s="98"/>
      <c r="DR314" s="98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O314" s="98"/>
      <c r="EP314" s="98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14.5">
      <c r="A315" s="98"/>
      <c r="B315" s="9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98"/>
      <c r="Z315" s="98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W315" s="98"/>
      <c r="AX315" s="98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U315" s="98"/>
      <c r="BV315" s="98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S315" s="98"/>
      <c r="CT315" s="98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Q315" s="98"/>
      <c r="DR315" s="98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O315" s="98"/>
      <c r="EP315" s="98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</row>
    <row r="316" spans="1:167" ht="14.5">
      <c r="A316" s="98"/>
      <c r="B316" s="9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98"/>
      <c r="Z316" s="98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W316" s="98"/>
      <c r="AX316" s="98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U316" s="98"/>
      <c r="BV316" s="98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S316" s="98"/>
      <c r="CT316" s="98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Q316" s="98"/>
      <c r="DR316" s="98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O316" s="98"/>
      <c r="EP316" s="98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</row>
    <row r="317" spans="1:167" ht="14.5">
      <c r="A317" s="98"/>
      <c r="B317" s="9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98"/>
      <c r="Z317" s="98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W317" s="98"/>
      <c r="AX317" s="98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U317" s="98"/>
      <c r="BV317" s="98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S317" s="98"/>
      <c r="CT317" s="98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Q317" s="98"/>
      <c r="DR317" s="98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O317" s="98"/>
      <c r="EP317" s="98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</row>
    <row r="318" spans="1:167" ht="14.5">
      <c r="A318" s="98"/>
      <c r="B318" s="9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98"/>
      <c r="Z318" s="98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W318" s="98"/>
      <c r="AX318" s="98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U318" s="98"/>
      <c r="BV318" s="98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S318" s="98"/>
      <c r="CT318" s="98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Q318" s="98"/>
      <c r="DR318" s="98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O318" s="98"/>
      <c r="EP318" s="98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</row>
    <row r="319" spans="1:167" ht="14.5">
      <c r="A319" s="98"/>
      <c r="B319" s="9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98"/>
      <c r="Z319" s="98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W319" s="98"/>
      <c r="AX319" s="98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U319" s="98"/>
      <c r="BV319" s="98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S319" s="98"/>
      <c r="CT319" s="98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Q319" s="98"/>
      <c r="DR319" s="98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O319" s="98"/>
      <c r="EP319" s="98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</row>
    <row r="320" spans="1:167" ht="14.5">
      <c r="A320" s="98"/>
      <c r="B320" s="9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98"/>
      <c r="Z320" s="98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W320" s="98"/>
      <c r="AX320" s="98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U320" s="98"/>
      <c r="BV320" s="98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S320" s="98"/>
      <c r="CT320" s="98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Q320" s="98"/>
      <c r="DR320" s="98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O320" s="98"/>
      <c r="EP320" s="98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</row>
    <row r="321" spans="1:167" ht="14.5">
      <c r="A321" s="98"/>
      <c r="B321" s="9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Y321" s="98"/>
      <c r="Z321" s="98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W321" s="98"/>
      <c r="AX321" s="98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U321" s="98"/>
      <c r="BV321" s="98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S321" s="98"/>
      <c r="CT321" s="98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Q321" s="98"/>
      <c r="DR321" s="98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O321" s="98"/>
      <c r="EP321" s="98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</row>
    <row r="322" spans="1:167" ht="14.5">
      <c r="A322" s="98"/>
      <c r="B322" s="9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98"/>
      <c r="Z322" s="98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W322" s="98"/>
      <c r="AX322" s="98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U322" s="98"/>
      <c r="BV322" s="98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S322" s="98"/>
      <c r="CT322" s="98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Q322" s="98"/>
      <c r="DR322" s="98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O322" s="98"/>
      <c r="EP322" s="98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</row>
    <row r="323" spans="1:167" ht="14.5">
      <c r="A323" s="98"/>
      <c r="B323" s="9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98"/>
      <c r="Z323" s="98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W323" s="98"/>
      <c r="AX323" s="98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U323" s="98"/>
      <c r="BV323" s="98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S323" s="98"/>
      <c r="CT323" s="98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Q323" s="98"/>
      <c r="DR323" s="98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O323" s="98"/>
      <c r="EP323" s="98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</row>
    <row r="324" spans="1:167" ht="14.5">
      <c r="A324" s="98"/>
      <c r="B324" s="9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98"/>
      <c r="Z324" s="98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W324" s="98"/>
      <c r="AX324" s="98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U324" s="98"/>
      <c r="BV324" s="98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S324" s="98"/>
      <c r="CT324" s="98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Q324" s="98"/>
      <c r="DR324" s="98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O324" s="98"/>
      <c r="EP324" s="98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</row>
    <row r="325" spans="1:167" ht="14.5">
      <c r="A325" s="98"/>
      <c r="B325" s="9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98"/>
      <c r="Z325" s="98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W325" s="98"/>
      <c r="AX325" s="98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U325" s="98"/>
      <c r="BV325" s="98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S325" s="98"/>
      <c r="CT325" s="98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Q325" s="98"/>
      <c r="DR325" s="98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O325" s="98"/>
      <c r="EP325" s="98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</row>
    <row r="326" spans="1:167" ht="14.5">
      <c r="A326" s="98"/>
      <c r="B326" s="9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98"/>
      <c r="Z326" s="98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W326" s="98"/>
      <c r="AX326" s="98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U326" s="98"/>
      <c r="BV326" s="98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S326" s="98"/>
      <c r="CT326" s="98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Q326" s="98"/>
      <c r="DR326" s="98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O326" s="98"/>
      <c r="EP326" s="98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</row>
    <row r="327" spans="1:167" ht="14.5">
      <c r="A327" s="98"/>
      <c r="B327" s="9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98"/>
      <c r="Z327" s="98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W327" s="98"/>
      <c r="AX327" s="98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U327" s="98"/>
      <c r="BV327" s="98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S327" s="98"/>
      <c r="CT327" s="98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Q327" s="98"/>
      <c r="DR327" s="98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O327" s="98"/>
      <c r="EP327" s="98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</row>
    <row r="328" spans="1:167" ht="14.5">
      <c r="A328" s="98"/>
      <c r="B328" s="9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98"/>
      <c r="Z328" s="98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W328" s="98"/>
      <c r="AX328" s="98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U328" s="98"/>
      <c r="BV328" s="98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S328" s="98"/>
      <c r="CT328" s="98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Q328" s="98"/>
      <c r="DR328" s="98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O328" s="98"/>
      <c r="EP328" s="98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</row>
    <row r="329" spans="1:167" ht="14.5">
      <c r="A329" s="98"/>
      <c r="B329" s="9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98"/>
      <c r="Z329" s="98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W329" s="98"/>
      <c r="AX329" s="98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U329" s="98"/>
      <c r="BV329" s="98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S329" s="98"/>
      <c r="CT329" s="98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Q329" s="98"/>
      <c r="DR329" s="98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O329" s="98"/>
      <c r="EP329" s="98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</row>
    <row r="330" spans="1:167" ht="14.5">
      <c r="A330" s="98"/>
      <c r="B330" s="9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98"/>
      <c r="Z330" s="98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W330" s="98"/>
      <c r="AX330" s="98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U330" s="98"/>
      <c r="BV330" s="98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S330" s="98"/>
      <c r="CT330" s="98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Q330" s="98"/>
      <c r="DR330" s="98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O330" s="98"/>
      <c r="EP330" s="98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</row>
    <row r="331" spans="1:167" ht="14.5">
      <c r="A331" s="98"/>
      <c r="B331" s="9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98"/>
      <c r="Z331" s="98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W331" s="98"/>
      <c r="AX331" s="98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U331" s="98"/>
      <c r="BV331" s="98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S331" s="98"/>
      <c r="CT331" s="98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Q331" s="98"/>
      <c r="DR331" s="98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O331" s="98"/>
      <c r="EP331" s="98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</row>
    <row r="332" spans="1:167" ht="14.5">
      <c r="A332" s="98"/>
      <c r="B332" s="9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98"/>
      <c r="Z332" s="98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W332" s="98"/>
      <c r="AX332" s="98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U332" s="98"/>
      <c r="BV332" s="98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S332" s="98"/>
      <c r="CT332" s="98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Q332" s="98"/>
      <c r="DR332" s="98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O332" s="98"/>
      <c r="EP332" s="98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</row>
    <row r="333" spans="1:167" ht="14.5">
      <c r="A333" s="98"/>
      <c r="B333" s="9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98"/>
      <c r="Z333" s="98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W333" s="98"/>
      <c r="AX333" s="98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U333" s="98"/>
      <c r="BV333" s="98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S333" s="98"/>
      <c r="CT333" s="98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Q333" s="98"/>
      <c r="DR333" s="98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O333" s="98"/>
      <c r="EP333" s="98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</row>
    <row r="334" spans="1:167" ht="14.5">
      <c r="A334" s="98"/>
      <c r="B334" s="9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98"/>
      <c r="Z334" s="98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W334" s="98"/>
      <c r="AX334" s="98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U334" s="98"/>
      <c r="BV334" s="98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S334" s="98"/>
      <c r="CT334" s="98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Q334" s="98"/>
      <c r="DR334" s="98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O334" s="98"/>
      <c r="EP334" s="98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</row>
    <row r="335" spans="1:167" ht="14.5">
      <c r="A335" s="98"/>
      <c r="B335" s="9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98"/>
      <c r="Z335" s="98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W335" s="98"/>
      <c r="AX335" s="98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U335" s="98"/>
      <c r="BV335" s="98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S335" s="98"/>
      <c r="CT335" s="98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Q335" s="98"/>
      <c r="DR335" s="98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O335" s="98"/>
      <c r="EP335" s="98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</row>
    <row r="336" spans="1:167" ht="14.5">
      <c r="A336" s="98"/>
      <c r="B336" s="9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98"/>
      <c r="Z336" s="98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W336" s="98"/>
      <c r="AX336" s="98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U336" s="98"/>
      <c r="BV336" s="98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S336" s="98"/>
      <c r="CT336" s="98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Q336" s="98"/>
      <c r="DR336" s="98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O336" s="98"/>
      <c r="EP336" s="98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</row>
    <row r="337" spans="1:167" ht="14.5">
      <c r="A337" s="98"/>
      <c r="B337" s="9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98"/>
      <c r="Z337" s="98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W337" s="98"/>
      <c r="AX337" s="98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U337" s="98"/>
      <c r="BV337" s="98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S337" s="98"/>
      <c r="CT337" s="98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Q337" s="98"/>
      <c r="DR337" s="98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O337" s="98"/>
      <c r="EP337" s="98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</row>
    <row r="338" spans="1:167" ht="14.5">
      <c r="A338" s="98"/>
      <c r="B338" s="9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98"/>
      <c r="Z338" s="98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W338" s="98"/>
      <c r="AX338" s="98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U338" s="98"/>
      <c r="BV338" s="98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S338" s="98"/>
      <c r="CT338" s="98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Q338" s="98"/>
      <c r="DR338" s="98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O338" s="98"/>
      <c r="EP338" s="98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</row>
    <row r="339" spans="1:167" ht="14.5">
      <c r="A339" s="98"/>
      <c r="B339" s="9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98"/>
      <c r="Z339" s="98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W339" s="98"/>
      <c r="AX339" s="98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U339" s="98"/>
      <c r="BV339" s="98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S339" s="98"/>
      <c r="CT339" s="98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Q339" s="98"/>
      <c r="DR339" s="98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O339" s="98"/>
      <c r="EP339" s="98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</row>
    <row r="340" spans="1:167" ht="14.5">
      <c r="A340" s="98"/>
      <c r="B340" s="9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98"/>
      <c r="Z340" s="98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W340" s="98"/>
      <c r="AX340" s="98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98"/>
      <c r="BV340" s="98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S340" s="98"/>
      <c r="CT340" s="98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Q340" s="98"/>
      <c r="DR340" s="98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O340" s="98"/>
      <c r="EP340" s="98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</row>
    <row r="341" spans="1:167" ht="14.5">
      <c r="A341" s="98"/>
      <c r="B341" s="9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98"/>
      <c r="Z341" s="98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W341" s="98"/>
      <c r="AX341" s="98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U341" s="98"/>
      <c r="BV341" s="98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S341" s="98"/>
      <c r="CT341" s="98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Q341" s="98"/>
      <c r="DR341" s="98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O341" s="98"/>
      <c r="EP341" s="98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</row>
    <row r="342" spans="1:167" ht="14.5">
      <c r="A342" s="98"/>
      <c r="B342" s="9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98"/>
      <c r="Z342" s="98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W342" s="98"/>
      <c r="AX342" s="98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U342" s="98"/>
      <c r="BV342" s="98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S342" s="98"/>
      <c r="CT342" s="98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Q342" s="98"/>
      <c r="DR342" s="98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O342" s="98"/>
      <c r="EP342" s="98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</row>
    <row r="343" spans="1:167" ht="14.5">
      <c r="A343" s="98"/>
      <c r="B343" s="9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98"/>
      <c r="Z343" s="98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W343" s="98"/>
      <c r="AX343" s="98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U343" s="98"/>
      <c r="BV343" s="98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S343" s="98"/>
      <c r="CT343" s="98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Q343" s="98"/>
      <c r="DR343" s="98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O343" s="98"/>
      <c r="EP343" s="98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</row>
    <row r="344" spans="1:167" ht="14.5">
      <c r="A344" s="98"/>
      <c r="B344" s="9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98"/>
      <c r="Z344" s="98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W344" s="98"/>
      <c r="AX344" s="98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U344" s="98"/>
      <c r="BV344" s="98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S344" s="98"/>
      <c r="CT344" s="98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Q344" s="98"/>
      <c r="DR344" s="98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O344" s="98"/>
      <c r="EP344" s="98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</row>
    <row r="345" spans="1:167" ht="14.5">
      <c r="A345" s="98"/>
      <c r="B345" s="9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98"/>
      <c r="Z345" s="98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W345" s="98"/>
      <c r="AX345" s="98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U345" s="98"/>
      <c r="BV345" s="98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S345" s="98"/>
      <c r="CT345" s="98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Q345" s="98"/>
      <c r="DR345" s="98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O345" s="98"/>
      <c r="EP345" s="98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</row>
    <row r="346" spans="1:167" ht="14.5">
      <c r="A346" s="98"/>
      <c r="B346" s="9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98"/>
      <c r="Z346" s="98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W346" s="98"/>
      <c r="AX346" s="98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U346" s="98"/>
      <c r="BV346" s="98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S346" s="98"/>
      <c r="CT346" s="98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Q346" s="98"/>
      <c r="DR346" s="98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O346" s="98"/>
      <c r="EP346" s="98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</row>
    <row r="347" spans="1:167" ht="14.5">
      <c r="A347" s="98"/>
      <c r="B347" s="9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98"/>
      <c r="Z347" s="98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W347" s="98"/>
      <c r="AX347" s="98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U347" s="98"/>
      <c r="BV347" s="98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S347" s="98"/>
      <c r="CT347" s="98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Q347" s="98"/>
      <c r="DR347" s="98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O347" s="98"/>
      <c r="EP347" s="98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</row>
    <row r="348" spans="1:167" ht="14.5">
      <c r="A348" s="98"/>
      <c r="B348" s="9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98"/>
      <c r="Z348" s="98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W348" s="98"/>
      <c r="AX348" s="98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U348" s="98"/>
      <c r="BV348" s="98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S348" s="98"/>
      <c r="CT348" s="98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Q348" s="98"/>
      <c r="DR348" s="98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O348" s="98"/>
      <c r="EP348" s="98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</row>
    <row r="349" spans="1:167" ht="14.5">
      <c r="A349" s="98"/>
      <c r="B349" s="98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98"/>
      <c r="Z349" s="98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W349" s="98"/>
      <c r="AX349" s="98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U349" s="98"/>
      <c r="BV349" s="98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S349" s="98"/>
      <c r="CT349" s="98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Q349" s="98"/>
      <c r="DR349" s="98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O349" s="98"/>
      <c r="EP349" s="98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</row>
    <row r="350" spans="1:167" ht="14.5">
      <c r="A350" s="98"/>
      <c r="B350" s="98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98"/>
      <c r="Z350" s="98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W350" s="98"/>
      <c r="AX350" s="98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U350" s="98"/>
      <c r="BV350" s="98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S350" s="98"/>
      <c r="CT350" s="98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Q350" s="98"/>
      <c r="DR350" s="98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O350" s="98"/>
      <c r="EP350" s="98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</row>
    <row r="351" spans="1:167" ht="14.5">
      <c r="A351" s="98"/>
      <c r="B351" s="98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98"/>
      <c r="Z351" s="98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W351" s="98"/>
      <c r="AX351" s="98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U351" s="98"/>
      <c r="BV351" s="98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S351" s="98"/>
      <c r="CT351" s="98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Q351" s="98"/>
      <c r="DR351" s="98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O351" s="98"/>
      <c r="EP351" s="98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</row>
    <row r="352" spans="1:167" ht="14.5">
      <c r="A352" s="98"/>
      <c r="B352" s="98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98"/>
      <c r="Z352" s="98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W352" s="98"/>
      <c r="AX352" s="98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U352" s="98"/>
      <c r="BV352" s="98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S352" s="98"/>
      <c r="CT352" s="98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Q352" s="98"/>
      <c r="DR352" s="98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O352" s="98"/>
      <c r="EP352" s="98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</row>
    <row r="353" spans="1:167" ht="14.5">
      <c r="A353" s="98"/>
      <c r="B353" s="98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98"/>
      <c r="Z353" s="98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W353" s="98"/>
      <c r="AX353" s="98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U353" s="98"/>
      <c r="BV353" s="98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S353" s="98"/>
      <c r="CT353" s="98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Q353" s="98"/>
      <c r="DR353" s="98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O353" s="98"/>
      <c r="EP353" s="98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</row>
    <row r="354" spans="1:167" ht="14.5">
      <c r="A354" s="98"/>
      <c r="B354" s="98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98"/>
      <c r="Z354" s="98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W354" s="98"/>
      <c r="AX354" s="98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U354" s="98"/>
      <c r="BV354" s="98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S354" s="98"/>
      <c r="CT354" s="98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Q354" s="98"/>
      <c r="DR354" s="98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O354" s="98"/>
      <c r="EP354" s="98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</row>
    <row r="355" spans="1:167" ht="14.5">
      <c r="A355" s="98"/>
      <c r="B355" s="98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98"/>
      <c r="Z355" s="98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W355" s="98"/>
      <c r="AX355" s="98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U355" s="98"/>
      <c r="BV355" s="98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S355" s="98"/>
      <c r="CT355" s="98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Q355" s="98"/>
      <c r="DR355" s="98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O355" s="98"/>
      <c r="EP355" s="98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</row>
    <row r="356" spans="1:167" ht="14.5">
      <c r="A356" s="98"/>
      <c r="B356" s="98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98"/>
      <c r="Z356" s="98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W356" s="98"/>
      <c r="AX356" s="98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U356" s="98"/>
      <c r="BV356" s="98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S356" s="98"/>
      <c r="CT356" s="98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Q356" s="98"/>
      <c r="DR356" s="98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O356" s="98"/>
      <c r="EP356" s="98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</row>
    <row r="357" spans="1:167" ht="14.5">
      <c r="A357" s="98"/>
      <c r="B357" s="98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98"/>
      <c r="Z357" s="98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W357" s="98"/>
      <c r="AX357" s="98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U357" s="98"/>
      <c r="BV357" s="98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S357" s="98"/>
      <c r="CT357" s="98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Q357" s="98"/>
      <c r="DR357" s="98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O357" s="98"/>
      <c r="EP357" s="98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</row>
    <row r="358" spans="1:167" ht="14.5">
      <c r="A358" s="98"/>
      <c r="B358" s="98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98"/>
      <c r="Z358" s="98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W358" s="98"/>
      <c r="AX358" s="98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U358" s="98"/>
      <c r="BV358" s="98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S358" s="98"/>
      <c r="CT358" s="98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Q358" s="98"/>
      <c r="DR358" s="98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O358" s="98"/>
      <c r="EP358" s="98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</row>
    <row r="359" spans="1:167" ht="14.5">
      <c r="A359" s="98"/>
      <c r="B359" s="98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98"/>
      <c r="Z359" s="98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W359" s="98"/>
      <c r="AX359" s="98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U359" s="98"/>
      <c r="BV359" s="98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S359" s="98"/>
      <c r="CT359" s="98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Q359" s="98"/>
      <c r="DR359" s="98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O359" s="98"/>
      <c r="EP359" s="98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</row>
    <row r="360" spans="1:167" ht="14.5">
      <c r="A360" s="98"/>
      <c r="B360" s="98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98"/>
      <c r="Z360" s="98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W360" s="98"/>
      <c r="AX360" s="98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U360" s="98"/>
      <c r="BV360" s="98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S360" s="98"/>
      <c r="CT360" s="98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Q360" s="98"/>
      <c r="DR360" s="98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O360" s="98"/>
      <c r="EP360" s="98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</row>
    <row r="361" spans="1:167" ht="14.5">
      <c r="A361" s="98"/>
      <c r="B361" s="98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98"/>
      <c r="Z361" s="98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W361" s="98"/>
      <c r="AX361" s="98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U361" s="98"/>
      <c r="BV361" s="98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S361" s="98"/>
      <c r="CT361" s="98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Q361" s="98"/>
      <c r="DR361" s="98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O361" s="98"/>
      <c r="EP361" s="98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</row>
    <row r="362" spans="1:167" ht="14.5">
      <c r="A362" s="98"/>
      <c r="B362" s="98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98"/>
      <c r="Z362" s="98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W362" s="98"/>
      <c r="AX362" s="98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U362" s="98"/>
      <c r="BV362" s="98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S362" s="98"/>
      <c r="CT362" s="98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Q362" s="98"/>
      <c r="DR362" s="98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O362" s="98"/>
      <c r="EP362" s="98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</row>
    <row r="363" spans="1:167" ht="14.5">
      <c r="A363" s="98"/>
      <c r="B363" s="98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Y363" s="98"/>
      <c r="Z363" s="98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W363" s="98"/>
      <c r="AX363" s="98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U363" s="98"/>
      <c r="BV363" s="98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S363" s="98"/>
      <c r="CT363" s="98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Q363" s="98"/>
      <c r="DR363" s="98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O363" s="98"/>
      <c r="EP363" s="98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</row>
    <row r="364" spans="1:167" ht="14.5">
      <c r="A364" s="98"/>
      <c r="B364" s="98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98"/>
      <c r="Z364" s="98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W364" s="98"/>
      <c r="AX364" s="98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U364" s="98"/>
      <c r="BV364" s="98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S364" s="98"/>
      <c r="CT364" s="98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Q364" s="98"/>
      <c r="DR364" s="98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O364" s="98"/>
      <c r="EP364" s="98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</row>
    <row r="365" spans="1:167" ht="14.5">
      <c r="A365" s="98"/>
      <c r="B365" s="98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98"/>
      <c r="Z365" s="98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W365" s="98"/>
      <c r="AX365" s="98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U365" s="98"/>
      <c r="BV365" s="98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S365" s="98"/>
      <c r="CT365" s="98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Q365" s="98"/>
      <c r="DR365" s="98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O365" s="98"/>
      <c r="EP365" s="98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</row>
    <row r="366" spans="1:167" ht="14.5">
      <c r="A366" s="98"/>
      <c r="B366" s="98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98"/>
      <c r="Z366" s="98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W366" s="98"/>
      <c r="AX366" s="98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U366" s="98"/>
      <c r="BV366" s="98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S366" s="98"/>
      <c r="CT366" s="98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Q366" s="98"/>
      <c r="DR366" s="98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O366" s="98"/>
      <c r="EP366" s="98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</row>
    <row r="367" spans="1:167" ht="14.5">
      <c r="A367" s="98"/>
      <c r="B367" s="98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98"/>
      <c r="Z367" s="98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W367" s="98"/>
      <c r="AX367" s="98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U367" s="98"/>
      <c r="BV367" s="98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S367" s="98"/>
      <c r="CT367" s="98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Q367" s="98"/>
      <c r="DR367" s="98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O367" s="98"/>
      <c r="EP367" s="98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</row>
    <row r="368" spans="1:167" ht="14.5">
      <c r="A368" s="98"/>
      <c r="B368" s="98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98"/>
      <c r="Z368" s="98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W368" s="98"/>
      <c r="AX368" s="98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U368" s="98"/>
      <c r="BV368" s="98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S368" s="98"/>
      <c r="CT368" s="98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Q368" s="98"/>
      <c r="DR368" s="98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O368" s="98"/>
      <c r="EP368" s="98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</row>
    <row r="369" spans="1:167" ht="14.5">
      <c r="A369" s="98"/>
      <c r="B369" s="98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98"/>
      <c r="Z369" s="98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W369" s="98"/>
      <c r="AX369" s="98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U369" s="98"/>
      <c r="BV369" s="98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S369" s="98"/>
      <c r="CT369" s="98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Q369" s="98"/>
      <c r="DR369" s="98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O369" s="98"/>
      <c r="EP369" s="98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</row>
    <row r="370" spans="1:167" ht="14.5">
      <c r="A370" s="98"/>
      <c r="B370" s="98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98"/>
      <c r="Z370" s="98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W370" s="98"/>
      <c r="AX370" s="98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U370" s="98"/>
      <c r="BV370" s="98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S370" s="98"/>
      <c r="CT370" s="98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Q370" s="98"/>
      <c r="DR370" s="98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O370" s="98"/>
      <c r="EP370" s="98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</row>
    <row r="371" spans="1:167" ht="14.5">
      <c r="A371" s="98"/>
      <c r="B371" s="98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98"/>
      <c r="Z371" s="98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W371" s="98"/>
      <c r="AX371" s="98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U371" s="98"/>
      <c r="BV371" s="98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S371" s="98"/>
      <c r="CT371" s="98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Q371" s="98"/>
      <c r="DR371" s="98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O371" s="98"/>
      <c r="EP371" s="98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</row>
    <row r="372" spans="1:167" ht="14.5">
      <c r="A372" s="98"/>
      <c r="B372" s="98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Y372" s="98"/>
      <c r="Z372" s="98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W372" s="98"/>
      <c r="AX372" s="98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U372" s="98"/>
      <c r="BV372" s="98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S372" s="98"/>
      <c r="CT372" s="98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Q372" s="98"/>
      <c r="DR372" s="98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O372" s="98"/>
      <c r="EP372" s="98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</row>
    <row r="373" spans="1:167" ht="14.5">
      <c r="A373" s="98"/>
      <c r="B373" s="98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98"/>
      <c r="Z373" s="98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W373" s="98"/>
      <c r="AX373" s="98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U373" s="98"/>
      <c r="BV373" s="98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S373" s="98"/>
      <c r="CT373" s="98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Q373" s="98"/>
      <c r="DR373" s="98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O373" s="98"/>
      <c r="EP373" s="98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</row>
    <row r="374" spans="1:167" ht="14.5">
      <c r="A374" s="98"/>
      <c r="B374" s="98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98"/>
      <c r="Z374" s="98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W374" s="98"/>
      <c r="AX374" s="98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U374" s="98"/>
      <c r="BV374" s="98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S374" s="98"/>
      <c r="CT374" s="98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Q374" s="98"/>
      <c r="DR374" s="98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O374" s="98"/>
      <c r="EP374" s="98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</row>
    <row r="375" spans="1:167" ht="14.5">
      <c r="A375" s="98"/>
      <c r="B375" s="98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98"/>
      <c r="Z375" s="98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W375" s="98"/>
      <c r="AX375" s="98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U375" s="98"/>
      <c r="BV375" s="98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S375" s="98"/>
      <c r="CT375" s="98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Q375" s="98"/>
      <c r="DR375" s="98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O375" s="98"/>
      <c r="EP375" s="98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</row>
    <row r="376" spans="1:167" ht="14.5">
      <c r="A376" s="98"/>
      <c r="B376" s="98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98"/>
      <c r="Z376" s="98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W376" s="98"/>
      <c r="AX376" s="98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U376" s="98"/>
      <c r="BV376" s="98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S376" s="98"/>
      <c r="CT376" s="98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Q376" s="98"/>
      <c r="DR376" s="98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O376" s="98"/>
      <c r="EP376" s="98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</row>
    <row r="377" spans="1:167" ht="14.5">
      <c r="A377" s="98"/>
      <c r="B377" s="98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98"/>
      <c r="Z377" s="98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W377" s="98"/>
      <c r="AX377" s="98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U377" s="98"/>
      <c r="BV377" s="98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S377" s="98"/>
      <c r="CT377" s="98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Q377" s="98"/>
      <c r="DR377" s="98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O377" s="98"/>
      <c r="EP377" s="98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</row>
    <row r="378" spans="1:167" ht="14.5">
      <c r="A378" s="98"/>
      <c r="B378" s="98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98"/>
      <c r="Z378" s="98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W378" s="98"/>
      <c r="AX378" s="98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U378" s="98"/>
      <c r="BV378" s="98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S378" s="98"/>
      <c r="CT378" s="98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Q378" s="98"/>
      <c r="DR378" s="98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O378" s="98"/>
      <c r="EP378" s="98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</row>
    <row r="379" spans="1:167" ht="14.5">
      <c r="A379" s="98"/>
      <c r="B379" s="98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98"/>
      <c r="Z379" s="98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W379" s="98"/>
      <c r="AX379" s="98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U379" s="98"/>
      <c r="BV379" s="98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S379" s="98"/>
      <c r="CT379" s="98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Q379" s="98"/>
      <c r="DR379" s="98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O379" s="98"/>
      <c r="EP379" s="98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</row>
    <row r="380" spans="1:167" ht="14.5">
      <c r="A380" s="98"/>
      <c r="B380" s="98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98"/>
      <c r="Z380" s="98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W380" s="98"/>
      <c r="AX380" s="98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U380" s="98"/>
      <c r="BV380" s="98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S380" s="98"/>
      <c r="CT380" s="98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Q380" s="98"/>
      <c r="DR380" s="98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O380" s="98"/>
      <c r="EP380" s="98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</row>
    <row r="381" spans="1:167" ht="14.5">
      <c r="A381" s="98"/>
      <c r="B381" s="98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98"/>
      <c r="Z381" s="98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W381" s="98"/>
      <c r="AX381" s="98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U381" s="98"/>
      <c r="BV381" s="98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S381" s="98"/>
      <c r="CT381" s="98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Q381" s="98"/>
      <c r="DR381" s="98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O381" s="98"/>
      <c r="EP381" s="98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</row>
    <row r="382" spans="1:167" ht="14.5">
      <c r="A382" s="98"/>
      <c r="B382" s="98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98"/>
      <c r="Z382" s="98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W382" s="98"/>
      <c r="AX382" s="98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U382" s="98"/>
      <c r="BV382" s="98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S382" s="98"/>
      <c r="CT382" s="98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Q382" s="98"/>
      <c r="DR382" s="98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O382" s="98"/>
      <c r="EP382" s="98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</row>
    <row r="383" spans="1:167" ht="14.5">
      <c r="A383" s="98"/>
      <c r="B383" s="98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98"/>
      <c r="Z383" s="98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W383" s="98"/>
      <c r="AX383" s="98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U383" s="98"/>
      <c r="BV383" s="98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S383" s="98"/>
      <c r="CT383" s="98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Q383" s="98"/>
      <c r="DR383" s="98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O383" s="98"/>
      <c r="EP383" s="98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</row>
    <row r="384" spans="1:167" ht="14.5">
      <c r="A384" s="98"/>
      <c r="B384" s="98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98"/>
      <c r="Z384" s="98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W384" s="98"/>
      <c r="AX384" s="98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U384" s="98"/>
      <c r="BV384" s="98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S384" s="98"/>
      <c r="CT384" s="98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Q384" s="98"/>
      <c r="DR384" s="98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O384" s="98"/>
      <c r="EP384" s="98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</row>
    <row r="385" spans="1:167" ht="14.5">
      <c r="A385" s="98"/>
      <c r="B385" s="98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98"/>
      <c r="Z385" s="98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W385" s="98"/>
      <c r="AX385" s="98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U385" s="98"/>
      <c r="BV385" s="98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S385" s="98"/>
      <c r="CT385" s="98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Q385" s="98"/>
      <c r="DR385" s="98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O385" s="98"/>
      <c r="EP385" s="98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</row>
    <row r="386" spans="1:167" ht="14.5">
      <c r="A386" s="98"/>
      <c r="B386" s="98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98"/>
      <c r="Z386" s="98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W386" s="98"/>
      <c r="AX386" s="98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U386" s="98"/>
      <c r="BV386" s="98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S386" s="98"/>
      <c r="CT386" s="98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Q386" s="98"/>
      <c r="DR386" s="98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O386" s="98"/>
      <c r="EP386" s="98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</row>
    <row r="387" spans="1:167" ht="14.5">
      <c r="A387" s="98"/>
      <c r="B387" s="98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98"/>
      <c r="Z387" s="98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W387" s="98"/>
      <c r="AX387" s="98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U387" s="98"/>
      <c r="BV387" s="98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S387" s="98"/>
      <c r="CT387" s="98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Q387" s="98"/>
      <c r="DR387" s="98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O387" s="98"/>
      <c r="EP387" s="98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</row>
    <row r="388" spans="1:167" ht="14.5">
      <c r="A388" s="98"/>
      <c r="B388" s="98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98"/>
      <c r="Z388" s="98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W388" s="98"/>
      <c r="AX388" s="98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U388" s="98"/>
      <c r="BV388" s="98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S388" s="98"/>
      <c r="CT388" s="98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Q388" s="98"/>
      <c r="DR388" s="98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O388" s="98"/>
      <c r="EP388" s="98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</row>
    <row r="389" spans="1:167" ht="14.5">
      <c r="A389" s="98"/>
      <c r="B389" s="98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98"/>
      <c r="Z389" s="98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W389" s="98"/>
      <c r="AX389" s="98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U389" s="98"/>
      <c r="BV389" s="98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S389" s="98"/>
      <c r="CT389" s="98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Q389" s="98"/>
      <c r="DR389" s="98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O389" s="98"/>
      <c r="EP389" s="98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</row>
    <row r="390" spans="1:167" ht="14.5">
      <c r="A390" s="98"/>
      <c r="B390" s="98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98"/>
      <c r="Z390" s="98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W390" s="98"/>
      <c r="AX390" s="98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U390" s="98"/>
      <c r="BV390" s="98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S390" s="98"/>
      <c r="CT390" s="98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Q390" s="98"/>
      <c r="DR390" s="98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O390" s="98"/>
      <c r="EP390" s="98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</row>
    <row r="391" spans="1:167" ht="14.5">
      <c r="A391" s="98"/>
      <c r="B391" s="98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98"/>
      <c r="Z391" s="98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W391" s="98"/>
      <c r="AX391" s="98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U391" s="98"/>
      <c r="BV391" s="98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S391" s="98"/>
      <c r="CT391" s="98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Q391" s="98"/>
      <c r="DR391" s="98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O391" s="98"/>
      <c r="EP391" s="98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</row>
    <row r="392" spans="1:167" ht="14.5">
      <c r="A392" s="98"/>
      <c r="B392" s="98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98"/>
      <c r="Z392" s="98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W392" s="98"/>
      <c r="AX392" s="98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U392" s="98"/>
      <c r="BV392" s="98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S392" s="98"/>
      <c r="CT392" s="98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Q392" s="98"/>
      <c r="DR392" s="98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O392" s="98"/>
      <c r="EP392" s="98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</row>
    <row r="393" spans="1:167" ht="14.5">
      <c r="A393" s="98"/>
      <c r="B393" s="98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98"/>
      <c r="Z393" s="98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W393" s="98"/>
      <c r="AX393" s="98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U393" s="98"/>
      <c r="BV393" s="98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S393" s="98"/>
      <c r="CT393" s="98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Q393" s="98"/>
      <c r="DR393" s="98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O393" s="98"/>
      <c r="EP393" s="98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</row>
    <row r="394" spans="1:167" ht="14.5">
      <c r="A394" s="98"/>
      <c r="B394" s="98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98"/>
      <c r="Z394" s="98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W394" s="98"/>
      <c r="AX394" s="98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U394" s="98"/>
      <c r="BV394" s="98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S394" s="98"/>
      <c r="CT394" s="98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Q394" s="98"/>
      <c r="DR394" s="98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O394" s="98"/>
      <c r="EP394" s="98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</row>
    <row r="395" spans="1:167" ht="14.5">
      <c r="A395" s="98"/>
      <c r="B395" s="98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98"/>
      <c r="Z395" s="98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W395" s="98"/>
      <c r="AX395" s="98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U395" s="98"/>
      <c r="BV395" s="98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S395" s="98"/>
      <c r="CT395" s="98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Q395" s="98"/>
      <c r="DR395" s="98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O395" s="98"/>
      <c r="EP395" s="98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</row>
    <row r="396" spans="1:167" ht="14.5">
      <c r="A396" s="98"/>
      <c r="B396" s="98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98"/>
      <c r="Z396" s="98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W396" s="98"/>
      <c r="AX396" s="98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U396" s="98"/>
      <c r="BV396" s="98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S396" s="98"/>
      <c r="CT396" s="98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Q396" s="98"/>
      <c r="DR396" s="98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O396" s="98"/>
      <c r="EP396" s="98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</row>
    <row r="397" spans="1:167" ht="14.5">
      <c r="A397" s="98"/>
      <c r="B397" s="98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98"/>
      <c r="Z397" s="98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W397" s="98"/>
      <c r="AX397" s="98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U397" s="98"/>
      <c r="BV397" s="98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S397" s="98"/>
      <c r="CT397" s="98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Q397" s="98"/>
      <c r="DR397" s="98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O397" s="98"/>
      <c r="EP397" s="98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</row>
    <row r="398" spans="1:167" ht="14.5">
      <c r="A398" s="98"/>
      <c r="B398" s="98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98"/>
      <c r="Z398" s="98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W398" s="98"/>
      <c r="AX398" s="98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U398" s="98"/>
      <c r="BV398" s="98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S398" s="98"/>
      <c r="CT398" s="98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Q398" s="98"/>
      <c r="DR398" s="98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O398" s="98"/>
      <c r="EP398" s="98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</row>
    <row r="399" spans="1:167" ht="14.5">
      <c r="A399" s="98"/>
      <c r="B399" s="98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98"/>
      <c r="Z399" s="98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W399" s="98"/>
      <c r="AX399" s="98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U399" s="98"/>
      <c r="BV399" s="98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S399" s="98"/>
      <c r="CT399" s="98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Q399" s="98"/>
      <c r="DR399" s="98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O399" s="98"/>
      <c r="EP399" s="98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</row>
    <row r="400" spans="1:167" ht="14.5">
      <c r="A400" s="98"/>
      <c r="B400" s="98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98"/>
      <c r="Z400" s="98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W400" s="98"/>
      <c r="AX400" s="98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U400" s="98"/>
      <c r="BV400" s="98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S400" s="98"/>
      <c r="CT400" s="98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Q400" s="98"/>
      <c r="DR400" s="98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O400" s="98"/>
      <c r="EP400" s="98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</row>
    <row r="401" spans="1:167" ht="14.5">
      <c r="A401" s="98"/>
      <c r="B401" s="98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98"/>
      <c r="Z401" s="98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W401" s="98"/>
      <c r="AX401" s="98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U401" s="98"/>
      <c r="BV401" s="98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S401" s="98"/>
      <c r="CT401" s="98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Q401" s="98"/>
      <c r="DR401" s="98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O401" s="98"/>
      <c r="EP401" s="98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</row>
    <row r="402" spans="1:167" ht="14.5">
      <c r="A402" s="98"/>
      <c r="B402" s="98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98"/>
      <c r="Z402" s="98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W402" s="98"/>
      <c r="AX402" s="98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U402" s="98"/>
      <c r="BV402" s="98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S402" s="98"/>
      <c r="CT402" s="98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Q402" s="98"/>
      <c r="DR402" s="98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O402" s="98"/>
      <c r="EP402" s="98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</row>
    <row r="403" spans="1:167" ht="14.5">
      <c r="A403" s="98"/>
      <c r="B403" s="98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98"/>
      <c r="Z403" s="98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W403" s="98"/>
      <c r="AX403" s="98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U403" s="98"/>
      <c r="BV403" s="98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S403" s="98"/>
      <c r="CT403" s="98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Q403" s="98"/>
      <c r="DR403" s="98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O403" s="98"/>
      <c r="EP403" s="98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</row>
    <row r="404" spans="1:167" ht="14.5">
      <c r="A404" s="98"/>
      <c r="B404" s="98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98"/>
      <c r="Z404" s="98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W404" s="98"/>
      <c r="AX404" s="98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U404" s="98"/>
      <c r="BV404" s="98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S404" s="98"/>
      <c r="CT404" s="98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Q404" s="98"/>
      <c r="DR404" s="98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O404" s="98"/>
      <c r="EP404" s="98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</row>
    <row r="405" spans="1:167" ht="14.5">
      <c r="A405" s="98"/>
      <c r="B405" s="98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98"/>
      <c r="Z405" s="98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W405" s="98"/>
      <c r="AX405" s="98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U405" s="98"/>
      <c r="BV405" s="98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S405" s="98"/>
      <c r="CT405" s="98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Q405" s="98"/>
      <c r="DR405" s="98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O405" s="98"/>
      <c r="EP405" s="98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</row>
    <row r="406" spans="1:167" ht="14.5">
      <c r="A406" s="98"/>
      <c r="B406" s="98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98"/>
      <c r="Z406" s="98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W406" s="98"/>
      <c r="AX406" s="98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U406" s="98"/>
      <c r="BV406" s="98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S406" s="98"/>
      <c r="CT406" s="98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Q406" s="98"/>
      <c r="DR406" s="98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O406" s="98"/>
      <c r="EP406" s="98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</row>
    <row r="407" spans="1:167" ht="14.5">
      <c r="A407" s="98"/>
      <c r="B407" s="98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98"/>
      <c r="Z407" s="98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W407" s="98"/>
      <c r="AX407" s="98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U407" s="98"/>
      <c r="BV407" s="98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S407" s="98"/>
      <c r="CT407" s="98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Q407" s="98"/>
      <c r="DR407" s="98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O407" s="98"/>
      <c r="EP407" s="98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</row>
  </sheetData>
  <mergeCells count="2597"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workbookViewId="0">
      <selection activeCell="AY38" sqref="AY38"/>
    </sheetView>
  </sheetViews>
  <sheetFormatPr defaultRowHeight="12.5"/>
  <cols>
    <col min="2" max="2" width="44.816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8"/>
      <c r="BV6" s="98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49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49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49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49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49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49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49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5">
      <c r="A9" s="98"/>
      <c r="B9" s="98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8"/>
      <c r="Z9" s="98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8"/>
      <c r="AX9" s="98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8"/>
      <c r="BV9" s="98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8"/>
      <c r="CT9" s="98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8"/>
      <c r="DR9" s="98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50</v>
      </c>
      <c r="C13" s="9">
        <v>96.8</v>
      </c>
      <c r="D13" s="9">
        <v>91.1</v>
      </c>
      <c r="E13" s="9">
        <v>98.4</v>
      </c>
      <c r="F13" s="9">
        <v>97.7</v>
      </c>
      <c r="G13" s="9">
        <v>104.7</v>
      </c>
      <c r="H13" s="9">
        <v>89.4</v>
      </c>
      <c r="I13" s="9">
        <v>84</v>
      </c>
      <c r="J13" s="9">
        <v>93.9</v>
      </c>
      <c r="K13" s="9">
        <v>81.599999999999994</v>
      </c>
      <c r="L13" s="9">
        <v>73.2</v>
      </c>
      <c r="M13" s="9">
        <v>60.5</v>
      </c>
      <c r="N13" s="9">
        <v>54</v>
      </c>
      <c r="O13" s="9">
        <v>47.4</v>
      </c>
      <c r="P13" s="9">
        <v>53</v>
      </c>
      <c r="Q13" s="9">
        <v>46.7</v>
      </c>
      <c r="R13" s="9">
        <v>52.2</v>
      </c>
      <c r="S13" s="9">
        <v>60.4</v>
      </c>
      <c r="T13" s="9">
        <v>64.599999999999994</v>
      </c>
      <c r="U13" s="9">
        <v>67.900000000000006</v>
      </c>
      <c r="V13" s="9">
        <v>61.2</v>
      </c>
      <c r="W13" s="9">
        <v>50.4</v>
      </c>
      <c r="Y13" s="13"/>
      <c r="Z13" s="16" t="s">
        <v>50</v>
      </c>
      <c r="AA13" s="9">
        <v>223.6</v>
      </c>
      <c r="AB13" s="9">
        <v>203.3</v>
      </c>
      <c r="AC13" s="9">
        <v>223.5</v>
      </c>
      <c r="AD13" s="9">
        <v>219.6</v>
      </c>
      <c r="AE13" s="9">
        <v>230.9</v>
      </c>
      <c r="AF13" s="9">
        <v>203.6</v>
      </c>
      <c r="AG13" s="9">
        <v>192.6</v>
      </c>
      <c r="AH13" s="9">
        <v>179.6</v>
      </c>
      <c r="AI13" s="9">
        <v>173.6</v>
      </c>
      <c r="AJ13" s="9">
        <v>144.5</v>
      </c>
      <c r="AK13" s="9">
        <v>138.1</v>
      </c>
      <c r="AL13" s="9">
        <v>139.1</v>
      </c>
      <c r="AM13" s="9">
        <v>125.7</v>
      </c>
      <c r="AN13" s="9">
        <v>125.4</v>
      </c>
      <c r="AO13" s="9">
        <v>125.7</v>
      </c>
      <c r="AP13" s="9">
        <v>138.1</v>
      </c>
      <c r="AQ13" s="9">
        <v>134.9</v>
      </c>
      <c r="AR13" s="9">
        <v>133.5</v>
      </c>
      <c r="AS13" s="9">
        <v>143.5</v>
      </c>
      <c r="AT13" s="9">
        <v>151.80000000000001</v>
      </c>
      <c r="AU13" s="9">
        <v>130.5</v>
      </c>
      <c r="AW13" s="13"/>
      <c r="AX13" s="16" t="s">
        <v>50</v>
      </c>
      <c r="AY13" s="9">
        <v>156.1</v>
      </c>
      <c r="AZ13" s="9">
        <v>142.4</v>
      </c>
      <c r="BA13" s="9">
        <v>147.5</v>
      </c>
      <c r="BB13" s="9">
        <v>147</v>
      </c>
      <c r="BC13" s="9">
        <v>164.4</v>
      </c>
      <c r="BD13" s="9">
        <v>135.19999999999999</v>
      </c>
      <c r="BE13" s="9">
        <v>124.7</v>
      </c>
      <c r="BF13" s="9">
        <v>118.2</v>
      </c>
      <c r="BG13" s="9">
        <v>108.6</v>
      </c>
      <c r="BH13" s="9">
        <v>89.7</v>
      </c>
      <c r="BI13" s="9">
        <v>87.2</v>
      </c>
      <c r="BJ13" s="9">
        <v>89.6</v>
      </c>
      <c r="BK13" s="9">
        <v>72.599999999999994</v>
      </c>
      <c r="BL13" s="9">
        <v>101.2</v>
      </c>
      <c r="BM13" s="9">
        <v>92.9</v>
      </c>
      <c r="BN13" s="9">
        <v>86.4</v>
      </c>
      <c r="BO13" s="9">
        <v>75.599999999999994</v>
      </c>
      <c r="BP13" s="9">
        <v>81.900000000000006</v>
      </c>
      <c r="BQ13" s="9">
        <v>73.8</v>
      </c>
      <c r="BR13" s="9">
        <v>71</v>
      </c>
      <c r="BS13" s="9">
        <v>71.7</v>
      </c>
      <c r="BU13" s="13"/>
      <c r="BV13" s="16" t="s">
        <v>50</v>
      </c>
      <c r="BW13" s="9">
        <v>8.6999999999999993</v>
      </c>
      <c r="BX13" s="9">
        <v>8.5</v>
      </c>
      <c r="BY13" s="9">
        <v>8.3000000000000007</v>
      </c>
      <c r="BZ13" s="9">
        <v>8.5</v>
      </c>
      <c r="CA13" s="9">
        <v>10.1</v>
      </c>
      <c r="CB13" s="9">
        <v>11.2</v>
      </c>
      <c r="CC13" s="9">
        <v>11.2</v>
      </c>
      <c r="CD13" s="9">
        <v>10.8</v>
      </c>
      <c r="CE13" s="9">
        <v>10.1</v>
      </c>
      <c r="CF13" s="9">
        <v>8.1999999999999993</v>
      </c>
      <c r="CG13" s="9">
        <v>7</v>
      </c>
      <c r="CH13" s="9">
        <v>6.9</v>
      </c>
      <c r="CI13" s="9">
        <v>6.8</v>
      </c>
      <c r="CJ13" s="9">
        <v>6.9</v>
      </c>
      <c r="CK13" s="9">
        <v>8.3000000000000007</v>
      </c>
      <c r="CL13" s="9">
        <v>6.3</v>
      </c>
      <c r="CM13" s="9">
        <v>6.4</v>
      </c>
      <c r="CN13" s="9">
        <v>5.8</v>
      </c>
      <c r="CO13" s="9">
        <v>6.5</v>
      </c>
      <c r="CP13" s="9">
        <v>6.6</v>
      </c>
      <c r="CQ13" s="9">
        <v>5.8</v>
      </c>
      <c r="CS13" s="13"/>
      <c r="CT13" s="16" t="s">
        <v>50</v>
      </c>
      <c r="CU13" s="9">
        <v>15.5</v>
      </c>
      <c r="CV13" s="9">
        <v>14.9</v>
      </c>
      <c r="CW13" s="9">
        <v>15.9</v>
      </c>
      <c r="CX13" s="9">
        <v>14</v>
      </c>
      <c r="CY13" s="9">
        <v>14.9</v>
      </c>
      <c r="CZ13" s="9">
        <v>9.1999999999999993</v>
      </c>
      <c r="DA13" s="9">
        <v>1.6</v>
      </c>
      <c r="DB13" s="9">
        <v>5.4</v>
      </c>
      <c r="DC13" s="9">
        <v>0.9</v>
      </c>
      <c r="DD13" s="9">
        <v>4</v>
      </c>
      <c r="DE13" s="9">
        <v>3.9</v>
      </c>
      <c r="DF13" s="9">
        <v>4.2</v>
      </c>
      <c r="DG13" s="9">
        <v>8.5</v>
      </c>
      <c r="DH13" s="9">
        <v>8.6999999999999993</v>
      </c>
      <c r="DI13" s="9">
        <v>6.5</v>
      </c>
      <c r="DJ13" s="9">
        <v>5.0999999999999996</v>
      </c>
      <c r="DK13" s="9">
        <v>5.5</v>
      </c>
      <c r="DL13" s="9">
        <v>6.6</v>
      </c>
      <c r="DM13" s="9">
        <v>2.7</v>
      </c>
      <c r="DN13" s="9">
        <v>2.4</v>
      </c>
      <c r="DO13" s="9">
        <v>2.5</v>
      </c>
      <c r="DQ13" s="13"/>
      <c r="DR13" s="16" t="s">
        <v>50</v>
      </c>
      <c r="DS13" s="9">
        <v>85.4</v>
      </c>
      <c r="DT13" s="9">
        <v>83.9</v>
      </c>
      <c r="DU13" s="9">
        <v>92.6</v>
      </c>
      <c r="DV13" s="9">
        <v>97.9</v>
      </c>
      <c r="DW13" s="9">
        <v>110</v>
      </c>
      <c r="DX13" s="9">
        <v>117.4</v>
      </c>
      <c r="DY13" s="9">
        <v>86.1</v>
      </c>
      <c r="DZ13" s="9">
        <v>88.3</v>
      </c>
      <c r="EA13" s="9">
        <v>76.3</v>
      </c>
      <c r="EB13" s="9">
        <v>75.3</v>
      </c>
      <c r="EC13" s="9">
        <v>72.900000000000006</v>
      </c>
      <c r="ED13" s="9">
        <v>74.099999999999994</v>
      </c>
      <c r="EE13" s="9">
        <v>78.099999999999994</v>
      </c>
      <c r="EF13" s="9">
        <v>84.5</v>
      </c>
      <c r="EG13" s="9">
        <v>86.2</v>
      </c>
      <c r="EH13" s="9">
        <v>75.5</v>
      </c>
      <c r="EI13" s="9">
        <v>54.2</v>
      </c>
      <c r="EJ13" s="9">
        <v>53.9</v>
      </c>
      <c r="EK13" s="9">
        <v>78.3</v>
      </c>
      <c r="EL13" s="9">
        <v>73.5</v>
      </c>
      <c r="EM13" s="9">
        <v>72.900000000000006</v>
      </c>
      <c r="EO13" s="13"/>
      <c r="EP13" s="16" t="s">
        <v>50</v>
      </c>
      <c r="EQ13" s="9">
        <v>281.5</v>
      </c>
      <c r="ER13" s="9">
        <v>250.3</v>
      </c>
      <c r="ES13" s="9">
        <v>240.5</v>
      </c>
      <c r="ET13" s="9">
        <v>231.7</v>
      </c>
      <c r="EU13" s="9">
        <v>266.8</v>
      </c>
      <c r="EV13" s="9">
        <v>260.2</v>
      </c>
      <c r="EW13" s="9">
        <v>247.4</v>
      </c>
      <c r="EX13" s="9">
        <v>226.5</v>
      </c>
      <c r="EY13" s="9">
        <v>179.5</v>
      </c>
      <c r="EZ13" s="9">
        <v>184.3</v>
      </c>
      <c r="FA13" s="9">
        <v>183.1</v>
      </c>
      <c r="FB13" s="9">
        <v>171.9</v>
      </c>
      <c r="FC13" s="9">
        <v>185.9</v>
      </c>
      <c r="FD13" s="9">
        <v>180.9</v>
      </c>
      <c r="FE13" s="9">
        <v>204.2</v>
      </c>
      <c r="FF13" s="9">
        <v>208.4</v>
      </c>
      <c r="FG13" s="9">
        <v>193.4</v>
      </c>
      <c r="FH13" s="9">
        <v>195.4</v>
      </c>
      <c r="FI13" s="9">
        <v>190.7</v>
      </c>
      <c r="FJ13" s="9">
        <v>193.5</v>
      </c>
      <c r="FK13" s="9">
        <v>177.8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36.1</v>
      </c>
      <c r="D15" s="14">
        <v>34.1</v>
      </c>
      <c r="E15" s="14">
        <v>34</v>
      </c>
      <c r="F15" s="14">
        <v>35.5</v>
      </c>
      <c r="G15" s="14">
        <v>35.4</v>
      </c>
      <c r="H15" s="14">
        <v>29.7</v>
      </c>
      <c r="I15" s="14">
        <v>24.3</v>
      </c>
      <c r="J15" s="14">
        <v>29.1</v>
      </c>
      <c r="K15" s="14">
        <v>24.4</v>
      </c>
      <c r="L15" s="14">
        <v>20.6</v>
      </c>
      <c r="M15" s="14" t="s">
        <v>33</v>
      </c>
      <c r="N15" s="14" t="s">
        <v>33</v>
      </c>
      <c r="O15" s="14" t="s">
        <v>33</v>
      </c>
      <c r="P15" s="14">
        <v>17.8</v>
      </c>
      <c r="Q15" s="14">
        <v>15</v>
      </c>
      <c r="R15" s="14" t="s">
        <v>33</v>
      </c>
      <c r="S15" s="14" t="s">
        <v>33</v>
      </c>
      <c r="T15" s="14">
        <v>18.7</v>
      </c>
      <c r="U15" s="14">
        <v>19.100000000000001</v>
      </c>
      <c r="V15" s="14">
        <v>17.399999999999999</v>
      </c>
      <c r="W15" s="14">
        <v>17.100000000000001</v>
      </c>
      <c r="Y15" s="12"/>
      <c r="Z15" s="17" t="s">
        <v>30</v>
      </c>
      <c r="AA15" s="14">
        <v>81.2</v>
      </c>
      <c r="AB15" s="14">
        <v>75.400000000000006</v>
      </c>
      <c r="AC15" s="14">
        <v>78.5</v>
      </c>
      <c r="AD15" s="14">
        <v>81.7</v>
      </c>
      <c r="AE15" s="14">
        <v>82.2</v>
      </c>
      <c r="AF15" s="14">
        <v>80.400000000000006</v>
      </c>
      <c r="AG15" s="14">
        <v>77.7</v>
      </c>
      <c r="AH15" s="14">
        <v>70</v>
      </c>
      <c r="AI15" s="14">
        <v>66.3</v>
      </c>
      <c r="AJ15" s="14">
        <v>58</v>
      </c>
      <c r="AK15" s="14">
        <v>56.7</v>
      </c>
      <c r="AL15" s="14">
        <v>54.1</v>
      </c>
      <c r="AM15" s="14">
        <v>46.9</v>
      </c>
      <c r="AN15" s="14">
        <v>47.9</v>
      </c>
      <c r="AO15" s="14">
        <v>50.4</v>
      </c>
      <c r="AP15" s="14">
        <v>50</v>
      </c>
      <c r="AQ15" s="14">
        <v>50.6</v>
      </c>
      <c r="AR15" s="14">
        <v>53.7</v>
      </c>
      <c r="AS15" s="14">
        <v>57.6</v>
      </c>
      <c r="AT15" s="14">
        <v>56.5</v>
      </c>
      <c r="AU15" s="14">
        <v>50.9</v>
      </c>
      <c r="AW15" s="12"/>
      <c r="AX15" s="17" t="s">
        <v>30</v>
      </c>
      <c r="AY15" s="14">
        <v>36.1</v>
      </c>
      <c r="AZ15" s="14">
        <v>34.6</v>
      </c>
      <c r="BA15" s="14">
        <v>33.200000000000003</v>
      </c>
      <c r="BB15" s="14">
        <v>31.9</v>
      </c>
      <c r="BC15" s="14">
        <v>31.1</v>
      </c>
      <c r="BD15" s="14">
        <v>29</v>
      </c>
      <c r="BE15" s="14">
        <v>27.4</v>
      </c>
      <c r="BF15" s="14">
        <v>25</v>
      </c>
      <c r="BG15" s="14">
        <v>24.5</v>
      </c>
      <c r="BH15" s="14">
        <v>18.8</v>
      </c>
      <c r="BI15" s="14">
        <v>19.899999999999999</v>
      </c>
      <c r="BJ15" s="14">
        <v>18.899999999999999</v>
      </c>
      <c r="BK15" s="14" t="s">
        <v>33</v>
      </c>
      <c r="BL15" s="14" t="s">
        <v>33</v>
      </c>
      <c r="BM15" s="14">
        <v>20.100000000000001</v>
      </c>
      <c r="BN15" s="14" t="s">
        <v>33</v>
      </c>
      <c r="BO15" s="14">
        <v>17.8</v>
      </c>
      <c r="BP15" s="14">
        <v>16.8</v>
      </c>
      <c r="BQ15" s="14">
        <v>14.4</v>
      </c>
      <c r="BR15" s="14">
        <v>15.2</v>
      </c>
      <c r="BS15" s="14">
        <v>15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>
        <v>13.3</v>
      </c>
      <c r="DT15" s="14">
        <v>13.7</v>
      </c>
      <c r="DU15" s="14">
        <v>14.3</v>
      </c>
      <c r="DV15" s="14">
        <v>13.6</v>
      </c>
      <c r="DW15" s="14">
        <v>12.8</v>
      </c>
      <c r="DX15" s="14">
        <v>11.3</v>
      </c>
      <c r="DY15" s="14">
        <v>14.3</v>
      </c>
      <c r="DZ15" s="14">
        <v>15.9</v>
      </c>
      <c r="EA15" s="14">
        <v>12.5</v>
      </c>
      <c r="EB15" s="14">
        <v>11</v>
      </c>
      <c r="EC15" s="14">
        <v>10.1</v>
      </c>
      <c r="ED15" s="14">
        <v>10.1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>
        <v>11</v>
      </c>
      <c r="EJ15" s="14" t="s">
        <v>33</v>
      </c>
      <c r="EK15" s="14">
        <v>12.2</v>
      </c>
      <c r="EL15" s="14">
        <v>11.8</v>
      </c>
      <c r="EM15" s="14">
        <v>10.3</v>
      </c>
      <c r="EO15" s="12"/>
      <c r="EP15" s="17" t="s">
        <v>30</v>
      </c>
      <c r="EQ15" s="14">
        <v>53</v>
      </c>
      <c r="ER15" s="14">
        <v>48.6</v>
      </c>
      <c r="ES15" s="14">
        <v>47.3</v>
      </c>
      <c r="ET15" s="14">
        <v>49.1</v>
      </c>
      <c r="EU15" s="14">
        <v>51.2</v>
      </c>
      <c r="EV15" s="14">
        <v>52.5</v>
      </c>
      <c r="EW15" s="14">
        <v>46.7</v>
      </c>
      <c r="EX15" s="14">
        <v>42.3</v>
      </c>
      <c r="EY15" s="14">
        <v>36.5</v>
      </c>
      <c r="EZ15" s="14">
        <v>33.799999999999997</v>
      </c>
      <c r="FA15" s="14">
        <v>32.799999999999997</v>
      </c>
      <c r="FB15" s="14">
        <v>28.1</v>
      </c>
      <c r="FC15" s="14">
        <v>35.299999999999997</v>
      </c>
      <c r="FD15" s="14">
        <v>37.799999999999997</v>
      </c>
      <c r="FE15" s="14">
        <v>39.6</v>
      </c>
      <c r="FF15" s="14">
        <v>36.799999999999997</v>
      </c>
      <c r="FG15" s="14">
        <v>34</v>
      </c>
      <c r="FH15" s="14">
        <v>37</v>
      </c>
      <c r="FI15" s="14">
        <v>34.200000000000003</v>
      </c>
      <c r="FJ15" s="14">
        <v>35.200000000000003</v>
      </c>
      <c r="FK15" s="14">
        <v>32.5</v>
      </c>
    </row>
    <row r="16" spans="1:167" ht="14.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26.7</v>
      </c>
      <c r="AB16" s="14">
        <v>16.7</v>
      </c>
      <c r="AC16" s="14">
        <v>20.9</v>
      </c>
      <c r="AD16" s="14">
        <v>11.4</v>
      </c>
      <c r="AE16" s="14">
        <v>10</v>
      </c>
      <c r="AF16" s="14">
        <v>8.6999999999999993</v>
      </c>
      <c r="AG16" s="14">
        <v>13.9</v>
      </c>
      <c r="AH16" s="14">
        <v>13.5</v>
      </c>
      <c r="AI16" s="14">
        <v>18.100000000000001</v>
      </c>
      <c r="AJ16" s="14">
        <v>19.600000000000001</v>
      </c>
      <c r="AK16" s="14">
        <v>20.6</v>
      </c>
      <c r="AL16" s="14">
        <v>20.3</v>
      </c>
      <c r="AM16" s="14">
        <v>19.100000000000001</v>
      </c>
      <c r="AN16" s="14">
        <v>21.7</v>
      </c>
      <c r="AO16" s="14" t="s">
        <v>33</v>
      </c>
      <c r="AP16" s="14" t="s">
        <v>33</v>
      </c>
      <c r="AQ16" s="14">
        <v>20.3</v>
      </c>
      <c r="AR16" s="14">
        <v>22.9</v>
      </c>
      <c r="AS16" s="14">
        <v>27</v>
      </c>
      <c r="AT16" s="14">
        <v>25.9</v>
      </c>
      <c r="AU16" s="14">
        <v>26.3</v>
      </c>
      <c r="AW16" s="12"/>
      <c r="AX16" s="17" t="s">
        <v>32</v>
      </c>
      <c r="AY16" s="14">
        <v>47</v>
      </c>
      <c r="AZ16" s="14">
        <v>38.1</v>
      </c>
      <c r="BA16" s="14">
        <v>41.7</v>
      </c>
      <c r="BB16" s="14">
        <v>36.200000000000003</v>
      </c>
      <c r="BC16" s="14">
        <v>35.299999999999997</v>
      </c>
      <c r="BD16" s="14">
        <v>31.3</v>
      </c>
      <c r="BE16" s="14">
        <v>26.2</v>
      </c>
      <c r="BF16" s="14">
        <v>25.9</v>
      </c>
      <c r="BG16" s="14">
        <v>21.7</v>
      </c>
      <c r="BH16" s="14">
        <v>26</v>
      </c>
      <c r="BI16" s="14" t="s">
        <v>33</v>
      </c>
      <c r="BJ16" s="14" t="s">
        <v>33</v>
      </c>
      <c r="BK16" s="14">
        <v>16.100000000000001</v>
      </c>
      <c r="BL16" s="14">
        <v>19.100000000000001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18.899999999999999</v>
      </c>
      <c r="BR16" s="14">
        <v>20.100000000000001</v>
      </c>
      <c r="BS16" s="14">
        <v>18.7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0.1</v>
      </c>
      <c r="CH16" s="14">
        <v>0.1</v>
      </c>
      <c r="CI16" s="14">
        <v>0.1</v>
      </c>
      <c r="CJ16" s="14">
        <v>0.2</v>
      </c>
      <c r="CK16" s="14">
        <v>0.2</v>
      </c>
      <c r="CL16" s="14">
        <v>0.2</v>
      </c>
      <c r="CM16" s="14">
        <v>0.2</v>
      </c>
      <c r="CN16" s="14">
        <v>0.2</v>
      </c>
      <c r="CO16" s="14">
        <v>0.2</v>
      </c>
      <c r="CP16" s="14">
        <v>0.2</v>
      </c>
      <c r="CQ16" s="14">
        <v>0.2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>
        <v>13.5</v>
      </c>
      <c r="DT16" s="14">
        <v>12.5</v>
      </c>
      <c r="DU16" s="14">
        <v>13.1</v>
      </c>
      <c r="DV16" s="14">
        <v>11.1</v>
      </c>
      <c r="DW16" s="14">
        <v>13</v>
      </c>
      <c r="DX16" s="14">
        <v>12</v>
      </c>
      <c r="DY16" s="14">
        <v>9.4</v>
      </c>
      <c r="DZ16" s="14">
        <v>9.1</v>
      </c>
      <c r="EA16" s="14">
        <v>8.6</v>
      </c>
      <c r="EB16" s="14">
        <v>8.3000000000000007</v>
      </c>
      <c r="EC16" s="14" t="s">
        <v>33</v>
      </c>
      <c r="ED16" s="14" t="s">
        <v>33</v>
      </c>
      <c r="EE16" s="14" t="s">
        <v>33</v>
      </c>
      <c r="EF16" s="14">
        <v>10.1</v>
      </c>
      <c r="EG16" s="14" t="s">
        <v>33</v>
      </c>
      <c r="EH16" s="14" t="s">
        <v>33</v>
      </c>
      <c r="EI16" s="14" t="s">
        <v>33</v>
      </c>
      <c r="EJ16" s="14">
        <v>10.7</v>
      </c>
      <c r="EK16" s="14">
        <v>16.600000000000001</v>
      </c>
      <c r="EL16" s="14">
        <v>13.1</v>
      </c>
      <c r="EM16" s="14">
        <v>12.4</v>
      </c>
      <c r="EO16" s="12"/>
      <c r="EP16" s="17" t="s">
        <v>32</v>
      </c>
      <c r="EQ16" s="14">
        <v>44.2</v>
      </c>
      <c r="ER16" s="14">
        <v>35.799999999999997</v>
      </c>
      <c r="ES16" s="14">
        <v>36.9</v>
      </c>
      <c r="ET16" s="14">
        <v>29.4</v>
      </c>
      <c r="EU16" s="14">
        <v>30.2</v>
      </c>
      <c r="EV16" s="14">
        <v>24.5</v>
      </c>
      <c r="EW16" s="14">
        <v>22.7</v>
      </c>
      <c r="EX16" s="14">
        <v>22.9</v>
      </c>
      <c r="EY16" s="14">
        <v>19.2</v>
      </c>
      <c r="EZ16" s="14">
        <v>19.7</v>
      </c>
      <c r="FA16" s="14">
        <v>18.5</v>
      </c>
      <c r="FB16" s="14">
        <v>17.5</v>
      </c>
      <c r="FC16" s="14">
        <v>21.2</v>
      </c>
      <c r="FD16" s="14">
        <v>18.5</v>
      </c>
      <c r="FE16" s="14" t="s">
        <v>33</v>
      </c>
      <c r="FF16" s="14" t="s">
        <v>33</v>
      </c>
      <c r="FG16" s="14">
        <v>25.3</v>
      </c>
      <c r="FH16" s="14">
        <v>26.4</v>
      </c>
      <c r="FI16" s="14">
        <v>26.7</v>
      </c>
      <c r="FJ16" s="14">
        <v>27.8</v>
      </c>
      <c r="FK16" s="14">
        <v>26.3</v>
      </c>
    </row>
    <row r="17" spans="1:167" ht="14.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0.1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0.4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0.3</v>
      </c>
      <c r="AU17" s="14">
        <v>0.3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0.2</v>
      </c>
      <c r="BS17" s="14">
        <v>0.2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>
        <v>0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 t="s">
        <v>33</v>
      </c>
      <c r="DH17" s="14" t="s">
        <v>33</v>
      </c>
      <c r="DI17" s="14" t="s">
        <v>33</v>
      </c>
      <c r="DJ17" s="14">
        <v>0</v>
      </c>
      <c r="DK17" s="14">
        <v>0</v>
      </c>
      <c r="DL17" s="14">
        <v>0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0.3</v>
      </c>
      <c r="FJ17" s="14">
        <v>0.2</v>
      </c>
      <c r="FK17" s="14">
        <v>0.2</v>
      </c>
    </row>
    <row r="18" spans="1:167" ht="14.5">
      <c r="A18" s="12"/>
      <c r="B18" s="17" t="s">
        <v>35</v>
      </c>
      <c r="C18" s="14">
        <v>16.899999999999999</v>
      </c>
      <c r="D18" s="14">
        <v>14.7</v>
      </c>
      <c r="E18" s="14">
        <v>14.1</v>
      </c>
      <c r="F18" s="14">
        <v>16.100000000000001</v>
      </c>
      <c r="G18" s="14">
        <v>16.7</v>
      </c>
      <c r="H18" s="14">
        <v>12.2</v>
      </c>
      <c r="I18" s="14">
        <v>7.8</v>
      </c>
      <c r="J18" s="14">
        <v>8.8000000000000007</v>
      </c>
      <c r="K18" s="14">
        <v>5.5</v>
      </c>
      <c r="L18" s="14">
        <v>4.5999999999999996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28.4</v>
      </c>
      <c r="AB18" s="14">
        <v>30.4</v>
      </c>
      <c r="AC18" s="14">
        <v>26</v>
      </c>
      <c r="AD18" s="14">
        <v>33.4</v>
      </c>
      <c r="AE18" s="14">
        <v>33.5</v>
      </c>
      <c r="AF18" s="14">
        <v>29.1</v>
      </c>
      <c r="AG18" s="14">
        <v>22.2</v>
      </c>
      <c r="AH18" s="14">
        <v>22</v>
      </c>
      <c r="AI18" s="14">
        <v>11.5</v>
      </c>
      <c r="AJ18" s="14">
        <v>6.3</v>
      </c>
      <c r="AK18" s="14" t="s">
        <v>33</v>
      </c>
      <c r="AL18" s="14">
        <v>4.4000000000000004</v>
      </c>
      <c r="AM18" s="14" t="s">
        <v>33</v>
      </c>
      <c r="AN18" s="14">
        <v>2.1</v>
      </c>
      <c r="AO18" s="14">
        <v>2.2999999999999998</v>
      </c>
      <c r="AP18" s="14">
        <v>2</v>
      </c>
      <c r="AQ18" s="14" t="s">
        <v>33</v>
      </c>
      <c r="AR18" s="14">
        <v>2</v>
      </c>
      <c r="AS18" s="14" t="s">
        <v>33</v>
      </c>
      <c r="AT18" s="14">
        <v>1.6</v>
      </c>
      <c r="AU18" s="14">
        <v>0.8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>
        <v>1.6</v>
      </c>
      <c r="BF18" s="14">
        <v>2.2000000000000002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>
        <v>0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1.2</v>
      </c>
      <c r="BS18" s="14">
        <v>1.4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 t="s">
        <v>33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 t="s">
        <v>33</v>
      </c>
      <c r="CN18" s="14" t="s">
        <v>33</v>
      </c>
      <c r="CO18" s="14" t="s">
        <v>33</v>
      </c>
      <c r="CP18" s="14" t="s">
        <v>33</v>
      </c>
      <c r="CQ18" s="14" t="s">
        <v>33</v>
      </c>
      <c r="CS18" s="12"/>
      <c r="CT18" s="17" t="s">
        <v>35</v>
      </c>
      <c r="CU18" s="14" t="s">
        <v>33</v>
      </c>
      <c r="CV18" s="14">
        <v>0</v>
      </c>
      <c r="CW18" s="14">
        <v>0</v>
      </c>
      <c r="CX18" s="14" t="s">
        <v>33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 t="s">
        <v>33</v>
      </c>
      <c r="ET18" s="14" t="s">
        <v>33</v>
      </c>
      <c r="EU18" s="14" t="s">
        <v>33</v>
      </c>
      <c r="EV18" s="14" t="s">
        <v>33</v>
      </c>
      <c r="EW18" s="14">
        <v>2.2999999999999998</v>
      </c>
      <c r="EX18" s="14">
        <v>1.8</v>
      </c>
      <c r="EY18" s="14" t="s">
        <v>33</v>
      </c>
      <c r="EZ18" s="14" t="s">
        <v>33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0.3</v>
      </c>
      <c r="FJ18" s="14">
        <v>0.2</v>
      </c>
      <c r="FK18" s="14">
        <v>0.1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0.5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>
        <v>0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0.2</v>
      </c>
      <c r="AH20" s="14">
        <v>0.1</v>
      </c>
      <c r="AI20" s="14">
        <v>0.2</v>
      </c>
      <c r="AJ20" s="14" t="s">
        <v>33</v>
      </c>
      <c r="AK20" s="14" t="s">
        <v>33</v>
      </c>
      <c r="AL20" s="14" t="s">
        <v>33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 t="s">
        <v>33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0.2</v>
      </c>
      <c r="BE20" s="14">
        <v>0.1</v>
      </c>
      <c r="BF20" s="14">
        <v>0.1</v>
      </c>
      <c r="BG20" s="14">
        <v>0.1</v>
      </c>
      <c r="BH20" s="14">
        <v>0.1</v>
      </c>
      <c r="BI20" s="14">
        <v>0.1</v>
      </c>
      <c r="BJ20" s="14">
        <v>0.1</v>
      </c>
      <c r="BK20" s="14">
        <v>0.1</v>
      </c>
      <c r="BL20" s="14">
        <v>0.1</v>
      </c>
      <c r="BM20" s="14">
        <v>0.1</v>
      </c>
      <c r="BN20" s="14" t="s">
        <v>33</v>
      </c>
      <c r="BO20" s="14" t="s">
        <v>33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 t="s">
        <v>33</v>
      </c>
      <c r="DA20" s="14" t="s">
        <v>33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 t="s">
        <v>33</v>
      </c>
      <c r="DY20" s="14">
        <v>0</v>
      </c>
      <c r="DZ20" s="14">
        <v>0</v>
      </c>
      <c r="EA20" s="14" t="s">
        <v>33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0.1</v>
      </c>
      <c r="EW20" s="14">
        <v>0.1</v>
      </c>
      <c r="EX20" s="14">
        <v>0.1</v>
      </c>
      <c r="EY20" s="14">
        <v>0.1</v>
      </c>
      <c r="EZ20" s="14">
        <v>0.2</v>
      </c>
      <c r="FA20" s="14">
        <v>0.1</v>
      </c>
      <c r="FB20" s="14">
        <v>0.1</v>
      </c>
      <c r="FC20" s="14">
        <v>0.1</v>
      </c>
      <c r="FD20" s="14">
        <v>0</v>
      </c>
      <c r="FE20" s="14">
        <v>0.1</v>
      </c>
      <c r="FF20" s="14" t="s">
        <v>33</v>
      </c>
      <c r="FG20" s="14">
        <v>0</v>
      </c>
      <c r="FH20" s="14">
        <v>0</v>
      </c>
      <c r="FI20" s="14">
        <v>0.1</v>
      </c>
      <c r="FJ20" s="14">
        <v>0.1</v>
      </c>
      <c r="FK20" s="14">
        <v>0.1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 t="s">
        <v>33</v>
      </c>
      <c r="D23" s="14" t="s">
        <v>33</v>
      </c>
      <c r="E23" s="14" t="s">
        <v>33</v>
      </c>
      <c r="F23" s="14" t="s">
        <v>33</v>
      </c>
      <c r="G23" s="14" t="s">
        <v>33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4" t="s">
        <v>33</v>
      </c>
      <c r="N23" s="14" t="s">
        <v>33</v>
      </c>
      <c r="O23" s="14" t="s">
        <v>33</v>
      </c>
      <c r="P23" s="14" t="s">
        <v>33</v>
      </c>
      <c r="Q23" s="14" t="s">
        <v>33</v>
      </c>
      <c r="R23" s="14" t="s">
        <v>33</v>
      </c>
      <c r="S23" s="14" t="s">
        <v>33</v>
      </c>
      <c r="T23" s="14" t="s">
        <v>33</v>
      </c>
      <c r="U23" s="14" t="s">
        <v>33</v>
      </c>
      <c r="V23" s="14" t="s">
        <v>33</v>
      </c>
      <c r="W23" s="14">
        <v>27.7</v>
      </c>
      <c r="Y23" s="12"/>
      <c r="Z23" s="17" t="s">
        <v>40</v>
      </c>
      <c r="AA23" s="14">
        <v>81.8</v>
      </c>
      <c r="AB23" s="14">
        <v>75.599999999999994</v>
      </c>
      <c r="AC23" s="14">
        <v>91.2</v>
      </c>
      <c r="AD23" s="14">
        <v>86.5</v>
      </c>
      <c r="AE23" s="14">
        <v>99.6</v>
      </c>
      <c r="AF23" s="14">
        <v>79.8</v>
      </c>
      <c r="AG23" s="14">
        <v>75.3</v>
      </c>
      <c r="AH23" s="14">
        <v>71.599999999999994</v>
      </c>
      <c r="AI23" s="14">
        <v>75.400000000000006</v>
      </c>
      <c r="AJ23" s="14">
        <v>60</v>
      </c>
      <c r="AK23" s="14">
        <v>56.2</v>
      </c>
      <c r="AL23" s="14">
        <v>59.4</v>
      </c>
      <c r="AM23" s="14">
        <v>55.6</v>
      </c>
      <c r="AN23" s="14">
        <v>52.9</v>
      </c>
      <c r="AO23" s="14">
        <v>55</v>
      </c>
      <c r="AP23" s="14">
        <v>64.2</v>
      </c>
      <c r="AQ23" s="14">
        <v>60.4</v>
      </c>
      <c r="AR23" s="14">
        <v>53.1</v>
      </c>
      <c r="AS23" s="14">
        <v>55.3</v>
      </c>
      <c r="AT23" s="14">
        <v>66.099999999999994</v>
      </c>
      <c r="AU23" s="14">
        <v>52.1</v>
      </c>
      <c r="AW23" s="12"/>
      <c r="AX23" s="17" t="s">
        <v>40</v>
      </c>
      <c r="AY23" s="14">
        <v>65.5</v>
      </c>
      <c r="AZ23" s="14">
        <v>60.2</v>
      </c>
      <c r="BA23" s="14">
        <v>65.5</v>
      </c>
      <c r="BB23" s="14">
        <v>69</v>
      </c>
      <c r="BC23" s="14">
        <v>88</v>
      </c>
      <c r="BD23" s="14">
        <v>68.400000000000006</v>
      </c>
      <c r="BE23" s="14">
        <v>64.2</v>
      </c>
      <c r="BF23" s="14">
        <v>61.7</v>
      </c>
      <c r="BG23" s="14">
        <v>57.1</v>
      </c>
      <c r="BH23" s="14">
        <v>42.6</v>
      </c>
      <c r="BI23" s="14">
        <v>46.8</v>
      </c>
      <c r="BJ23" s="14">
        <v>46.2</v>
      </c>
      <c r="BK23" s="14">
        <v>34.4</v>
      </c>
      <c r="BL23" s="14">
        <v>54.3</v>
      </c>
      <c r="BM23" s="14">
        <v>49.5</v>
      </c>
      <c r="BN23" s="14">
        <v>49.4</v>
      </c>
      <c r="BO23" s="14">
        <v>35.700000000000003</v>
      </c>
      <c r="BP23" s="14">
        <v>42.1</v>
      </c>
      <c r="BQ23" s="14">
        <v>39</v>
      </c>
      <c r="BR23" s="14">
        <v>34.200000000000003</v>
      </c>
      <c r="BS23" s="14">
        <v>36.299999999999997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 t="s">
        <v>33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 t="s">
        <v>33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 t="s">
        <v>33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58.5</v>
      </c>
      <c r="DT23" s="14">
        <v>57.6</v>
      </c>
      <c r="DU23" s="14">
        <v>65.2</v>
      </c>
      <c r="DV23" s="14">
        <v>72</v>
      </c>
      <c r="DW23" s="14">
        <v>83</v>
      </c>
      <c r="DX23" s="14">
        <v>93</v>
      </c>
      <c r="DY23" s="14">
        <v>61</v>
      </c>
      <c r="DZ23" s="14">
        <v>61.9</v>
      </c>
      <c r="EA23" s="14">
        <v>53.8</v>
      </c>
      <c r="EB23" s="14">
        <v>55.9</v>
      </c>
      <c r="EC23" s="14">
        <v>54</v>
      </c>
      <c r="ED23" s="14">
        <v>54.6</v>
      </c>
      <c r="EE23" s="14">
        <v>56.8</v>
      </c>
      <c r="EF23" s="14">
        <v>66.7</v>
      </c>
      <c r="EG23" s="14">
        <v>64.099999999999994</v>
      </c>
      <c r="EH23" s="14">
        <v>51.4</v>
      </c>
      <c r="EI23" s="14">
        <v>33.4</v>
      </c>
      <c r="EJ23" s="14">
        <v>32.6</v>
      </c>
      <c r="EK23" s="14">
        <v>49.4</v>
      </c>
      <c r="EL23" s="14">
        <v>48.6</v>
      </c>
      <c r="EM23" s="14">
        <v>50</v>
      </c>
      <c r="EO23" s="12"/>
      <c r="EP23" s="17" t="s">
        <v>40</v>
      </c>
      <c r="EQ23" s="14">
        <v>174.4</v>
      </c>
      <c r="ER23" s="14">
        <v>154</v>
      </c>
      <c r="ES23" s="14">
        <v>151.9</v>
      </c>
      <c r="ET23" s="14">
        <v>146.80000000000001</v>
      </c>
      <c r="EU23" s="14">
        <v>178.1</v>
      </c>
      <c r="EV23" s="14">
        <v>178.2</v>
      </c>
      <c r="EW23" s="14">
        <v>172.7</v>
      </c>
      <c r="EX23" s="14">
        <v>155.80000000000001</v>
      </c>
      <c r="EY23" s="14">
        <v>120.4</v>
      </c>
      <c r="EZ23" s="14">
        <v>127.6</v>
      </c>
      <c r="FA23" s="14">
        <v>128.5</v>
      </c>
      <c r="FB23" s="14">
        <v>123.2</v>
      </c>
      <c r="FC23" s="14">
        <v>127</v>
      </c>
      <c r="FD23" s="14">
        <v>122.2</v>
      </c>
      <c r="FE23" s="14">
        <v>141.30000000000001</v>
      </c>
      <c r="FF23" s="14">
        <v>146.1</v>
      </c>
      <c r="FG23" s="14">
        <v>133</v>
      </c>
      <c r="FH23" s="14">
        <v>131</v>
      </c>
      <c r="FI23" s="14">
        <v>129.1</v>
      </c>
      <c r="FJ23" s="14">
        <v>130</v>
      </c>
      <c r="FK23" s="14">
        <v>118.6</v>
      </c>
    </row>
    <row r="24" spans="1:167" ht="15.5">
      <c r="A24" s="12"/>
      <c r="B24" s="17" t="s">
        <v>41</v>
      </c>
      <c r="C24" s="14">
        <v>6.2</v>
      </c>
      <c r="D24" s="14">
        <v>6</v>
      </c>
      <c r="E24" s="14">
        <v>7.5</v>
      </c>
      <c r="F24" s="14">
        <v>7.4</v>
      </c>
      <c r="G24" s="14">
        <v>7.4</v>
      </c>
      <c r="H24" s="14">
        <v>7.2</v>
      </c>
      <c r="I24" s="14">
        <v>7.2</v>
      </c>
      <c r="J24" s="14">
        <v>6.6</v>
      </c>
      <c r="K24" s="14">
        <v>6.1</v>
      </c>
      <c r="L24" s="14">
        <v>3.8</v>
      </c>
      <c r="M24" s="14">
        <v>0</v>
      </c>
      <c r="N24" s="14" t="s">
        <v>33</v>
      </c>
      <c r="O24" s="14" t="s">
        <v>33</v>
      </c>
      <c r="P24" s="14" t="s">
        <v>33</v>
      </c>
      <c r="Q24" s="14" t="s">
        <v>33</v>
      </c>
      <c r="R24" s="14">
        <v>0.4</v>
      </c>
      <c r="S24" s="14" t="s">
        <v>33</v>
      </c>
      <c r="T24" s="14" t="s">
        <v>33</v>
      </c>
      <c r="U24" s="14">
        <v>3.3</v>
      </c>
      <c r="V24" s="14">
        <v>3.3</v>
      </c>
      <c r="W24" s="14">
        <v>0</v>
      </c>
      <c r="Y24" s="12"/>
      <c r="Z24" s="17" t="s">
        <v>41</v>
      </c>
      <c r="AA24" s="14">
        <v>4.0999999999999996</v>
      </c>
      <c r="AB24" s="14">
        <v>4</v>
      </c>
      <c r="AC24" s="14">
        <v>5.8</v>
      </c>
      <c r="AD24" s="14">
        <v>5.6</v>
      </c>
      <c r="AE24" s="14">
        <v>4.8</v>
      </c>
      <c r="AF24" s="14">
        <v>4.5999999999999996</v>
      </c>
      <c r="AG24" s="14">
        <v>2.7</v>
      </c>
      <c r="AH24" s="14">
        <v>1.5</v>
      </c>
      <c r="AI24" s="14">
        <v>1.5</v>
      </c>
      <c r="AJ24" s="14">
        <v>0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>
        <v>1.4</v>
      </c>
      <c r="AR24" s="14">
        <v>1.5</v>
      </c>
      <c r="AS24" s="14">
        <v>1.4</v>
      </c>
      <c r="AT24" s="14">
        <v>1.3</v>
      </c>
      <c r="AU24" s="14">
        <v>0</v>
      </c>
      <c r="AW24" s="12"/>
      <c r="AX24" s="17" t="s">
        <v>41</v>
      </c>
      <c r="AY24" s="14">
        <v>2.6</v>
      </c>
      <c r="AZ24" s="14">
        <v>2.5</v>
      </c>
      <c r="BA24" s="14">
        <v>2.9</v>
      </c>
      <c r="BB24" s="14">
        <v>5.8</v>
      </c>
      <c r="BC24" s="14">
        <v>5.8</v>
      </c>
      <c r="BD24" s="14">
        <v>4.8</v>
      </c>
      <c r="BE24" s="14">
        <v>5</v>
      </c>
      <c r="BF24" s="14">
        <v>3</v>
      </c>
      <c r="BG24" s="14">
        <v>2.9</v>
      </c>
      <c r="BH24" s="14">
        <v>0.7</v>
      </c>
      <c r="BI24" s="14">
        <v>0</v>
      </c>
      <c r="BJ24" s="14">
        <v>0.9</v>
      </c>
      <c r="BK24" s="14">
        <v>0.9</v>
      </c>
      <c r="BL24" s="14">
        <v>0.9</v>
      </c>
      <c r="BM24" s="14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1.2</v>
      </c>
      <c r="DW24" s="14">
        <v>1.2</v>
      </c>
      <c r="DX24" s="14">
        <v>1</v>
      </c>
      <c r="DY24" s="14">
        <v>1.3</v>
      </c>
      <c r="DZ24" s="14">
        <v>1.3</v>
      </c>
      <c r="EA24" s="14">
        <v>1.3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 t="s">
        <v>33</v>
      </c>
      <c r="ER24" s="14" t="s">
        <v>33</v>
      </c>
      <c r="ES24" s="14" t="s">
        <v>33</v>
      </c>
      <c r="ET24" s="14" t="s">
        <v>33</v>
      </c>
      <c r="EU24" s="14" t="s">
        <v>33</v>
      </c>
      <c r="EV24" s="14" t="s">
        <v>33</v>
      </c>
      <c r="EW24" s="14" t="s">
        <v>33</v>
      </c>
      <c r="EX24" s="14" t="s">
        <v>33</v>
      </c>
      <c r="EY24" s="14" t="s">
        <v>33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>
        <v>0.1</v>
      </c>
      <c r="FE24" s="14">
        <v>0.1</v>
      </c>
      <c r="FF24" s="14" t="s">
        <v>33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37.200000000000003</v>
      </c>
      <c r="D27" s="14">
        <v>37.4</v>
      </c>
      <c r="E27" s="14">
        <v>34.5</v>
      </c>
      <c r="F27" s="14">
        <v>36.299999999999997</v>
      </c>
      <c r="G27" s="14">
        <v>33.799999999999997</v>
      </c>
      <c r="H27" s="14">
        <v>33.200000000000003</v>
      </c>
      <c r="I27" s="14">
        <v>28.9</v>
      </c>
      <c r="J27" s="14">
        <v>31</v>
      </c>
      <c r="K27" s="14">
        <v>29.9</v>
      </c>
      <c r="L27" s="14">
        <v>28.2</v>
      </c>
      <c r="M27" s="14" t="s">
        <v>33</v>
      </c>
      <c r="N27" s="14" t="s">
        <v>33</v>
      </c>
      <c r="O27" s="14" t="s">
        <v>33</v>
      </c>
      <c r="P27" s="14">
        <v>33.6</v>
      </c>
      <c r="Q27" s="14">
        <v>32.1</v>
      </c>
      <c r="R27" s="14" t="s">
        <v>33</v>
      </c>
      <c r="S27" s="14" t="s">
        <v>33</v>
      </c>
      <c r="T27" s="14">
        <v>28.9</v>
      </c>
      <c r="U27" s="14">
        <v>28.2</v>
      </c>
      <c r="V27" s="14">
        <v>28.4</v>
      </c>
      <c r="W27" s="14">
        <v>33.799999999999997</v>
      </c>
      <c r="Y27" s="12"/>
      <c r="Z27" s="17" t="s">
        <v>30</v>
      </c>
      <c r="AA27" s="14">
        <v>36.299999999999997</v>
      </c>
      <c r="AB27" s="14">
        <v>37.1</v>
      </c>
      <c r="AC27" s="14">
        <v>35.1</v>
      </c>
      <c r="AD27" s="14">
        <v>37.200000000000003</v>
      </c>
      <c r="AE27" s="14">
        <v>35.6</v>
      </c>
      <c r="AF27" s="14">
        <v>39.5</v>
      </c>
      <c r="AG27" s="14">
        <v>40.299999999999997</v>
      </c>
      <c r="AH27" s="14">
        <v>39</v>
      </c>
      <c r="AI27" s="14">
        <v>38.200000000000003</v>
      </c>
      <c r="AJ27" s="14">
        <v>40.1</v>
      </c>
      <c r="AK27" s="14">
        <v>41</v>
      </c>
      <c r="AL27" s="14">
        <v>38.9</v>
      </c>
      <c r="AM27" s="14">
        <v>37.299999999999997</v>
      </c>
      <c r="AN27" s="14">
        <v>38.200000000000003</v>
      </c>
      <c r="AO27" s="14">
        <v>40.1</v>
      </c>
      <c r="AP27" s="14">
        <v>36.200000000000003</v>
      </c>
      <c r="AQ27" s="14">
        <v>37.5</v>
      </c>
      <c r="AR27" s="14">
        <v>40.200000000000003</v>
      </c>
      <c r="AS27" s="14">
        <v>40.1</v>
      </c>
      <c r="AT27" s="14">
        <v>37.200000000000003</v>
      </c>
      <c r="AU27" s="14">
        <v>39</v>
      </c>
      <c r="AW27" s="12"/>
      <c r="AX27" s="17" t="s">
        <v>30</v>
      </c>
      <c r="AY27" s="14">
        <v>23.1</v>
      </c>
      <c r="AZ27" s="14">
        <v>24.3</v>
      </c>
      <c r="BA27" s="14">
        <v>22.5</v>
      </c>
      <c r="BB27" s="14">
        <v>21.7</v>
      </c>
      <c r="BC27" s="14">
        <v>18.899999999999999</v>
      </c>
      <c r="BD27" s="14">
        <v>21.5</v>
      </c>
      <c r="BE27" s="14">
        <v>22</v>
      </c>
      <c r="BF27" s="14">
        <v>21.2</v>
      </c>
      <c r="BG27" s="14">
        <v>22.5</v>
      </c>
      <c r="BH27" s="14">
        <v>20.9</v>
      </c>
      <c r="BI27" s="14">
        <v>22.8</v>
      </c>
      <c r="BJ27" s="14">
        <v>21</v>
      </c>
      <c r="BK27" s="14" t="s">
        <v>33</v>
      </c>
      <c r="BL27" s="14" t="s">
        <v>33</v>
      </c>
      <c r="BM27" s="14">
        <v>21.6</v>
      </c>
      <c r="BN27" s="14" t="s">
        <v>33</v>
      </c>
      <c r="BO27" s="14">
        <v>23.6</v>
      </c>
      <c r="BP27" s="14">
        <v>20.5</v>
      </c>
      <c r="BQ27" s="14">
        <v>19.5</v>
      </c>
      <c r="BR27" s="14">
        <v>21.4</v>
      </c>
      <c r="BS27" s="14">
        <v>21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>
        <v>15.6</v>
      </c>
      <c r="DT27" s="14">
        <v>16.399999999999999</v>
      </c>
      <c r="DU27" s="14">
        <v>15.4</v>
      </c>
      <c r="DV27" s="14">
        <v>13.9</v>
      </c>
      <c r="DW27" s="14">
        <v>11.6</v>
      </c>
      <c r="DX27" s="14">
        <v>9.6</v>
      </c>
      <c r="DY27" s="14">
        <v>16.7</v>
      </c>
      <c r="DZ27" s="14">
        <v>18</v>
      </c>
      <c r="EA27" s="14">
        <v>16.399999999999999</v>
      </c>
      <c r="EB27" s="14">
        <v>14.6</v>
      </c>
      <c r="EC27" s="14">
        <v>13.9</v>
      </c>
      <c r="ED27" s="14">
        <v>13.6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>
        <v>20.3</v>
      </c>
      <c r="EJ27" s="14" t="s">
        <v>33</v>
      </c>
      <c r="EK27" s="14">
        <v>15.5</v>
      </c>
      <c r="EL27" s="14">
        <v>16</v>
      </c>
      <c r="EM27" s="14">
        <v>14.2</v>
      </c>
      <c r="EO27" s="12"/>
      <c r="EP27" s="17" t="s">
        <v>30</v>
      </c>
      <c r="EQ27" s="14">
        <v>18.8</v>
      </c>
      <c r="ER27" s="14">
        <v>19.399999999999999</v>
      </c>
      <c r="ES27" s="14">
        <v>19.600000000000001</v>
      </c>
      <c r="ET27" s="14">
        <v>21.2</v>
      </c>
      <c r="EU27" s="14">
        <v>19.2</v>
      </c>
      <c r="EV27" s="14">
        <v>20.2</v>
      </c>
      <c r="EW27" s="14">
        <v>18.899999999999999</v>
      </c>
      <c r="EX27" s="14">
        <v>18.7</v>
      </c>
      <c r="EY27" s="14">
        <v>20.3</v>
      </c>
      <c r="EZ27" s="14">
        <v>18.3</v>
      </c>
      <c r="FA27" s="14">
        <v>17.899999999999999</v>
      </c>
      <c r="FB27" s="14">
        <v>16.3</v>
      </c>
      <c r="FC27" s="14">
        <v>19</v>
      </c>
      <c r="FD27" s="14">
        <v>20.9</v>
      </c>
      <c r="FE27" s="14">
        <v>19.399999999999999</v>
      </c>
      <c r="FF27" s="14">
        <v>17.7</v>
      </c>
      <c r="FG27" s="14">
        <v>17.600000000000001</v>
      </c>
      <c r="FH27" s="14">
        <v>18.899999999999999</v>
      </c>
      <c r="FI27" s="14">
        <v>17.899999999999999</v>
      </c>
      <c r="FJ27" s="14">
        <v>18.2</v>
      </c>
      <c r="FK27" s="14">
        <v>18.3</v>
      </c>
    </row>
    <row r="28" spans="1:167" ht="14.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12</v>
      </c>
      <c r="AB28" s="14">
        <v>8.1999999999999993</v>
      </c>
      <c r="AC28" s="14">
        <v>9.3000000000000007</v>
      </c>
      <c r="AD28" s="14">
        <v>5.2</v>
      </c>
      <c r="AE28" s="14">
        <v>4.3</v>
      </c>
      <c r="AF28" s="14">
        <v>4.3</v>
      </c>
      <c r="AG28" s="14">
        <v>7.2</v>
      </c>
      <c r="AH28" s="14">
        <v>7.5</v>
      </c>
      <c r="AI28" s="14">
        <v>10.4</v>
      </c>
      <c r="AJ28" s="14">
        <v>13.6</v>
      </c>
      <c r="AK28" s="14">
        <v>14.9</v>
      </c>
      <c r="AL28" s="14">
        <v>14.6</v>
      </c>
      <c r="AM28" s="14">
        <v>15.2</v>
      </c>
      <c r="AN28" s="14">
        <v>17.3</v>
      </c>
      <c r="AO28" s="14" t="s">
        <v>33</v>
      </c>
      <c r="AP28" s="14" t="s">
        <v>33</v>
      </c>
      <c r="AQ28" s="14">
        <v>15.1</v>
      </c>
      <c r="AR28" s="14">
        <v>17.2</v>
      </c>
      <c r="AS28" s="14">
        <v>18.8</v>
      </c>
      <c r="AT28" s="14">
        <v>17.100000000000001</v>
      </c>
      <c r="AU28" s="14">
        <v>20.100000000000001</v>
      </c>
      <c r="AW28" s="12"/>
      <c r="AX28" s="17" t="s">
        <v>32</v>
      </c>
      <c r="AY28" s="14">
        <v>30.1</v>
      </c>
      <c r="AZ28" s="14">
        <v>26.7</v>
      </c>
      <c r="BA28" s="14">
        <v>28.3</v>
      </c>
      <c r="BB28" s="14">
        <v>24.6</v>
      </c>
      <c r="BC28" s="14">
        <v>21.5</v>
      </c>
      <c r="BD28" s="14">
        <v>23.2</v>
      </c>
      <c r="BE28" s="14">
        <v>21</v>
      </c>
      <c r="BF28" s="14">
        <v>21.9</v>
      </c>
      <c r="BG28" s="14">
        <v>19.899999999999999</v>
      </c>
      <c r="BH28" s="14">
        <v>28.9</v>
      </c>
      <c r="BI28" s="14" t="s">
        <v>33</v>
      </c>
      <c r="BJ28" s="14" t="s">
        <v>33</v>
      </c>
      <c r="BK28" s="14">
        <v>22.1</v>
      </c>
      <c r="BL28" s="14">
        <v>18.899999999999999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25.6</v>
      </c>
      <c r="BR28" s="14">
        <v>28.3</v>
      </c>
      <c r="BS28" s="14">
        <v>26.1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1.9</v>
      </c>
      <c r="CH28" s="14">
        <v>2</v>
      </c>
      <c r="CI28" s="14">
        <v>2.1</v>
      </c>
      <c r="CJ28" s="14">
        <v>2.2999999999999998</v>
      </c>
      <c r="CK28" s="14">
        <v>2.4</v>
      </c>
      <c r="CL28" s="14">
        <v>2.7</v>
      </c>
      <c r="CM28" s="14">
        <v>2.6</v>
      </c>
      <c r="CN28" s="14">
        <v>2.9</v>
      </c>
      <c r="CO28" s="14">
        <v>2.6</v>
      </c>
      <c r="CP28" s="14">
        <v>2.5</v>
      </c>
      <c r="CQ28" s="14">
        <v>2.9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>
        <v>15.7</v>
      </c>
      <c r="DT28" s="14">
        <v>14.9</v>
      </c>
      <c r="DU28" s="14">
        <v>14.1</v>
      </c>
      <c r="DV28" s="14">
        <v>11.3</v>
      </c>
      <c r="DW28" s="14">
        <v>11.8</v>
      </c>
      <c r="DX28" s="14">
        <v>10.199999999999999</v>
      </c>
      <c r="DY28" s="14">
        <v>11</v>
      </c>
      <c r="DZ28" s="14">
        <v>10.3</v>
      </c>
      <c r="EA28" s="14">
        <v>11.3</v>
      </c>
      <c r="EB28" s="14">
        <v>11.1</v>
      </c>
      <c r="EC28" s="14" t="s">
        <v>33</v>
      </c>
      <c r="ED28" s="14" t="s">
        <v>33</v>
      </c>
      <c r="EE28" s="14" t="s">
        <v>33</v>
      </c>
      <c r="EF28" s="14">
        <v>12</v>
      </c>
      <c r="EG28" s="14" t="s">
        <v>33</v>
      </c>
      <c r="EH28" s="14" t="s">
        <v>33</v>
      </c>
      <c r="EI28" s="14" t="s">
        <v>33</v>
      </c>
      <c r="EJ28" s="14">
        <v>19.8</v>
      </c>
      <c r="EK28" s="14">
        <v>21.2</v>
      </c>
      <c r="EL28" s="14">
        <v>17.8</v>
      </c>
      <c r="EM28" s="14">
        <v>17.100000000000001</v>
      </c>
      <c r="EO28" s="12"/>
      <c r="EP28" s="17" t="s">
        <v>32</v>
      </c>
      <c r="EQ28" s="14">
        <v>15.7</v>
      </c>
      <c r="ER28" s="14">
        <v>14.3</v>
      </c>
      <c r="ES28" s="14">
        <v>15.4</v>
      </c>
      <c r="ET28" s="14">
        <v>12.7</v>
      </c>
      <c r="EU28" s="14">
        <v>11.3</v>
      </c>
      <c r="EV28" s="14">
        <v>9.4</v>
      </c>
      <c r="EW28" s="14">
        <v>9.1999999999999993</v>
      </c>
      <c r="EX28" s="14">
        <v>10.1</v>
      </c>
      <c r="EY28" s="14">
        <v>10.7</v>
      </c>
      <c r="EZ28" s="14">
        <v>10.7</v>
      </c>
      <c r="FA28" s="14">
        <v>10.1</v>
      </c>
      <c r="FB28" s="14">
        <v>10.199999999999999</v>
      </c>
      <c r="FC28" s="14">
        <v>11.4</v>
      </c>
      <c r="FD28" s="14">
        <v>10.199999999999999</v>
      </c>
      <c r="FE28" s="14" t="s">
        <v>33</v>
      </c>
      <c r="FF28" s="14" t="s">
        <v>33</v>
      </c>
      <c r="FG28" s="14">
        <v>13.1</v>
      </c>
      <c r="FH28" s="14">
        <v>13.5</v>
      </c>
      <c r="FI28" s="14">
        <v>14</v>
      </c>
      <c r="FJ28" s="14">
        <v>14.4</v>
      </c>
      <c r="FK28" s="14">
        <v>14.8</v>
      </c>
    </row>
    <row r="29" spans="1:167" ht="14.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0.2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0.2</v>
      </c>
      <c r="AU29" s="14">
        <v>0.2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0.3</v>
      </c>
      <c r="BS29" s="14">
        <v>0.2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>
        <v>0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 t="s">
        <v>33</v>
      </c>
      <c r="DH29" s="14" t="s">
        <v>33</v>
      </c>
      <c r="DI29" s="14" t="s">
        <v>33</v>
      </c>
      <c r="DJ29" s="14">
        <v>0</v>
      </c>
      <c r="DK29" s="14">
        <v>0</v>
      </c>
      <c r="DL29" s="14">
        <v>0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>
        <v>0.1</v>
      </c>
      <c r="EL29" s="14">
        <v>0.1</v>
      </c>
      <c r="EM29" s="14">
        <v>0.2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0.2</v>
      </c>
      <c r="FJ29" s="14">
        <v>0.1</v>
      </c>
      <c r="FK29" s="14">
        <v>0.1</v>
      </c>
    </row>
    <row r="30" spans="1:167" ht="14.5">
      <c r="A30" s="12"/>
      <c r="B30" s="17" t="s">
        <v>35</v>
      </c>
      <c r="C30" s="14">
        <v>17.5</v>
      </c>
      <c r="D30" s="14">
        <v>16.2</v>
      </c>
      <c r="E30" s="14">
        <v>14.3</v>
      </c>
      <c r="F30" s="14">
        <v>16.5</v>
      </c>
      <c r="G30" s="14">
        <v>15.9</v>
      </c>
      <c r="H30" s="14">
        <v>13.6</v>
      </c>
      <c r="I30" s="14">
        <v>9.1999999999999993</v>
      </c>
      <c r="J30" s="14">
        <v>9.4</v>
      </c>
      <c r="K30" s="14">
        <v>6.7</v>
      </c>
      <c r="L30" s="14">
        <v>6.3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12.7</v>
      </c>
      <c r="AB30" s="14">
        <v>14.9</v>
      </c>
      <c r="AC30" s="14">
        <v>11.6</v>
      </c>
      <c r="AD30" s="14">
        <v>15.2</v>
      </c>
      <c r="AE30" s="14">
        <v>14.5</v>
      </c>
      <c r="AF30" s="14">
        <v>14.3</v>
      </c>
      <c r="AG30" s="14">
        <v>11.5</v>
      </c>
      <c r="AH30" s="14">
        <v>12.3</v>
      </c>
      <c r="AI30" s="14">
        <v>6.6</v>
      </c>
      <c r="AJ30" s="14">
        <v>4.4000000000000004</v>
      </c>
      <c r="AK30" s="14" t="s">
        <v>33</v>
      </c>
      <c r="AL30" s="14">
        <v>3.2</v>
      </c>
      <c r="AM30" s="14" t="s">
        <v>33</v>
      </c>
      <c r="AN30" s="14">
        <v>1.7</v>
      </c>
      <c r="AO30" s="14">
        <v>1.8</v>
      </c>
      <c r="AP30" s="14">
        <v>1.4</v>
      </c>
      <c r="AQ30" s="14" t="s">
        <v>33</v>
      </c>
      <c r="AR30" s="14">
        <v>1.5</v>
      </c>
      <c r="AS30" s="14" t="s">
        <v>33</v>
      </c>
      <c r="AT30" s="14">
        <v>1.1000000000000001</v>
      </c>
      <c r="AU30" s="14">
        <v>0.6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>
        <v>1.3</v>
      </c>
      <c r="BF30" s="14">
        <v>1.9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>
        <v>0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1.7</v>
      </c>
      <c r="BS30" s="14">
        <v>1.9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 t="s">
        <v>33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 t="s">
        <v>33</v>
      </c>
      <c r="CN30" s="14" t="s">
        <v>33</v>
      </c>
      <c r="CO30" s="14" t="s">
        <v>33</v>
      </c>
      <c r="CP30" s="14" t="s">
        <v>33</v>
      </c>
      <c r="CQ30" s="14" t="s">
        <v>33</v>
      </c>
      <c r="CS30" s="12"/>
      <c r="CT30" s="17" t="s">
        <v>35</v>
      </c>
      <c r="CU30" s="14" t="s">
        <v>33</v>
      </c>
      <c r="CV30" s="14">
        <v>0</v>
      </c>
      <c r="CW30" s="14">
        <v>0</v>
      </c>
      <c r="CX30" s="14" t="s">
        <v>33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 t="s">
        <v>33</v>
      </c>
      <c r="ET30" s="14" t="s">
        <v>33</v>
      </c>
      <c r="EU30" s="14" t="s">
        <v>33</v>
      </c>
      <c r="EV30" s="14" t="s">
        <v>33</v>
      </c>
      <c r="EW30" s="14">
        <v>0.9</v>
      </c>
      <c r="EX30" s="14">
        <v>0.8</v>
      </c>
      <c r="EY30" s="14" t="s">
        <v>33</v>
      </c>
      <c r="EZ30" s="14" t="s">
        <v>33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0.2</v>
      </c>
      <c r="FJ30" s="14">
        <v>0.1</v>
      </c>
      <c r="FK30" s="14">
        <v>0.1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0.5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>
        <v>0.1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 t="s">
        <v>33</v>
      </c>
      <c r="AK32" s="14" t="s">
        <v>33</v>
      </c>
      <c r="AL32" s="14" t="s">
        <v>33</v>
      </c>
      <c r="AM32" s="14">
        <v>0.1</v>
      </c>
      <c r="AN32" s="14">
        <v>0.1</v>
      </c>
      <c r="AO32" s="14">
        <v>0.1</v>
      </c>
      <c r="AP32" s="14">
        <v>0</v>
      </c>
      <c r="AQ32" s="14" t="s">
        <v>33</v>
      </c>
      <c r="AR32" s="14">
        <v>0.1</v>
      </c>
      <c r="AS32" s="14" t="s">
        <v>33</v>
      </c>
      <c r="AT32" s="14">
        <v>0.1</v>
      </c>
      <c r="AU32" s="14">
        <v>0.1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0.1</v>
      </c>
      <c r="BN32" s="14" t="s">
        <v>33</v>
      </c>
      <c r="BO32" s="14" t="s">
        <v>33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0.4</v>
      </c>
      <c r="CD32" s="14">
        <v>0.2</v>
      </c>
      <c r="CE32" s="14">
        <v>0.2</v>
      </c>
      <c r="CF32" s="14">
        <v>0.2</v>
      </c>
      <c r="CG32" s="14">
        <v>0.2</v>
      </c>
      <c r="CH32" s="14">
        <v>0.2</v>
      </c>
      <c r="CI32" s="14">
        <v>0.2</v>
      </c>
      <c r="CJ32" s="14">
        <v>0.4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 t="s">
        <v>33</v>
      </c>
      <c r="DA32" s="14" t="s">
        <v>33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 t="s">
        <v>33</v>
      </c>
      <c r="DY32" s="14">
        <v>0</v>
      </c>
      <c r="DZ32" s="14">
        <v>0</v>
      </c>
      <c r="EA32" s="14" t="s">
        <v>33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0.1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</v>
      </c>
      <c r="FC32" s="14">
        <v>0</v>
      </c>
      <c r="FD32" s="14">
        <v>0</v>
      </c>
      <c r="FE32" s="14">
        <v>0</v>
      </c>
      <c r="FF32" s="14" t="s">
        <v>33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 t="s">
        <v>33</v>
      </c>
      <c r="D35" s="14" t="s">
        <v>33</v>
      </c>
      <c r="E35" s="14" t="s">
        <v>33</v>
      </c>
      <c r="F35" s="14" t="s">
        <v>33</v>
      </c>
      <c r="G35" s="14" t="s">
        <v>33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 t="s">
        <v>33</v>
      </c>
      <c r="V35" s="14" t="s">
        <v>33</v>
      </c>
      <c r="W35" s="14">
        <v>54.9</v>
      </c>
      <c r="Y35" s="12"/>
      <c r="Z35" s="17" t="s">
        <v>40</v>
      </c>
      <c r="AA35" s="14">
        <v>36.6</v>
      </c>
      <c r="AB35" s="14">
        <v>37.200000000000003</v>
      </c>
      <c r="AC35" s="14">
        <v>40.799999999999997</v>
      </c>
      <c r="AD35" s="14">
        <v>39.4</v>
      </c>
      <c r="AE35" s="14">
        <v>43.1</v>
      </c>
      <c r="AF35" s="14">
        <v>39.200000000000003</v>
      </c>
      <c r="AG35" s="14">
        <v>39.1</v>
      </c>
      <c r="AH35" s="14">
        <v>39.9</v>
      </c>
      <c r="AI35" s="14">
        <v>43.4</v>
      </c>
      <c r="AJ35" s="14">
        <v>41.5</v>
      </c>
      <c r="AK35" s="14">
        <v>40.700000000000003</v>
      </c>
      <c r="AL35" s="14">
        <v>42.7</v>
      </c>
      <c r="AM35" s="14">
        <v>44.3</v>
      </c>
      <c r="AN35" s="14">
        <v>42.2</v>
      </c>
      <c r="AO35" s="14">
        <v>43.7</v>
      </c>
      <c r="AP35" s="14">
        <v>46.5</v>
      </c>
      <c r="AQ35" s="14">
        <v>44.8</v>
      </c>
      <c r="AR35" s="14">
        <v>39.799999999999997</v>
      </c>
      <c r="AS35" s="14">
        <v>38.6</v>
      </c>
      <c r="AT35" s="14">
        <v>43.5</v>
      </c>
      <c r="AU35" s="14">
        <v>39.9</v>
      </c>
      <c r="AW35" s="12"/>
      <c r="AX35" s="17" t="s">
        <v>40</v>
      </c>
      <c r="AY35" s="14">
        <v>41.9</v>
      </c>
      <c r="AZ35" s="14">
        <v>42.3</v>
      </c>
      <c r="BA35" s="14">
        <v>44.4</v>
      </c>
      <c r="BB35" s="14">
        <v>47</v>
      </c>
      <c r="BC35" s="14">
        <v>53.5</v>
      </c>
      <c r="BD35" s="14">
        <v>50.6</v>
      </c>
      <c r="BE35" s="14">
        <v>51.5</v>
      </c>
      <c r="BF35" s="14">
        <v>52.2</v>
      </c>
      <c r="BG35" s="14">
        <v>52.6</v>
      </c>
      <c r="BH35" s="14">
        <v>47.5</v>
      </c>
      <c r="BI35" s="14">
        <v>53.7</v>
      </c>
      <c r="BJ35" s="14">
        <v>51.6</v>
      </c>
      <c r="BK35" s="14">
        <v>47.3</v>
      </c>
      <c r="BL35" s="14">
        <v>53.7</v>
      </c>
      <c r="BM35" s="14">
        <v>53.3</v>
      </c>
      <c r="BN35" s="14">
        <v>57.2</v>
      </c>
      <c r="BO35" s="14">
        <v>47.2</v>
      </c>
      <c r="BP35" s="14">
        <v>51.4</v>
      </c>
      <c r="BQ35" s="14">
        <v>52.8</v>
      </c>
      <c r="BR35" s="14">
        <v>48.2</v>
      </c>
      <c r="BS35" s="14">
        <v>50.7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 t="s">
        <v>33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 t="s">
        <v>33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 t="s">
        <v>33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48.3</v>
      </c>
      <c r="DQ35" s="12"/>
      <c r="DR35" s="17" t="s">
        <v>40</v>
      </c>
      <c r="DS35" s="14">
        <v>68.5</v>
      </c>
      <c r="DT35" s="14">
        <v>68.599999999999994</v>
      </c>
      <c r="DU35" s="14">
        <v>70.400000000000006</v>
      </c>
      <c r="DV35" s="14">
        <v>73.5</v>
      </c>
      <c r="DW35" s="14">
        <v>75.5</v>
      </c>
      <c r="DX35" s="14">
        <v>79.2</v>
      </c>
      <c r="DY35" s="14">
        <v>70.8</v>
      </c>
      <c r="DZ35" s="14">
        <v>70.099999999999994</v>
      </c>
      <c r="EA35" s="14">
        <v>70.5</v>
      </c>
      <c r="EB35" s="14">
        <v>74.3</v>
      </c>
      <c r="EC35" s="14">
        <v>74.099999999999994</v>
      </c>
      <c r="ED35" s="14">
        <v>73.7</v>
      </c>
      <c r="EE35" s="14">
        <v>72.8</v>
      </c>
      <c r="EF35" s="14">
        <v>78.900000000000006</v>
      </c>
      <c r="EG35" s="14">
        <v>74.3</v>
      </c>
      <c r="EH35" s="14">
        <v>68.099999999999994</v>
      </c>
      <c r="EI35" s="14">
        <v>61.8</v>
      </c>
      <c r="EJ35" s="14">
        <v>60.6</v>
      </c>
      <c r="EK35" s="14">
        <v>63.1</v>
      </c>
      <c r="EL35" s="14">
        <v>66.099999999999994</v>
      </c>
      <c r="EM35" s="14">
        <v>68.599999999999994</v>
      </c>
      <c r="EO35" s="12"/>
      <c r="EP35" s="17" t="s">
        <v>40</v>
      </c>
      <c r="EQ35" s="14">
        <v>62</v>
      </c>
      <c r="ER35" s="14">
        <v>61.5</v>
      </c>
      <c r="ES35" s="14">
        <v>63.2</v>
      </c>
      <c r="ET35" s="14">
        <v>63.3</v>
      </c>
      <c r="EU35" s="14">
        <v>66.7</v>
      </c>
      <c r="EV35" s="14">
        <v>68.5</v>
      </c>
      <c r="EW35" s="14">
        <v>69.8</v>
      </c>
      <c r="EX35" s="14">
        <v>68.8</v>
      </c>
      <c r="EY35" s="14">
        <v>67.099999999999994</v>
      </c>
      <c r="EZ35" s="14">
        <v>69.2</v>
      </c>
      <c r="FA35" s="14">
        <v>70.2</v>
      </c>
      <c r="FB35" s="14">
        <v>71.7</v>
      </c>
      <c r="FC35" s="14">
        <v>68.3</v>
      </c>
      <c r="FD35" s="14">
        <v>67.599999999999994</v>
      </c>
      <c r="FE35" s="14">
        <v>69.2</v>
      </c>
      <c r="FF35" s="14">
        <v>70.099999999999994</v>
      </c>
      <c r="FG35" s="14">
        <v>68.8</v>
      </c>
      <c r="FH35" s="14">
        <v>67.099999999999994</v>
      </c>
      <c r="FI35" s="14">
        <v>67.7</v>
      </c>
      <c r="FJ35" s="14">
        <v>67.2</v>
      </c>
      <c r="FK35" s="14">
        <v>66.7</v>
      </c>
    </row>
    <row r="36" spans="1:167" ht="15.5">
      <c r="A36" s="12"/>
      <c r="B36" s="17" t="s">
        <v>41</v>
      </c>
      <c r="C36" s="14">
        <v>6.4</v>
      </c>
      <c r="D36" s="14">
        <v>6.6</v>
      </c>
      <c r="E36" s="14">
        <v>7.6</v>
      </c>
      <c r="F36" s="14">
        <v>7.5</v>
      </c>
      <c r="G36" s="14">
        <v>7.1</v>
      </c>
      <c r="H36" s="14">
        <v>8</v>
      </c>
      <c r="I36" s="14">
        <v>8.6</v>
      </c>
      <c r="J36" s="14">
        <v>7</v>
      </c>
      <c r="K36" s="14">
        <v>7.5</v>
      </c>
      <c r="L36" s="14">
        <v>5.2</v>
      </c>
      <c r="M36" s="14">
        <v>0</v>
      </c>
      <c r="N36" s="14" t="s">
        <v>33</v>
      </c>
      <c r="O36" s="14" t="s">
        <v>33</v>
      </c>
      <c r="P36" s="14" t="s">
        <v>33</v>
      </c>
      <c r="Q36" s="14" t="s">
        <v>33</v>
      </c>
      <c r="R36" s="14">
        <v>0.8</v>
      </c>
      <c r="S36" s="14" t="s">
        <v>33</v>
      </c>
      <c r="T36" s="14" t="s">
        <v>33</v>
      </c>
      <c r="U36" s="14">
        <v>4.8</v>
      </c>
      <c r="V36" s="14">
        <v>5.3</v>
      </c>
      <c r="W36" s="14">
        <v>0</v>
      </c>
      <c r="Y36" s="12"/>
      <c r="Z36" s="17" t="s">
        <v>41</v>
      </c>
      <c r="AA36" s="14">
        <v>1.8</v>
      </c>
      <c r="AB36" s="14">
        <v>2</v>
      </c>
      <c r="AC36" s="14">
        <v>2.6</v>
      </c>
      <c r="AD36" s="14">
        <v>2.6</v>
      </c>
      <c r="AE36" s="14">
        <v>2.1</v>
      </c>
      <c r="AF36" s="14">
        <v>2.2999999999999998</v>
      </c>
      <c r="AG36" s="14">
        <v>1.4</v>
      </c>
      <c r="AH36" s="14">
        <v>0.8</v>
      </c>
      <c r="AI36" s="14">
        <v>0.9</v>
      </c>
      <c r="AJ36" s="14">
        <v>0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>
        <v>1</v>
      </c>
      <c r="AR36" s="14">
        <v>1.1000000000000001</v>
      </c>
      <c r="AS36" s="14">
        <v>1</v>
      </c>
      <c r="AT36" s="14">
        <v>0.9</v>
      </c>
      <c r="AU36" s="14">
        <v>0</v>
      </c>
      <c r="AW36" s="12"/>
      <c r="AX36" s="17" t="s">
        <v>41</v>
      </c>
      <c r="AY36" s="14">
        <v>1.7</v>
      </c>
      <c r="AZ36" s="14">
        <v>1.7</v>
      </c>
      <c r="BA36" s="14">
        <v>2</v>
      </c>
      <c r="BB36" s="14">
        <v>4</v>
      </c>
      <c r="BC36" s="14">
        <v>3.5</v>
      </c>
      <c r="BD36" s="14">
        <v>3.6</v>
      </c>
      <c r="BE36" s="14">
        <v>4</v>
      </c>
      <c r="BF36" s="14">
        <v>2.6</v>
      </c>
      <c r="BG36" s="14">
        <v>2.7</v>
      </c>
      <c r="BH36" s="14">
        <v>0.8</v>
      </c>
      <c r="BI36" s="14">
        <v>0</v>
      </c>
      <c r="BJ36" s="14">
        <v>1</v>
      </c>
      <c r="BK36" s="14">
        <v>1.2</v>
      </c>
      <c r="BL36" s="14">
        <v>0.9</v>
      </c>
      <c r="BM36" s="14">
        <v>1.1000000000000001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1.2</v>
      </c>
      <c r="DW36" s="14">
        <v>1.1000000000000001</v>
      </c>
      <c r="DX36" s="14">
        <v>0.9</v>
      </c>
      <c r="DY36" s="14">
        <v>1.5</v>
      </c>
      <c r="DZ36" s="14">
        <v>1.5</v>
      </c>
      <c r="EA36" s="14">
        <v>1.8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 t="s">
        <v>33</v>
      </c>
      <c r="ER36" s="14" t="s">
        <v>33</v>
      </c>
      <c r="ES36" s="14" t="s">
        <v>33</v>
      </c>
      <c r="ET36" s="14" t="s">
        <v>33</v>
      </c>
      <c r="EU36" s="14" t="s">
        <v>33</v>
      </c>
      <c r="EV36" s="14" t="s">
        <v>33</v>
      </c>
      <c r="EW36" s="14" t="s">
        <v>33</v>
      </c>
      <c r="EX36" s="14" t="s">
        <v>33</v>
      </c>
      <c r="EY36" s="14" t="s">
        <v>33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>
        <v>0</v>
      </c>
      <c r="FE36" s="14">
        <v>0</v>
      </c>
      <c r="FF36" s="14" t="s">
        <v>33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51</v>
      </c>
      <c r="C38" s="9">
        <v>1.4</v>
      </c>
      <c r="D38" s="9">
        <v>1.3</v>
      </c>
      <c r="E38" s="9">
        <v>1.4</v>
      </c>
      <c r="F38" s="9">
        <v>1.4</v>
      </c>
      <c r="G38" s="9">
        <v>1.4</v>
      </c>
      <c r="H38" s="9">
        <v>1.1000000000000001</v>
      </c>
      <c r="I38" s="9">
        <v>0.8</v>
      </c>
      <c r="J38" s="9">
        <v>0.9</v>
      </c>
      <c r="K38" s="9">
        <v>0.6</v>
      </c>
      <c r="L38" s="9">
        <v>0.6</v>
      </c>
      <c r="M38" s="9">
        <v>0.5</v>
      </c>
      <c r="N38" s="9">
        <v>0.5</v>
      </c>
      <c r="O38" s="9">
        <v>0.5</v>
      </c>
      <c r="P38" s="9">
        <v>0.4</v>
      </c>
      <c r="Q38" s="9">
        <v>0.4</v>
      </c>
      <c r="R38" s="9">
        <v>0.4</v>
      </c>
      <c r="S38" s="9">
        <v>0.4</v>
      </c>
      <c r="T38" s="9">
        <v>0.4</v>
      </c>
      <c r="U38" s="9">
        <v>0.4</v>
      </c>
      <c r="V38" s="9">
        <v>0.4</v>
      </c>
      <c r="W38" s="9">
        <v>0.3</v>
      </c>
      <c r="Y38" s="13"/>
      <c r="Z38" s="19" t="s">
        <v>51</v>
      </c>
      <c r="AA38" s="9">
        <v>3.6</v>
      </c>
      <c r="AB38" s="9">
        <v>3.2</v>
      </c>
      <c r="AC38" s="9">
        <v>3.1</v>
      </c>
      <c r="AD38" s="9">
        <v>3.2</v>
      </c>
      <c r="AE38" s="9">
        <v>3.1</v>
      </c>
      <c r="AF38" s="9">
        <v>2.7</v>
      </c>
      <c r="AG38" s="9">
        <v>2.4</v>
      </c>
      <c r="AH38" s="9">
        <v>2.4</v>
      </c>
      <c r="AI38" s="9">
        <v>1.9</v>
      </c>
      <c r="AJ38" s="9">
        <v>1.5</v>
      </c>
      <c r="AK38" s="9">
        <v>1.4</v>
      </c>
      <c r="AL38" s="9">
        <v>1.4</v>
      </c>
      <c r="AM38" s="9">
        <v>1.2</v>
      </c>
      <c r="AN38" s="9">
        <v>1.3</v>
      </c>
      <c r="AO38" s="9">
        <v>1.1000000000000001</v>
      </c>
      <c r="AP38" s="9">
        <v>1.2</v>
      </c>
      <c r="AQ38" s="9">
        <v>1.2</v>
      </c>
      <c r="AR38" s="9">
        <v>1.3</v>
      </c>
      <c r="AS38" s="9">
        <v>1.5</v>
      </c>
      <c r="AT38" s="9">
        <v>1.5</v>
      </c>
      <c r="AU38" s="9">
        <v>1.4</v>
      </c>
      <c r="AW38" s="13"/>
      <c r="AX38" s="19" t="s">
        <v>51</v>
      </c>
      <c r="AY38" s="9">
        <v>2.7</v>
      </c>
      <c r="AZ38" s="9">
        <v>2.4</v>
      </c>
      <c r="BA38" s="9">
        <v>2.4</v>
      </c>
      <c r="BB38" s="9">
        <v>2.1</v>
      </c>
      <c r="BC38" s="9">
        <v>2.1</v>
      </c>
      <c r="BD38" s="9">
        <v>1.7</v>
      </c>
      <c r="BE38" s="9">
        <v>1.5</v>
      </c>
      <c r="BF38" s="9">
        <v>1.5</v>
      </c>
      <c r="BG38" s="9">
        <v>1.3</v>
      </c>
      <c r="BH38" s="9">
        <v>1.4</v>
      </c>
      <c r="BI38" s="9">
        <v>1.1000000000000001</v>
      </c>
      <c r="BJ38" s="9">
        <v>1.3</v>
      </c>
      <c r="BK38" s="9">
        <v>1.2</v>
      </c>
      <c r="BL38" s="9">
        <v>1.5</v>
      </c>
      <c r="BM38" s="9">
        <v>1.2</v>
      </c>
      <c r="BN38" s="9">
        <v>1.2</v>
      </c>
      <c r="BO38" s="9">
        <v>1.1000000000000001</v>
      </c>
      <c r="BP38" s="9">
        <v>1.2</v>
      </c>
      <c r="BQ38" s="9">
        <v>1.1000000000000001</v>
      </c>
      <c r="BR38" s="9">
        <v>1.1000000000000001</v>
      </c>
      <c r="BS38" s="9">
        <v>1.1000000000000001</v>
      </c>
      <c r="BU38" s="13"/>
      <c r="BV38" s="19" t="s">
        <v>51</v>
      </c>
      <c r="BW38" s="9">
        <v>0.2</v>
      </c>
      <c r="BX38" s="9">
        <v>0.1</v>
      </c>
      <c r="BY38" s="9">
        <v>0.1</v>
      </c>
      <c r="BZ38" s="9">
        <v>0.1</v>
      </c>
      <c r="CA38" s="9">
        <v>0.1</v>
      </c>
      <c r="CB38" s="9">
        <v>0.2</v>
      </c>
      <c r="CC38" s="9">
        <v>0.1</v>
      </c>
      <c r="CD38" s="9">
        <v>0.1</v>
      </c>
      <c r="CE38" s="9">
        <v>0.1</v>
      </c>
      <c r="CF38" s="9">
        <v>0.1</v>
      </c>
      <c r="CG38" s="9">
        <v>0</v>
      </c>
      <c r="CH38" s="9">
        <v>0</v>
      </c>
      <c r="CI38" s="9">
        <v>0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51</v>
      </c>
      <c r="CU38" s="9">
        <v>0.3</v>
      </c>
      <c r="CV38" s="9">
        <v>0.2</v>
      </c>
      <c r="CW38" s="9">
        <v>0.3</v>
      </c>
      <c r="CX38" s="9">
        <v>0.2</v>
      </c>
      <c r="CY38" s="9">
        <v>0.2</v>
      </c>
      <c r="CZ38" s="9">
        <v>0.2</v>
      </c>
      <c r="DA38" s="9">
        <v>0</v>
      </c>
      <c r="DB38" s="9">
        <v>0.1</v>
      </c>
      <c r="DC38" s="9">
        <v>0</v>
      </c>
      <c r="DD38" s="9">
        <v>0.1</v>
      </c>
      <c r="DE38" s="9">
        <v>0.1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0.1</v>
      </c>
      <c r="DN38" s="9">
        <v>0.1</v>
      </c>
      <c r="DO38" s="9">
        <v>0.1</v>
      </c>
      <c r="DQ38" s="13"/>
      <c r="DR38" s="19" t="s">
        <v>51</v>
      </c>
      <c r="DS38" s="9">
        <v>0.7</v>
      </c>
      <c r="DT38" s="9">
        <v>0.7</v>
      </c>
      <c r="DU38" s="9">
        <v>0.7</v>
      </c>
      <c r="DV38" s="9">
        <v>0.6</v>
      </c>
      <c r="DW38" s="9">
        <v>0.7</v>
      </c>
      <c r="DX38" s="9">
        <v>0.6</v>
      </c>
      <c r="DY38" s="9">
        <v>0.5</v>
      </c>
      <c r="DZ38" s="9">
        <v>0.5</v>
      </c>
      <c r="EA38" s="9">
        <v>0.5</v>
      </c>
      <c r="EB38" s="9">
        <v>0.4</v>
      </c>
      <c r="EC38" s="9">
        <v>0.5</v>
      </c>
      <c r="ED38" s="9">
        <v>0.5</v>
      </c>
      <c r="EE38" s="9">
        <v>0.6</v>
      </c>
      <c r="EF38" s="9">
        <v>0.5</v>
      </c>
      <c r="EG38" s="9">
        <v>0.6</v>
      </c>
      <c r="EH38" s="9">
        <v>0.6</v>
      </c>
      <c r="EI38" s="9">
        <v>0.5</v>
      </c>
      <c r="EJ38" s="9">
        <v>0.6</v>
      </c>
      <c r="EK38" s="9">
        <v>0.9</v>
      </c>
      <c r="EL38" s="9">
        <v>0.7</v>
      </c>
      <c r="EM38" s="9">
        <v>0.6</v>
      </c>
      <c r="EO38" s="13"/>
      <c r="EP38" s="19" t="s">
        <v>51</v>
      </c>
      <c r="EQ38" s="9">
        <v>2.8</v>
      </c>
      <c r="ER38" s="9">
        <v>2.6</v>
      </c>
      <c r="ES38" s="9">
        <v>2.2000000000000002</v>
      </c>
      <c r="ET38" s="9">
        <v>2</v>
      </c>
      <c r="EU38" s="9">
        <v>2</v>
      </c>
      <c r="EV38" s="9">
        <v>1.5</v>
      </c>
      <c r="EW38" s="9">
        <v>1.5</v>
      </c>
      <c r="EX38" s="9">
        <v>1.5</v>
      </c>
      <c r="EY38" s="9">
        <v>1.1000000000000001</v>
      </c>
      <c r="EZ38" s="9">
        <v>1.2</v>
      </c>
      <c r="FA38" s="9">
        <v>1.2</v>
      </c>
      <c r="FB38" s="9">
        <v>1.1000000000000001</v>
      </c>
      <c r="FC38" s="9">
        <v>1.2</v>
      </c>
      <c r="FD38" s="9">
        <v>1.1000000000000001</v>
      </c>
      <c r="FE38" s="9">
        <v>1.2</v>
      </c>
      <c r="FF38" s="9">
        <v>1.3</v>
      </c>
      <c r="FG38" s="9">
        <v>1.4</v>
      </c>
      <c r="FH38" s="9">
        <v>1.4</v>
      </c>
      <c r="FI38" s="9">
        <v>1.4</v>
      </c>
      <c r="FJ38" s="9">
        <v>1.5</v>
      </c>
      <c r="FK38" s="9">
        <v>1.4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1.3</v>
      </c>
      <c r="AB41" s="14">
        <v>0.8</v>
      </c>
      <c r="AC41" s="14">
        <v>1</v>
      </c>
      <c r="AD41" s="14">
        <v>0.6</v>
      </c>
      <c r="AE41" s="14">
        <v>0.5</v>
      </c>
      <c r="AF41" s="14">
        <v>0.4</v>
      </c>
      <c r="AG41" s="14">
        <v>0.7</v>
      </c>
      <c r="AH41" s="14">
        <v>0.7</v>
      </c>
      <c r="AI41" s="14">
        <v>0.9</v>
      </c>
      <c r="AJ41" s="14">
        <v>1</v>
      </c>
      <c r="AK41" s="14">
        <v>1</v>
      </c>
      <c r="AL41" s="14">
        <v>1</v>
      </c>
      <c r="AM41" s="14">
        <v>0.9</v>
      </c>
      <c r="AN41" s="14">
        <v>1.1000000000000001</v>
      </c>
      <c r="AO41" s="14" t="s">
        <v>33</v>
      </c>
      <c r="AP41" s="14" t="s">
        <v>33</v>
      </c>
      <c r="AQ41" s="14">
        <v>1</v>
      </c>
      <c r="AR41" s="14">
        <v>1.1000000000000001</v>
      </c>
      <c r="AS41" s="14">
        <v>1.3</v>
      </c>
      <c r="AT41" s="14">
        <v>1.3</v>
      </c>
      <c r="AU41" s="14">
        <v>1.3</v>
      </c>
      <c r="AW41" s="12"/>
      <c r="AX41" s="17" t="s">
        <v>32</v>
      </c>
      <c r="AY41" s="14">
        <v>2.2999999999999998</v>
      </c>
      <c r="AZ41" s="14">
        <v>1.9</v>
      </c>
      <c r="BA41" s="14">
        <v>2.1</v>
      </c>
      <c r="BB41" s="14">
        <v>1.8</v>
      </c>
      <c r="BC41" s="14">
        <v>1.7</v>
      </c>
      <c r="BD41" s="14">
        <v>1.5</v>
      </c>
      <c r="BE41" s="14">
        <v>1.3</v>
      </c>
      <c r="BF41" s="14">
        <v>1.3</v>
      </c>
      <c r="BG41" s="14">
        <v>1.1000000000000001</v>
      </c>
      <c r="BH41" s="14">
        <v>1.3</v>
      </c>
      <c r="BI41" s="14" t="s">
        <v>33</v>
      </c>
      <c r="BJ41" s="14" t="s">
        <v>33</v>
      </c>
      <c r="BK41" s="14">
        <v>0.8</v>
      </c>
      <c r="BL41" s="14">
        <v>0.9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0.9</v>
      </c>
      <c r="BR41" s="14">
        <v>1</v>
      </c>
      <c r="BS41" s="14">
        <v>0.9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>
        <v>0.7</v>
      </c>
      <c r="DT41" s="14">
        <v>0.6</v>
      </c>
      <c r="DU41" s="14">
        <v>0.7</v>
      </c>
      <c r="DV41" s="14">
        <v>0.6</v>
      </c>
      <c r="DW41" s="14">
        <v>0.7</v>
      </c>
      <c r="DX41" s="14">
        <v>0.6</v>
      </c>
      <c r="DY41" s="14">
        <v>0.5</v>
      </c>
      <c r="DZ41" s="14">
        <v>0.5</v>
      </c>
      <c r="EA41" s="14">
        <v>0.4</v>
      </c>
      <c r="EB41" s="14">
        <v>0.4</v>
      </c>
      <c r="EC41" s="14" t="s">
        <v>33</v>
      </c>
      <c r="ED41" s="14" t="s">
        <v>33</v>
      </c>
      <c r="EE41" s="14" t="s">
        <v>33</v>
      </c>
      <c r="EF41" s="14">
        <v>0.5</v>
      </c>
      <c r="EG41" s="14" t="s">
        <v>33</v>
      </c>
      <c r="EH41" s="14" t="s">
        <v>33</v>
      </c>
      <c r="EI41" s="14" t="s">
        <v>33</v>
      </c>
      <c r="EJ41" s="14">
        <v>0.5</v>
      </c>
      <c r="EK41" s="14">
        <v>0.8</v>
      </c>
      <c r="EL41" s="14">
        <v>0.7</v>
      </c>
      <c r="EM41" s="14">
        <v>0.6</v>
      </c>
      <c r="EO41" s="12"/>
      <c r="EP41" s="17" t="s">
        <v>32</v>
      </c>
      <c r="EQ41" s="14">
        <v>2.2000000000000002</v>
      </c>
      <c r="ER41" s="14">
        <v>1.8</v>
      </c>
      <c r="ES41" s="14">
        <v>1.9</v>
      </c>
      <c r="ET41" s="14">
        <v>1.5</v>
      </c>
      <c r="EU41" s="14">
        <v>1.5</v>
      </c>
      <c r="EV41" s="14">
        <v>1.2</v>
      </c>
      <c r="EW41" s="14">
        <v>1.1000000000000001</v>
      </c>
      <c r="EX41" s="14">
        <v>1.1000000000000001</v>
      </c>
      <c r="EY41" s="14">
        <v>1</v>
      </c>
      <c r="EZ41" s="14">
        <v>1</v>
      </c>
      <c r="FA41" s="14">
        <v>0.9</v>
      </c>
      <c r="FB41" s="14">
        <v>0.9</v>
      </c>
      <c r="FC41" s="14">
        <v>1.1000000000000001</v>
      </c>
      <c r="FD41" s="14">
        <v>0.9</v>
      </c>
      <c r="FE41" s="14" t="s">
        <v>33</v>
      </c>
      <c r="FF41" s="14" t="s">
        <v>33</v>
      </c>
      <c r="FG41" s="14">
        <v>1.3</v>
      </c>
      <c r="FH41" s="14">
        <v>1.3</v>
      </c>
      <c r="FI41" s="14">
        <v>1.4</v>
      </c>
      <c r="FJ41" s="14">
        <v>1.4</v>
      </c>
      <c r="FK41" s="14">
        <v>1.3</v>
      </c>
    </row>
    <row r="42" spans="1:167" ht="14.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</v>
      </c>
      <c r="BS42" s="14">
        <v>0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>
        <v>0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 t="s">
        <v>33</v>
      </c>
      <c r="DH42" s="14" t="s">
        <v>33</v>
      </c>
      <c r="DI42" s="14" t="s">
        <v>33</v>
      </c>
      <c r="DJ42" s="14">
        <v>0</v>
      </c>
      <c r="DK42" s="14">
        <v>0</v>
      </c>
      <c r="DL42" s="14">
        <v>0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>
        <v>1.3</v>
      </c>
      <c r="D43" s="14">
        <v>1.1000000000000001</v>
      </c>
      <c r="E43" s="14">
        <v>1.1000000000000001</v>
      </c>
      <c r="F43" s="14">
        <v>1.2</v>
      </c>
      <c r="G43" s="14">
        <v>1.3</v>
      </c>
      <c r="H43" s="14">
        <v>0.9</v>
      </c>
      <c r="I43" s="14">
        <v>0.6</v>
      </c>
      <c r="J43" s="14">
        <v>0.7</v>
      </c>
      <c r="K43" s="14">
        <v>0.4</v>
      </c>
      <c r="L43" s="14">
        <v>0.4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2.1</v>
      </c>
      <c r="AB43" s="14">
        <v>2.2999999999999998</v>
      </c>
      <c r="AC43" s="14">
        <v>1.9</v>
      </c>
      <c r="AD43" s="14">
        <v>2.5</v>
      </c>
      <c r="AE43" s="14">
        <v>2.5</v>
      </c>
      <c r="AF43" s="14">
        <v>2.2000000000000002</v>
      </c>
      <c r="AG43" s="14">
        <v>1.7</v>
      </c>
      <c r="AH43" s="14">
        <v>1.7</v>
      </c>
      <c r="AI43" s="14">
        <v>0.9</v>
      </c>
      <c r="AJ43" s="14">
        <v>0.5</v>
      </c>
      <c r="AK43" s="14" t="s">
        <v>33</v>
      </c>
      <c r="AL43" s="14">
        <v>0.3</v>
      </c>
      <c r="AM43" s="14" t="s">
        <v>33</v>
      </c>
      <c r="AN43" s="14">
        <v>0.2</v>
      </c>
      <c r="AO43" s="14">
        <v>0.2</v>
      </c>
      <c r="AP43" s="14">
        <v>0.2</v>
      </c>
      <c r="AQ43" s="14" t="s">
        <v>33</v>
      </c>
      <c r="AR43" s="14">
        <v>0.2</v>
      </c>
      <c r="AS43" s="14" t="s">
        <v>33</v>
      </c>
      <c r="AT43" s="14">
        <v>0.1</v>
      </c>
      <c r="AU43" s="14">
        <v>0.1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>
        <v>0.1</v>
      </c>
      <c r="BF43" s="14">
        <v>0.2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>
        <v>0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0.1</v>
      </c>
      <c r="BS43" s="14">
        <v>0.1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 t="s">
        <v>33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 t="s">
        <v>33</v>
      </c>
      <c r="CN43" s="14" t="s">
        <v>33</v>
      </c>
      <c r="CO43" s="14" t="s">
        <v>33</v>
      </c>
      <c r="CP43" s="14" t="s">
        <v>33</v>
      </c>
      <c r="CQ43" s="14" t="s">
        <v>33</v>
      </c>
      <c r="CS43" s="12"/>
      <c r="CT43" s="17" t="s">
        <v>35</v>
      </c>
      <c r="CU43" s="14" t="s">
        <v>33</v>
      </c>
      <c r="CV43" s="14">
        <v>0</v>
      </c>
      <c r="CW43" s="14">
        <v>0</v>
      </c>
      <c r="CX43" s="14" t="s">
        <v>33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 t="s">
        <v>33</v>
      </c>
      <c r="ET43" s="14" t="s">
        <v>33</v>
      </c>
      <c r="EU43" s="14" t="s">
        <v>33</v>
      </c>
      <c r="EV43" s="14" t="s">
        <v>33</v>
      </c>
      <c r="EW43" s="14">
        <v>0.2</v>
      </c>
      <c r="EX43" s="14">
        <v>0.1</v>
      </c>
      <c r="EY43" s="14" t="s">
        <v>33</v>
      </c>
      <c r="EZ43" s="14" t="s">
        <v>33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>
        <v>0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 t="s">
        <v>33</v>
      </c>
      <c r="AK45" s="14" t="s">
        <v>33</v>
      </c>
      <c r="AL45" s="14" t="s">
        <v>33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 t="s">
        <v>33</v>
      </c>
      <c r="DA45" s="14" t="s">
        <v>33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 t="s">
        <v>33</v>
      </c>
      <c r="DY45" s="14">
        <v>0</v>
      </c>
      <c r="DZ45" s="14">
        <v>0</v>
      </c>
      <c r="EA45" s="14" t="s">
        <v>33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4" t="s">
        <v>33</v>
      </c>
      <c r="I48" s="14" t="s">
        <v>33</v>
      </c>
      <c r="J48" s="14" t="s">
        <v>33</v>
      </c>
      <c r="K48" s="14" t="s">
        <v>33</v>
      </c>
      <c r="L48" s="14" t="s">
        <v>33</v>
      </c>
      <c r="M48" s="14" t="s">
        <v>33</v>
      </c>
      <c r="N48" s="14" t="s">
        <v>33</v>
      </c>
      <c r="O48" s="14" t="s">
        <v>33</v>
      </c>
      <c r="P48" s="14" t="s">
        <v>33</v>
      </c>
      <c r="Q48" s="14" t="s">
        <v>33</v>
      </c>
      <c r="R48" s="14" t="s">
        <v>33</v>
      </c>
      <c r="S48" s="14" t="s">
        <v>33</v>
      </c>
      <c r="T48" s="14" t="s">
        <v>33</v>
      </c>
      <c r="U48" s="14" t="s">
        <v>33</v>
      </c>
      <c r="V48" s="14" t="s">
        <v>33</v>
      </c>
      <c r="W48" s="14">
        <v>0</v>
      </c>
      <c r="Y48" s="12"/>
      <c r="Z48" s="17" t="s">
        <v>40</v>
      </c>
      <c r="AA48" s="14">
        <v>0.1</v>
      </c>
      <c r="AB48" s="14">
        <v>0</v>
      </c>
      <c r="AC48" s="14">
        <v>0.1</v>
      </c>
      <c r="AD48" s="14">
        <v>0.1</v>
      </c>
      <c r="AE48" s="14">
        <v>0.1</v>
      </c>
      <c r="AF48" s="14">
        <v>0.1</v>
      </c>
      <c r="AG48" s="14">
        <v>0.1</v>
      </c>
      <c r="AH48" s="14">
        <v>0</v>
      </c>
      <c r="AI48" s="14">
        <v>0.1</v>
      </c>
      <c r="AJ48" s="14">
        <v>0.1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0.1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 t="s">
        <v>33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 t="s">
        <v>33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 t="s">
        <v>33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0.1</v>
      </c>
      <c r="ER48" s="14">
        <v>0.1</v>
      </c>
      <c r="ES48" s="14">
        <v>0.1</v>
      </c>
      <c r="ET48" s="14">
        <v>0.1</v>
      </c>
      <c r="EU48" s="14">
        <v>0.1</v>
      </c>
      <c r="EV48" s="14">
        <v>0.1</v>
      </c>
      <c r="EW48" s="14">
        <v>0.1</v>
      </c>
      <c r="EX48" s="14">
        <v>0.1</v>
      </c>
      <c r="EY48" s="14">
        <v>0.1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0.1</v>
      </c>
      <c r="FF48" s="14">
        <v>0.1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 t="s">
        <v>33</v>
      </c>
      <c r="O49" s="14" t="s">
        <v>33</v>
      </c>
      <c r="P49" s="14" t="s">
        <v>33</v>
      </c>
      <c r="Q49" s="14" t="s">
        <v>33</v>
      </c>
      <c r="R49" s="14">
        <v>0</v>
      </c>
      <c r="S49" s="14" t="s">
        <v>33</v>
      </c>
      <c r="T49" s="14" t="s">
        <v>33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 t="s">
        <v>33</v>
      </c>
      <c r="ER49" s="14" t="s">
        <v>33</v>
      </c>
      <c r="ES49" s="14" t="s">
        <v>33</v>
      </c>
      <c r="ET49" s="14" t="s">
        <v>33</v>
      </c>
      <c r="EU49" s="14" t="s">
        <v>33</v>
      </c>
      <c r="EV49" s="14" t="s">
        <v>33</v>
      </c>
      <c r="EW49" s="14" t="s">
        <v>33</v>
      </c>
      <c r="EX49" s="14" t="s">
        <v>33</v>
      </c>
      <c r="EY49" s="14" t="s">
        <v>33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>
        <v>0</v>
      </c>
      <c r="FE49" s="14">
        <v>0</v>
      </c>
      <c r="FF49" s="14" t="s">
        <v>33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14</v>
      </c>
      <c r="D51" s="9">
        <v>13.9</v>
      </c>
      <c r="E51" s="9">
        <v>13.9</v>
      </c>
      <c r="F51" s="9">
        <v>14</v>
      </c>
      <c r="G51" s="9">
        <v>13</v>
      </c>
      <c r="H51" s="9">
        <v>11.9</v>
      </c>
      <c r="I51" s="9">
        <v>9.1999999999999993</v>
      </c>
      <c r="J51" s="9">
        <v>9.1999999999999993</v>
      </c>
      <c r="K51" s="9">
        <v>7.8</v>
      </c>
      <c r="L51" s="9">
        <v>7.7</v>
      </c>
      <c r="M51" s="9">
        <v>8.5</v>
      </c>
      <c r="N51" s="9">
        <v>9.3000000000000007</v>
      </c>
      <c r="O51" s="9">
        <v>9.8000000000000007</v>
      </c>
      <c r="P51" s="9">
        <v>7.2</v>
      </c>
      <c r="Q51" s="9">
        <v>7.6</v>
      </c>
      <c r="R51" s="9">
        <v>7.4</v>
      </c>
      <c r="S51" s="9">
        <v>6</v>
      </c>
      <c r="T51" s="9">
        <v>6.3</v>
      </c>
      <c r="U51" s="9">
        <v>6.6</v>
      </c>
      <c r="V51" s="9">
        <v>6.3</v>
      </c>
      <c r="W51" s="9">
        <v>6.4</v>
      </c>
      <c r="Y51" s="13"/>
      <c r="Z51" s="16" t="s">
        <v>46</v>
      </c>
      <c r="AA51" s="9">
        <v>16.100000000000001</v>
      </c>
      <c r="AB51" s="9">
        <v>15.9</v>
      </c>
      <c r="AC51" s="9">
        <v>13.9</v>
      </c>
      <c r="AD51" s="9">
        <v>14.5</v>
      </c>
      <c r="AE51" s="9">
        <v>13.5</v>
      </c>
      <c r="AF51" s="9">
        <v>13.4</v>
      </c>
      <c r="AG51" s="9">
        <v>12.6</v>
      </c>
      <c r="AH51" s="9">
        <v>13.4</v>
      </c>
      <c r="AI51" s="9">
        <v>10.7</v>
      </c>
      <c r="AJ51" s="9">
        <v>10.5</v>
      </c>
      <c r="AK51" s="9">
        <v>9.9</v>
      </c>
      <c r="AL51" s="9">
        <v>10</v>
      </c>
      <c r="AM51" s="9">
        <v>9.9</v>
      </c>
      <c r="AN51" s="9">
        <v>10.199999999999999</v>
      </c>
      <c r="AO51" s="9">
        <v>8.5</v>
      </c>
      <c r="AP51" s="9">
        <v>8.6999999999999993</v>
      </c>
      <c r="AQ51" s="9">
        <v>8.8000000000000007</v>
      </c>
      <c r="AR51" s="9">
        <v>9.9</v>
      </c>
      <c r="AS51" s="9">
        <v>10.6</v>
      </c>
      <c r="AT51" s="9">
        <v>9.6</v>
      </c>
      <c r="AU51" s="9">
        <v>10.8</v>
      </c>
      <c r="AW51" s="13"/>
      <c r="AX51" s="16" t="s">
        <v>46</v>
      </c>
      <c r="AY51" s="9">
        <v>17.5</v>
      </c>
      <c r="AZ51" s="9">
        <v>17.2</v>
      </c>
      <c r="BA51" s="9">
        <v>16.3</v>
      </c>
      <c r="BB51" s="9">
        <v>14.4</v>
      </c>
      <c r="BC51" s="9">
        <v>12.7</v>
      </c>
      <c r="BD51" s="9">
        <v>12.5</v>
      </c>
      <c r="BE51" s="9">
        <v>11.6</v>
      </c>
      <c r="BF51" s="9">
        <v>12.5</v>
      </c>
      <c r="BG51" s="9">
        <v>11.7</v>
      </c>
      <c r="BH51" s="9">
        <v>15.8</v>
      </c>
      <c r="BI51" s="9">
        <v>12.3</v>
      </c>
      <c r="BJ51" s="9">
        <v>15</v>
      </c>
      <c r="BK51" s="9">
        <v>16.2</v>
      </c>
      <c r="BL51" s="9">
        <v>14.4</v>
      </c>
      <c r="BM51" s="9">
        <v>13.3</v>
      </c>
      <c r="BN51" s="9">
        <v>13.4</v>
      </c>
      <c r="BO51" s="9">
        <v>15.1</v>
      </c>
      <c r="BP51" s="9">
        <v>14.7</v>
      </c>
      <c r="BQ51" s="9">
        <v>14.4</v>
      </c>
      <c r="BR51" s="9">
        <v>15.7</v>
      </c>
      <c r="BS51" s="9">
        <v>14.7</v>
      </c>
      <c r="BU51" s="13"/>
      <c r="BV51" s="16" t="s">
        <v>46</v>
      </c>
      <c r="BW51" s="9">
        <v>22.1</v>
      </c>
      <c r="BX51" s="9">
        <v>17.7</v>
      </c>
      <c r="BY51" s="9">
        <v>15.7</v>
      </c>
      <c r="BZ51" s="9">
        <v>14.5</v>
      </c>
      <c r="CA51" s="9">
        <v>13.3</v>
      </c>
      <c r="CB51" s="9">
        <v>14.4</v>
      </c>
      <c r="CC51" s="9">
        <v>12.8</v>
      </c>
      <c r="CD51" s="9">
        <v>9.9</v>
      </c>
      <c r="CE51" s="9">
        <v>8.1999999999999993</v>
      </c>
      <c r="CF51" s="9">
        <v>9.5</v>
      </c>
      <c r="CG51" s="9">
        <v>4.8</v>
      </c>
      <c r="CH51" s="9">
        <v>4.8</v>
      </c>
      <c r="CI51" s="9">
        <v>6.6</v>
      </c>
      <c r="CJ51" s="9">
        <v>6.2</v>
      </c>
      <c r="CK51" s="9">
        <v>6.5</v>
      </c>
      <c r="CL51" s="9">
        <v>6.2</v>
      </c>
      <c r="CM51" s="9">
        <v>6</v>
      </c>
      <c r="CN51" s="9">
        <v>2.4</v>
      </c>
      <c r="CO51" s="9">
        <v>2.2000000000000002</v>
      </c>
      <c r="CP51" s="9">
        <v>6.1</v>
      </c>
      <c r="CQ51" s="9">
        <v>5.6</v>
      </c>
      <c r="CS51" s="13"/>
      <c r="CT51" s="16" t="s">
        <v>46</v>
      </c>
      <c r="CU51" s="9">
        <v>19.3</v>
      </c>
      <c r="CV51" s="9">
        <v>16</v>
      </c>
      <c r="CW51" s="9">
        <v>15.9</v>
      </c>
      <c r="CX51" s="9">
        <v>16.600000000000001</v>
      </c>
      <c r="CY51" s="9">
        <v>13.4</v>
      </c>
      <c r="CZ51" s="9">
        <v>20.6</v>
      </c>
      <c r="DA51" s="9">
        <v>10.4</v>
      </c>
      <c r="DB51" s="9">
        <v>11.5</v>
      </c>
      <c r="DC51" s="9">
        <v>15.7</v>
      </c>
      <c r="DD51" s="9">
        <v>17.3</v>
      </c>
      <c r="DE51" s="9">
        <v>17.399999999999999</v>
      </c>
      <c r="DF51" s="9">
        <v>16.5</v>
      </c>
      <c r="DG51" s="9">
        <v>9.1999999999999993</v>
      </c>
      <c r="DH51" s="9">
        <v>8.1999999999999993</v>
      </c>
      <c r="DI51" s="9">
        <v>9.8000000000000007</v>
      </c>
      <c r="DJ51" s="9">
        <v>10.6</v>
      </c>
      <c r="DK51" s="9">
        <v>11.3</v>
      </c>
      <c r="DL51" s="9">
        <v>10.4</v>
      </c>
      <c r="DM51" s="9">
        <v>26.1</v>
      </c>
      <c r="DN51" s="9">
        <v>26.8</v>
      </c>
      <c r="DO51" s="9">
        <v>24.7</v>
      </c>
      <c r="DQ51" s="13"/>
      <c r="DR51" s="16" t="s">
        <v>46</v>
      </c>
      <c r="DS51" s="9">
        <v>8.3000000000000007</v>
      </c>
      <c r="DT51" s="9">
        <v>7.9</v>
      </c>
      <c r="DU51" s="9">
        <v>7.5</v>
      </c>
      <c r="DV51" s="9">
        <v>6</v>
      </c>
      <c r="DW51" s="9">
        <v>6.3</v>
      </c>
      <c r="DX51" s="9">
        <v>5.5</v>
      </c>
      <c r="DY51" s="9">
        <v>5.9</v>
      </c>
      <c r="DZ51" s="9">
        <v>5.6</v>
      </c>
      <c r="EA51" s="9">
        <v>6</v>
      </c>
      <c r="EB51" s="9">
        <v>5.9</v>
      </c>
      <c r="EC51" s="9">
        <v>6.3</v>
      </c>
      <c r="ED51" s="9">
        <v>6.6</v>
      </c>
      <c r="EE51" s="9">
        <v>7.4</v>
      </c>
      <c r="EF51" s="9">
        <v>6.3</v>
      </c>
      <c r="EG51" s="9">
        <v>7.4</v>
      </c>
      <c r="EH51" s="9">
        <v>7.6</v>
      </c>
      <c r="EI51" s="9">
        <v>9.1999999999999993</v>
      </c>
      <c r="EJ51" s="9">
        <v>10.3</v>
      </c>
      <c r="EK51" s="9">
        <v>10.9</v>
      </c>
      <c r="EL51" s="9">
        <v>9.1999999999999993</v>
      </c>
      <c r="EM51" s="9">
        <v>8.9</v>
      </c>
      <c r="EO51" s="13"/>
      <c r="EP51" s="16" t="s">
        <v>46</v>
      </c>
      <c r="EQ51" s="9">
        <v>10</v>
      </c>
      <c r="ER51" s="9">
        <v>10.199999999999999</v>
      </c>
      <c r="ES51" s="9">
        <v>9.3000000000000007</v>
      </c>
      <c r="ET51" s="9">
        <v>8.6999999999999993</v>
      </c>
      <c r="EU51" s="9">
        <v>7.5</v>
      </c>
      <c r="EV51" s="9">
        <v>5.9</v>
      </c>
      <c r="EW51" s="9">
        <v>6</v>
      </c>
      <c r="EX51" s="9">
        <v>6.4</v>
      </c>
      <c r="EY51" s="9">
        <v>6.2</v>
      </c>
      <c r="EZ51" s="9">
        <v>6.7</v>
      </c>
      <c r="FA51" s="9">
        <v>6.4</v>
      </c>
      <c r="FB51" s="9">
        <v>6.5</v>
      </c>
      <c r="FC51" s="9">
        <v>6.6</v>
      </c>
      <c r="FD51" s="9">
        <v>6.2</v>
      </c>
      <c r="FE51" s="9">
        <v>6.1</v>
      </c>
      <c r="FF51" s="9">
        <v>6.4</v>
      </c>
      <c r="FG51" s="9">
        <v>7.2</v>
      </c>
      <c r="FH51" s="9">
        <v>7.4</v>
      </c>
      <c r="FI51" s="9">
        <v>7.5</v>
      </c>
      <c r="FJ51" s="9">
        <v>7.6</v>
      </c>
      <c r="FK51" s="9">
        <v>7.8</v>
      </c>
    </row>
    <row r="52" spans="1:167" ht="14.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2" t="s">
        <v>52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52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52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52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52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52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52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53</v>
      </c>
      <c r="C13" s="9">
        <v>1.6</v>
      </c>
      <c r="D13" s="9">
        <v>1.5</v>
      </c>
      <c r="E13" s="9">
        <v>1.4</v>
      </c>
      <c r="F13" s="9">
        <v>1</v>
      </c>
      <c r="G13" s="9">
        <v>0.9</v>
      </c>
      <c r="H13" s="9">
        <v>1.2</v>
      </c>
      <c r="I13" s="9">
        <v>1.7</v>
      </c>
      <c r="J13" s="9">
        <v>2.5</v>
      </c>
      <c r="K13" s="9">
        <v>1.7</v>
      </c>
      <c r="L13" s="9">
        <v>1.8</v>
      </c>
      <c r="M13" s="9">
        <v>1.7</v>
      </c>
      <c r="N13" s="9">
        <v>1.7</v>
      </c>
      <c r="O13" s="9">
        <v>1.6</v>
      </c>
      <c r="P13" s="9">
        <v>1.6</v>
      </c>
      <c r="Q13" s="9">
        <v>1.5</v>
      </c>
      <c r="R13" s="9">
        <v>1.5</v>
      </c>
      <c r="S13" s="9">
        <v>1.3</v>
      </c>
      <c r="T13" s="9">
        <v>2.7</v>
      </c>
      <c r="U13" s="9">
        <v>2.8</v>
      </c>
      <c r="V13" s="9">
        <v>2.7</v>
      </c>
      <c r="W13" s="9">
        <v>1.3</v>
      </c>
      <c r="Y13" s="13"/>
      <c r="Z13" s="16" t="s">
        <v>53</v>
      </c>
      <c r="AA13" s="9">
        <v>169.8</v>
      </c>
      <c r="AB13" s="9">
        <v>185</v>
      </c>
      <c r="AC13" s="9">
        <v>192.2</v>
      </c>
      <c r="AD13" s="9">
        <v>199.2</v>
      </c>
      <c r="AE13" s="9">
        <v>186</v>
      </c>
      <c r="AF13" s="9">
        <v>199.1</v>
      </c>
      <c r="AG13" s="9">
        <v>204.3</v>
      </c>
      <c r="AH13" s="9">
        <v>195.3</v>
      </c>
      <c r="AI13" s="9">
        <v>199.4</v>
      </c>
      <c r="AJ13" s="9">
        <v>174.6</v>
      </c>
      <c r="AK13" s="9">
        <v>180.1</v>
      </c>
      <c r="AL13" s="9">
        <v>188.9</v>
      </c>
      <c r="AM13" s="9">
        <v>177.5</v>
      </c>
      <c r="AN13" s="9">
        <v>175.8</v>
      </c>
      <c r="AO13" s="9">
        <v>189</v>
      </c>
      <c r="AP13" s="9">
        <v>200.2</v>
      </c>
      <c r="AQ13" s="9">
        <v>203.6</v>
      </c>
      <c r="AR13" s="9">
        <v>205.9</v>
      </c>
      <c r="AS13" s="9">
        <v>201.5</v>
      </c>
      <c r="AT13" s="9">
        <v>217.8</v>
      </c>
      <c r="AU13" s="9">
        <v>212.6</v>
      </c>
      <c r="AW13" s="13"/>
      <c r="AX13" s="16" t="s">
        <v>53</v>
      </c>
      <c r="AY13" s="9">
        <v>20.9</v>
      </c>
      <c r="AZ13" s="9">
        <v>24.7</v>
      </c>
      <c r="BA13" s="9">
        <v>23.5</v>
      </c>
      <c r="BB13" s="9">
        <v>19.100000000000001</v>
      </c>
      <c r="BC13" s="9">
        <v>19.8</v>
      </c>
      <c r="BD13" s="9">
        <v>20.6</v>
      </c>
      <c r="BE13" s="9">
        <v>22.8</v>
      </c>
      <c r="BF13" s="9">
        <v>23.6</v>
      </c>
      <c r="BG13" s="9">
        <v>24.2</v>
      </c>
      <c r="BH13" s="9">
        <v>19</v>
      </c>
      <c r="BI13" s="9">
        <v>19.399999999999999</v>
      </c>
      <c r="BJ13" s="9">
        <v>20.8</v>
      </c>
      <c r="BK13" s="9">
        <v>19.7</v>
      </c>
      <c r="BL13" s="9">
        <v>17.399999999999999</v>
      </c>
      <c r="BM13" s="9">
        <v>11.8</v>
      </c>
      <c r="BN13" s="9">
        <v>9.1999999999999993</v>
      </c>
      <c r="BO13" s="9">
        <v>19.8</v>
      </c>
      <c r="BP13" s="9">
        <v>21.3</v>
      </c>
      <c r="BQ13" s="9">
        <v>20.3</v>
      </c>
      <c r="BR13" s="9">
        <v>21.6</v>
      </c>
      <c r="BS13" s="9">
        <v>19.7</v>
      </c>
      <c r="BU13" s="13"/>
      <c r="BV13" s="16" t="s">
        <v>53</v>
      </c>
      <c r="BW13" s="9">
        <v>5.0999999999999996</v>
      </c>
      <c r="BX13" s="9">
        <v>5.6</v>
      </c>
      <c r="BY13" s="9">
        <v>5.7</v>
      </c>
      <c r="BZ13" s="9">
        <v>5.6</v>
      </c>
      <c r="CA13" s="9">
        <v>7.7</v>
      </c>
      <c r="CB13" s="9">
        <v>7.8</v>
      </c>
      <c r="CC13" s="9">
        <v>7.4</v>
      </c>
      <c r="CD13" s="9">
        <v>7.6</v>
      </c>
      <c r="CE13" s="9">
        <v>7.6</v>
      </c>
      <c r="CF13" s="9">
        <v>6.9</v>
      </c>
      <c r="CG13" s="9">
        <v>6.8</v>
      </c>
      <c r="CH13" s="9">
        <v>6</v>
      </c>
      <c r="CI13" s="9">
        <v>6</v>
      </c>
      <c r="CJ13" s="9">
        <v>5.8</v>
      </c>
      <c r="CK13" s="9">
        <v>6</v>
      </c>
      <c r="CL13" s="9">
        <v>5.7</v>
      </c>
      <c r="CM13" s="9">
        <v>5.7</v>
      </c>
      <c r="CN13" s="9">
        <v>5.5</v>
      </c>
      <c r="CO13" s="9">
        <v>4.7</v>
      </c>
      <c r="CP13" s="9">
        <v>3.1</v>
      </c>
      <c r="CQ13" s="9">
        <v>3.1</v>
      </c>
      <c r="CS13" s="13"/>
      <c r="CT13" s="16" t="s">
        <v>53</v>
      </c>
      <c r="CU13" s="9">
        <v>0.5</v>
      </c>
      <c r="CV13" s="9">
        <v>0.6</v>
      </c>
      <c r="CW13" s="9">
        <v>0.6</v>
      </c>
      <c r="CX13" s="9">
        <v>0.6</v>
      </c>
      <c r="CY13" s="9">
        <v>0.6</v>
      </c>
      <c r="CZ13" s="9">
        <v>0.6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0.1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53</v>
      </c>
      <c r="DS13" s="9">
        <v>5.5</v>
      </c>
      <c r="DT13" s="9">
        <v>5.2</v>
      </c>
      <c r="DU13" s="9">
        <v>5.2</v>
      </c>
      <c r="DV13" s="9">
        <v>4.4000000000000004</v>
      </c>
      <c r="DW13" s="9">
        <v>4</v>
      </c>
      <c r="DX13" s="9">
        <v>4.0999999999999996</v>
      </c>
      <c r="DY13" s="9">
        <v>4.5999999999999996</v>
      </c>
      <c r="DZ13" s="9">
        <v>5.0999999999999996</v>
      </c>
      <c r="EA13" s="9">
        <v>0.5</v>
      </c>
      <c r="EB13" s="9">
        <v>0.4</v>
      </c>
      <c r="EC13" s="9">
        <v>5.6</v>
      </c>
      <c r="ED13" s="9">
        <v>6.8</v>
      </c>
      <c r="EE13" s="9">
        <v>0.3</v>
      </c>
      <c r="EF13" s="9">
        <v>0.3</v>
      </c>
      <c r="EG13" s="9">
        <v>0.6</v>
      </c>
      <c r="EH13" s="9">
        <v>0.5</v>
      </c>
      <c r="EI13" s="9">
        <v>0.5</v>
      </c>
      <c r="EJ13" s="9">
        <v>0.4</v>
      </c>
      <c r="EK13" s="9">
        <v>0.9</v>
      </c>
      <c r="EL13" s="9">
        <v>0.7</v>
      </c>
      <c r="EM13" s="9">
        <v>1</v>
      </c>
      <c r="EO13" s="13"/>
      <c r="EP13" s="16" t="s">
        <v>53</v>
      </c>
      <c r="EQ13" s="9">
        <v>27.7</v>
      </c>
      <c r="ER13" s="9">
        <v>23.6</v>
      </c>
      <c r="ES13" s="9">
        <v>22.4</v>
      </c>
      <c r="ET13" s="9">
        <v>26.2</v>
      </c>
      <c r="EU13" s="9">
        <v>29.4</v>
      </c>
      <c r="EV13" s="9">
        <v>27.8</v>
      </c>
      <c r="EW13" s="9">
        <v>21.9</v>
      </c>
      <c r="EX13" s="9">
        <v>23.9</v>
      </c>
      <c r="EY13" s="9">
        <v>29.8</v>
      </c>
      <c r="EZ13" s="9">
        <v>26.4</v>
      </c>
      <c r="FA13" s="9">
        <v>24.8</v>
      </c>
      <c r="FB13" s="9">
        <v>24.2</v>
      </c>
      <c r="FC13" s="9">
        <v>24.4</v>
      </c>
      <c r="FD13" s="9">
        <v>24.3</v>
      </c>
      <c r="FE13" s="9">
        <v>22</v>
      </c>
      <c r="FF13" s="9">
        <v>19.8</v>
      </c>
      <c r="FG13" s="9">
        <v>33.4</v>
      </c>
      <c r="FH13" s="9">
        <v>34.6</v>
      </c>
      <c r="FI13" s="9">
        <v>34.1</v>
      </c>
      <c r="FJ13" s="9">
        <v>35.200000000000003</v>
      </c>
      <c r="FK13" s="9">
        <v>30.4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177.1</v>
      </c>
      <c r="AH15" s="14">
        <v>165.6</v>
      </c>
      <c r="AI15" s="14" t="s">
        <v>33</v>
      </c>
      <c r="AJ15" s="14" t="s">
        <v>33</v>
      </c>
      <c r="AK15" s="14">
        <v>157.1</v>
      </c>
      <c r="AL15" s="14">
        <v>160.69999999999999</v>
      </c>
      <c r="AM15" s="14">
        <v>148.6</v>
      </c>
      <c r="AN15" s="14">
        <v>148.4</v>
      </c>
      <c r="AO15" s="14">
        <v>160.4</v>
      </c>
      <c r="AP15" s="14">
        <v>163.9</v>
      </c>
      <c r="AQ15" s="14">
        <v>167.7</v>
      </c>
      <c r="AR15" s="14">
        <v>168</v>
      </c>
      <c r="AS15" s="14">
        <v>169.1</v>
      </c>
      <c r="AT15" s="14">
        <v>178.3</v>
      </c>
      <c r="AU15" s="14">
        <v>175</v>
      </c>
      <c r="AW15" s="12"/>
      <c r="AX15" s="17" t="s">
        <v>30</v>
      </c>
      <c r="AY15" s="14">
        <v>7.5</v>
      </c>
      <c r="AZ15" s="14">
        <v>9.8000000000000007</v>
      </c>
      <c r="BA15" s="14">
        <v>9.5</v>
      </c>
      <c r="BB15" s="14">
        <v>7.6</v>
      </c>
      <c r="BC15" s="14">
        <v>7.2</v>
      </c>
      <c r="BD15" s="14">
        <v>7.2</v>
      </c>
      <c r="BE15" s="14">
        <v>8.1</v>
      </c>
      <c r="BF15" s="14">
        <v>7.9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>
        <v>7.1</v>
      </c>
      <c r="BM15" s="14">
        <v>3.3</v>
      </c>
      <c r="BN15" s="14">
        <v>3.2</v>
      </c>
      <c r="BO15" s="14">
        <v>7.9</v>
      </c>
      <c r="BP15" s="14">
        <v>7.9</v>
      </c>
      <c r="BQ15" s="14">
        <v>7.5</v>
      </c>
      <c r="BR15" s="14">
        <v>8.8000000000000007</v>
      </c>
      <c r="BS15" s="14">
        <v>8.9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>
        <v>0.4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>
        <v>11.1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>
        <v>29</v>
      </c>
      <c r="AS16" s="14">
        <v>24.9</v>
      </c>
      <c r="AT16" s="14">
        <v>30.3</v>
      </c>
      <c r="AU16" s="14">
        <v>29.1</v>
      </c>
      <c r="AW16" s="12"/>
      <c r="AX16" s="17" t="s">
        <v>32</v>
      </c>
      <c r="AY16" s="14">
        <v>12.6</v>
      </c>
      <c r="AZ16" s="14">
        <v>13.3</v>
      </c>
      <c r="BA16" s="14">
        <v>12.9</v>
      </c>
      <c r="BB16" s="14">
        <v>10.4</v>
      </c>
      <c r="BC16" s="14">
        <v>11.3</v>
      </c>
      <c r="BD16" s="14">
        <v>12</v>
      </c>
      <c r="BE16" s="14">
        <v>12.9</v>
      </c>
      <c r="BF16" s="14">
        <v>13.2</v>
      </c>
      <c r="BG16" s="14" t="s">
        <v>33</v>
      </c>
      <c r="BH16" s="14" t="s">
        <v>33</v>
      </c>
      <c r="BI16" s="14">
        <v>10.1</v>
      </c>
      <c r="BJ16" s="14">
        <v>10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12.5</v>
      </c>
      <c r="BQ16" s="14">
        <v>12.1</v>
      </c>
      <c r="BR16" s="14">
        <v>12.1</v>
      </c>
      <c r="BS16" s="14">
        <v>10.199999999999999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</v>
      </c>
      <c r="CH16" s="14" t="s">
        <v>33</v>
      </c>
      <c r="CI16" s="14" t="s">
        <v>33</v>
      </c>
      <c r="CJ16" s="14">
        <v>0</v>
      </c>
      <c r="CK16" s="14">
        <v>0.1</v>
      </c>
      <c r="CL16" s="14" t="s">
        <v>33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>
        <v>0.4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2.7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1</v>
      </c>
      <c r="AP17" s="14">
        <v>0.9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>
        <v>0</v>
      </c>
      <c r="BC17" s="14">
        <v>0</v>
      </c>
      <c r="BD17" s="14">
        <v>0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0.4</v>
      </c>
      <c r="BR17" s="14">
        <v>0.5</v>
      </c>
      <c r="BS17" s="14">
        <v>0.5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33</v>
      </c>
      <c r="J18" s="14" t="s">
        <v>33</v>
      </c>
      <c r="K18" s="14" t="s">
        <v>33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 t="s">
        <v>33</v>
      </c>
      <c r="AQ18" s="14" t="s">
        <v>33</v>
      </c>
      <c r="AR18" s="14" t="s">
        <v>33</v>
      </c>
      <c r="AS18" s="14">
        <v>0.7</v>
      </c>
      <c r="AT18" s="14">
        <v>0.8</v>
      </c>
      <c r="AU18" s="14">
        <v>0.8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 t="s">
        <v>33</v>
      </c>
      <c r="BC18" s="14" t="s">
        <v>33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>
        <v>0.1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 t="s">
        <v>33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>
        <v>0</v>
      </c>
      <c r="AM19" s="14">
        <v>0</v>
      </c>
      <c r="AN19" s="14">
        <v>0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0</v>
      </c>
      <c r="AU19" s="14">
        <v>0.1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 t="s">
        <v>33</v>
      </c>
      <c r="BX19" s="14" t="s">
        <v>33</v>
      </c>
      <c r="BY19" s="14" t="s">
        <v>33</v>
      </c>
      <c r="BZ19" s="14" t="s">
        <v>33</v>
      </c>
      <c r="CA19" s="14" t="s">
        <v>33</v>
      </c>
      <c r="CB19" s="14" t="s">
        <v>33</v>
      </c>
      <c r="CC19" s="14" t="s">
        <v>33</v>
      </c>
      <c r="CD19" s="14" t="s">
        <v>33</v>
      </c>
      <c r="CE19" s="14" t="s">
        <v>33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 t="s">
        <v>33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0.2</v>
      </c>
      <c r="AG20" s="14">
        <v>0.1</v>
      </c>
      <c r="AH20" s="14">
        <v>0.1</v>
      </c>
      <c r="AI20" s="14">
        <v>0.1</v>
      </c>
      <c r="AJ20" s="14">
        <v>0.1</v>
      </c>
      <c r="AK20" s="14">
        <v>0.1</v>
      </c>
      <c r="AL20" s="14">
        <v>0.1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>
        <v>0.1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 t="s">
        <v>33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0.1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 t="s">
        <v>33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 t="s">
        <v>33</v>
      </c>
      <c r="EI20" s="14">
        <v>0</v>
      </c>
      <c r="EJ20" s="14">
        <v>0</v>
      </c>
      <c r="EK20" s="14">
        <v>0</v>
      </c>
      <c r="EL20" s="14">
        <v>0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5.3</v>
      </c>
      <c r="AT21" s="14" t="s">
        <v>33</v>
      </c>
      <c r="AU21" s="14" t="s">
        <v>33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 t="s">
        <v>33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5">
      <c r="A22" s="12"/>
      <c r="B22" s="17" t="s">
        <v>39</v>
      </c>
      <c r="C22" s="14" t="s">
        <v>33</v>
      </c>
      <c r="D22" s="14" t="s">
        <v>33</v>
      </c>
      <c r="E22" s="14" t="s">
        <v>33</v>
      </c>
      <c r="F22" s="14" t="s">
        <v>33</v>
      </c>
      <c r="G22" s="14" t="s">
        <v>33</v>
      </c>
      <c r="H22" s="14" t="s">
        <v>33</v>
      </c>
      <c r="I22" s="14" t="s">
        <v>33</v>
      </c>
      <c r="J22" s="14" t="s">
        <v>33</v>
      </c>
      <c r="K22" s="14" t="s">
        <v>33</v>
      </c>
      <c r="L22" s="14" t="s">
        <v>33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 t="s">
        <v>33</v>
      </c>
      <c r="BA22" s="14">
        <v>0</v>
      </c>
      <c r="BB22" s="14">
        <v>0</v>
      </c>
      <c r="BC22" s="14">
        <v>0</v>
      </c>
      <c r="BD22" s="14" t="s">
        <v>33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 t="s">
        <v>33</v>
      </c>
      <c r="ER22" s="14" t="s">
        <v>33</v>
      </c>
      <c r="ES22" s="14" t="s">
        <v>33</v>
      </c>
      <c r="ET22" s="14" t="s">
        <v>33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0.3</v>
      </c>
      <c r="FF22" s="14" t="s">
        <v>33</v>
      </c>
      <c r="FG22" s="14" t="s">
        <v>33</v>
      </c>
      <c r="FH22" s="14" t="s">
        <v>33</v>
      </c>
      <c r="FI22" s="14" t="s">
        <v>33</v>
      </c>
      <c r="FJ22" s="14" t="s">
        <v>33</v>
      </c>
      <c r="FK22" s="14" t="s">
        <v>33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0.3</v>
      </c>
      <c r="K23" s="14">
        <v>0.3</v>
      </c>
      <c r="L23" s="14">
        <v>0.2</v>
      </c>
      <c r="M23" s="14">
        <v>0.1</v>
      </c>
      <c r="N23" s="14">
        <v>0</v>
      </c>
      <c r="O23" s="14">
        <v>0</v>
      </c>
      <c r="P23" s="14">
        <v>0</v>
      </c>
      <c r="Q23" s="14">
        <v>0</v>
      </c>
      <c r="R23" s="14">
        <v>0.1</v>
      </c>
      <c r="S23" s="14">
        <v>0.1</v>
      </c>
      <c r="T23" s="14">
        <v>0.1</v>
      </c>
      <c r="U23" s="14">
        <v>0.2</v>
      </c>
      <c r="V23" s="14">
        <v>0.1</v>
      </c>
      <c r="W23" s="14">
        <v>0.1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0.4</v>
      </c>
      <c r="AI23" s="14">
        <v>0.6</v>
      </c>
      <c r="AJ23" s="14">
        <v>0.4</v>
      </c>
      <c r="AK23" s="14">
        <v>0.3</v>
      </c>
      <c r="AL23" s="14">
        <v>0</v>
      </c>
      <c r="AM23" s="14">
        <v>0</v>
      </c>
      <c r="AN23" s="14">
        <v>0</v>
      </c>
      <c r="AO23" s="14">
        <v>0.4</v>
      </c>
      <c r="AP23" s="14">
        <v>0.5</v>
      </c>
      <c r="AQ23" s="14">
        <v>0.4</v>
      </c>
      <c r="AR23" s="14">
        <v>0.3</v>
      </c>
      <c r="AS23" s="14">
        <v>0.3</v>
      </c>
      <c r="AT23" s="14">
        <v>0.3</v>
      </c>
      <c r="AU23" s="14">
        <v>0.2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0.3</v>
      </c>
      <c r="BG23" s="14">
        <v>0.3</v>
      </c>
      <c r="BH23" s="14">
        <v>0.2</v>
      </c>
      <c r="BI23" s="14">
        <v>0.2</v>
      </c>
      <c r="BJ23" s="14">
        <v>0</v>
      </c>
      <c r="BK23" s="14">
        <v>0</v>
      </c>
      <c r="BL23" s="14">
        <v>0</v>
      </c>
      <c r="BM23" s="14">
        <v>0.3</v>
      </c>
      <c r="BN23" s="14">
        <v>0.2</v>
      </c>
      <c r="BO23" s="14">
        <v>0.1</v>
      </c>
      <c r="BP23" s="14">
        <v>0.2</v>
      </c>
      <c r="BQ23" s="14">
        <v>0.2</v>
      </c>
      <c r="BR23" s="14">
        <v>0.1</v>
      </c>
      <c r="BS23" s="14">
        <v>0.1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0.3</v>
      </c>
      <c r="EA23" s="14">
        <v>0.2</v>
      </c>
      <c r="EB23" s="14">
        <v>0.1</v>
      </c>
      <c r="EC23" s="14">
        <v>0.1</v>
      </c>
      <c r="ED23" s="14">
        <v>0</v>
      </c>
      <c r="EE23" s="14">
        <v>0</v>
      </c>
      <c r="EF23" s="14">
        <v>0</v>
      </c>
      <c r="EG23" s="14">
        <v>0.2</v>
      </c>
      <c r="EH23" s="14">
        <v>0.1</v>
      </c>
      <c r="EI23" s="14">
        <v>0</v>
      </c>
      <c r="EJ23" s="14">
        <v>0.1</v>
      </c>
      <c r="EK23" s="14">
        <v>0.1</v>
      </c>
      <c r="EL23" s="14">
        <v>0.1</v>
      </c>
      <c r="EM23" s="14">
        <v>0.1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0.5</v>
      </c>
      <c r="EY23" s="14">
        <v>0.5</v>
      </c>
      <c r="EZ23" s="14">
        <v>0.3</v>
      </c>
      <c r="FA23" s="14">
        <v>0.2</v>
      </c>
      <c r="FB23" s="14">
        <v>0</v>
      </c>
      <c r="FC23" s="14">
        <v>0</v>
      </c>
      <c r="FD23" s="14">
        <v>0</v>
      </c>
      <c r="FE23" s="14">
        <v>0.6</v>
      </c>
      <c r="FF23" s="14">
        <v>0.6</v>
      </c>
      <c r="FG23" s="14">
        <v>0.3</v>
      </c>
      <c r="FH23" s="14">
        <v>0.4</v>
      </c>
      <c r="FI23" s="14">
        <v>0.4</v>
      </c>
      <c r="FJ23" s="14">
        <v>0.2</v>
      </c>
      <c r="FK23" s="14">
        <v>0.2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86.7</v>
      </c>
      <c r="AH27" s="14">
        <v>84.8</v>
      </c>
      <c r="AI27" s="14" t="s">
        <v>33</v>
      </c>
      <c r="AJ27" s="14" t="s">
        <v>33</v>
      </c>
      <c r="AK27" s="14">
        <v>87.3</v>
      </c>
      <c r="AL27" s="14">
        <v>85</v>
      </c>
      <c r="AM27" s="14">
        <v>83.7</v>
      </c>
      <c r="AN27" s="14">
        <v>84.4</v>
      </c>
      <c r="AO27" s="14">
        <v>84.9</v>
      </c>
      <c r="AP27" s="14">
        <v>81.900000000000006</v>
      </c>
      <c r="AQ27" s="14">
        <v>82.4</v>
      </c>
      <c r="AR27" s="14">
        <v>81.599999999999994</v>
      </c>
      <c r="AS27" s="14">
        <v>83.9</v>
      </c>
      <c r="AT27" s="14">
        <v>81.900000000000006</v>
      </c>
      <c r="AU27" s="14">
        <v>82.3</v>
      </c>
      <c r="AW27" s="12"/>
      <c r="AX27" s="17" t="s">
        <v>30</v>
      </c>
      <c r="AY27" s="14">
        <v>36</v>
      </c>
      <c r="AZ27" s="14">
        <v>39.700000000000003</v>
      </c>
      <c r="BA27" s="14">
        <v>40.4</v>
      </c>
      <c r="BB27" s="14">
        <v>39.700000000000003</v>
      </c>
      <c r="BC27" s="14">
        <v>36.4</v>
      </c>
      <c r="BD27" s="14">
        <v>35.1</v>
      </c>
      <c r="BE27" s="14">
        <v>35.700000000000003</v>
      </c>
      <c r="BF27" s="14">
        <v>33.5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>
        <v>40.6</v>
      </c>
      <c r="BM27" s="14">
        <v>28.1</v>
      </c>
      <c r="BN27" s="14">
        <v>34.799999999999997</v>
      </c>
      <c r="BO27" s="14">
        <v>40.200000000000003</v>
      </c>
      <c r="BP27" s="14">
        <v>36.9</v>
      </c>
      <c r="BQ27" s="14">
        <v>37.1</v>
      </c>
      <c r="BR27" s="14">
        <v>40.9</v>
      </c>
      <c r="BS27" s="14">
        <v>44.9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>
        <v>42.5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>
        <v>6.2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>
        <v>14.1</v>
      </c>
      <c r="AS28" s="14">
        <v>12.4</v>
      </c>
      <c r="AT28" s="14">
        <v>13.9</v>
      </c>
      <c r="AU28" s="14">
        <v>13.7</v>
      </c>
      <c r="AW28" s="12"/>
      <c r="AX28" s="17" t="s">
        <v>32</v>
      </c>
      <c r="AY28" s="14">
        <v>60.1</v>
      </c>
      <c r="AZ28" s="14">
        <v>53.8</v>
      </c>
      <c r="BA28" s="14">
        <v>55.1</v>
      </c>
      <c r="BB28" s="14">
        <v>54.6</v>
      </c>
      <c r="BC28" s="14">
        <v>57</v>
      </c>
      <c r="BD28" s="14">
        <v>58.5</v>
      </c>
      <c r="BE28" s="14">
        <v>56.5</v>
      </c>
      <c r="BF28" s="14">
        <v>55.8</v>
      </c>
      <c r="BG28" s="14" t="s">
        <v>33</v>
      </c>
      <c r="BH28" s="14" t="s">
        <v>33</v>
      </c>
      <c r="BI28" s="14">
        <v>52.1</v>
      </c>
      <c r="BJ28" s="14">
        <v>48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58.8</v>
      </c>
      <c r="BQ28" s="14">
        <v>59.6</v>
      </c>
      <c r="BR28" s="14">
        <v>55.8</v>
      </c>
      <c r="BS28" s="14">
        <v>51.7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0.7</v>
      </c>
      <c r="CH28" s="14" t="s">
        <v>33</v>
      </c>
      <c r="CI28" s="14" t="s">
        <v>33</v>
      </c>
      <c r="CJ28" s="14">
        <v>0</v>
      </c>
      <c r="CK28" s="14">
        <v>1.4</v>
      </c>
      <c r="CL28" s="14" t="s">
        <v>33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>
        <v>44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12.2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0.5</v>
      </c>
      <c r="AP29" s="14">
        <v>0.5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>
        <v>0</v>
      </c>
      <c r="BC29" s="14">
        <v>0</v>
      </c>
      <c r="BD29" s="14">
        <v>0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2.1</v>
      </c>
      <c r="BR29" s="14">
        <v>2.5</v>
      </c>
      <c r="BS29" s="14">
        <v>2.7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 t="s">
        <v>33</v>
      </c>
      <c r="J30" s="14" t="s">
        <v>33</v>
      </c>
      <c r="K30" s="14" t="s">
        <v>33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 t="s">
        <v>33</v>
      </c>
      <c r="AQ30" s="14" t="s">
        <v>33</v>
      </c>
      <c r="AR30" s="14" t="s">
        <v>33</v>
      </c>
      <c r="AS30" s="14">
        <v>0.4</v>
      </c>
      <c r="AT30" s="14">
        <v>0.3</v>
      </c>
      <c r="AU30" s="14">
        <v>0.4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 t="s">
        <v>33</v>
      </c>
      <c r="BC30" s="14" t="s">
        <v>33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>
        <v>2.4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 t="s">
        <v>33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>
        <v>0</v>
      </c>
      <c r="AM31" s="14">
        <v>0</v>
      </c>
      <c r="AN31" s="14">
        <v>0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0</v>
      </c>
      <c r="AU31" s="14">
        <v>0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 t="s">
        <v>33</v>
      </c>
      <c r="BX31" s="14" t="s">
        <v>33</v>
      </c>
      <c r="BY31" s="14" t="s">
        <v>33</v>
      </c>
      <c r="BZ31" s="14" t="s">
        <v>33</v>
      </c>
      <c r="CA31" s="14" t="s">
        <v>33</v>
      </c>
      <c r="CB31" s="14" t="s">
        <v>33</v>
      </c>
      <c r="CC31" s="14" t="s">
        <v>33</v>
      </c>
      <c r="CD31" s="14" t="s">
        <v>33</v>
      </c>
      <c r="CE31" s="14" t="s">
        <v>33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 t="s">
        <v>33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 t="s">
        <v>33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0.2</v>
      </c>
      <c r="BE32" s="14" t="s">
        <v>33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0.2</v>
      </c>
      <c r="BN32" s="14">
        <v>0.4</v>
      </c>
      <c r="BO32" s="14">
        <v>0.2</v>
      </c>
      <c r="BP32" s="14">
        <v>0.3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 t="s">
        <v>33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 t="s">
        <v>33</v>
      </c>
      <c r="EI32" s="14">
        <v>0.4</v>
      </c>
      <c r="EJ32" s="14">
        <v>0</v>
      </c>
      <c r="EK32" s="14">
        <v>0</v>
      </c>
      <c r="EL32" s="14">
        <v>0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2.6</v>
      </c>
      <c r="AT33" s="14" t="s">
        <v>33</v>
      </c>
      <c r="AU33" s="14" t="s">
        <v>33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 t="s">
        <v>33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5">
      <c r="A34" s="12"/>
      <c r="B34" s="17" t="s">
        <v>39</v>
      </c>
      <c r="C34" s="14" t="s">
        <v>33</v>
      </c>
      <c r="D34" s="14" t="s">
        <v>33</v>
      </c>
      <c r="E34" s="14" t="s">
        <v>33</v>
      </c>
      <c r="F34" s="14" t="s">
        <v>33</v>
      </c>
      <c r="G34" s="14" t="s">
        <v>33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 t="s">
        <v>33</v>
      </c>
      <c r="BA34" s="14">
        <v>0</v>
      </c>
      <c r="BB34" s="14">
        <v>0</v>
      </c>
      <c r="BC34" s="14">
        <v>0</v>
      </c>
      <c r="BD34" s="14" t="s">
        <v>33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 t="s">
        <v>33</v>
      </c>
      <c r="ER34" s="14" t="s">
        <v>33</v>
      </c>
      <c r="ES34" s="14" t="s">
        <v>33</v>
      </c>
      <c r="ET34" s="14" t="s">
        <v>33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1.5</v>
      </c>
      <c r="FF34" s="14" t="s">
        <v>33</v>
      </c>
      <c r="FG34" s="14" t="s">
        <v>33</v>
      </c>
      <c r="FH34" s="14" t="s">
        <v>33</v>
      </c>
      <c r="FI34" s="14" t="s">
        <v>33</v>
      </c>
      <c r="FJ34" s="14" t="s">
        <v>33</v>
      </c>
      <c r="FK34" s="14" t="s">
        <v>33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12.9</v>
      </c>
      <c r="K35" s="14">
        <v>16.600000000000001</v>
      </c>
      <c r="L35" s="14">
        <v>11.1</v>
      </c>
      <c r="M35" s="14">
        <v>6.5</v>
      </c>
      <c r="N35" s="14">
        <v>0</v>
      </c>
      <c r="O35" s="14">
        <v>0</v>
      </c>
      <c r="P35" s="14">
        <v>0</v>
      </c>
      <c r="Q35" s="14">
        <v>2.6</v>
      </c>
      <c r="R35" s="14">
        <v>5.0999999999999996</v>
      </c>
      <c r="S35" s="14">
        <v>8.3000000000000007</v>
      </c>
      <c r="T35" s="14">
        <v>4</v>
      </c>
      <c r="U35" s="14">
        <v>5.3</v>
      </c>
      <c r="V35" s="14">
        <v>3.1</v>
      </c>
      <c r="W35" s="14">
        <v>5.7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0.2</v>
      </c>
      <c r="AI35" s="14">
        <v>0.3</v>
      </c>
      <c r="AJ35" s="14">
        <v>0.3</v>
      </c>
      <c r="AK35" s="14">
        <v>0.2</v>
      </c>
      <c r="AL35" s="14">
        <v>0</v>
      </c>
      <c r="AM35" s="14">
        <v>0</v>
      </c>
      <c r="AN35" s="14">
        <v>0</v>
      </c>
      <c r="AO35" s="14">
        <v>0.2</v>
      </c>
      <c r="AP35" s="14">
        <v>0.3</v>
      </c>
      <c r="AQ35" s="14">
        <v>0.2</v>
      </c>
      <c r="AR35" s="14">
        <v>0.1</v>
      </c>
      <c r="AS35" s="14">
        <v>0.2</v>
      </c>
      <c r="AT35" s="14">
        <v>0.1</v>
      </c>
      <c r="AU35" s="14">
        <v>0.1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1.2</v>
      </c>
      <c r="BG35" s="14">
        <v>1.2</v>
      </c>
      <c r="BH35" s="14">
        <v>1.1000000000000001</v>
      </c>
      <c r="BI35" s="14">
        <v>1.1000000000000001</v>
      </c>
      <c r="BJ35" s="14">
        <v>0</v>
      </c>
      <c r="BK35" s="14">
        <v>0</v>
      </c>
      <c r="BL35" s="14">
        <v>0</v>
      </c>
      <c r="BM35" s="14">
        <v>2.6</v>
      </c>
      <c r="BN35" s="14">
        <v>2.2999999999999998</v>
      </c>
      <c r="BO35" s="14">
        <v>0.4</v>
      </c>
      <c r="BP35" s="14">
        <v>0.9</v>
      </c>
      <c r="BQ35" s="14">
        <v>1</v>
      </c>
      <c r="BR35" s="14">
        <v>0.6</v>
      </c>
      <c r="BS35" s="14">
        <v>0.6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0.6</v>
      </c>
      <c r="CE35" s="14">
        <v>0.6</v>
      </c>
      <c r="CF35" s="14">
        <v>0.3</v>
      </c>
      <c r="CG35" s="14">
        <v>0.3</v>
      </c>
      <c r="CH35" s="14">
        <v>0</v>
      </c>
      <c r="CI35" s="14">
        <v>0</v>
      </c>
      <c r="CJ35" s="14">
        <v>0</v>
      </c>
      <c r="CK35" s="14">
        <v>0.8</v>
      </c>
      <c r="CL35" s="14">
        <v>0.6</v>
      </c>
      <c r="CM35" s="14">
        <v>0.5</v>
      </c>
      <c r="CN35" s="14">
        <v>0.3</v>
      </c>
      <c r="CO35" s="14">
        <v>0.6</v>
      </c>
      <c r="CP35" s="14">
        <v>0.6</v>
      </c>
      <c r="CQ35" s="14">
        <v>0.6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100</v>
      </c>
      <c r="DC35" s="14">
        <v>100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98</v>
      </c>
      <c r="DJ35" s="14">
        <v>100</v>
      </c>
      <c r="DK35" s="14">
        <v>100</v>
      </c>
      <c r="DL35" s="14">
        <v>100</v>
      </c>
      <c r="DM35" s="14">
        <v>100</v>
      </c>
      <c r="DN35" s="14">
        <v>100</v>
      </c>
      <c r="DO35" s="14">
        <v>100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5.3</v>
      </c>
      <c r="EA35" s="14">
        <v>38</v>
      </c>
      <c r="EB35" s="14">
        <v>28.6</v>
      </c>
      <c r="EC35" s="14">
        <v>1.6</v>
      </c>
      <c r="ED35" s="14">
        <v>0</v>
      </c>
      <c r="EE35" s="14">
        <v>0</v>
      </c>
      <c r="EF35" s="14">
        <v>0</v>
      </c>
      <c r="EG35" s="14">
        <v>29.8</v>
      </c>
      <c r="EH35" s="14">
        <v>13.3</v>
      </c>
      <c r="EI35" s="14">
        <v>0</v>
      </c>
      <c r="EJ35" s="14">
        <v>18.7</v>
      </c>
      <c r="EK35" s="14">
        <v>13.5</v>
      </c>
      <c r="EL35" s="14">
        <v>11.3</v>
      </c>
      <c r="EM35" s="14">
        <v>8.8000000000000007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2.1</v>
      </c>
      <c r="EY35" s="14">
        <v>1.5</v>
      </c>
      <c r="EZ35" s="14">
        <v>1</v>
      </c>
      <c r="FA35" s="14">
        <v>1</v>
      </c>
      <c r="FB35" s="14">
        <v>0</v>
      </c>
      <c r="FC35" s="14">
        <v>0</v>
      </c>
      <c r="FD35" s="14">
        <v>0</v>
      </c>
      <c r="FE35" s="14">
        <v>2.7</v>
      </c>
      <c r="FF35" s="14">
        <v>3.1</v>
      </c>
      <c r="FG35" s="14">
        <v>0.9</v>
      </c>
      <c r="FH35" s="14">
        <v>1</v>
      </c>
      <c r="FI35" s="14">
        <v>1.1000000000000001</v>
      </c>
      <c r="FJ35" s="14">
        <v>0.7</v>
      </c>
      <c r="FK35" s="14">
        <v>0.5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54</v>
      </c>
      <c r="C38" s="9">
        <v>0.2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0.2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</v>
      </c>
      <c r="T38" s="9">
        <v>0.1</v>
      </c>
      <c r="U38" s="9">
        <v>0.1</v>
      </c>
      <c r="V38" s="9">
        <v>0.1</v>
      </c>
      <c r="W38" s="9">
        <v>0</v>
      </c>
      <c r="Y38" s="13"/>
      <c r="Z38" s="19" t="s">
        <v>54</v>
      </c>
      <c r="AA38" s="9">
        <v>2</v>
      </c>
      <c r="AB38" s="9">
        <v>2.1</v>
      </c>
      <c r="AC38" s="9">
        <v>1.9</v>
      </c>
      <c r="AD38" s="9">
        <v>2.1</v>
      </c>
      <c r="AE38" s="9">
        <v>2</v>
      </c>
      <c r="AF38" s="9">
        <v>2.2000000000000002</v>
      </c>
      <c r="AG38" s="9">
        <v>1.9</v>
      </c>
      <c r="AH38" s="9">
        <v>2</v>
      </c>
      <c r="AI38" s="9">
        <v>2.1</v>
      </c>
      <c r="AJ38" s="9">
        <v>1.3</v>
      </c>
      <c r="AK38" s="9">
        <v>1.5</v>
      </c>
      <c r="AL38" s="9">
        <v>1.8</v>
      </c>
      <c r="AM38" s="9">
        <v>1.8</v>
      </c>
      <c r="AN38" s="9">
        <v>1.7</v>
      </c>
      <c r="AO38" s="9">
        <v>1.6</v>
      </c>
      <c r="AP38" s="9">
        <v>2.2000000000000002</v>
      </c>
      <c r="AQ38" s="9">
        <v>2.2000000000000002</v>
      </c>
      <c r="AR38" s="9">
        <v>2.2000000000000002</v>
      </c>
      <c r="AS38" s="9">
        <v>1.8</v>
      </c>
      <c r="AT38" s="9">
        <v>2.2000000000000002</v>
      </c>
      <c r="AU38" s="9">
        <v>2.1</v>
      </c>
      <c r="AW38" s="13"/>
      <c r="AX38" s="19" t="s">
        <v>54</v>
      </c>
      <c r="AY38" s="9">
        <v>0.7</v>
      </c>
      <c r="AZ38" s="9">
        <v>0.8</v>
      </c>
      <c r="BA38" s="9">
        <v>0.7</v>
      </c>
      <c r="BB38" s="9">
        <v>0.6</v>
      </c>
      <c r="BC38" s="9">
        <v>0.7</v>
      </c>
      <c r="BD38" s="9">
        <v>0.7</v>
      </c>
      <c r="BE38" s="9">
        <v>0.8</v>
      </c>
      <c r="BF38" s="9">
        <v>0.8</v>
      </c>
      <c r="BG38" s="9">
        <v>0.9</v>
      </c>
      <c r="BH38" s="9">
        <v>0.6</v>
      </c>
      <c r="BI38" s="9">
        <v>0.6</v>
      </c>
      <c r="BJ38" s="9">
        <v>0.7</v>
      </c>
      <c r="BK38" s="9">
        <v>0.6</v>
      </c>
      <c r="BL38" s="9">
        <v>0.6</v>
      </c>
      <c r="BM38" s="9">
        <v>0.4</v>
      </c>
      <c r="BN38" s="9">
        <v>0.3</v>
      </c>
      <c r="BO38" s="9">
        <v>0.6</v>
      </c>
      <c r="BP38" s="9">
        <v>0.7</v>
      </c>
      <c r="BQ38" s="9">
        <v>0.6</v>
      </c>
      <c r="BR38" s="9">
        <v>0.6</v>
      </c>
      <c r="BS38" s="9">
        <v>0.5</v>
      </c>
      <c r="BU38" s="13"/>
      <c r="BV38" s="19" t="s">
        <v>54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0.2</v>
      </c>
      <c r="CC38" s="9">
        <v>0.2</v>
      </c>
      <c r="CD38" s="9">
        <v>0.2</v>
      </c>
      <c r="CE38" s="9">
        <v>0.2</v>
      </c>
      <c r="CF38" s="9">
        <v>0.2</v>
      </c>
      <c r="CG38" s="9">
        <v>0.1</v>
      </c>
      <c r="CH38" s="9">
        <v>0.1</v>
      </c>
      <c r="CI38" s="9">
        <v>0.1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54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54</v>
      </c>
      <c r="DS38" s="9">
        <v>0.3</v>
      </c>
      <c r="DT38" s="9">
        <v>0.3</v>
      </c>
      <c r="DU38" s="9">
        <v>0.3</v>
      </c>
      <c r="DV38" s="9">
        <v>0.2</v>
      </c>
      <c r="DW38" s="9">
        <v>0.2</v>
      </c>
      <c r="DX38" s="9">
        <v>0.2</v>
      </c>
      <c r="DY38" s="9">
        <v>0.2</v>
      </c>
      <c r="DZ38" s="9">
        <v>0.2</v>
      </c>
      <c r="EA38" s="9">
        <v>0</v>
      </c>
      <c r="EB38" s="9">
        <v>0</v>
      </c>
      <c r="EC38" s="9">
        <v>0.3</v>
      </c>
      <c r="ED38" s="9">
        <v>0.3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O38" s="13"/>
      <c r="EP38" s="19" t="s">
        <v>54</v>
      </c>
      <c r="EQ38" s="9">
        <v>0.3</v>
      </c>
      <c r="ER38" s="9">
        <v>0.3</v>
      </c>
      <c r="ES38" s="9">
        <v>0.3</v>
      </c>
      <c r="ET38" s="9">
        <v>0.4</v>
      </c>
      <c r="EU38" s="9">
        <v>0.4</v>
      </c>
      <c r="EV38" s="9">
        <v>0.3</v>
      </c>
      <c r="EW38" s="9">
        <v>0.3</v>
      </c>
      <c r="EX38" s="9">
        <v>0.4</v>
      </c>
      <c r="EY38" s="9">
        <v>0.4</v>
      </c>
      <c r="EZ38" s="9">
        <v>0.4</v>
      </c>
      <c r="FA38" s="9">
        <v>0.4</v>
      </c>
      <c r="FB38" s="9">
        <v>0.5</v>
      </c>
      <c r="FC38" s="9">
        <v>0.4</v>
      </c>
      <c r="FD38" s="9">
        <v>0.4</v>
      </c>
      <c r="FE38" s="9">
        <v>0.4</v>
      </c>
      <c r="FF38" s="9">
        <v>0.4</v>
      </c>
      <c r="FG38" s="9">
        <v>0.4</v>
      </c>
      <c r="FH38" s="9">
        <v>0.4</v>
      </c>
      <c r="FI38" s="9">
        <v>0.4</v>
      </c>
      <c r="FJ38" s="9">
        <v>0.4</v>
      </c>
      <c r="FK38" s="9">
        <v>0.3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>
        <v>0.5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>
        <v>1.4</v>
      </c>
      <c r="AS41" s="14">
        <v>1.2</v>
      </c>
      <c r="AT41" s="14">
        <v>1.5</v>
      </c>
      <c r="AU41" s="14">
        <v>1.4</v>
      </c>
      <c r="AW41" s="12"/>
      <c r="AX41" s="17" t="s">
        <v>32</v>
      </c>
      <c r="AY41" s="14">
        <v>0.6</v>
      </c>
      <c r="AZ41" s="14">
        <v>0.7</v>
      </c>
      <c r="BA41" s="14">
        <v>0.6</v>
      </c>
      <c r="BB41" s="14">
        <v>0.5</v>
      </c>
      <c r="BC41" s="14">
        <v>0.6</v>
      </c>
      <c r="BD41" s="14">
        <v>0.6</v>
      </c>
      <c r="BE41" s="14">
        <v>0.6</v>
      </c>
      <c r="BF41" s="14">
        <v>0.6</v>
      </c>
      <c r="BG41" s="14" t="s">
        <v>33</v>
      </c>
      <c r="BH41" s="14" t="s">
        <v>33</v>
      </c>
      <c r="BI41" s="14">
        <v>0.5</v>
      </c>
      <c r="BJ41" s="14">
        <v>0.5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0.6</v>
      </c>
      <c r="BQ41" s="14">
        <v>0.6</v>
      </c>
      <c r="BR41" s="14">
        <v>0.6</v>
      </c>
      <c r="BS41" s="14">
        <v>0.5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>
        <v>0</v>
      </c>
      <c r="CK41" s="14">
        <v>0</v>
      </c>
      <c r="CL41" s="14" t="s">
        <v>33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>
        <v>0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0.1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0.1</v>
      </c>
      <c r="AP42" s="14">
        <v>0.1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>
        <v>0</v>
      </c>
      <c r="BC42" s="14">
        <v>0</v>
      </c>
      <c r="BD42" s="14">
        <v>0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 t="s">
        <v>33</v>
      </c>
      <c r="J43" s="14" t="s">
        <v>33</v>
      </c>
      <c r="K43" s="14" t="s">
        <v>33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 t="s">
        <v>33</v>
      </c>
      <c r="AQ43" s="14" t="s">
        <v>33</v>
      </c>
      <c r="AR43" s="14" t="s">
        <v>33</v>
      </c>
      <c r="AS43" s="14">
        <v>0.1</v>
      </c>
      <c r="AT43" s="14">
        <v>0.1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 t="s">
        <v>33</v>
      </c>
      <c r="BC43" s="14" t="s">
        <v>33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>
        <v>0</v>
      </c>
      <c r="AM44" s="14">
        <v>0</v>
      </c>
      <c r="AN44" s="14">
        <v>0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 t="s">
        <v>33</v>
      </c>
      <c r="BX44" s="14" t="s">
        <v>33</v>
      </c>
      <c r="BY44" s="14" t="s">
        <v>33</v>
      </c>
      <c r="BZ44" s="14" t="s">
        <v>33</v>
      </c>
      <c r="CA44" s="14" t="s">
        <v>33</v>
      </c>
      <c r="CB44" s="14" t="s">
        <v>33</v>
      </c>
      <c r="CC44" s="14" t="s">
        <v>33</v>
      </c>
      <c r="CD44" s="14" t="s">
        <v>33</v>
      </c>
      <c r="CE44" s="14" t="s">
        <v>33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 t="s">
        <v>33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 t="s">
        <v>33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33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 t="s">
        <v>33</v>
      </c>
      <c r="EI45" s="14">
        <v>0</v>
      </c>
      <c r="EJ45" s="14">
        <v>0</v>
      </c>
      <c r="EK45" s="14">
        <v>0</v>
      </c>
      <c r="EL45" s="14">
        <v>0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0.5</v>
      </c>
      <c r="AT46" s="14" t="s">
        <v>33</v>
      </c>
      <c r="AU46" s="14" t="s">
        <v>33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 t="s">
        <v>33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5">
      <c r="A47" s="12"/>
      <c r="B47" s="17" t="s">
        <v>39</v>
      </c>
      <c r="C47" s="14" t="s">
        <v>33</v>
      </c>
      <c r="D47" s="14" t="s">
        <v>33</v>
      </c>
      <c r="E47" s="14" t="s">
        <v>33</v>
      </c>
      <c r="F47" s="14" t="s">
        <v>33</v>
      </c>
      <c r="G47" s="14" t="s">
        <v>33</v>
      </c>
      <c r="H47" s="14" t="s">
        <v>33</v>
      </c>
      <c r="I47" s="14" t="s">
        <v>33</v>
      </c>
      <c r="J47" s="14" t="s">
        <v>33</v>
      </c>
      <c r="K47" s="14" t="s">
        <v>33</v>
      </c>
      <c r="L47" s="14" t="s">
        <v>33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 t="s">
        <v>33</v>
      </c>
      <c r="BA47" s="14">
        <v>0</v>
      </c>
      <c r="BB47" s="14">
        <v>0</v>
      </c>
      <c r="BC47" s="14">
        <v>0</v>
      </c>
      <c r="BD47" s="14" t="s">
        <v>33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 t="s">
        <v>33</v>
      </c>
      <c r="ER47" s="14" t="s">
        <v>33</v>
      </c>
      <c r="ES47" s="14" t="s">
        <v>33</v>
      </c>
      <c r="ET47" s="14" t="s">
        <v>33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 t="s">
        <v>33</v>
      </c>
      <c r="FI47" s="14" t="s">
        <v>33</v>
      </c>
      <c r="FJ47" s="14" t="s">
        <v>33</v>
      </c>
      <c r="FK47" s="14" t="s">
        <v>33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91.8</v>
      </c>
      <c r="D51" s="9">
        <v>89.5</v>
      </c>
      <c r="E51" s="9">
        <v>82.9</v>
      </c>
      <c r="F51" s="9">
        <v>80.5</v>
      </c>
      <c r="G51" s="9">
        <v>67.900000000000006</v>
      </c>
      <c r="H51" s="9">
        <v>72.400000000000006</v>
      </c>
      <c r="I51" s="9">
        <v>83</v>
      </c>
      <c r="J51" s="9">
        <v>70.599999999999994</v>
      </c>
      <c r="K51" s="9">
        <v>53</v>
      </c>
      <c r="L51" s="9">
        <v>60.2</v>
      </c>
      <c r="M51" s="9">
        <v>63.6</v>
      </c>
      <c r="N51" s="9">
        <v>66.400000000000006</v>
      </c>
      <c r="O51" s="9">
        <v>63.4</v>
      </c>
      <c r="P51" s="9">
        <v>65.099999999999994</v>
      </c>
      <c r="Q51" s="9">
        <v>60.9</v>
      </c>
      <c r="R51" s="9">
        <v>55.4</v>
      </c>
      <c r="S51" s="9">
        <v>38.299999999999997</v>
      </c>
      <c r="T51" s="9">
        <v>29</v>
      </c>
      <c r="U51" s="9">
        <v>26.3</v>
      </c>
      <c r="V51" s="9">
        <v>27.2</v>
      </c>
      <c r="W51" s="9">
        <v>3.1</v>
      </c>
      <c r="Y51" s="13"/>
      <c r="Z51" s="16" t="s">
        <v>46</v>
      </c>
      <c r="AA51" s="9">
        <v>11.6</v>
      </c>
      <c r="AB51" s="9">
        <v>11.5</v>
      </c>
      <c r="AC51" s="9">
        <v>10</v>
      </c>
      <c r="AD51" s="9">
        <v>10.3</v>
      </c>
      <c r="AE51" s="9">
        <v>11</v>
      </c>
      <c r="AF51" s="9">
        <v>10.9</v>
      </c>
      <c r="AG51" s="9">
        <v>9.1</v>
      </c>
      <c r="AH51" s="9">
        <v>10.5</v>
      </c>
      <c r="AI51" s="9">
        <v>10.7</v>
      </c>
      <c r="AJ51" s="9">
        <v>7.3</v>
      </c>
      <c r="AK51" s="9">
        <v>8.5</v>
      </c>
      <c r="AL51" s="9">
        <v>9.4</v>
      </c>
      <c r="AM51" s="9">
        <v>10.4</v>
      </c>
      <c r="AN51" s="9">
        <v>9.8000000000000007</v>
      </c>
      <c r="AO51" s="9">
        <v>8.3000000000000007</v>
      </c>
      <c r="AP51" s="9">
        <v>10.8</v>
      </c>
      <c r="AQ51" s="9">
        <v>10.6</v>
      </c>
      <c r="AR51" s="9">
        <v>10.5</v>
      </c>
      <c r="AS51" s="9">
        <v>9.1</v>
      </c>
      <c r="AT51" s="9">
        <v>10.3</v>
      </c>
      <c r="AU51" s="9">
        <v>10</v>
      </c>
      <c r="AW51" s="13"/>
      <c r="AX51" s="16" t="s">
        <v>46</v>
      </c>
      <c r="AY51" s="9">
        <v>33</v>
      </c>
      <c r="AZ51" s="9">
        <v>32.5</v>
      </c>
      <c r="BA51" s="9">
        <v>31.2</v>
      </c>
      <c r="BB51" s="9">
        <v>31.9</v>
      </c>
      <c r="BC51" s="9">
        <v>33.700000000000003</v>
      </c>
      <c r="BD51" s="9">
        <v>34.4</v>
      </c>
      <c r="BE51" s="9">
        <v>34.200000000000003</v>
      </c>
      <c r="BF51" s="9">
        <v>35.200000000000003</v>
      </c>
      <c r="BG51" s="9">
        <v>35.799999999999997</v>
      </c>
      <c r="BH51" s="9">
        <v>34</v>
      </c>
      <c r="BI51" s="9">
        <v>33.200000000000003</v>
      </c>
      <c r="BJ51" s="9">
        <v>31.7</v>
      </c>
      <c r="BK51" s="9">
        <v>31.9</v>
      </c>
      <c r="BL51" s="9">
        <v>31.8</v>
      </c>
      <c r="BM51" s="9">
        <v>34.200000000000003</v>
      </c>
      <c r="BN51" s="9">
        <v>31.2</v>
      </c>
      <c r="BO51" s="9">
        <v>30</v>
      </c>
      <c r="BP51" s="9">
        <v>31.4</v>
      </c>
      <c r="BQ51" s="9">
        <v>30.9</v>
      </c>
      <c r="BR51" s="9">
        <v>29.3</v>
      </c>
      <c r="BS51" s="9">
        <v>27.4</v>
      </c>
      <c r="BU51" s="13"/>
      <c r="BV51" s="16" t="s">
        <v>46</v>
      </c>
      <c r="BW51" s="9">
        <v>31.2</v>
      </c>
      <c r="BX51" s="9">
        <v>31.8</v>
      </c>
      <c r="BY51" s="9">
        <v>32.700000000000003</v>
      </c>
      <c r="BZ51" s="9">
        <v>31.6</v>
      </c>
      <c r="CA51" s="9">
        <v>23.3</v>
      </c>
      <c r="CB51" s="9">
        <v>25.2</v>
      </c>
      <c r="CC51" s="9">
        <v>25.3</v>
      </c>
      <c r="CD51" s="9">
        <v>27.5</v>
      </c>
      <c r="CE51" s="9">
        <v>27.9</v>
      </c>
      <c r="CF51" s="9">
        <v>27.3</v>
      </c>
      <c r="CG51" s="9">
        <v>18.2</v>
      </c>
      <c r="CH51" s="9">
        <v>9.6999999999999993</v>
      </c>
      <c r="CI51" s="9">
        <v>8.9</v>
      </c>
      <c r="CJ51" s="9">
        <v>8.6</v>
      </c>
      <c r="CK51" s="9">
        <v>8.6999999999999993</v>
      </c>
      <c r="CL51" s="9">
        <v>6.5</v>
      </c>
      <c r="CM51" s="9">
        <v>6</v>
      </c>
      <c r="CN51" s="9">
        <v>6.1</v>
      </c>
      <c r="CO51" s="9">
        <v>5.6</v>
      </c>
      <c r="CP51" s="9">
        <v>0.6</v>
      </c>
      <c r="CQ51" s="9">
        <v>0.6</v>
      </c>
      <c r="CS51" s="13"/>
      <c r="CT51" s="16" t="s">
        <v>46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1.3</v>
      </c>
      <c r="DC51" s="9">
        <v>1.3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2.5</v>
      </c>
      <c r="DJ51" s="9">
        <v>1.3</v>
      </c>
      <c r="DK51" s="9">
        <v>1.3</v>
      </c>
      <c r="DL51" s="9">
        <v>1.3</v>
      </c>
      <c r="DM51" s="9">
        <v>1.3</v>
      </c>
      <c r="DN51" s="9">
        <v>1.3</v>
      </c>
      <c r="DO51" s="9">
        <v>1.3</v>
      </c>
      <c r="DQ51" s="13"/>
      <c r="DR51" s="16" t="s">
        <v>46</v>
      </c>
      <c r="DS51" s="9">
        <v>49.9</v>
      </c>
      <c r="DT51" s="9">
        <v>49.9</v>
      </c>
      <c r="DU51" s="9">
        <v>50.1</v>
      </c>
      <c r="DV51" s="9">
        <v>49.4</v>
      </c>
      <c r="DW51" s="9">
        <v>46.5</v>
      </c>
      <c r="DX51" s="9">
        <v>46.7</v>
      </c>
      <c r="DY51" s="9">
        <v>46.9</v>
      </c>
      <c r="DZ51" s="9">
        <v>44.3</v>
      </c>
      <c r="EA51" s="9">
        <v>1.3</v>
      </c>
      <c r="EB51" s="9">
        <v>0.9</v>
      </c>
      <c r="EC51" s="9">
        <v>46.9</v>
      </c>
      <c r="ED51" s="9">
        <v>47.9</v>
      </c>
      <c r="EE51" s="9">
        <v>1.7</v>
      </c>
      <c r="EF51" s="9">
        <v>1.4</v>
      </c>
      <c r="EG51" s="9">
        <v>7.4</v>
      </c>
      <c r="EH51" s="9">
        <v>11</v>
      </c>
      <c r="EI51" s="9">
        <v>14.5</v>
      </c>
      <c r="EJ51" s="9">
        <v>10.3</v>
      </c>
      <c r="EK51" s="9">
        <v>22.3</v>
      </c>
      <c r="EL51" s="9">
        <v>16.7</v>
      </c>
      <c r="EM51" s="9">
        <v>24.3</v>
      </c>
      <c r="EO51" s="13"/>
      <c r="EP51" s="16" t="s">
        <v>46</v>
      </c>
      <c r="EQ51" s="9">
        <v>12.2</v>
      </c>
      <c r="ER51" s="9">
        <v>11.8</v>
      </c>
      <c r="ES51" s="9">
        <v>13.3</v>
      </c>
      <c r="ET51" s="9">
        <v>15.6</v>
      </c>
      <c r="EU51" s="9">
        <v>14.1</v>
      </c>
      <c r="EV51" s="9">
        <v>11.4</v>
      </c>
      <c r="EW51" s="9">
        <v>13.5</v>
      </c>
      <c r="EX51" s="9">
        <v>16.2</v>
      </c>
      <c r="EY51" s="9">
        <v>13.4</v>
      </c>
      <c r="EZ51" s="9">
        <v>16.399999999999999</v>
      </c>
      <c r="FA51" s="9">
        <v>16.5</v>
      </c>
      <c r="FB51" s="9">
        <v>19.5</v>
      </c>
      <c r="FC51" s="9">
        <v>16.5</v>
      </c>
      <c r="FD51" s="9">
        <v>16.8</v>
      </c>
      <c r="FE51" s="9">
        <v>20</v>
      </c>
      <c r="FF51" s="9">
        <v>20.2</v>
      </c>
      <c r="FG51" s="9">
        <v>13.3</v>
      </c>
      <c r="FH51" s="9">
        <v>12.4</v>
      </c>
      <c r="FI51" s="9">
        <v>10.7</v>
      </c>
      <c r="FJ51" s="9">
        <v>11.9</v>
      </c>
      <c r="FK51" s="9">
        <v>9.6</v>
      </c>
    </row>
    <row r="52" spans="1:167" ht="14.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  <row r="71" spans="1:167" ht="14.5">
      <c r="A71" s="98"/>
      <c r="B71" s="9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Y71" s="98"/>
      <c r="Z71" s="98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W71" s="98"/>
      <c r="AX71" s="98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U71" s="98"/>
      <c r="BV71" s="98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S71" s="98"/>
      <c r="CT71" s="98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Q71" s="98"/>
      <c r="DR71" s="98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8"/>
      <c r="EP71" s="98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</sheetData>
  <mergeCells count="245"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2024-04-09T01:43:29Z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