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53" documentId="13_ncr:1_{814252F9-8272-4D48-8589-BC83E91D2AB0}" xr6:coauthVersionLast="47" xr6:coauthVersionMax="47" xr10:uidLastSave="{9AE51242-0AE0-490F-8A9C-531B3AB158BF}"/>
  <bookViews>
    <workbookView xWindow="-110" yWindow="-110" windowWidth="19420" windowHeight="12220"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25" l="1"/>
  <c r="M5" i="25"/>
  <c r="N5" i="25"/>
  <c r="M6" i="25"/>
  <c r="N6" i="25"/>
  <c r="M7" i="25"/>
  <c r="N7" i="25"/>
  <c r="N14" i="25" s="1"/>
  <c r="M8" i="25"/>
  <c r="N8" i="25"/>
  <c r="N15" i="25" s="1"/>
  <c r="J9" i="25"/>
  <c r="L9" i="25"/>
  <c r="M9" i="25"/>
  <c r="N9" i="25"/>
  <c r="N16" i="25" s="1"/>
  <c r="L10" i="25"/>
  <c r="M10" i="25"/>
  <c r="N10" i="25"/>
  <c r="N13" i="25"/>
  <c r="N17" i="25"/>
  <c r="H19" i="25"/>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F54" i="25"/>
  <c r="H54" i="25" s="1"/>
  <c r="L53" i="25"/>
  <c r="K53" i="25"/>
  <c r="J53" i="25"/>
  <c r="I53" i="25"/>
  <c r="F53" i="25"/>
  <c r="H53" i="25" s="1"/>
  <c r="L52" i="25"/>
  <c r="K52" i="25"/>
  <c r="J52" i="25"/>
  <c r="I52" i="25"/>
  <c r="F52" i="25"/>
  <c r="H52" i="25" s="1"/>
  <c r="M17" i="25"/>
  <c r="M16" i="25"/>
  <c r="P16" i="25"/>
  <c r="M15" i="25"/>
  <c r="Q15" i="25"/>
  <c r="M14" i="25"/>
  <c r="Q14" i="25"/>
  <c r="M13" i="25"/>
  <c r="Q13" i="25"/>
  <c r="M12" i="25"/>
  <c r="Q12" i="25"/>
  <c r="N12" i="25"/>
  <c r="N4" i="25"/>
  <c r="N11" i="25" s="1"/>
  <c r="L4" i="25"/>
  <c r="L5" i="25" s="1"/>
  <c r="K4" i="25"/>
  <c r="K5" i="25" s="1"/>
  <c r="J4" i="25"/>
  <c r="J6"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1" i="21" s="1"/>
  <c r="F35" i="21"/>
  <c r="F34" i="21"/>
  <c r="E21" i="21" s="1"/>
  <c r="C30" i="21"/>
  <c r="D28" i="21" s="1"/>
  <c r="D29" i="21"/>
  <c r="D26" i="21"/>
  <c r="C21" i="21" s="1"/>
  <c r="N21" i="21"/>
  <c r="M21" i="21"/>
  <c r="L21" i="21"/>
  <c r="F15" i="21"/>
  <c r="F14" i="21"/>
  <c r="F13" i="21"/>
  <c r="F12" i="21"/>
  <c r="F11" i="21"/>
  <c r="F10" i="21"/>
  <c r="F9" i="21"/>
  <c r="F8" i="21"/>
  <c r="F7" i="21"/>
  <c r="F6" i="21"/>
  <c r="F5" i="21"/>
  <c r="F4" i="21"/>
  <c r="J8" i="25" l="1"/>
  <c r="L7" i="25"/>
  <c r="J7" i="25"/>
  <c r="K8" i="25"/>
  <c r="L8" i="25"/>
  <c r="L6" i="25"/>
  <c r="K7" i="25"/>
  <c r="K10" i="25"/>
  <c r="J10" i="25"/>
  <c r="K6" i="25"/>
  <c r="K9" i="25"/>
  <c r="H4" i="25"/>
  <c r="H5" i="25" s="1"/>
  <c r="H6" i="25" s="1"/>
  <c r="H7" i="25" s="1"/>
  <c r="H8" i="25" s="1"/>
  <c r="H9" i="25" s="1"/>
  <c r="H10" i="25" s="1"/>
  <c r="K21" i="21"/>
  <c r="J21" i="21"/>
  <c r="L11" i="25"/>
  <c r="J11" i="25"/>
  <c r="K11" i="25"/>
  <c r="D21" i="21"/>
  <c r="D27" i="21"/>
  <c r="J16" i="25" l="1"/>
  <c r="J12" i="25"/>
  <c r="R13" i="25" s="1"/>
  <c r="J13" i="25"/>
  <c r="R14" i="25" s="1"/>
  <c r="R12" i="25"/>
  <c r="J17" i="25"/>
  <c r="J14" i="25"/>
  <c r="R15" i="25" s="1"/>
  <c r="J15" i="25"/>
  <c r="L13" i="25"/>
  <c r="L12" i="25"/>
  <c r="L14" i="25"/>
  <c r="L17" i="25"/>
  <c r="L16" i="25"/>
  <c r="L15" i="25"/>
  <c r="K12" i="25"/>
  <c r="K14" i="25"/>
  <c r="K16" i="25"/>
  <c r="K17" i="25"/>
  <c r="K15" i="25"/>
  <c r="K13" i="25"/>
  <c r="H21" i="21"/>
  <c r="G21" i="21"/>
  <c r="F21"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AD2" authorId="0" shapeId="0" xr:uid="{8086F306-99E1-4B67-8F53-74ACA6DF7225}">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I3" authorId="1" shapeId="0" xr:uid="{91C0BC24-23BD-4E51-9D09-FFC1D6FEDEEE}">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<sst xmlns="http://schemas.openxmlformats.org/spreadsheetml/2006/main" count="2013" uniqueCount="313">
  <si>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</si>
  <si>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</si>
  <si>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</si>
  <si>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</si>
  <si>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</si>
  <si>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</si>
  <si>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</si>
  <si>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</si>
  <si>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</si>
  <si>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</si>
  <si>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</si>
  <si>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</si>
  <si>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</si>
  <si>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</si>
  <si>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</si>
  <si>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</si>
  <si>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</si>
  <si>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</si>
  <si>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</si>
  <si>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</si>
  <si>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</si>
  <si>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</si>
  <si>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</si>
  <si>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</si>
  <si>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</si>
  <si>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</si>
  <si>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</si>
  <si>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</si>
  <si>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</si>
  <si>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</si>
  <si>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</si>
  <si>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</si>
  <si>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</si>
  <si>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</si>
  <si>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</si>
  <si>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</si>
  <si>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</si>
  <si>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</si>
  <si>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</si>
  <si>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</si>
  <si>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</si>
  <si>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</si>
  <si>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</si>
  <si>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</si>
  <si>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</si>
  <si>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</si>
  <si>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</si>
  <si>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</si>
  <si>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</si>
  <si>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</si>
  <si>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</si>
  <si>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</si>
  <si>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</si>
  <si>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</si>
  <si>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</si>
  <si>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</si>
  <si>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</si>
  <si>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</si>
  <si>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</si>
  <si>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</si>
  <si>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</si>
  <si>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</si>
  <si>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</si>
  <si>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</si>
  <si>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</si>
  <si>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</si>
  <si>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</si>
  <si>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</si>
  <si>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</si>
  <si>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</si>
  <si>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</si>
  <si>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</si>
  <si>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</si>
  <si>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</si>
  <si>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</si>
  <si>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</si>
  <si>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</si>
  <si>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</si>
  <si>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</si>
  <si>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</si>
  <si>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</si>
  <si>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</si>
  <si>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</si>
  <si>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</si>
  <si>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</si>
  <si>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</si>
  <si>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</si>
  <si>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</si>
  <si>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</si>
  <si>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</si>
  <si>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</si>
  <si>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</si>
  <si>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</si>
  <si>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</si>
  <si>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</si>
  <si>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</si>
  <si>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</si>
  <si>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</si>
  <si>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</si>
  <si>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</si>
  <si>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</si>
  <si>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</si>
  <si>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</si>
  <si>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</si>
  <si>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</si>
  <si>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</si>
  <si>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</si>
  <si>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</si>
  <si>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</si>
  <si>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</si>
  <si>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</si>
  <si>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</si>
  <si>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</si>
  <si>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</si>
  <si>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</si>
  <si>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</si>
  <si>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</si>
  <si>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</si>
  <si>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</si>
  <si>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</si>
  <si>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</si>
  <si>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</si>
  <si>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</si>
  <si>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</si>
  <si>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</si>
  <si>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</si>
  <si>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</si>
  <si>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</si>
  <si>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</si>
  <si>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</si>
  <si>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</si>
  <si>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</si>
  <si>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</si>
  <si>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</si>
  <si>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</si>
  <si>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</si>
  <si>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</si>
  <si>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</si>
  <si>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</si>
  <si>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</si>
  <si>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</si>
  <si>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</si>
  <si>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</si>
  <si>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</si>
  <si>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</si>
  <si>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</si>
  <si>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</si>
  <si>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</si>
  <si>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</si>
  <si>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</si>
  <si>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</si>
  <si>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</si>
  <si>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</si>
  <si>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</si>
  <si>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</si>
  <si>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</si>
  <si>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</si>
  <si>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</si>
  <si>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</si>
  <si>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</si>
  <si>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</si>
  <si>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</si>
  <si>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</si>
  <si>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</si>
  <si>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</si>
  <si>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</si>
  <si>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</si>
  <si>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</si>
  <si>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</si>
  <si>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</si>
  <si>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</si>
  <si>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</si>
  <si>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</si>
  <si>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</si>
  <si>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</si>
  <si>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</si>
  <si>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</si>
  <si>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</si>
  <si>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</si>
  <si>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</si>
  <si>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</si>
  <si>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</si>
  <si>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</si>
  <si>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</si>
  <si>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</si>
  <si>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</si>
  <si>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</si>
  <si>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</si>
  <si>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</si>
  <si>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</si>
  <si>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</si>
  <si>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</si>
  <si>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</si>
  <si>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</si>
  <si>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</si>
  <si>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</si>
  <si>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</si>
  <si>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</si>
  <si>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</si>
  <si>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</si>
  <si>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</si>
  <si>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</si>
  <si>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</si>
  <si>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</si>
  <si>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</si>
  <si>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</si>
  <si>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</si>
  <si>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</si>
  <si>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</si>
  <si>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</si>
  <si>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</si>
  <si>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</si>
  <si>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</si>
  <si>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</si>
  <si>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</si>
  <si>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</si>
  <si>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</si>
  <si>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</si>
  <si>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</si>
  <si>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</si>
  <si>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</si>
  <si>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</si>
  <si>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</si>
  <si>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</si>
  <si>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</si>
  <si>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</si>
  <si>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</si>
  <si>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</si>
  <si>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</si>
  <si>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</si>
  <si>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</si>
  <si>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</si>
  <si>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</si>
  <si>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</si>
  <si>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</si>
  <si>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</si>
  <si>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</si>
  <si>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</si>
  <si>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</si>
  <si>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</si>
  <si>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</si>
  <si>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</si>
  <si>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</si>
  <si>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</si>
  <si>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</si>
  <si>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</si>
  <si>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</si>
  <si>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</si>
  <si>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</si>
  <si>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</si>
  <si>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</si>
  <si>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</si>
  <si>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</si>
  <si>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</si>
  <si>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</si>
  <si>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</si>
  <si>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</si>
  <si>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</si>
  <si>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</si>
  <si>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</si>
  <si>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</si>
  <si>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</si>
  <si>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</si>
  <si>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</si>
  <si>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</si>
  <si>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</si>
  <si>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</si>
  <si>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</si>
  <si>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</si>
  <si>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</si>
  <si>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</si>
  <si>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</si>
  <si>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</si>
  <si>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</si>
  <si>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</si>
  <si>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</si>
  <si>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</si>
  <si>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</si>
  <si>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</si>
  <si>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</si>
  <si>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</si>
  <si>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</si>
  <si>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</si>
  <si>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</si>
  <si>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</si>
  <si>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</si>
  <si>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</si>
  <si>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</si>
  <si>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</si>
  <si>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</si>
  <si>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</si>
  <si>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</si>
  <si>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</si>
  <si>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</si>
  <si>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</si>
  <si>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</si>
  <si>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</si>
  <si>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</si>
  <si>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</si>
  <si>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</si>
  <si>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</si>
  <si>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</si>
  <si>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</si>
  <si>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</si>
  <si>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</si>
  <si>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</si>
  <si>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*following the rules of EU-TIMES, it shows that original hydropower capacity could live long to 2100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</si>
  <si>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</si>
  <si>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</si>
  <si>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</si>
  <si>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</si>
  <si>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</si>
  <si>
    <t>G_YRFR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</si>
</sst>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46">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0" fillId="7" borderId="2" xfId="0" applyFill="1" applyBorder="1"/>
    <xf numFmtId="0" fontId="0" fillId="7" borderId="0" xfId="0" applyFill="1"/>
    <xf numFmtId="0" fontId="7" fillId="7" borderId="2" xfId="0" applyFont="1" applyFill="1" applyBorder="1"/>
    <xf numFmtId="49" fontId="9" fillId="7" borderId="2" xfId="0" applyNumberFormat="1" applyFont="1" applyFill="1" applyBorder="1"/>
    <xf numFmtId="49" fontId="9" fillId="7" borderId="0" xfId="0" applyNumberFormat="1" applyFont="1" applyFill="1" applyBorder="1"/>
    <xf numFmtId="0" fontId="14" fillId="7" borderId="0" xfId="0" applyFont="1" applyFill="1"/>
    <xf numFmtId="0" fontId="9" fillId="7" borderId="2" xfId="0" applyFont="1" applyFill="1" applyBorder="1"/>
    <xf numFmtId="0" fontId="9"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tabSelected="1" workbookViewId="0">
      <selection activeCell="H11" sqref="H11"/>
    </sheetView>
  </sheetViews>
  <sheetFormatPr defaultColWidth="9" defaultRowHeight="12.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312</v>
      </c>
      <c r="E4" s="26"/>
      <c r="F4" s="26">
        <f>[1]TimeSlices!C22</f>
        <v>9.4178082191780796E-2</v>
      </c>
    </row>
    <row r="5" spans="1:6">
      <c r="A5" s="26"/>
      <c r="B5" s="26" t="s">
        <v>8</v>
      </c>
      <c r="C5" s="26"/>
      <c r="D5" s="26" t="s">
        <v>312</v>
      </c>
      <c r="E5" s="26"/>
      <c r="F5" s="26">
        <f>[1]TimeSlices!D22</f>
        <v>0.102739726027397</v>
      </c>
    </row>
    <row r="6" spans="1:6">
      <c r="A6" s="26"/>
      <c r="B6" s="26" t="s">
        <v>9</v>
      </c>
      <c r="C6" s="26"/>
      <c r="D6" s="26" t="s">
        <v>312</v>
      </c>
      <c r="E6" s="26"/>
      <c r="F6" s="26">
        <f>[1]TimeSlices!E22</f>
        <v>8.5616438356164396E-3</v>
      </c>
    </row>
    <row r="7" spans="1:6">
      <c r="A7" s="26"/>
      <c r="B7" s="26" t="s">
        <v>10</v>
      </c>
      <c r="C7" s="26"/>
      <c r="D7" s="26" t="s">
        <v>312</v>
      </c>
      <c r="E7" s="26"/>
      <c r="F7" s="26">
        <f>[1]TimeSlices!F22</f>
        <v>0.12682648401826499</v>
      </c>
    </row>
    <row r="8" spans="1:6">
      <c r="A8" s="26"/>
      <c r="B8" s="26" t="s">
        <v>11</v>
      </c>
      <c r="C8" s="26"/>
      <c r="D8" s="26" t="s">
        <v>312</v>
      </c>
      <c r="E8" s="26"/>
      <c r="F8" s="26">
        <f>[1]TimeSlices!G22</f>
        <v>0.13835616438356199</v>
      </c>
    </row>
    <row r="9" spans="1:6">
      <c r="A9" s="26"/>
      <c r="B9" s="26" t="s">
        <v>12</v>
      </c>
      <c r="C9" s="26"/>
      <c r="D9" s="26" t="s">
        <v>312</v>
      </c>
      <c r="E9" s="26"/>
      <c r="F9" s="26">
        <f>[1]TimeSlices!H22</f>
        <v>1.15296803652968E-2</v>
      </c>
    </row>
    <row r="10" spans="1:6">
      <c r="A10" s="26"/>
      <c r="B10" s="26" t="s">
        <v>13</v>
      </c>
      <c r="C10" s="26"/>
      <c r="D10" s="26" t="s">
        <v>312</v>
      </c>
      <c r="E10" s="26"/>
      <c r="F10" s="26">
        <f>[1]TimeSlices!I22</f>
        <v>9.9200913242009095E-2</v>
      </c>
    </row>
    <row r="11" spans="1:6">
      <c r="A11" s="26"/>
      <c r="B11" s="26" t="s">
        <v>14</v>
      </c>
      <c r="C11" s="26"/>
      <c r="D11" s="26" t="s">
        <v>312</v>
      </c>
      <c r="E11" s="26"/>
      <c r="F11" s="26">
        <f>[1]TimeSlices!J22</f>
        <v>0.108219178082192</v>
      </c>
    </row>
    <row r="12" spans="1:6">
      <c r="A12" s="26"/>
      <c r="B12" s="26" t="s">
        <v>15</v>
      </c>
      <c r="C12" s="26"/>
      <c r="D12" s="26" t="s">
        <v>312</v>
      </c>
      <c r="E12" s="26"/>
      <c r="F12" s="26">
        <f>[1]TimeSlices!K22</f>
        <v>9.0182648401826507E-3</v>
      </c>
    </row>
    <row r="13" spans="1:6">
      <c r="A13" s="26"/>
      <c r="B13" s="26" t="s">
        <v>16</v>
      </c>
      <c r="C13" s="26"/>
      <c r="D13" s="26" t="s">
        <v>312</v>
      </c>
      <c r="E13" s="26"/>
      <c r="F13" s="26">
        <f>[1]TimeSlices!L22</f>
        <v>0.13812785388127899</v>
      </c>
    </row>
    <row r="14" spans="1:6">
      <c r="A14" s="26"/>
      <c r="B14" s="26" t="s">
        <v>17</v>
      </c>
      <c r="C14" s="26"/>
      <c r="D14" s="26" t="s">
        <v>312</v>
      </c>
      <c r="E14" s="26"/>
      <c r="F14" s="26">
        <f>[1]TimeSlices!M22</f>
        <v>0.150684931506849</v>
      </c>
    </row>
    <row r="15" spans="1:6">
      <c r="A15" s="26"/>
      <c r="B15" s="26" t="s">
        <v>18</v>
      </c>
      <c r="C15" s="26"/>
      <c r="D15" s="26" t="s">
        <v>312</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B21" t="s">
        <v>7</v>
      </c>
      <c r="C21">
        <f>C34/$F34*$D26</f>
        <v>9.417808219178081E-2</v>
      </c>
      <c r="D21">
        <f>D34/$F34*$D26</f>
        <v>0.10273972602739725</v>
      </c>
      <c r="E21">
        <f>E34/$F34*$D26</f>
        <v>8.5616438356164379E-3</v>
      </c>
      <c r="F21">
        <f>C35/$F35*$D27</f>
        <v>0.12682648401826482</v>
      </c>
      <c r="G21">
        <f>D35/$F35*$D27</f>
        <v>0.13835616438356163</v>
      </c>
      <c r="H21">
        <f>E35/$F35*$D27</f>
        <v>1.1529680365296802E-2</v>
      </c>
      <c r="I21">
        <f>C36/$F36*$D28</f>
        <v>9.9200913242009123E-2</v>
      </c>
      <c r="J21">
        <f>D36/$F36*$D28</f>
        <v>0.10821917808219178</v>
      </c>
      <c r="K21">
        <f>E36/$F36*$D28</f>
        <v>9.0182648401826472E-3</v>
      </c>
      <c r="L21">
        <f>C37/$F37*$D29</f>
        <v>0.13812785388127852</v>
      </c>
      <c r="M21">
        <f>D37/$F37*$D29</f>
        <v>0.15068493150684931</v>
      </c>
      <c r="N21">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P191" sqref="P191"/>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topLeftCell="A50" zoomScale="48" workbookViewId="0">
      <selection activeCell="AX78" sqref="AX78"/>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307</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55">
      <c r="A49" t="s">
        <v>18</v>
      </c>
      <c r="B49" t="s">
        <v>57</v>
      </c>
      <c r="C49" s="37" t="s">
        <v>111</v>
      </c>
      <c r="D49" s="21" t="s">
        <v>132</v>
      </c>
      <c r="E49" s="26">
        <v>0.1</v>
      </c>
      <c r="F49" s="26">
        <v>0.1</v>
      </c>
      <c r="G49" s="26">
        <v>0.1</v>
      </c>
      <c r="H49" s="26">
        <v>0.1</v>
      </c>
      <c r="I49" s="26">
        <v>0.1</v>
      </c>
      <c r="J49" s="26">
        <v>0.1</v>
      </c>
      <c r="K49" s="26">
        <v>0.1</v>
      </c>
      <c r="L49" t="s">
        <v>108</v>
      </c>
    </row>
    <row r="52" spans="1:55">
      <c r="A52" s="30" t="s">
        <v>109</v>
      </c>
      <c r="B52" s="30"/>
      <c r="C52" s="30"/>
      <c r="D52" s="30"/>
      <c r="E52" s="30"/>
      <c r="F52" s="30"/>
      <c r="G52" s="30"/>
    </row>
    <row r="53" spans="1:55">
      <c r="A53" s="30" t="s">
        <v>1</v>
      </c>
      <c r="B53" s="30" t="s">
        <v>2</v>
      </c>
      <c r="C53" s="30" t="s">
        <v>3</v>
      </c>
      <c r="D53" s="30" t="s">
        <v>4</v>
      </c>
      <c r="E53" s="30" t="s">
        <v>85</v>
      </c>
      <c r="F53" s="30" t="s">
        <v>86</v>
      </c>
      <c r="G53" s="30" t="s">
        <v>5</v>
      </c>
    </row>
    <row r="54" spans="1:55">
      <c r="A54" s="30" t="s">
        <v>110</v>
      </c>
      <c r="B54" s="30" t="s">
        <v>57</v>
      </c>
      <c r="C54" s="30" t="s">
        <v>111</v>
      </c>
      <c r="D54" s="30"/>
      <c r="E54" s="30" t="s">
        <v>112</v>
      </c>
      <c r="F54" s="30"/>
      <c r="G54" s="30">
        <v>0.22500000000000001</v>
      </c>
    </row>
    <row r="55" spans="1:55">
      <c r="A55" s="30" t="s">
        <v>113</v>
      </c>
      <c r="B55" s="30" t="s">
        <v>57</v>
      </c>
      <c r="C55" s="30" t="s">
        <v>111</v>
      </c>
      <c r="D55" s="30"/>
      <c r="E55" s="30" t="s">
        <v>112</v>
      </c>
      <c r="F55" s="30"/>
      <c r="G55" s="30">
        <v>0.22500000000000001</v>
      </c>
    </row>
    <row r="56" spans="1:55">
      <c r="A56" s="30" t="s">
        <v>114</v>
      </c>
      <c r="B56" s="30" t="s">
        <v>57</v>
      </c>
      <c r="C56" s="30" t="s">
        <v>111</v>
      </c>
      <c r="D56" s="30"/>
      <c r="E56" s="30" t="s">
        <v>112</v>
      </c>
      <c r="F56" s="30"/>
      <c r="G56" s="30">
        <v>0.22500000000000001</v>
      </c>
    </row>
    <row r="57" spans="1:55">
      <c r="A57" s="30" t="s">
        <v>115</v>
      </c>
      <c r="B57" s="30" t="s">
        <v>57</v>
      </c>
      <c r="C57" s="30" t="s">
        <v>111</v>
      </c>
      <c r="D57" s="30"/>
      <c r="E57" s="30" t="s">
        <v>112</v>
      </c>
      <c r="F57" s="30"/>
      <c r="G57" s="30">
        <v>0.22500000000000001</v>
      </c>
    </row>
    <row r="58" spans="1:55">
      <c r="A58" s="30" t="s">
        <v>18</v>
      </c>
      <c r="B58" s="30" t="s">
        <v>57</v>
      </c>
      <c r="C58" s="30" t="s">
        <v>111</v>
      </c>
      <c r="D58" s="30"/>
      <c r="E58" s="30" t="s">
        <v>112</v>
      </c>
      <c r="F58" s="30"/>
      <c r="G58" s="30">
        <v>0.22500000000000001</v>
      </c>
    </row>
    <row r="62" spans="1:55" ht="13">
      <c r="S62" s="32" t="s">
        <v>309</v>
      </c>
    </row>
    <row r="63" spans="1:55">
      <c r="B63" s="18"/>
      <c r="C63" s="18"/>
      <c r="D63" s="18"/>
      <c r="E63" s="18"/>
      <c r="F63" s="18"/>
      <c r="G63" s="18"/>
      <c r="H63" s="18"/>
      <c r="I63" s="18"/>
      <c r="J63" s="18"/>
      <c r="K63" s="18"/>
      <c r="L63" s="18"/>
      <c r="M63" s="18"/>
      <c r="AT63" t="s">
        <v>0</v>
      </c>
    </row>
    <row r="64" spans="1:55" ht="13">
      <c r="A64" s="18"/>
      <c r="B64" s="18"/>
      <c r="C64" s="18" t="s">
        <v>3</v>
      </c>
      <c r="D64" s="18" t="s">
        <v>4</v>
      </c>
      <c r="E64" s="18" t="s">
        <v>50</v>
      </c>
      <c r="F64" s="18" t="s">
        <v>5</v>
      </c>
      <c r="G64" s="18" t="s">
        <v>99</v>
      </c>
      <c r="H64" s="18" t="s">
        <v>100</v>
      </c>
      <c r="I64" s="18" t="s">
        <v>101</v>
      </c>
      <c r="J64" s="18" t="s">
        <v>102</v>
      </c>
      <c r="K64" s="18" t="s">
        <v>103</v>
      </c>
      <c r="L64" s="18" t="s">
        <v>104</v>
      </c>
      <c r="M64" s="18" t="s">
        <v>105</v>
      </c>
      <c r="S64" s="32" t="s">
        <v>308</v>
      </c>
      <c r="AS64" t="s">
        <v>3</v>
      </c>
      <c r="AT64" t="s">
        <v>4</v>
      </c>
      <c r="AU64" t="s">
        <v>50</v>
      </c>
      <c r="AV64" t="s">
        <v>5</v>
      </c>
      <c r="AW64" t="s">
        <v>99</v>
      </c>
      <c r="AX64" t="s">
        <v>100</v>
      </c>
      <c r="AY64" t="s">
        <v>101</v>
      </c>
      <c r="AZ64" t="s">
        <v>102</v>
      </c>
      <c r="BA64" t="s">
        <v>103</v>
      </c>
      <c r="BB64" t="s">
        <v>104</v>
      </c>
      <c r="BC64" t="s">
        <v>105</v>
      </c>
    </row>
    <row r="65" spans="1:55"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c r="AS65" t="s">
        <v>116</v>
      </c>
      <c r="AT65">
        <v>2020</v>
      </c>
      <c r="AU65" t="s">
        <v>108</v>
      </c>
      <c r="AW65">
        <v>5.0000000000000001E-3</v>
      </c>
      <c r="AX65">
        <v>6.2500000000000003E-3</v>
      </c>
      <c r="AY65">
        <v>3.21</v>
      </c>
      <c r="AZ65">
        <v>3.5799999999999998E-2</v>
      </c>
      <c r="BA65">
        <v>4.8000000000000001E-2</v>
      </c>
      <c r="BB65">
        <v>0.27500000000000002</v>
      </c>
      <c r="BC65">
        <v>3.6179999999999997E-2</v>
      </c>
    </row>
    <row r="66" spans="1:55"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c r="AS66" t="s">
        <v>116</v>
      </c>
      <c r="AT66">
        <v>2020</v>
      </c>
      <c r="AU66" t="s">
        <v>107</v>
      </c>
      <c r="AW66">
        <v>0</v>
      </c>
      <c r="AX66">
        <v>0</v>
      </c>
      <c r="AY66">
        <v>0</v>
      </c>
      <c r="AZ66">
        <v>0</v>
      </c>
      <c r="BA66">
        <v>0</v>
      </c>
      <c r="BB66">
        <v>0</v>
      </c>
      <c r="BC66">
        <v>0</v>
      </c>
    </row>
    <row r="67" spans="1:55"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c r="AS67" t="s">
        <v>116</v>
      </c>
      <c r="AT67">
        <v>2020</v>
      </c>
      <c r="AU67" t="s">
        <v>106</v>
      </c>
      <c r="AW67">
        <v>1.1919999999999999</v>
      </c>
      <c r="AX67">
        <v>3.9</v>
      </c>
      <c r="AY67">
        <v>5.17</v>
      </c>
      <c r="AZ67">
        <v>0.26</v>
      </c>
      <c r="BA67">
        <v>0.42799999999999999</v>
      </c>
      <c r="BB67">
        <v>2.27</v>
      </c>
      <c r="BC67">
        <v>0.74299999999999999</v>
      </c>
    </row>
    <row r="68" spans="1:55"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55"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55"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55"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55"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55" ht="13">
      <c r="A73" s="18"/>
      <c r="B73" s="18"/>
      <c r="C73" s="19" t="s">
        <v>116</v>
      </c>
      <c r="D73" s="18">
        <v>2020</v>
      </c>
      <c r="E73" t="s">
        <v>107</v>
      </c>
      <c r="F73" s="18"/>
      <c r="G73" s="20">
        <v>0</v>
      </c>
      <c r="H73" s="20">
        <v>0</v>
      </c>
      <c r="I73" s="20">
        <v>0</v>
      </c>
      <c r="J73" s="20">
        <v>0</v>
      </c>
      <c r="K73" s="20">
        <v>0</v>
      </c>
      <c r="L73" s="20">
        <v>0</v>
      </c>
      <c r="M73" s="20">
        <v>0</v>
      </c>
    </row>
    <row r="74" spans="1:55" ht="13">
      <c r="A74" s="18"/>
      <c r="B74" s="18"/>
      <c r="C74" s="19" t="s">
        <v>116</v>
      </c>
      <c r="D74" s="18">
        <v>2025</v>
      </c>
      <c r="E74" t="s">
        <v>107</v>
      </c>
      <c r="F74" s="18"/>
      <c r="G74" s="20">
        <v>0</v>
      </c>
      <c r="H74" s="20">
        <v>0</v>
      </c>
      <c r="I74" s="20">
        <v>0</v>
      </c>
      <c r="J74" s="20">
        <v>0</v>
      </c>
      <c r="K74" s="20">
        <v>0</v>
      </c>
      <c r="L74" s="20">
        <v>0</v>
      </c>
      <c r="M74" s="20">
        <v>0</v>
      </c>
    </row>
    <row r="75" spans="1:55" ht="13">
      <c r="A75" s="18"/>
      <c r="B75" s="18"/>
      <c r="C75" s="19" t="s">
        <v>116</v>
      </c>
      <c r="D75" s="18">
        <v>2030</v>
      </c>
      <c r="E75" t="s">
        <v>107</v>
      </c>
      <c r="F75" s="18"/>
      <c r="G75" s="20">
        <v>0</v>
      </c>
      <c r="H75" s="20">
        <v>0</v>
      </c>
      <c r="I75" s="20">
        <v>0</v>
      </c>
      <c r="J75" s="20">
        <v>0</v>
      </c>
      <c r="K75" s="20">
        <v>0</v>
      </c>
      <c r="L75" s="20">
        <v>0</v>
      </c>
      <c r="M75" s="20">
        <v>0</v>
      </c>
    </row>
    <row r="76" spans="1:55" ht="13">
      <c r="A76" s="18"/>
      <c r="B76" s="18"/>
      <c r="C76" s="19" t="s">
        <v>116</v>
      </c>
      <c r="D76" s="18">
        <v>2035</v>
      </c>
      <c r="E76" t="s">
        <v>107</v>
      </c>
      <c r="F76" s="18"/>
      <c r="G76" s="20">
        <v>0</v>
      </c>
      <c r="H76" s="20">
        <v>0</v>
      </c>
      <c r="I76" s="20">
        <v>0</v>
      </c>
      <c r="J76" s="20">
        <v>0</v>
      </c>
      <c r="K76" s="20">
        <v>0</v>
      </c>
      <c r="L76" s="20">
        <v>0</v>
      </c>
      <c r="M76" s="20">
        <v>0</v>
      </c>
    </row>
    <row r="77" spans="1:55" ht="13">
      <c r="A77" s="18"/>
      <c r="B77" s="18"/>
      <c r="C77" s="19" t="s">
        <v>116</v>
      </c>
      <c r="D77" s="18">
        <v>2040</v>
      </c>
      <c r="E77" t="s">
        <v>107</v>
      </c>
      <c r="F77" s="18"/>
      <c r="G77" s="20">
        <v>0</v>
      </c>
      <c r="H77" s="20">
        <v>0</v>
      </c>
      <c r="I77" s="20">
        <v>0</v>
      </c>
      <c r="J77" s="20">
        <v>0</v>
      </c>
      <c r="K77" s="20">
        <v>0</v>
      </c>
      <c r="L77" s="20">
        <v>0</v>
      </c>
      <c r="M77" s="20">
        <v>0</v>
      </c>
    </row>
    <row r="78" spans="1:55" ht="13">
      <c r="A78" s="18"/>
      <c r="B78" s="18"/>
      <c r="C78" s="19" t="s">
        <v>116</v>
      </c>
      <c r="D78" s="18">
        <v>2045</v>
      </c>
      <c r="E78" t="s">
        <v>107</v>
      </c>
      <c r="F78" s="18"/>
      <c r="G78" s="20">
        <v>0</v>
      </c>
      <c r="H78" s="20">
        <v>0</v>
      </c>
      <c r="I78" s="20">
        <v>0</v>
      </c>
      <c r="J78" s="20">
        <v>0</v>
      </c>
      <c r="K78" s="20">
        <v>0</v>
      </c>
      <c r="L78" s="20">
        <v>0</v>
      </c>
      <c r="M78" s="20">
        <v>0</v>
      </c>
    </row>
    <row r="79" spans="1:55" ht="13">
      <c r="A79" s="18"/>
      <c r="B79" s="18"/>
      <c r="C79" s="19" t="s">
        <v>116</v>
      </c>
      <c r="D79" s="18">
        <v>2050</v>
      </c>
      <c r="E79" t="s">
        <v>107</v>
      </c>
      <c r="F79" s="18"/>
      <c r="G79" s="20">
        <v>0</v>
      </c>
      <c r="H79" s="20">
        <v>0</v>
      </c>
      <c r="I79" s="20">
        <v>0</v>
      </c>
      <c r="J79" s="20">
        <v>0</v>
      </c>
      <c r="K79" s="20">
        <v>0</v>
      </c>
      <c r="L79" s="20">
        <v>0</v>
      </c>
      <c r="M79" s="20">
        <v>0</v>
      </c>
    </row>
    <row r="80" spans="1:55"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4"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topLeftCell="A39" zoomScale="58" workbookViewId="0">
      <selection activeCell="AJ20" sqref="AJ20"/>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117</v>
      </c>
      <c r="E1" s="17" t="s">
        <v>118</v>
      </c>
      <c r="P1" s="24" t="s">
        <v>119</v>
      </c>
    </row>
    <row r="2" spans="1:42" ht="18">
      <c r="B2" s="18"/>
      <c r="C2" s="18"/>
      <c r="D2" s="18"/>
      <c r="E2" s="18"/>
      <c r="F2" s="18"/>
      <c r="G2" s="18"/>
      <c r="H2" s="18"/>
      <c r="I2" s="18"/>
      <c r="J2" s="18"/>
      <c r="K2" s="18"/>
      <c r="L2" s="18"/>
      <c r="M2" s="18"/>
      <c r="N2" s="18"/>
      <c r="P2" s="25" t="s">
        <v>120</v>
      </c>
      <c r="AD2" s="18" t="s">
        <v>0</v>
      </c>
      <c r="AE2" s="18"/>
      <c r="AF2" s="18"/>
      <c r="AG2" s="18"/>
      <c r="AH2" s="18"/>
      <c r="AI2" s="18"/>
      <c r="AJ2" s="18"/>
      <c r="AK2" s="18"/>
      <c r="AL2" s="18"/>
      <c r="AM2" s="18"/>
      <c r="AN2" s="18"/>
      <c r="AO2" s="18"/>
      <c r="AP2" s="18"/>
    </row>
    <row r="3" spans="1:42">
      <c r="B3" s="18" t="s">
        <v>1</v>
      </c>
      <c r="C3" s="18" t="s">
        <v>2</v>
      </c>
      <c r="D3" s="18" t="s">
        <v>3</v>
      </c>
      <c r="E3" s="18" t="s">
        <v>4</v>
      </c>
      <c r="F3" s="18" t="s">
        <v>50</v>
      </c>
      <c r="G3" s="18" t="s">
        <v>5</v>
      </c>
      <c r="H3" s="18" t="s">
        <v>99</v>
      </c>
      <c r="I3" s="18" t="s">
        <v>100</v>
      </c>
      <c r="J3" s="18" t="s">
        <v>101</v>
      </c>
      <c r="K3" s="18" t="s">
        <v>102</v>
      </c>
      <c r="L3" s="18" t="s">
        <v>103</v>
      </c>
      <c r="M3" s="18" t="s">
        <v>104</v>
      </c>
      <c r="N3" s="18" t="s">
        <v>105</v>
      </c>
      <c r="AD3" s="18" t="s">
        <v>1</v>
      </c>
      <c r="AE3" s="18" t="s">
        <v>2</v>
      </c>
      <c r="AF3" s="18" t="s">
        <v>3</v>
      </c>
      <c r="AG3" s="18" t="s">
        <v>4</v>
      </c>
      <c r="AH3" s="18" t="s">
        <v>50</v>
      </c>
      <c r="AI3" s="18" t="s">
        <v>5</v>
      </c>
      <c r="AJ3" s="18" t="s">
        <v>99</v>
      </c>
      <c r="AK3" s="18" t="s">
        <v>100</v>
      </c>
      <c r="AL3" s="18" t="s">
        <v>101</v>
      </c>
      <c r="AM3" s="18" t="s">
        <v>102</v>
      </c>
      <c r="AN3" s="18" t="s">
        <v>103</v>
      </c>
      <c r="AO3" s="18" t="s">
        <v>104</v>
      </c>
      <c r="AP3" s="18" t="s">
        <v>105</v>
      </c>
    </row>
    <row r="4" spans="1:42"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AD4" s="29"/>
      <c r="AE4" s="29"/>
      <c r="AF4" s="19" t="s">
        <v>116</v>
      </c>
      <c r="AG4" s="18">
        <v>2020</v>
      </c>
      <c r="AH4" s="18" t="s">
        <v>121</v>
      </c>
      <c r="AI4" s="18"/>
      <c r="AJ4" s="20">
        <v>5.6603398535791767</v>
      </c>
      <c r="AK4" s="18">
        <v>23.216999999999999</v>
      </c>
      <c r="AL4" s="20">
        <v>5.7916594360086764</v>
      </c>
      <c r="AM4" s="20">
        <v>3.8401220173535791</v>
      </c>
      <c r="AN4" s="20">
        <v>0.56028009761388287</v>
      </c>
      <c r="AO4" s="18">
        <v>0.35399999999999998</v>
      </c>
      <c r="AP4" s="20">
        <v>10.179470986984818</v>
      </c>
    </row>
    <row r="5" spans="1:42"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c r="AD5" s="18"/>
      <c r="AE5" s="18"/>
      <c r="AF5" s="19" t="s">
        <v>116</v>
      </c>
      <c r="AG5" s="18">
        <v>2020</v>
      </c>
      <c r="AH5" s="18" t="s">
        <v>127</v>
      </c>
      <c r="AI5" s="18"/>
      <c r="AJ5" s="20">
        <v>3.3310601464208238</v>
      </c>
      <c r="AK5" s="18">
        <v>13.663</v>
      </c>
      <c r="AL5" s="20">
        <v>3.4083405639913229</v>
      </c>
      <c r="AM5" s="20">
        <v>2.2598779826464206</v>
      </c>
      <c r="AN5" s="20">
        <v>0.32971990238611715</v>
      </c>
      <c r="AO5" s="18">
        <v>0.183</v>
      </c>
      <c r="AP5" s="20">
        <v>5.990529013015184</v>
      </c>
    </row>
    <row r="6" spans="1:42"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c r="AD6" s="18"/>
      <c r="AE6" s="18"/>
    </row>
    <row r="7" spans="1:42"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311</v>
      </c>
      <c r="AD7" s="18"/>
      <c r="AE7" s="18"/>
      <c r="AF7" s="19"/>
      <c r="AG7" s="18"/>
      <c r="AH7" s="18"/>
      <c r="AI7" s="18"/>
      <c r="AJ7" s="20"/>
      <c r="AK7" s="20"/>
      <c r="AL7" s="20"/>
      <c r="AM7" s="20"/>
      <c r="AN7" s="20"/>
      <c r="AO7" s="20"/>
      <c r="AP7" s="20"/>
    </row>
    <row r="8" spans="1:42"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c r="AD8" s="18"/>
      <c r="AE8" s="18"/>
      <c r="AF8" s="34"/>
      <c r="AG8" s="18"/>
      <c r="AH8" s="34"/>
      <c r="AI8" s="34"/>
      <c r="AJ8" s="34"/>
      <c r="AK8" s="34"/>
      <c r="AL8" s="34"/>
      <c r="AM8" s="34"/>
      <c r="AN8" s="34"/>
      <c r="AO8" s="34"/>
      <c r="AP8" s="34"/>
    </row>
    <row r="9" spans="1:42"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310</v>
      </c>
      <c r="AD9" s="18"/>
      <c r="AE9" s="18"/>
      <c r="AF9" s="34"/>
      <c r="AG9" s="18"/>
      <c r="AH9" s="34"/>
      <c r="AI9" s="34"/>
      <c r="AJ9" s="34"/>
      <c r="AK9" s="34"/>
      <c r="AL9" s="34"/>
      <c r="AM9" s="34"/>
      <c r="AN9" s="34"/>
      <c r="AO9" s="34"/>
      <c r="AP9" s="34"/>
    </row>
    <row r="10" spans="1:42"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AD10" s="18"/>
      <c r="AE10" s="18"/>
      <c r="AF10" s="36"/>
      <c r="AG10" s="36"/>
      <c r="AH10" s="36"/>
      <c r="AI10" s="36"/>
      <c r="AJ10" s="36"/>
      <c r="AK10" s="36"/>
      <c r="AL10" s="36"/>
      <c r="AM10" s="36"/>
      <c r="AN10" s="36"/>
      <c r="AO10" s="36"/>
      <c r="AP10" s="36"/>
    </row>
    <row r="11" spans="1:42"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c r="AD11" s="18"/>
      <c r="AE11" s="18"/>
      <c r="AF11" s="36"/>
      <c r="AG11" s="36"/>
      <c r="AH11" s="36"/>
      <c r="AI11" s="36"/>
      <c r="AJ11" s="36"/>
      <c r="AK11" s="36"/>
      <c r="AL11" s="36"/>
      <c r="AM11" s="36"/>
      <c r="AN11" s="36"/>
      <c r="AO11" s="36"/>
      <c r="AP11" s="36"/>
    </row>
    <row r="12" spans="1:42"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c r="AD12" s="18"/>
      <c r="AE12" s="18"/>
      <c r="AF12" s="36"/>
      <c r="AG12" s="36"/>
      <c r="AH12" s="36"/>
      <c r="AI12" s="36"/>
      <c r="AJ12" s="36"/>
      <c r="AK12" s="36"/>
      <c r="AL12" s="36"/>
      <c r="AM12" s="36"/>
      <c r="AN12" s="36"/>
      <c r="AO12" s="36"/>
      <c r="AP12" s="36"/>
    </row>
    <row r="13" spans="1:42"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c r="AD13" s="18"/>
      <c r="AE13" s="18"/>
      <c r="AF13" s="36"/>
      <c r="AG13" s="36"/>
      <c r="AH13" s="36"/>
      <c r="AI13" s="36"/>
      <c r="AJ13" s="36"/>
      <c r="AK13" s="36"/>
      <c r="AL13" s="36"/>
      <c r="AM13" s="36"/>
      <c r="AN13" s="36"/>
      <c r="AO13" s="36"/>
      <c r="AP13" s="36"/>
    </row>
    <row r="14" spans="1:42"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c r="AD14" s="18"/>
      <c r="AE14" s="18"/>
      <c r="AF14" s="36"/>
      <c r="AG14" s="36"/>
      <c r="AH14" s="36"/>
      <c r="AI14" s="36"/>
      <c r="AJ14" s="36"/>
      <c r="AK14" s="36"/>
      <c r="AL14" s="36"/>
      <c r="AM14" s="36"/>
      <c r="AN14" s="36"/>
      <c r="AO14" s="36"/>
      <c r="AP14" s="36"/>
    </row>
    <row r="15" spans="1:42"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c r="AD15" s="18"/>
      <c r="AE15" s="18"/>
      <c r="AF15" s="36"/>
      <c r="AG15" s="36"/>
      <c r="AH15" s="36"/>
      <c r="AI15" s="36"/>
      <c r="AJ15" s="36"/>
      <c r="AK15" s="36"/>
      <c r="AL15" s="36"/>
      <c r="AM15" s="36"/>
      <c r="AN15" s="36"/>
      <c r="AO15" s="36"/>
      <c r="AP15" s="36"/>
    </row>
    <row r="16" spans="1:42"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c r="AD16" s="18"/>
      <c r="AE16" s="18"/>
      <c r="AF16" s="36"/>
      <c r="AG16" s="36"/>
      <c r="AH16" s="36"/>
      <c r="AI16" s="36"/>
      <c r="AJ16" s="36"/>
      <c r="AK16" s="36"/>
      <c r="AL16" s="36"/>
      <c r="AM16" s="36"/>
      <c r="AN16" s="36"/>
      <c r="AO16" s="36"/>
      <c r="AP16" s="36"/>
    </row>
    <row r="17" spans="1:42"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c r="AD17" s="18"/>
      <c r="AE17" s="18"/>
      <c r="AF17" s="36"/>
      <c r="AG17" s="36"/>
      <c r="AH17" s="36"/>
      <c r="AI17" s="36"/>
      <c r="AJ17" s="36"/>
      <c r="AK17" s="36"/>
      <c r="AL17" s="36"/>
      <c r="AM17" s="36"/>
      <c r="AN17" s="36"/>
      <c r="AO17" s="36"/>
      <c r="AP17" s="36"/>
    </row>
    <row r="18" spans="1:42" ht="13">
      <c r="D18" s="34" t="s">
        <v>116</v>
      </c>
      <c r="E18" s="34">
        <v>0</v>
      </c>
      <c r="F18" s="34" t="s">
        <v>121</v>
      </c>
      <c r="G18" s="34"/>
      <c r="H18" s="34">
        <v>5</v>
      </c>
      <c r="I18" s="34">
        <v>5</v>
      </c>
      <c r="J18" s="34">
        <v>5</v>
      </c>
      <c r="K18" s="34">
        <v>5</v>
      </c>
      <c r="L18" s="34">
        <v>5</v>
      </c>
      <c r="M18" s="34">
        <v>5</v>
      </c>
      <c r="N18" s="34">
        <v>5</v>
      </c>
      <c r="AF18" s="36"/>
      <c r="AG18" s="36"/>
      <c r="AH18" s="36"/>
      <c r="AI18" s="36"/>
      <c r="AJ18" s="36"/>
      <c r="AK18" s="36"/>
      <c r="AL18" s="36"/>
      <c r="AM18" s="36"/>
      <c r="AN18" s="36"/>
      <c r="AO18" s="36"/>
      <c r="AP18" s="36"/>
    </row>
    <row r="19" spans="1:42" s="36" customFormat="1" ht="13">
      <c r="D19" s="34" t="s">
        <v>116</v>
      </c>
      <c r="E19" s="34">
        <v>0</v>
      </c>
      <c r="F19" s="34" t="s">
        <v>127</v>
      </c>
      <c r="G19" s="34"/>
      <c r="H19" s="34">
        <f t="shared" si="5"/>
        <v>5</v>
      </c>
      <c r="I19" s="34">
        <v>5</v>
      </c>
      <c r="J19" s="34">
        <v>5</v>
      </c>
      <c r="K19" s="34">
        <v>5</v>
      </c>
      <c r="L19" s="34">
        <v>5</v>
      </c>
      <c r="M19" s="34">
        <v>5</v>
      </c>
      <c r="N19" s="34">
        <v>5</v>
      </c>
      <c r="AF19" s="16"/>
      <c r="AG19" s="16"/>
      <c r="AH19" s="16"/>
      <c r="AI19" s="16"/>
      <c r="AJ19" s="16"/>
      <c r="AK19" s="16"/>
      <c r="AL19" s="16"/>
      <c r="AM19" s="16"/>
      <c r="AN19" s="16"/>
      <c r="AO19" s="16"/>
      <c r="AP19" s="16"/>
    </row>
    <row r="20" spans="1:42" s="36" customFormat="1">
      <c r="AF20" s="16"/>
      <c r="AG20" s="16"/>
      <c r="AH20" s="16"/>
      <c r="AI20" s="16"/>
      <c r="AJ20" s="16"/>
      <c r="AK20" s="16"/>
      <c r="AL20" s="16"/>
      <c r="AM20" s="16"/>
      <c r="AN20" s="16"/>
      <c r="AO20" s="16"/>
      <c r="AP20" s="16"/>
    </row>
    <row r="21" spans="1:42" s="36" customFormat="1">
      <c r="AF21" s="16"/>
      <c r="AG21" s="16"/>
      <c r="AH21" s="16"/>
      <c r="AI21" s="16"/>
      <c r="AJ21" s="16"/>
      <c r="AK21" s="16"/>
      <c r="AL21" s="16"/>
      <c r="AM21" s="16"/>
      <c r="AN21" s="16"/>
      <c r="AO21" s="16"/>
      <c r="AP21" s="16"/>
    </row>
    <row r="22" spans="1:42" s="36" customFormat="1">
      <c r="AF22" s="16"/>
      <c r="AG22" s="16"/>
      <c r="AH22" s="16"/>
      <c r="AI22" s="16"/>
      <c r="AJ22" s="16"/>
      <c r="AK22" s="16"/>
      <c r="AL22" s="16"/>
      <c r="AM22" s="16"/>
      <c r="AN22" s="16"/>
      <c r="AO22" s="16"/>
      <c r="AP22" s="16"/>
    </row>
    <row r="23" spans="1:42" s="36" customFormat="1">
      <c r="F23" s="36" t="s">
        <v>306</v>
      </c>
      <c r="AF23"/>
      <c r="AG23"/>
      <c r="AH23"/>
      <c r="AI23"/>
      <c r="AJ23"/>
      <c r="AK23"/>
      <c r="AL23"/>
      <c r="AM23"/>
      <c r="AN23"/>
      <c r="AO23"/>
      <c r="AP23"/>
    </row>
    <row r="24" spans="1:42" s="36" customFormat="1">
      <c r="AF24"/>
      <c r="AG24"/>
      <c r="AH24"/>
      <c r="AI24"/>
      <c r="AJ24"/>
      <c r="AK24"/>
      <c r="AL24"/>
      <c r="AM24"/>
      <c r="AN24"/>
      <c r="AO24"/>
      <c r="AP24"/>
    </row>
    <row r="25" spans="1:42" s="36" customFormat="1">
      <c r="AF25"/>
      <c r="AG25"/>
      <c r="AH25"/>
      <c r="AI25"/>
      <c r="AJ25"/>
      <c r="AK25"/>
      <c r="AL25"/>
      <c r="AM25"/>
      <c r="AN25"/>
      <c r="AO25"/>
      <c r="AP25"/>
    </row>
    <row r="26" spans="1:42" s="36" customFormat="1">
      <c r="AF26"/>
      <c r="AG26"/>
      <c r="AH26"/>
      <c r="AI26"/>
      <c r="AJ26"/>
      <c r="AK26"/>
      <c r="AL26"/>
      <c r="AM26"/>
      <c r="AN26"/>
      <c r="AO26"/>
      <c r="AP26"/>
    </row>
    <row r="27" spans="1:42" s="36" customFormat="1">
      <c r="AF27"/>
      <c r="AG27"/>
      <c r="AH27"/>
      <c r="AI27"/>
      <c r="AJ27"/>
      <c r="AK27"/>
      <c r="AL27"/>
      <c r="AM27"/>
      <c r="AN27"/>
      <c r="AO27"/>
      <c r="AP27"/>
    </row>
    <row r="28" spans="1:42" s="36" customFormat="1">
      <c r="AF28"/>
      <c r="AG28"/>
      <c r="AH28"/>
      <c r="AI28"/>
      <c r="AJ28"/>
      <c r="AK28"/>
      <c r="AL28"/>
      <c r="AM28"/>
      <c r="AN28"/>
      <c r="AO28"/>
      <c r="AP28"/>
    </row>
    <row r="29" spans="1:42" s="16" customFormat="1">
      <c r="B29"/>
      <c r="C29"/>
      <c r="D29"/>
      <c r="E29"/>
      <c r="F29"/>
      <c r="G29"/>
      <c r="H29"/>
      <c r="I29"/>
      <c r="J29"/>
      <c r="K29"/>
      <c r="L29"/>
      <c r="M29"/>
      <c r="N29"/>
      <c r="AF29"/>
      <c r="AG29"/>
      <c r="AH29"/>
      <c r="AI29"/>
      <c r="AJ29"/>
      <c r="AK29"/>
      <c r="AL29"/>
      <c r="AM29"/>
      <c r="AN29"/>
      <c r="AO29"/>
      <c r="AP29"/>
    </row>
    <row r="30" spans="1:42" s="16" customFormat="1">
      <c r="B30"/>
      <c r="C30"/>
      <c r="D30"/>
      <c r="E30"/>
      <c r="F30"/>
      <c r="G30"/>
      <c r="H30"/>
      <c r="I30"/>
      <c r="J30"/>
      <c r="K30"/>
      <c r="L30"/>
      <c r="M30"/>
      <c r="N30"/>
      <c r="AF30"/>
      <c r="AG30"/>
      <c r="AH30"/>
      <c r="AI30"/>
      <c r="AJ30"/>
      <c r="AK30"/>
      <c r="AL30"/>
      <c r="AM30"/>
      <c r="AN30"/>
      <c r="AO30"/>
      <c r="AP30"/>
    </row>
    <row r="31" spans="1:42" s="16" customFormat="1">
      <c r="B31"/>
      <c r="C31"/>
      <c r="D31"/>
      <c r="E31"/>
      <c r="F31"/>
      <c r="G31"/>
      <c r="H31"/>
      <c r="I31"/>
      <c r="J31"/>
      <c r="K31"/>
      <c r="L31"/>
      <c r="M31"/>
      <c r="N31"/>
      <c r="AF31"/>
      <c r="AG31"/>
      <c r="AH31"/>
      <c r="AI31"/>
      <c r="AJ31"/>
      <c r="AK31"/>
      <c r="AL31"/>
      <c r="AM31"/>
      <c r="AN31"/>
      <c r="AO31"/>
      <c r="AP31"/>
    </row>
    <row r="32" spans="1:42" s="16" customFormat="1">
      <c r="A32"/>
      <c r="B32"/>
      <c r="C32"/>
      <c r="D32"/>
      <c r="E32"/>
      <c r="F32"/>
      <c r="G32"/>
      <c r="H32"/>
      <c r="I32"/>
      <c r="J32"/>
      <c r="K32"/>
      <c r="L32"/>
      <c r="M32"/>
      <c r="N32"/>
      <c r="P32"/>
      <c r="AF32"/>
      <c r="AG32"/>
      <c r="AH32"/>
      <c r="AI32"/>
      <c r="AJ32"/>
      <c r="AK32"/>
      <c r="AL32"/>
      <c r="AM32"/>
      <c r="AN32"/>
      <c r="AO32"/>
      <c r="A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37" t="s">
        <v>111</v>
      </c>
      <c r="E35" s="21" t="s">
        <v>132</v>
      </c>
      <c r="F35" s="22">
        <v>0.53</v>
      </c>
      <c r="G35" s="22">
        <v>0.53</v>
      </c>
      <c r="H35" s="22">
        <v>0.53</v>
      </c>
      <c r="I35" s="22">
        <v>0.53</v>
      </c>
      <c r="J35" s="22">
        <v>0.53</v>
      </c>
      <c r="K35" s="22">
        <v>0.53</v>
      </c>
      <c r="L35" s="22">
        <v>0.53</v>
      </c>
      <c r="M35" s="18" t="s">
        <v>121</v>
      </c>
    </row>
    <row r="36" spans="1:16">
      <c r="B36" s="18" t="s">
        <v>14</v>
      </c>
      <c r="C36" s="18"/>
      <c r="D36" s="37" t="s">
        <v>111</v>
      </c>
      <c r="E36" s="21" t="s">
        <v>132</v>
      </c>
      <c r="F36" s="22">
        <v>0.53</v>
      </c>
      <c r="G36" s="22">
        <v>0.53</v>
      </c>
      <c r="H36" s="22">
        <v>0.53</v>
      </c>
      <c r="I36" s="22">
        <v>0.53</v>
      </c>
      <c r="J36" s="22">
        <v>0.53</v>
      </c>
      <c r="K36" s="22">
        <v>0.53</v>
      </c>
      <c r="L36" s="22">
        <v>0.53</v>
      </c>
      <c r="M36" s="18" t="s">
        <v>121</v>
      </c>
    </row>
    <row r="37" spans="1:16">
      <c r="B37" s="18" t="s">
        <v>15</v>
      </c>
      <c r="C37" s="18"/>
      <c r="D37" s="37" t="s">
        <v>111</v>
      </c>
      <c r="E37" s="21" t="s">
        <v>132</v>
      </c>
      <c r="F37" s="22">
        <v>0.53</v>
      </c>
      <c r="G37" s="22">
        <v>0.53</v>
      </c>
      <c r="H37" s="22">
        <v>0.53</v>
      </c>
      <c r="I37" s="22">
        <v>0.53</v>
      </c>
      <c r="J37" s="22">
        <v>0.53</v>
      </c>
      <c r="K37" s="22">
        <v>0.53</v>
      </c>
      <c r="L37" s="22">
        <v>0.53</v>
      </c>
      <c r="M37" s="18" t="s">
        <v>121</v>
      </c>
    </row>
    <row r="38" spans="1:16">
      <c r="B38" s="18" t="s">
        <v>6</v>
      </c>
      <c r="C38" s="18"/>
      <c r="D38" s="37" t="s">
        <v>111</v>
      </c>
      <c r="E38" s="21" t="s">
        <v>132</v>
      </c>
      <c r="F38" s="22">
        <v>0.53</v>
      </c>
      <c r="G38" s="22">
        <v>0.53</v>
      </c>
      <c r="H38" s="22">
        <v>0.53</v>
      </c>
      <c r="I38" s="22">
        <v>0.53</v>
      </c>
      <c r="J38" s="22">
        <v>0.53</v>
      </c>
      <c r="K38" s="22">
        <v>0.53</v>
      </c>
      <c r="L38" s="22">
        <v>0.53</v>
      </c>
      <c r="M38" s="18" t="s">
        <v>121</v>
      </c>
      <c r="P38" s="26" t="s">
        <v>133</v>
      </c>
    </row>
    <row r="39" spans="1:16">
      <c r="B39" s="18" t="s">
        <v>8</v>
      </c>
      <c r="C39" s="18"/>
      <c r="D39" s="37" t="s">
        <v>111</v>
      </c>
      <c r="E39" s="21" t="s">
        <v>132</v>
      </c>
      <c r="F39" s="22">
        <v>0.53</v>
      </c>
      <c r="G39" s="22">
        <v>0.53</v>
      </c>
      <c r="H39" s="22">
        <v>0.53</v>
      </c>
      <c r="I39" s="22">
        <v>0.53</v>
      </c>
      <c r="J39" s="22">
        <v>0.53</v>
      </c>
      <c r="K39" s="22">
        <v>0.53</v>
      </c>
      <c r="L39" s="22">
        <v>0.53</v>
      </c>
      <c r="M39" s="18" t="s">
        <v>121</v>
      </c>
    </row>
    <row r="40" spans="1:16">
      <c r="B40" s="18" t="s">
        <v>9</v>
      </c>
      <c r="C40" s="18"/>
      <c r="D40" s="37" t="s">
        <v>111</v>
      </c>
      <c r="E40" s="21" t="s">
        <v>132</v>
      </c>
      <c r="F40" s="22">
        <v>0.53</v>
      </c>
      <c r="G40" s="22">
        <v>0.53</v>
      </c>
      <c r="H40" s="22">
        <v>0.53</v>
      </c>
      <c r="I40" s="22">
        <v>0.53</v>
      </c>
      <c r="J40" s="22">
        <v>0.53</v>
      </c>
      <c r="K40" s="22">
        <v>0.53</v>
      </c>
      <c r="L40" s="22">
        <v>0.53</v>
      </c>
      <c r="M40" s="18" t="s">
        <v>121</v>
      </c>
    </row>
    <row r="41" spans="1:16">
      <c r="B41" s="18" t="s">
        <v>10</v>
      </c>
      <c r="C41" s="18"/>
      <c r="D41" s="37" t="s">
        <v>111</v>
      </c>
      <c r="E41" s="21" t="s">
        <v>132</v>
      </c>
      <c r="F41" s="22">
        <v>0.53</v>
      </c>
      <c r="G41" s="22">
        <v>0.53</v>
      </c>
      <c r="H41" s="22">
        <v>0.53</v>
      </c>
      <c r="I41" s="22">
        <v>0.53</v>
      </c>
      <c r="J41" s="22">
        <v>0.53</v>
      </c>
      <c r="K41" s="22">
        <v>0.53</v>
      </c>
      <c r="L41" s="22">
        <v>0.53</v>
      </c>
      <c r="M41" s="18" t="s">
        <v>121</v>
      </c>
    </row>
    <row r="42" spans="1:16">
      <c r="B42" s="18" t="s">
        <v>11</v>
      </c>
      <c r="C42" s="18"/>
      <c r="D42" s="37" t="s">
        <v>111</v>
      </c>
      <c r="E42" s="21" t="s">
        <v>132</v>
      </c>
      <c r="F42" s="22">
        <v>0.53</v>
      </c>
      <c r="G42" s="22">
        <v>0.53</v>
      </c>
      <c r="H42" s="22">
        <v>0.53</v>
      </c>
      <c r="I42" s="22">
        <v>0.53</v>
      </c>
      <c r="J42" s="22">
        <v>0.53</v>
      </c>
      <c r="K42" s="22">
        <v>0.53</v>
      </c>
      <c r="L42" s="22">
        <v>0.53</v>
      </c>
      <c r="M42" s="18" t="s">
        <v>121</v>
      </c>
    </row>
    <row r="43" spans="1:16">
      <c r="B43" s="18" t="s">
        <v>12</v>
      </c>
      <c r="C43" s="18"/>
      <c r="D43" s="37" t="s">
        <v>111</v>
      </c>
      <c r="E43" s="21" t="s">
        <v>132</v>
      </c>
      <c r="F43" s="22">
        <v>0.53</v>
      </c>
      <c r="G43" s="22">
        <v>0.53</v>
      </c>
      <c r="H43" s="22">
        <v>0.53</v>
      </c>
      <c r="I43" s="22">
        <v>0.53</v>
      </c>
      <c r="J43" s="22">
        <v>0.53</v>
      </c>
      <c r="K43" s="22">
        <v>0.53</v>
      </c>
      <c r="L43" s="22">
        <v>0.53</v>
      </c>
      <c r="M43" s="18" t="s">
        <v>121</v>
      </c>
    </row>
    <row r="44" spans="1:16">
      <c r="B44" s="18" t="s">
        <v>16</v>
      </c>
      <c r="C44" s="18"/>
      <c r="D44" s="37" t="s">
        <v>111</v>
      </c>
      <c r="E44" s="21" t="s">
        <v>132</v>
      </c>
      <c r="F44" s="22">
        <v>0.53</v>
      </c>
      <c r="G44" s="22">
        <v>0.53</v>
      </c>
      <c r="H44" s="22">
        <v>0.53</v>
      </c>
      <c r="I44" s="22">
        <v>0.53</v>
      </c>
      <c r="J44" s="22">
        <v>0.53</v>
      </c>
      <c r="K44" s="22">
        <v>0.53</v>
      </c>
      <c r="L44" s="22">
        <v>0.53</v>
      </c>
      <c r="M44" s="18" t="s">
        <v>121</v>
      </c>
    </row>
    <row r="45" spans="1:16">
      <c r="B45" s="18" t="s">
        <v>17</v>
      </c>
      <c r="C45" s="18"/>
      <c r="D45" s="37" t="s">
        <v>111</v>
      </c>
      <c r="E45" s="21" t="s">
        <v>132</v>
      </c>
      <c r="F45" s="22">
        <v>0.53</v>
      </c>
      <c r="G45" s="22">
        <v>0.53</v>
      </c>
      <c r="H45" s="22">
        <v>0.53</v>
      </c>
      <c r="I45" s="22">
        <v>0.53</v>
      </c>
      <c r="J45" s="22">
        <v>0.53</v>
      </c>
      <c r="K45" s="22">
        <v>0.53</v>
      </c>
      <c r="L45" s="22">
        <v>0.53</v>
      </c>
      <c r="M45" s="18" t="s">
        <v>121</v>
      </c>
    </row>
    <row r="46" spans="1:16">
      <c r="B46" s="18" t="s">
        <v>18</v>
      </c>
      <c r="C46" s="18"/>
      <c r="D46" s="37" t="s">
        <v>111</v>
      </c>
      <c r="E46" s="21" t="s">
        <v>132</v>
      </c>
      <c r="F46" s="22">
        <v>0.53</v>
      </c>
      <c r="G46" s="22">
        <v>0.53</v>
      </c>
      <c r="H46" s="22">
        <v>0.53</v>
      </c>
      <c r="I46" s="22">
        <v>0.53</v>
      </c>
      <c r="J46" s="22">
        <v>0.53</v>
      </c>
      <c r="K46" s="22">
        <v>0.53</v>
      </c>
      <c r="L46" s="22">
        <v>0.53</v>
      </c>
      <c r="M46" s="18" t="s">
        <v>121</v>
      </c>
    </row>
    <row r="47" spans="1:16" ht="13">
      <c r="B47" s="37"/>
      <c r="D47" s="19"/>
      <c r="F47" s="22"/>
      <c r="G47" s="22"/>
      <c r="H47" s="22"/>
      <c r="I47" s="22"/>
      <c r="J47" s="22"/>
      <c r="K47" s="22"/>
      <c r="L47" s="22"/>
      <c r="M47" s="29"/>
    </row>
    <row r="48" spans="1:16" ht="13">
      <c r="D48" s="23"/>
    </row>
    <row r="50" spans="2:42">
      <c r="B50" s="18" t="s">
        <v>0</v>
      </c>
      <c r="C50" s="18"/>
      <c r="D50" s="18"/>
      <c r="E50" s="18"/>
      <c r="F50" s="18"/>
      <c r="G50" s="18"/>
      <c r="H50" s="18"/>
      <c r="I50" s="18"/>
      <c r="J50" s="18"/>
      <c r="K50" s="18"/>
      <c r="L50" s="18"/>
    </row>
    <row r="51" spans="2:42">
      <c r="B51" s="18" t="s">
        <v>1</v>
      </c>
      <c r="C51" s="18" t="s">
        <v>3</v>
      </c>
      <c r="D51" s="18" t="s">
        <v>4</v>
      </c>
      <c r="E51" s="18" t="s">
        <v>85</v>
      </c>
      <c r="F51" s="18" t="s">
        <v>99</v>
      </c>
      <c r="G51" s="18" t="s">
        <v>100</v>
      </c>
      <c r="H51" s="18" t="s">
        <v>101</v>
      </c>
      <c r="I51" s="18" t="s">
        <v>102</v>
      </c>
      <c r="J51" s="18" t="s">
        <v>103</v>
      </c>
      <c r="K51" s="18" t="s">
        <v>104</v>
      </c>
      <c r="L51" s="18" t="s">
        <v>105</v>
      </c>
    </row>
    <row r="52" spans="2:42">
      <c r="B52" s="18" t="s">
        <v>17</v>
      </c>
      <c r="C52" s="37" t="s">
        <v>111</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42">
      <c r="B53" s="18" t="s">
        <v>16</v>
      </c>
      <c r="C53" s="37" t="s">
        <v>111</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42">
      <c r="B54" s="18" t="s">
        <v>18</v>
      </c>
      <c r="C54" s="37" t="s">
        <v>111</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42">
      <c r="B55" s="18" t="s">
        <v>8</v>
      </c>
      <c r="C55" s="37" t="s">
        <v>111</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42">
      <c r="B56" s="18" t="s">
        <v>6</v>
      </c>
      <c r="C56" s="37" t="s">
        <v>111</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42">
      <c r="B57" s="18" t="s">
        <v>9</v>
      </c>
      <c r="C57" s="37" t="s">
        <v>111</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42">
      <c r="B58" s="18" t="s">
        <v>11</v>
      </c>
      <c r="C58" s="37" t="s">
        <v>111</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42">
      <c r="B59" s="18" t="s">
        <v>10</v>
      </c>
      <c r="C59" s="37" t="s">
        <v>111</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42">
      <c r="B60" s="18" t="s">
        <v>12</v>
      </c>
      <c r="C60" s="37" t="s">
        <v>111</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c r="AF60" s="16"/>
      <c r="AG60" s="16"/>
      <c r="AH60" s="16"/>
      <c r="AI60" s="16"/>
      <c r="AJ60" s="16"/>
      <c r="AK60" s="16"/>
      <c r="AL60" s="16"/>
      <c r="AM60" s="16"/>
      <c r="AN60" s="16"/>
      <c r="AO60" s="16"/>
      <c r="AP60" s="16"/>
    </row>
    <row r="61" spans="2:42">
      <c r="B61" s="18" t="s">
        <v>14</v>
      </c>
      <c r="C61" s="37" t="s">
        <v>111</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c r="AF61" s="16"/>
      <c r="AG61" s="16"/>
      <c r="AH61" s="16"/>
      <c r="AI61" s="16"/>
      <c r="AJ61" s="16"/>
      <c r="AK61" s="16"/>
      <c r="AL61" s="16"/>
      <c r="AM61" s="16"/>
      <c r="AN61" s="16"/>
      <c r="AO61" s="16"/>
      <c r="AP61" s="16"/>
    </row>
    <row r="62" spans="2:42">
      <c r="B62" s="18" t="s">
        <v>13</v>
      </c>
      <c r="C62" s="37" t="s">
        <v>111</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c r="AF62" s="16"/>
      <c r="AG62" s="16"/>
      <c r="AH62" s="16"/>
      <c r="AI62" s="16"/>
      <c r="AJ62" s="16"/>
      <c r="AK62" s="16"/>
      <c r="AL62" s="16"/>
      <c r="AM62" s="16"/>
      <c r="AN62" s="16"/>
      <c r="AO62" s="16"/>
      <c r="AP62" s="16"/>
    </row>
    <row r="63" spans="2:42">
      <c r="B63" s="18" t="s">
        <v>15</v>
      </c>
      <c r="C63" s="37" t="s">
        <v>111</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c r="AF63" s="16"/>
      <c r="AG63" s="16"/>
      <c r="AH63" s="16"/>
      <c r="AI63" s="16"/>
      <c r="AJ63" s="16"/>
      <c r="AK63" s="16"/>
      <c r="AL63" s="16"/>
      <c r="AM63" s="16"/>
      <c r="AN63" s="16"/>
      <c r="AO63" s="16"/>
      <c r="AP63" s="16"/>
    </row>
    <row r="64" spans="2:42">
      <c r="B64" s="37"/>
      <c r="AF64" s="16"/>
      <c r="AG64" s="16"/>
      <c r="AH64" s="16"/>
      <c r="AI64" s="16"/>
      <c r="AJ64" s="16"/>
      <c r="AK64" s="16"/>
      <c r="AL64" s="16"/>
      <c r="AM64" s="16"/>
      <c r="AN64" s="16"/>
      <c r="AO64" s="16"/>
      <c r="AP64" s="16"/>
    </row>
    <row r="65" spans="1:42" ht="13">
      <c r="C65" s="23"/>
      <c r="AF65" s="16"/>
      <c r="AG65" s="16"/>
      <c r="AH65" s="16"/>
      <c r="AI65" s="16"/>
      <c r="AJ65" s="16"/>
      <c r="AK65" s="16"/>
      <c r="AL65" s="16"/>
      <c r="AM65" s="16"/>
      <c r="AN65" s="16"/>
      <c r="AO65" s="16"/>
      <c r="AP65" s="16"/>
    </row>
    <row r="66" spans="1:42">
      <c r="B66" s="16"/>
      <c r="C66" s="16"/>
      <c r="D66" s="16"/>
      <c r="E66" s="16"/>
      <c r="F66" s="16"/>
      <c r="G66" s="16"/>
      <c r="H66" s="16" t="s">
        <v>134</v>
      </c>
      <c r="I66" s="16"/>
      <c r="J66" s="16"/>
      <c r="K66" s="16"/>
      <c r="L66" s="16"/>
      <c r="M66" s="16"/>
      <c r="N66" s="16"/>
      <c r="AF66" s="16"/>
      <c r="AG66" s="16"/>
      <c r="AH66" s="16"/>
      <c r="AI66" s="16"/>
      <c r="AJ66" s="16"/>
      <c r="AK66" s="16"/>
      <c r="AL66" s="16"/>
      <c r="AM66" s="16"/>
      <c r="AN66" s="16"/>
      <c r="AO66" s="16"/>
      <c r="AP66" s="16"/>
    </row>
    <row r="67" spans="1:42">
      <c r="B67" s="16"/>
      <c r="C67" s="16"/>
      <c r="D67" s="16"/>
      <c r="E67" s="16"/>
      <c r="F67" s="16"/>
      <c r="G67" s="16"/>
      <c r="H67" s="16"/>
      <c r="I67" s="16"/>
      <c r="J67" s="16"/>
      <c r="K67" s="16"/>
      <c r="L67" s="16"/>
      <c r="M67" s="16"/>
      <c r="N67" s="16"/>
      <c r="AF67" s="16"/>
      <c r="AG67" s="16"/>
      <c r="AH67" s="16"/>
      <c r="AI67" s="16"/>
      <c r="AJ67" s="16"/>
      <c r="AK67" s="16"/>
      <c r="AL67" s="16"/>
      <c r="AM67" s="16"/>
      <c r="AN67" s="16"/>
      <c r="AO67" s="16"/>
      <c r="AP67" s="16"/>
    </row>
    <row r="68" spans="1:42">
      <c r="B68" s="16"/>
      <c r="C68" s="16"/>
      <c r="D68" s="16" t="s">
        <v>6</v>
      </c>
      <c r="E68" s="16" t="s">
        <v>8</v>
      </c>
      <c r="F68" s="16" t="s">
        <v>9</v>
      </c>
      <c r="G68" s="16" t="s">
        <v>10</v>
      </c>
      <c r="H68" s="16" t="s">
        <v>11</v>
      </c>
      <c r="I68" s="16" t="s">
        <v>12</v>
      </c>
      <c r="J68" s="16" t="s">
        <v>13</v>
      </c>
      <c r="K68" s="16" t="s">
        <v>14</v>
      </c>
      <c r="L68" s="16" t="s">
        <v>15</v>
      </c>
      <c r="M68" s="16" t="s">
        <v>16</v>
      </c>
      <c r="N68" s="16" t="s">
        <v>17</v>
      </c>
      <c r="AF68" s="16"/>
      <c r="AG68" s="16"/>
      <c r="AH68" s="16"/>
      <c r="AI68" s="16"/>
      <c r="AJ68" s="16"/>
      <c r="AK68" s="16"/>
      <c r="AL68" s="16"/>
      <c r="AM68" s="16"/>
      <c r="AN68" s="16"/>
      <c r="AO68" s="16"/>
      <c r="AP68" s="16"/>
    </row>
    <row r="69" spans="1:42">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42"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c r="AF70"/>
      <c r="AG70"/>
      <c r="AH70"/>
      <c r="AI70"/>
      <c r="AJ70"/>
      <c r="AK70"/>
      <c r="AL70"/>
      <c r="AM70"/>
      <c r="AN70"/>
      <c r="AO70"/>
      <c r="AP70"/>
    </row>
    <row r="71" spans="1:42" s="16" customFormat="1">
      <c r="C71" s="16" t="s">
        <v>137</v>
      </c>
      <c r="D71" s="16">
        <v>0.25</v>
      </c>
      <c r="E71" s="16">
        <v>0.11</v>
      </c>
      <c r="F71" s="16">
        <v>0.35</v>
      </c>
      <c r="G71" s="16">
        <v>0.11</v>
      </c>
      <c r="H71" s="16">
        <v>0.04</v>
      </c>
      <c r="I71" s="16">
        <v>0.19</v>
      </c>
      <c r="J71" s="16">
        <v>0.18</v>
      </c>
      <c r="K71" s="16">
        <v>0.12</v>
      </c>
      <c r="L71" s="16">
        <v>0.3</v>
      </c>
      <c r="M71" s="16">
        <v>0.21</v>
      </c>
      <c r="N71" s="16">
        <v>0.13</v>
      </c>
      <c r="AF71"/>
      <c r="AG71"/>
      <c r="AH71"/>
      <c r="AI71"/>
      <c r="AJ71"/>
      <c r="AK71"/>
      <c r="AL71"/>
      <c r="AM71"/>
      <c r="AN71"/>
      <c r="AO71"/>
      <c r="AP71"/>
    </row>
    <row r="72" spans="1:42" s="16" customFormat="1">
      <c r="O72" s="16" t="s">
        <v>18</v>
      </c>
      <c r="AF72"/>
      <c r="AG72"/>
      <c r="AH72"/>
      <c r="AI72"/>
      <c r="AJ72"/>
      <c r="AK72"/>
      <c r="AL72"/>
      <c r="AM72"/>
      <c r="AN72"/>
      <c r="AO72"/>
      <c r="AP72"/>
    </row>
    <row r="73" spans="1:42" s="16" customFormat="1">
      <c r="D73" s="16" t="s">
        <v>138</v>
      </c>
      <c r="O73" s="16" t="s">
        <v>135</v>
      </c>
      <c r="AF73"/>
      <c r="AG73"/>
      <c r="AH73"/>
      <c r="AI73"/>
      <c r="AJ73"/>
      <c r="AK73"/>
      <c r="AL73"/>
      <c r="AM73"/>
      <c r="AN73"/>
      <c r="AO73"/>
      <c r="AP73"/>
    </row>
    <row r="74" spans="1:42"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c r="AF74"/>
      <c r="AG74"/>
      <c r="AH74"/>
      <c r="AI74"/>
      <c r="AJ74"/>
      <c r="AK74"/>
      <c r="AL74"/>
      <c r="AM74"/>
      <c r="AN74"/>
      <c r="AO74"/>
      <c r="AP74"/>
    </row>
    <row r="75" spans="1:42" s="16" customFormat="1">
      <c r="B75"/>
      <c r="C75"/>
      <c r="D75"/>
      <c r="E75"/>
      <c r="F75"/>
      <c r="G75"/>
      <c r="H75"/>
      <c r="I75"/>
      <c r="J75"/>
      <c r="K75"/>
      <c r="L75"/>
      <c r="M75"/>
      <c r="N75"/>
      <c r="O75" s="16">
        <v>0.44</v>
      </c>
      <c r="AF75"/>
      <c r="AG75"/>
      <c r="AH75"/>
      <c r="AI75"/>
      <c r="AJ75"/>
      <c r="AK75"/>
      <c r="AL75"/>
      <c r="AM75"/>
      <c r="AN75"/>
      <c r="AO75"/>
      <c r="AP75"/>
    </row>
    <row r="76" spans="1:42" s="16" customFormat="1">
      <c r="B76"/>
      <c r="C76"/>
      <c r="D76"/>
      <c r="E76"/>
      <c r="F76"/>
      <c r="G76"/>
      <c r="H76"/>
      <c r="I76"/>
      <c r="J76"/>
      <c r="K76"/>
      <c r="L76"/>
      <c r="M76"/>
      <c r="N76"/>
      <c r="AF76"/>
      <c r="AG76"/>
      <c r="AH76"/>
      <c r="AI76"/>
      <c r="AJ76"/>
      <c r="AK76"/>
      <c r="AL76"/>
      <c r="AM76"/>
      <c r="AN76"/>
      <c r="AO76"/>
      <c r="AP76"/>
    </row>
    <row r="77" spans="1:42" s="16" customFormat="1">
      <c r="B77"/>
      <c r="C77"/>
      <c r="D77"/>
      <c r="E77"/>
      <c r="F77"/>
      <c r="G77"/>
      <c r="H77"/>
      <c r="I77"/>
      <c r="J77"/>
      <c r="K77"/>
      <c r="L77"/>
      <c r="M77"/>
      <c r="N77"/>
      <c r="AF77"/>
      <c r="AG77"/>
      <c r="AH77"/>
      <c r="AI77"/>
      <c r="AJ77"/>
      <c r="AK77"/>
      <c r="AL77"/>
      <c r="AM77"/>
      <c r="AN77"/>
      <c r="AO77"/>
      <c r="AP77"/>
    </row>
    <row r="78" spans="1:42" s="16" customFormat="1">
      <c r="A78"/>
      <c r="D78"/>
      <c r="E78"/>
      <c r="F78"/>
      <c r="G78"/>
      <c r="H78"/>
      <c r="I78"/>
      <c r="J78"/>
      <c r="K78"/>
      <c r="L78"/>
      <c r="M78"/>
      <c r="N78"/>
      <c r="O78" s="16">
        <f>O74/$D$70</f>
        <v>8.25</v>
      </c>
      <c r="P78"/>
      <c r="AF78"/>
      <c r="AG78"/>
      <c r="AH78"/>
      <c r="AI78"/>
      <c r="AJ78"/>
      <c r="AK78"/>
      <c r="AL78"/>
      <c r="AM78"/>
      <c r="AN78"/>
      <c r="AO78"/>
      <c r="AP78"/>
    </row>
    <row r="79" spans="1:42">
      <c r="B79" s="16" t="s">
        <v>26</v>
      </c>
      <c r="C79" s="16">
        <v>9.9000000000000005E-2</v>
      </c>
    </row>
    <row r="80" spans="1:42">
      <c r="B80" s="16" t="s">
        <v>27</v>
      </c>
      <c r="C80" s="16">
        <v>0.108</v>
      </c>
    </row>
    <row r="81" spans="1:35">
      <c r="A81" s="16"/>
      <c r="B81" s="16" t="s">
        <v>28</v>
      </c>
      <c r="C81" s="16">
        <v>8.9999999999999993E-3</v>
      </c>
    </row>
    <row r="82" spans="1:35">
      <c r="A82" s="16" t="s">
        <v>13</v>
      </c>
      <c r="B82" s="16" t="s">
        <v>20</v>
      </c>
      <c r="C82" s="16">
        <v>9.4E-2</v>
      </c>
    </row>
    <row r="83" spans="1:35">
      <c r="A83" s="16" t="s">
        <v>14</v>
      </c>
      <c r="B83" s="16" t="s">
        <v>21</v>
      </c>
      <c r="C83" s="16">
        <v>0.10299999999999999</v>
      </c>
    </row>
    <row r="84" spans="1:35">
      <c r="A84" s="16" t="s">
        <v>15</v>
      </c>
      <c r="B84" s="16" t="s">
        <v>22</v>
      </c>
      <c r="C84" s="16">
        <v>8.9999999999999993E-3</v>
      </c>
    </row>
    <row r="85" spans="1:35">
      <c r="A85" s="16" t="s">
        <v>6</v>
      </c>
      <c r="B85" s="16" t="s">
        <v>23</v>
      </c>
      <c r="C85" s="16">
        <v>0.127</v>
      </c>
    </row>
    <row r="86" spans="1:35">
      <c r="A86" s="16" t="s">
        <v>8</v>
      </c>
      <c r="B86" s="16" t="s">
        <v>24</v>
      </c>
      <c r="C86" s="16">
        <v>0.13800000000000001</v>
      </c>
    </row>
    <row r="87" spans="1:35">
      <c r="A87" s="16" t="s">
        <v>9</v>
      </c>
      <c r="B87" s="16" t="s">
        <v>25</v>
      </c>
      <c r="C87" s="16">
        <v>1.2E-2</v>
      </c>
    </row>
    <row r="88" spans="1:35">
      <c r="A88" s="16" t="s">
        <v>10</v>
      </c>
      <c r="B88" s="16" t="s">
        <v>29</v>
      </c>
      <c r="C88" s="16">
        <v>0.13800000000000001</v>
      </c>
    </row>
    <row r="89" spans="1:35">
      <c r="A89" s="16" t="s">
        <v>11</v>
      </c>
      <c r="B89" s="16" t="s">
        <v>30</v>
      </c>
      <c r="C89" s="16">
        <v>0.151</v>
      </c>
      <c r="AF89" t="s">
        <v>150</v>
      </c>
      <c r="AG89" t="s">
        <v>151</v>
      </c>
      <c r="AH89" t="s">
        <v>152</v>
      </c>
      <c r="AI89" t="s">
        <v>153</v>
      </c>
    </row>
    <row r="90" spans="1:35">
      <c r="A90" s="16" t="s">
        <v>12</v>
      </c>
      <c r="B90" s="16" t="s">
        <v>31</v>
      </c>
      <c r="C90" s="16">
        <v>1.2999999999999999E-2</v>
      </c>
      <c r="AF90">
        <v>0.18</v>
      </c>
      <c r="AG90">
        <v>0.91600000000000004</v>
      </c>
      <c r="AH90">
        <v>2.7440000000000002</v>
      </c>
      <c r="AI90">
        <v>4</v>
      </c>
    </row>
    <row r="91" spans="1:35">
      <c r="A91" s="16" t="s">
        <v>16</v>
      </c>
    </row>
    <row r="92" spans="1:35">
      <c r="A92" s="16" t="s">
        <v>17</v>
      </c>
    </row>
    <row r="93" spans="1:35">
      <c r="A93" s="16" t="s">
        <v>18</v>
      </c>
    </row>
    <row r="94" spans="1:35">
      <c r="B94" s="16"/>
      <c r="C94" s="16"/>
      <c r="D94" s="16"/>
      <c r="E94" s="16"/>
      <c r="F94" s="16"/>
      <c r="G94" s="16"/>
      <c r="H94" s="16"/>
      <c r="I94" s="16"/>
      <c r="J94" s="16"/>
    </row>
    <row r="95" spans="1:35">
      <c r="B95" s="16" t="s">
        <v>85</v>
      </c>
      <c r="C95" s="16" t="s">
        <v>5</v>
      </c>
      <c r="D95" s="16" t="s">
        <v>99</v>
      </c>
      <c r="E95" s="16" t="s">
        <v>100</v>
      </c>
      <c r="F95" s="16" t="s">
        <v>101</v>
      </c>
      <c r="G95" s="16" t="s">
        <v>102</v>
      </c>
      <c r="H95" s="16" t="s">
        <v>103</v>
      </c>
      <c r="I95" s="16" t="s">
        <v>104</v>
      </c>
      <c r="J95" s="16" t="s">
        <v>105</v>
      </c>
    </row>
    <row r="96" spans="1:35">
      <c r="B96" s="16" t="s">
        <v>140</v>
      </c>
      <c r="C96" s="16"/>
      <c r="D96" s="16">
        <v>4.7927</v>
      </c>
      <c r="E96" s="16">
        <v>1.31</v>
      </c>
      <c r="F96" s="16">
        <v>4</v>
      </c>
      <c r="G96" s="16">
        <v>0</v>
      </c>
      <c r="H96" s="16">
        <v>1.1473599999999999</v>
      </c>
      <c r="I96" s="16">
        <v>6.9673999999999996</v>
      </c>
      <c r="J96" s="16">
        <v>6</v>
      </c>
    </row>
    <row r="97" spans="1:31">
      <c r="A97" s="16" t="s">
        <v>139</v>
      </c>
      <c r="B97" s="16" t="s">
        <v>140</v>
      </c>
      <c r="C97" s="16">
        <v>0.75</v>
      </c>
      <c r="D97" s="16"/>
      <c r="E97" s="16"/>
      <c r="F97" s="16"/>
      <c r="G97" s="16"/>
      <c r="H97" s="16"/>
      <c r="I97" s="16"/>
      <c r="J97" s="16"/>
    </row>
    <row r="98" spans="1:31">
      <c r="A98" s="16" t="s">
        <v>3</v>
      </c>
    </row>
    <row r="99" spans="1:31">
      <c r="A99" s="16" t="s">
        <v>154</v>
      </c>
      <c r="W99" t="s">
        <v>141</v>
      </c>
      <c r="X99" t="s">
        <v>142</v>
      </c>
      <c r="Y99" t="s">
        <v>143</v>
      </c>
      <c r="Z99" t="s">
        <v>144</v>
      </c>
      <c r="AA99" t="s">
        <v>145</v>
      </c>
      <c r="AB99" t="s">
        <v>146</v>
      </c>
      <c r="AC99" t="s">
        <v>147</v>
      </c>
      <c r="AD99" t="s">
        <v>148</v>
      </c>
      <c r="AE99" t="s">
        <v>149</v>
      </c>
    </row>
    <row r="100" spans="1:31">
      <c r="A100" s="16" t="s">
        <v>155</v>
      </c>
      <c r="W100">
        <v>0.76</v>
      </c>
      <c r="X100">
        <v>1.1000000000000001</v>
      </c>
      <c r="Y100">
        <v>0</v>
      </c>
      <c r="Z100">
        <v>0</v>
      </c>
      <c r="AA100">
        <v>0</v>
      </c>
      <c r="AB100">
        <v>1.7823</v>
      </c>
      <c r="AC100">
        <v>1.0928</v>
      </c>
      <c r="AD100">
        <v>9.1999999999999998E-2</v>
      </c>
      <c r="AE100">
        <v>0.10920000000000001</v>
      </c>
    </row>
    <row r="111" spans="1:31">
      <c r="D111" s="38"/>
      <c r="E111" s="39"/>
      <c r="F111" s="39"/>
      <c r="G111" s="39"/>
      <c r="H111" s="39"/>
      <c r="I111" s="39"/>
      <c r="J111" s="39"/>
      <c r="K111" s="39"/>
      <c r="L111" s="39"/>
      <c r="M111" s="39"/>
      <c r="N111" s="39"/>
    </row>
    <row r="112" spans="1:31" ht="13">
      <c r="B112" s="18"/>
      <c r="C112" s="18"/>
      <c r="D112" s="40"/>
      <c r="E112" s="38"/>
      <c r="F112" s="38"/>
      <c r="G112" s="38"/>
      <c r="H112" s="38"/>
      <c r="I112" s="38"/>
      <c r="J112" s="38"/>
      <c r="K112" s="38"/>
      <c r="L112" s="38"/>
      <c r="M112" s="38"/>
      <c r="N112" s="38"/>
    </row>
    <row r="113" spans="2:15" ht="13">
      <c r="B113" s="18"/>
      <c r="C113" s="18"/>
      <c r="D113" s="40"/>
      <c r="E113" s="41"/>
      <c r="F113" s="42"/>
      <c r="G113" s="43"/>
      <c r="H113" s="43"/>
      <c r="I113" s="43"/>
      <c r="J113" s="43"/>
      <c r="K113" s="43"/>
      <c r="L113" s="43"/>
      <c r="M113" s="43"/>
      <c r="N113" s="38"/>
    </row>
    <row r="114" spans="2:15" ht="13">
      <c r="D114" s="40"/>
      <c r="E114" s="39"/>
      <c r="F114" s="39"/>
      <c r="G114" s="39"/>
      <c r="H114" s="39"/>
      <c r="I114" s="39"/>
      <c r="J114" s="39"/>
      <c r="K114" s="39"/>
      <c r="L114" s="39"/>
      <c r="M114" s="39"/>
      <c r="N114" s="44"/>
    </row>
    <row r="115" spans="2:15">
      <c r="D115" s="45"/>
      <c r="E115" s="39"/>
      <c r="F115" s="39"/>
      <c r="G115" s="39"/>
      <c r="H115" s="39"/>
      <c r="I115" s="39"/>
      <c r="J115" s="39"/>
      <c r="K115" s="39"/>
      <c r="L115" s="39"/>
      <c r="M115" s="39"/>
      <c r="N115" s="39"/>
    </row>
    <row r="116" spans="2:15">
      <c r="D116" s="45"/>
      <c r="E116" s="39"/>
      <c r="F116" s="39"/>
      <c r="G116" s="39"/>
      <c r="H116" s="39"/>
      <c r="I116" s="39"/>
      <c r="J116" s="39"/>
      <c r="K116" s="39"/>
      <c r="L116" s="39"/>
      <c r="M116" s="39"/>
      <c r="N116" s="39"/>
      <c r="O116" s="26"/>
    </row>
    <row r="117" spans="2:15">
      <c r="D117" s="45"/>
      <c r="E117" s="39"/>
      <c r="F117" s="39"/>
      <c r="G117" s="39"/>
      <c r="H117" s="39"/>
      <c r="I117" s="39"/>
      <c r="J117" s="39"/>
      <c r="K117" s="39"/>
      <c r="L117" s="39"/>
      <c r="M117" s="39"/>
      <c r="N117" s="39"/>
      <c r="O117" s="26"/>
    </row>
  </sheetData>
  <phoneticPr fontId="24" type="noConversion"/>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2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25">
      <c r="A36" s="7" t="s">
        <v>242</v>
      </c>
      <c r="B36" s="8" t="s">
        <v>243</v>
      </c>
      <c r="C36" s="9" t="s">
        <v>243</v>
      </c>
      <c r="D36" s="9" t="s">
        <v>167</v>
      </c>
      <c r="E36" s="9">
        <v>523</v>
      </c>
      <c r="F36" s="9">
        <v>3</v>
      </c>
      <c r="G36" s="9">
        <v>82.3</v>
      </c>
      <c r="H36" s="9">
        <v>1978</v>
      </c>
    </row>
    <row r="37" spans="1:8" ht="25">
      <c r="A37" s="7" t="s">
        <v>244</v>
      </c>
      <c r="B37" s="8" t="s">
        <v>243</v>
      </c>
      <c r="C37" s="9" t="s">
        <v>243</v>
      </c>
      <c r="D37" s="9" t="s">
        <v>167</v>
      </c>
      <c r="E37" s="10">
        <v>1026</v>
      </c>
      <c r="F37" s="9">
        <v>4</v>
      </c>
      <c r="G37" s="9">
        <v>143.57</v>
      </c>
      <c r="H37" s="9">
        <v>1969</v>
      </c>
    </row>
    <row r="38" spans="1:8" ht="2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37.5">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2024-04-17T01:36:57Z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