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346" documentId="11_AEDCD2D50FE37CE26E339E56ADDC14C75C28AA95" xr6:coauthVersionLast="47" xr6:coauthVersionMax="47" xr10:uidLastSave="{80CDC198-FB4C-48B0-A8FE-74FA3E839005}"/>
  <bookViews>
    <workbookView xWindow="-110" yWindow="-110" windowWidth="19420" windowHeight="12220" activeTab="5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PRIorSUP_VACANT" sheetId="7" r:id="rId6"/>
    <sheet name="ELC_DEFINED_IN_OTHER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  <c r="M18" i="1" l="1"/>
  <c r="M17" i="1"/>
  <c r="M19" i="1" s="1"/>
  <c r="M20" i="1" s="1"/>
  <c r="M21" i="1" s="1"/>
  <c r="M16" i="1"/>
  <c r="M15" i="1"/>
  <c r="M14" i="1"/>
  <c r="M13" i="1"/>
  <c r="M12" i="1"/>
  <c r="M11" i="1"/>
  <c r="M10" i="1"/>
  <c r="M9" i="1"/>
  <c r="M8" i="1"/>
  <c r="M7" i="1"/>
  <c r="M24" i="1" s="1"/>
  <c r="M6" i="1"/>
  <c r="M23" i="1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J21" i="1"/>
  <c r="J19" i="1"/>
  <c r="K12" i="2"/>
  <c r="K11" i="2"/>
  <c r="K9" i="2"/>
  <c r="G9" i="2"/>
  <c r="K8" i="2"/>
  <c r="K7" i="2"/>
  <c r="K6" i="2"/>
  <c r="K5" i="2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K18" i="1" s="1"/>
  <c r="J17" i="1"/>
  <c r="K17" i="1" s="1"/>
  <c r="K19" i="1" s="1"/>
  <c r="K20" i="1" s="1"/>
  <c r="K21" i="1" s="1"/>
  <c r="J10" i="1"/>
  <c r="K10" i="1" s="1"/>
  <c r="J6" i="1"/>
  <c r="K6" i="1" s="1"/>
  <c r="K23" i="1" s="1"/>
  <c r="J7" i="1"/>
  <c r="K7" i="1" s="1"/>
  <c r="K24" i="1" s="1"/>
  <c r="J8" i="1"/>
  <c r="K8" i="1" s="1"/>
  <c r="J9" i="1"/>
  <c r="K9" i="1" s="1"/>
  <c r="J5" i="1"/>
  <c r="K5" i="1" s="1"/>
  <c r="K22" i="1" s="1"/>
  <c r="M5" i="1" l="1"/>
  <c r="M22" i="1" s="1"/>
  <c r="J22" i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<sst xmlns="http://schemas.openxmlformats.org/spreadsheetml/2006/main" count="2376" uniqueCount="519">
  <si>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</si>
  <si>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</si>
  <si>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</si>
  <si>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</si>
  <si>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</si>
  <si>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</si>
  <si>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</si>
  <si>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</si>
  <si>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</si>
  <si>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</si>
  <si>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</si>
  <si>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</si>
  <si>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</si>
  <si>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</si>
  <si>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</si>
  <si>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</si>
  <si>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</si>
  <si>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</si>
  <si>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</si>
  <si>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</si>
  <si>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</si>
  <si>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</si>
  <si>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</si>
  <si>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</si>
  <si>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</si>
  <si>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</si>
  <si>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</si>
  <si>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</si>
  <si>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</si>
  <si>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</si>
  <si>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</si>
  <si>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</si>
  <si>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</si>
  <si>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</si>
  <si>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</si>
  <si>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</si>
  <si>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</si>
  <si>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</si>
  <si>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</si>
  <si>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</si>
  <si>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</si>
  <si>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</si>
  <si>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</si>
  <si>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</si>
  <si>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</si>
  <si>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</si>
  <si>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</si>
  <si>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</si>
  <si>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</si>
  <si>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</si>
  <si>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</si>
  <si>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</si>
  <si>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</si>
  <si>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</si>
  <si>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</si>
  <si>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</si>
  <si>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</si>
  <si>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</si>
  <si>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</si>
  <si>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</si>
  <si>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</si>
  <si>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</si>
  <si>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</si>
  <si>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</si>
  <si>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</si>
  <si>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</si>
  <si>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</si>
  <si>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</si>
  <si>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</si>
  <si>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</si>
  <si>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</si>
  <si>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</si>
  <si>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</si>
  <si>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</si>
  <si>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</si>
  <si>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</si>
  <si>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</si>
  <si>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</si>
  <si>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</si>
  <si>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</si>
  <si>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</si>
  <si>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</si>
  <si>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</si>
  <si>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</si>
  <si>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</si>
  <si>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</si>
  <si>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</si>
  <si>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</si>
  <si>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</si>
  <si>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</si>
  <si>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</si>
  <si>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</si>
  <si>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</si>
  <si>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</si>
  <si>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</si>
  <si>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</si>
  <si>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</si>
  <si>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</si>
  <si>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</si>
  <si>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</si>
  <si>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</si>
  <si>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</si>
  <si>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</si>
  <si>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</si>
  <si>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</si>
  <si>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</si>
  <si>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</si>
  <si>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</si>
  <si>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</si>
  <si>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</si>
  <si>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</si>
  <si>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</si>
  <si>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</si>
  <si>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</si>
  <si>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</si>
  <si>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</si>
  <si>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</si>
  <si>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</si>
  <si>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</si>
  <si>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</si>
  <si>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</si>
  <si>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</si>
  <si>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</si>
  <si>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</si>
  <si>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</si>
  <si>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</si>
  <si>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</si>
  <si>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</si>
  <si>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</si>
  <si>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</si>
  <si>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</si>
  <si>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</si>
  <si>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</si>
  <si>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</si>
  <si>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</si>
  <si>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</si>
  <si>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</si>
  <si>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</si>
  <si>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</si>
  <si>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</si>
  <si>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</si>
  <si>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</si>
  <si>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</si>
  <si>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</si>
  <si>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</si>
  <si>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</si>
  <si>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</si>
  <si>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</si>
  <si>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</si>
  <si>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</si>
  <si>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</si>
  <si>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</si>
  <si>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</si>
  <si>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</si>
  <si>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</si>
  <si>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</si>
  <si>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</si>
  <si>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</si>
  <si>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</si>
  <si>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</si>
  <si>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</si>
  <si>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</si>
  <si>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</si>
  <si>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</si>
  <si>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</si>
  <si>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</si>
  <si>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</si>
  <si>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</si>
  <si>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</si>
  <si>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</si>
  <si>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</si>
  <si>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</si>
  <si>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</si>
  <si>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</si>
  <si>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</si>
  <si>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</si>
  <si>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</si>
  <si>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</si>
  <si>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</si>
  <si>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</si>
  <si>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</si>
  <si>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</si>
  <si>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</si>
  <si>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</si>
  <si>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</si>
  <si>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</si>
  <si>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</si>
  <si>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</si>
  <si>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</si>
  <si>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</si>
  <si>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</si>
  <si>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</si>
  <si>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</si>
  <si>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</si>
  <si>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</si>
  <si>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</si>
  <si>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</si>
  <si>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</si>
  <si>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</si>
  <si>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</si>
  <si>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</si>
  <si>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</si>
  <si>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</si>
  <si>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</si>
  <si>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</si>
  <si>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</si>
  <si>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</si>
  <si>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</si>
  <si>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</si>
  <si>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</si>
  <si>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</si>
  <si>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</si>
  <si>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</si>
  <si>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</si>
  <si>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</si>
  <si>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</si>
  <si>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</si>
  <si>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</si>
  <si>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</si>
  <si>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</si>
  <si>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</si>
  <si>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</si>
  <si>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</si>
  <si>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</si>
  <si>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</si>
  <si>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</si>
  <si>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</si>
  <si>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</si>
  <si>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</si>
  <si>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</si>
  <si>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</si>
  <si>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</si>
  <si>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</si>
  <si>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</si>
  <si>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</si>
  <si>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</si>
  <si>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</si>
  <si>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</si>
  <si>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</si>
  <si>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</si>
  <si>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</si>
  <si>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</si>
  <si>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</si>
  <si>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</si>
  <si>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</si>
  <si>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</si>
  <si>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</si>
  <si>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</si>
  <si>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</si>
  <si>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</si>
  <si>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</si>
  <si>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</si>
  <si>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</si>
  <si>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</si>
  <si>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</si>
  <si>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</si>
  <si>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</si>
  <si>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</si>
  <si>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</si>
  <si>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</si>
  <si>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</si>
  <si>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</si>
  <si>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</si>
  <si>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</si>
  <si>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</si>
  <si>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</si>
  <si>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</si>
  <si>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</si>
  <si>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</si>
  <si>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</si>
  <si>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</si>
  <si>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</si>
  <si>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</si>
  <si>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</si>
  <si>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</si>
  <si>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</si>
  <si>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</si>
  <si>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</si>
  <si>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</si>
  <si>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</si>
  <si>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</si>
  <si>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</si>
  <si>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</si>
  <si>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</si>
  <si>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</si>
  <si>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</si>
  <si>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</si>
  <si>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</si>
  <si>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</si>
  <si>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</si>
  <si>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</si>
  <si>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</si>
  <si>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</si>
  <si>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</si>
  <si>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</si>
  <si>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</si>
  <si>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</si>
  <si>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</si>
  <si>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</si>
  <si>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</si>
  <si>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</si>
  <si>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</si>
  <si>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</si>
  <si>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</si>
  <si>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</si>
  <si>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</si>
  <si>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</si>
  <si>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</si>
  <si>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</si>
  <si>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</si>
  <si>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</si>
  <si>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</si>
  <si>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</si>
  <si>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</si>
  <si>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</si>
  <si>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</si>
  <si>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</si>
  <si>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</si>
  <si>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</si>
  <si>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</si>
  <si>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</si>
  <si>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</si>
  <si>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</si>
  <si>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</si>
  <si>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</si>
  <si>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</si>
  <si>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</si>
  <si>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</si>
  <si>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</si>
  <si>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</si>
  <si>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</si>
  <si>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</si>
  <si>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</si>
  <si>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</si>
  <si>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</si>
  <si>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</si>
  <si>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</si>
  <si>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</si>
  <si>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</si>
  <si>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</si>
  <si>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</si>
  <si>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</si>
  <si>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</si>
  <si>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</si>
  <si>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</si>
  <si>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</si>
  <si>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</si>
  <si>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</si>
  <si>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</si>
  <si>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</si>
  <si>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</si>
  <si>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</si>
  <si>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</si>
  <si>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</si>
  <si>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</si>
  <si>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</si>
  <si>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</si>
  <si>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</si>
  <si>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</si>
  <si>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</si>
  <si>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</si>
  <si>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</si>
  <si>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</si>
  <si>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</si>
  <si>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</si>
  <si>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</si>
  <si>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</si>
  <si>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</si>
  <si>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</si>
  <si>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</si>
  <si>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</si>
  <si>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</si>
  <si>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</si>
  <si>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</si>
  <si>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</si>
  <si>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</si>
  <si>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</si>
  <si>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</si>
  <si>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</si>
  <si>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</si>
  <si>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</si>
  <si>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</si>
  <si>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</si>
  <si>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</si>
  <si>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</si>
  <si>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</si>
  <si>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</si>
  <si>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</si>
  <si>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</si>
  <si>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</si>
  <si>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</si>
  <si>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</si>
  <si>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</si>
  <si>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</si>
  <si>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</si>
  <si>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</si>
  <si>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</si>
  <si>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</si>
  <si>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</si>
  <si>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</si>
  <si>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</si>
  <si>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</si>
  <si>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</si>
  <si>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</si>
  <si>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</si>
  <si>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</si>
  <si>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</si>
  <si>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</si>
  <si>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</si>
  <si>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</si>
  <si>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</si>
  <si>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</si>
  <si>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</si>
  <si>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</si>
  <si>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</si>
  <si>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</si>
  <si>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</si>
  <si>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</si>
  <si>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</si>
  <si>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</si>
  <si>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</si>
  <si>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</si>
  <si>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</si>
  <si>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</si>
  <si>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</si>
  <si>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</si>
  <si>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</si>
  <si>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</si>
  <si>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</si>
  <si>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</si>
  <si>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</si>
  <si>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</si>
  <si>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</si>
  <si>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</si>
  <si>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</si>
  <si>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</si>
  <si>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</si>
  <si>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</si>
  <si>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</si>
  <si>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</si>
  <si>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</si>
  <si>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</si>
  <si>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</si>
  <si>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</si>
  <si>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</si>
  <si>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</si>
  <si>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</si>
  <si>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</si>
  <si>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</si>
  <si>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</si>
  <si>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</si>
  <si>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</si>
  <si>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</si>
  <si>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</si>
  <si>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</si>
  <si>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</si>
  <si>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</si>
  <si>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</si>
  <si>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</si>
  <si>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</si>
  <si>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</si>
  <si>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</si>
  <si>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</si>
  <si>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</si>
  <si>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</si>
  <si>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</si>
  <si>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</si>
  <si>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</si>
  <si>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</si>
  <si>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</si>
  <si>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</si>
  <si>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</si>
  <si>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</si>
  <si>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</si>
  <si>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</si>
  <si>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</si>
  <si>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</si>
  <si>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</si>
  <si>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</si>
  <si>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</si>
  <si>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</si>
  <si>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</si>
  <si>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</si>
  <si>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</si>
  <si>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</si>
  <si>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</si>
  <si>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</si>
  <si>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</si>
  <si>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</si>
  <si>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</si>
  <si>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</si>
  <si>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</si>
  <si>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</si>
  <si>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</si>
  <si>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</si>
  <si>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</si>
  <si>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</si>
  <si>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</si>
  <si>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</si>
  <si>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</si>
  <si>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</si>
  <si>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</si>
  <si>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</si>
  <si>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</si>
  <si>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</si>
  <si>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</si>
  <si>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</si>
  <si>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</si>
  <si>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</si>
  <si>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</si>
  <si>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</si>
  <si>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</si>
  <si>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</si>
  <si>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</si>
  <si>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</si>
  <si>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</si>
  <si>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</si>
  <si>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</si>
  <si>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*Assuming the cost for car investment/car price decrease 10% in 2050 compared with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</si>
</sst>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</font>
    <font>
      <sz val="9"/>
      <name val="Geneva"/>
    </font>
    <font>
      <b/>
      <sz val="18"/>
      <color indexed="62"/>
      <name val="Cambria"/>
      <family val="2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6" fillId="0" borderId="0"/>
    <xf numFmtId="9" fontId="1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4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8"/>
  <sheetViews>
    <sheetView topLeftCell="B1" zoomScale="90" workbookViewId="0">
      <selection activeCell="K2" sqref="K2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9" max="19" width="18" bestFit="1" customWidth="1"/>
  </cols>
  <sheetData>
    <row r="2" spans="3:25">
      <c r="L2" t="s">
        <v>518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516</v>
      </c>
      <c r="M4" s="5" t="s">
        <v>517</v>
      </c>
      <c r="N4" s="26" t="s">
        <v>30</v>
      </c>
      <c r="O4" s="26" t="s">
        <v>29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J5*90%</f>
        <v>35.234999999999999</v>
      </c>
      <c r="M5" s="9">
        <f>L5/100</f>
        <v>0.35235</v>
      </c>
      <c r="N5">
        <v>1E-3</v>
      </c>
      <c r="O5">
        <v>15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 s="9">
        <f t="shared" ref="L6:L24" si="2">J6*90%</f>
        <v>35.234999999999999</v>
      </c>
      <c r="M6" s="9">
        <f t="shared" ref="M6:M18" si="3">L6/100</f>
        <v>0.35235</v>
      </c>
      <c r="N6">
        <v>1E-3</v>
      </c>
      <c r="O6">
        <v>15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2"/>
        <v>35.234999999999999</v>
      </c>
      <c r="M7" s="9">
        <f t="shared" si="3"/>
        <v>0.35235</v>
      </c>
      <c r="N7">
        <v>1E-3</v>
      </c>
      <c r="O7">
        <v>15</v>
      </c>
      <c r="Q7" s="18" t="s">
        <v>51</v>
      </c>
      <c r="R7" s="12"/>
      <c r="S7" s="1" t="s">
        <v>0</v>
      </c>
      <c r="T7" s="18"/>
      <c r="U7" s="12" t="s">
        <v>503</v>
      </c>
      <c r="V7" s="12" t="s">
        <v>53</v>
      </c>
      <c r="W7" s="12"/>
      <c r="X7" s="12" t="s">
        <v>54</v>
      </c>
      <c r="Y7" s="12"/>
    </row>
    <row r="8" spans="3:25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2"/>
        <v>35.234999999999999</v>
      </c>
      <c r="M8" s="9">
        <f t="shared" si="3"/>
        <v>0.35235</v>
      </c>
      <c r="N8">
        <v>1E-3</v>
      </c>
      <c r="O8">
        <v>15</v>
      </c>
      <c r="Q8" s="12"/>
      <c r="R8" s="12"/>
      <c r="S8" s="1" t="s">
        <v>8</v>
      </c>
      <c r="T8" s="18"/>
      <c r="U8" s="12" t="s">
        <v>503</v>
      </c>
      <c r="V8" s="12" t="s">
        <v>53</v>
      </c>
      <c r="W8" s="12"/>
      <c r="X8" s="12" t="s">
        <v>54</v>
      </c>
      <c r="Y8" s="12"/>
    </row>
    <row r="9" spans="3:25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2"/>
        <v>35.234999999999999</v>
      </c>
      <c r="M9" s="9">
        <f t="shared" si="3"/>
        <v>0.35235</v>
      </c>
      <c r="N9">
        <v>1E-3</v>
      </c>
      <c r="O9">
        <v>15</v>
      </c>
      <c r="Q9" s="12"/>
      <c r="R9" s="12"/>
      <c r="S9" s="1" t="s">
        <v>1</v>
      </c>
      <c r="T9" s="18"/>
      <c r="U9" s="12" t="s">
        <v>503</v>
      </c>
      <c r="V9" s="12" t="s">
        <v>53</v>
      </c>
      <c r="W9" s="12"/>
      <c r="X9" s="12" t="s">
        <v>54</v>
      </c>
      <c r="Y9" s="12"/>
    </row>
    <row r="10" spans="3:25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 t="shared" si="2"/>
        <v>13.05</v>
      </c>
      <c r="M10" s="9">
        <f t="shared" si="3"/>
        <v>0.1305</v>
      </c>
      <c r="N10">
        <v>1E-3</v>
      </c>
      <c r="O10">
        <v>12</v>
      </c>
      <c r="Q10" s="12"/>
      <c r="R10" s="12"/>
      <c r="S10" s="1" t="s">
        <v>2</v>
      </c>
      <c r="T10" s="18"/>
      <c r="U10" s="12" t="s">
        <v>503</v>
      </c>
      <c r="V10" s="12" t="s">
        <v>53</v>
      </c>
      <c r="W10" s="12"/>
      <c r="X10" s="12" t="s">
        <v>54</v>
      </c>
      <c r="Y10" s="12"/>
    </row>
    <row r="11" spans="3:25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 t="shared" si="2"/>
        <v>40.5</v>
      </c>
      <c r="M11" s="9">
        <f t="shared" si="3"/>
        <v>0.40500000000000003</v>
      </c>
      <c r="N11">
        <v>1E-3</v>
      </c>
      <c r="O11">
        <v>20</v>
      </c>
      <c r="Q11" s="12"/>
      <c r="R11" s="12"/>
      <c r="S11" s="1" t="s">
        <v>9</v>
      </c>
      <c r="T11" s="18"/>
      <c r="U11" s="12" t="s">
        <v>503</v>
      </c>
      <c r="V11" s="12" t="s">
        <v>53</v>
      </c>
      <c r="W11" s="12"/>
      <c r="X11" s="12" t="s">
        <v>54</v>
      </c>
      <c r="Y11" s="12"/>
    </row>
    <row r="12" spans="3:25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 t="shared" si="2"/>
        <v>40.5</v>
      </c>
      <c r="M12" s="9">
        <f t="shared" si="3"/>
        <v>0.40500000000000003</v>
      </c>
      <c r="N12">
        <v>1E-3</v>
      </c>
      <c r="O12">
        <v>20</v>
      </c>
      <c r="Q12" s="19"/>
      <c r="R12" s="19"/>
      <c r="S12" s="1" t="s">
        <v>3</v>
      </c>
      <c r="T12" s="20"/>
      <c r="U12" s="19" t="s">
        <v>52</v>
      </c>
      <c r="V12" s="19" t="s">
        <v>53</v>
      </c>
      <c r="W12" s="19"/>
      <c r="X12" s="19" t="s">
        <v>54</v>
      </c>
      <c r="Y12" s="19"/>
    </row>
    <row r="13" spans="3:25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 t="shared" si="2"/>
        <v>40.5</v>
      </c>
      <c r="M13" s="9">
        <f t="shared" si="3"/>
        <v>0.40500000000000003</v>
      </c>
      <c r="N13">
        <v>1E-3</v>
      </c>
      <c r="O13">
        <v>20</v>
      </c>
      <c r="Q13" s="12"/>
      <c r="R13" s="12"/>
      <c r="S13" s="1" t="s">
        <v>10</v>
      </c>
      <c r="T13" s="18"/>
      <c r="U13" s="12" t="s">
        <v>52</v>
      </c>
      <c r="V13" s="12" t="s">
        <v>53</v>
      </c>
      <c r="W13" s="12"/>
      <c r="X13" s="12" t="s">
        <v>54</v>
      </c>
      <c r="Y13" s="12"/>
    </row>
    <row r="14" spans="3:25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 t="shared" si="2"/>
        <v>40.5</v>
      </c>
      <c r="M14" s="9">
        <f t="shared" si="3"/>
        <v>0.40500000000000003</v>
      </c>
      <c r="N14">
        <v>1E-3</v>
      </c>
      <c r="O14">
        <v>20</v>
      </c>
      <c r="Q14" s="12"/>
      <c r="R14" s="12"/>
      <c r="S14" s="1" t="s">
        <v>4</v>
      </c>
      <c r="T14" s="18"/>
      <c r="U14" s="12" t="s">
        <v>52</v>
      </c>
      <c r="V14" s="12" t="s">
        <v>53</v>
      </c>
      <c r="W14" s="12"/>
      <c r="X14" s="12" t="s">
        <v>54</v>
      </c>
      <c r="Y14" s="12"/>
    </row>
    <row r="15" spans="3:25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 t="shared" si="2"/>
        <v>40.5</v>
      </c>
      <c r="M15" s="9">
        <f t="shared" si="3"/>
        <v>0.40500000000000003</v>
      </c>
      <c r="N15">
        <v>1E-3</v>
      </c>
      <c r="O15">
        <v>20</v>
      </c>
      <c r="Q15" s="12"/>
      <c r="R15" s="12"/>
      <c r="S15" s="1" t="s">
        <v>11</v>
      </c>
      <c r="T15" s="18"/>
      <c r="U15" s="12" t="s">
        <v>52</v>
      </c>
      <c r="V15" s="12" t="s">
        <v>53</v>
      </c>
      <c r="W15" s="12"/>
      <c r="X15" s="12" t="s">
        <v>54</v>
      </c>
      <c r="Y15" s="12"/>
    </row>
    <row r="16" spans="3:25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 t="shared" si="2"/>
        <v>40.5</v>
      </c>
      <c r="M16" s="9">
        <f t="shared" si="3"/>
        <v>0.40500000000000003</v>
      </c>
      <c r="N16">
        <v>1E-3</v>
      </c>
      <c r="O16">
        <v>20</v>
      </c>
      <c r="Q16" s="12"/>
      <c r="R16" s="12"/>
      <c r="S16" s="1" t="s">
        <v>5</v>
      </c>
      <c r="T16" s="18"/>
      <c r="U16" s="12" t="s">
        <v>52</v>
      </c>
      <c r="V16" s="12" t="s">
        <v>53</v>
      </c>
      <c r="W16" s="12"/>
      <c r="X16" s="12" t="s">
        <v>54</v>
      </c>
      <c r="Y16" s="12"/>
    </row>
    <row r="17" spans="3:25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 t="shared" si="2"/>
        <v>19.574999999999999</v>
      </c>
      <c r="M17" s="9">
        <f t="shared" si="3"/>
        <v>0.19574999999999998</v>
      </c>
      <c r="N17">
        <v>1E-3</v>
      </c>
      <c r="O17">
        <v>12</v>
      </c>
      <c r="Q17" s="12"/>
      <c r="R17" s="12"/>
      <c r="S17" s="1" t="s">
        <v>12</v>
      </c>
      <c r="T17" s="18"/>
      <c r="U17" s="12" t="s">
        <v>52</v>
      </c>
      <c r="V17" s="12" t="s">
        <v>53</v>
      </c>
      <c r="W17" s="12"/>
      <c r="X17" s="12" t="s">
        <v>54</v>
      </c>
      <c r="Y17" s="12"/>
    </row>
    <row r="18" spans="3:25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 t="shared" si="2"/>
        <v>19.574999999999999</v>
      </c>
      <c r="M18" s="9">
        <f t="shared" si="3"/>
        <v>0.19574999999999998</v>
      </c>
      <c r="N18">
        <v>1E-3</v>
      </c>
      <c r="O18">
        <v>12</v>
      </c>
      <c r="Q18" s="12"/>
      <c r="R18" s="12"/>
      <c r="S18" s="1" t="s">
        <v>6</v>
      </c>
      <c r="T18" s="18"/>
      <c r="U18" s="12" t="s">
        <v>52</v>
      </c>
      <c r="V18" s="12" t="s">
        <v>53</v>
      </c>
      <c r="W18" s="12"/>
      <c r="X18" s="12" t="s">
        <v>54</v>
      </c>
      <c r="Y18" s="12"/>
    </row>
    <row r="19" spans="3:25">
      <c r="C19" s="52" t="s">
        <v>504</v>
      </c>
      <c r="D19" s="51" t="s">
        <v>510</v>
      </c>
      <c r="E19" s="51" t="s">
        <v>19</v>
      </c>
      <c r="F19">
        <v>2021</v>
      </c>
      <c r="G19" s="53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 s="9">
        <f t="shared" si="2"/>
        <v>46.17</v>
      </c>
      <c r="M19" s="9">
        <f>M17</f>
        <v>0.19574999999999998</v>
      </c>
      <c r="N19">
        <v>1E-3</v>
      </c>
      <c r="O19">
        <v>12</v>
      </c>
      <c r="S19" s="1" t="s">
        <v>7</v>
      </c>
      <c r="U19" s="12" t="s">
        <v>52</v>
      </c>
      <c r="V19" s="12" t="s">
        <v>53</v>
      </c>
      <c r="X19" s="12" t="s">
        <v>54</v>
      </c>
    </row>
    <row r="20" spans="3:25">
      <c r="C20" s="52" t="s">
        <v>505</v>
      </c>
      <c r="D20" s="51" t="s">
        <v>510</v>
      </c>
      <c r="E20" s="51" t="s">
        <v>19</v>
      </c>
      <c r="F20">
        <v>2021</v>
      </c>
      <c r="G20" s="53">
        <v>3.3039999999999998</v>
      </c>
      <c r="H20">
        <v>19.982046670009744</v>
      </c>
      <c r="I20">
        <v>1.58</v>
      </c>
      <c r="J20">
        <f t="shared" ref="J20:J21" si="4">38*1.35</f>
        <v>51.300000000000004</v>
      </c>
      <c r="K20" s="9">
        <f>K19</f>
        <v>0.2175</v>
      </c>
      <c r="L20" s="9">
        <f t="shared" si="2"/>
        <v>46.17</v>
      </c>
      <c r="M20" s="9">
        <f>M19</f>
        <v>0.19574999999999998</v>
      </c>
      <c r="N20">
        <v>1E-3</v>
      </c>
      <c r="O20">
        <v>12</v>
      </c>
      <c r="S20" s="1" t="s">
        <v>13</v>
      </c>
      <c r="U20" s="12" t="s">
        <v>52</v>
      </c>
      <c r="V20" s="12" t="s">
        <v>53</v>
      </c>
      <c r="X20" s="12" t="s">
        <v>54</v>
      </c>
    </row>
    <row r="21" spans="3:25">
      <c r="C21" s="52" t="s">
        <v>506</v>
      </c>
      <c r="D21" s="51" t="s">
        <v>510</v>
      </c>
      <c r="E21" s="51" t="s">
        <v>19</v>
      </c>
      <c r="F21">
        <v>2021</v>
      </c>
      <c r="G21" s="53">
        <v>1.9469999999999998</v>
      </c>
      <c r="H21">
        <v>19.982046670009744</v>
      </c>
      <c r="I21">
        <v>1.58</v>
      </c>
      <c r="J21">
        <f t="shared" si="4"/>
        <v>51.300000000000004</v>
      </c>
      <c r="K21" s="9">
        <f>K20</f>
        <v>0.2175</v>
      </c>
      <c r="L21" s="9">
        <f t="shared" si="2"/>
        <v>46.17</v>
      </c>
      <c r="M21" s="9">
        <f>M20</f>
        <v>0.19574999999999998</v>
      </c>
      <c r="N21">
        <v>1E-3</v>
      </c>
      <c r="O21">
        <v>12</v>
      </c>
      <c r="S21" s="52" t="s">
        <v>504</v>
      </c>
      <c r="U21" s="12" t="s">
        <v>52</v>
      </c>
      <c r="V21" s="12" t="s">
        <v>53</v>
      </c>
      <c r="X21" s="12" t="s">
        <v>54</v>
      </c>
    </row>
    <row r="22" spans="3:25">
      <c r="C22" s="52" t="s">
        <v>507</v>
      </c>
      <c r="D22" s="51" t="s">
        <v>510</v>
      </c>
      <c r="E22" s="51" t="s">
        <v>15</v>
      </c>
      <c r="F22">
        <v>2021</v>
      </c>
      <c r="G22" s="53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L22" s="9">
        <f t="shared" si="2"/>
        <v>83.106000000000009</v>
      </c>
      <c r="M22">
        <f>M5</f>
        <v>0.35235</v>
      </c>
      <c r="N22">
        <v>1E-3</v>
      </c>
      <c r="O22">
        <v>15</v>
      </c>
      <c r="S22" s="52" t="s">
        <v>505</v>
      </c>
      <c r="U22" s="12" t="s">
        <v>52</v>
      </c>
      <c r="V22" s="12" t="s">
        <v>53</v>
      </c>
      <c r="X22" s="12" t="s">
        <v>54</v>
      </c>
    </row>
    <row r="23" spans="3:25">
      <c r="C23" s="52" t="s">
        <v>508</v>
      </c>
      <c r="D23" s="51" t="s">
        <v>510</v>
      </c>
      <c r="E23" s="51" t="s">
        <v>15</v>
      </c>
      <c r="F23">
        <v>2021</v>
      </c>
      <c r="G23" s="53">
        <v>0.44799999999999995</v>
      </c>
      <c r="H23">
        <v>21.646726853878867</v>
      </c>
      <c r="I23">
        <v>5.78</v>
      </c>
      <c r="J23">
        <f>J22</f>
        <v>92.34</v>
      </c>
      <c r="K23">
        <f t="shared" ref="K23:M24" si="5">K6</f>
        <v>0.39149999999999996</v>
      </c>
      <c r="L23" s="9">
        <f t="shared" si="2"/>
        <v>83.106000000000009</v>
      </c>
      <c r="M23">
        <f t="shared" si="5"/>
        <v>0.35235</v>
      </c>
      <c r="N23">
        <v>1E-3</v>
      </c>
      <c r="O23">
        <v>15</v>
      </c>
      <c r="S23" s="52" t="s">
        <v>506</v>
      </c>
      <c r="U23" s="12" t="s">
        <v>52</v>
      </c>
      <c r="V23" s="12" t="s">
        <v>53</v>
      </c>
      <c r="X23" s="12" t="s">
        <v>54</v>
      </c>
    </row>
    <row r="24" spans="3:25">
      <c r="C24" s="52" t="s">
        <v>509</v>
      </c>
      <c r="D24" s="51" t="s">
        <v>510</v>
      </c>
      <c r="E24" s="51" t="s">
        <v>15</v>
      </c>
      <c r="F24">
        <v>2021</v>
      </c>
      <c r="G24" s="53">
        <v>0.26400000000000001</v>
      </c>
      <c r="H24">
        <v>21.646726853878867</v>
      </c>
      <c r="I24">
        <v>5.78</v>
      </c>
      <c r="J24">
        <f>J23</f>
        <v>92.34</v>
      </c>
      <c r="K24">
        <f t="shared" si="5"/>
        <v>0.39149999999999996</v>
      </c>
      <c r="L24" s="9">
        <f t="shared" si="2"/>
        <v>83.106000000000009</v>
      </c>
      <c r="M24">
        <f t="shared" si="5"/>
        <v>0.35235</v>
      </c>
      <c r="N24">
        <v>1E-3</v>
      </c>
      <c r="O24">
        <v>15</v>
      </c>
      <c r="S24" s="52" t="s">
        <v>507</v>
      </c>
      <c r="U24" s="12" t="s">
        <v>503</v>
      </c>
      <c r="V24" s="12" t="s">
        <v>53</v>
      </c>
      <c r="X24" s="12" t="s">
        <v>54</v>
      </c>
    </row>
    <row r="25" spans="3:25">
      <c r="S25" s="52" t="s">
        <v>508</v>
      </c>
      <c r="U25" s="12" t="s">
        <v>503</v>
      </c>
      <c r="V25" s="12" t="s">
        <v>53</v>
      </c>
      <c r="X25" s="12" t="s">
        <v>54</v>
      </c>
    </row>
    <row r="26" spans="3:25">
      <c r="G26" s="53"/>
      <c r="S26" s="52" t="s">
        <v>509</v>
      </c>
      <c r="U26" s="12" t="s">
        <v>503</v>
      </c>
      <c r="V26" s="12" t="s">
        <v>53</v>
      </c>
      <c r="X26" s="12" t="s">
        <v>54</v>
      </c>
    </row>
    <row r="27" spans="3:25">
      <c r="J27" t="s">
        <v>511</v>
      </c>
    </row>
    <row r="28" spans="3:25">
      <c r="J28" t="s">
        <v>512</v>
      </c>
      <c r="S28" s="5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20"/>
  <sheetViews>
    <sheetView topLeftCell="A2" workbookViewId="0">
      <selection activeCell="F17" sqref="F17"/>
    </sheetView>
  </sheetViews>
  <sheetFormatPr defaultRowHeight="14.5"/>
  <cols>
    <col min="3" max="3" width="16.81640625" bestFit="1" customWidth="1"/>
    <col min="5" max="5" width="19.1796875" bestFit="1" customWidth="1"/>
    <col min="7" max="7" width="12" bestFit="1" customWidth="1"/>
    <col min="9" max="9" width="15.453125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H2" t="s">
        <v>73</v>
      </c>
    </row>
    <row r="3" spans="3:26">
      <c r="E3" s="10" t="s">
        <v>514</v>
      </c>
      <c r="R3" s="11" t="s">
        <v>515</v>
      </c>
      <c r="S3" s="11"/>
      <c r="T3" s="12"/>
      <c r="U3" s="12"/>
      <c r="V3" s="12"/>
      <c r="W3" s="12"/>
      <c r="X3" s="12"/>
      <c r="Y3" s="12"/>
      <c r="Z3" s="12"/>
    </row>
    <row r="4" spans="3:26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516</v>
      </c>
      <c r="M4" s="5" t="s">
        <v>517</v>
      </c>
      <c r="N4" s="6" t="s">
        <v>29</v>
      </c>
      <c r="O4" s="6" t="s">
        <v>30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4000</v>
      </c>
      <c r="M5" s="9">
        <f>L5/100</f>
        <v>40</v>
      </c>
      <c r="N5" s="9">
        <v>30</v>
      </c>
      <c r="O5">
        <v>1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4000</v>
      </c>
      <c r="M6" s="9">
        <f t="shared" ref="M6:M9" si="1">L6/100</f>
        <v>40</v>
      </c>
      <c r="N6" s="9">
        <v>30</v>
      </c>
      <c r="O6">
        <v>1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4000</v>
      </c>
      <c r="M7" s="9">
        <f t="shared" si="1"/>
        <v>40</v>
      </c>
      <c r="N7" s="9">
        <v>30</v>
      </c>
      <c r="O7">
        <v>1</v>
      </c>
      <c r="R7" s="18" t="s">
        <v>51</v>
      </c>
      <c r="S7" s="12"/>
      <c r="T7" s="1" t="s">
        <v>55</v>
      </c>
      <c r="U7" s="18"/>
      <c r="V7" s="12" t="s">
        <v>503</v>
      </c>
      <c r="W7" s="12" t="s">
        <v>513</v>
      </c>
      <c r="X7" s="12"/>
      <c r="Y7" s="12" t="s">
        <v>54</v>
      </c>
      <c r="Z7" s="12"/>
    </row>
    <row r="8" spans="3:26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4000</v>
      </c>
      <c r="M8" s="9">
        <f t="shared" si="1"/>
        <v>40</v>
      </c>
      <c r="N8" s="9">
        <v>30</v>
      </c>
      <c r="O8">
        <v>1</v>
      </c>
      <c r="R8" s="12"/>
      <c r="S8" s="12"/>
      <c r="T8" s="1" t="s">
        <v>57</v>
      </c>
      <c r="U8" s="18"/>
      <c r="V8" s="12" t="s">
        <v>503</v>
      </c>
      <c r="W8" s="12" t="s">
        <v>513</v>
      </c>
      <c r="X8" s="12"/>
      <c r="Y8" s="12" t="s">
        <v>54</v>
      </c>
      <c r="Z8" s="12"/>
    </row>
    <row r="9" spans="3:26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4000</v>
      </c>
      <c r="M9" s="9">
        <f t="shared" si="1"/>
        <v>40</v>
      </c>
      <c r="N9" s="9">
        <v>30</v>
      </c>
      <c r="O9">
        <v>1</v>
      </c>
      <c r="R9" s="12"/>
      <c r="S9" s="12"/>
      <c r="T9" s="1" t="s">
        <v>60</v>
      </c>
      <c r="U9" s="18"/>
      <c r="V9" s="12" t="s">
        <v>52</v>
      </c>
      <c r="W9" s="12" t="s">
        <v>65</v>
      </c>
      <c r="X9" s="12"/>
      <c r="Y9" s="12" t="s">
        <v>54</v>
      </c>
      <c r="Z9" s="12"/>
    </row>
    <row r="10" spans="3:26">
      <c r="C10" s="1"/>
      <c r="D10" s="1" t="s">
        <v>68</v>
      </c>
      <c r="E10" s="1"/>
      <c r="J10" s="9"/>
      <c r="K10" s="9"/>
      <c r="L10" s="9"/>
      <c r="M10" s="9"/>
      <c r="N10" s="9"/>
      <c r="R10" s="12"/>
      <c r="S10" s="12"/>
      <c r="T10" s="1" t="s">
        <v>62</v>
      </c>
      <c r="U10" s="18"/>
      <c r="V10" s="12" t="s">
        <v>52</v>
      </c>
      <c r="W10" s="12" t="s">
        <v>65</v>
      </c>
      <c r="X10" s="12"/>
      <c r="Y10" s="12" t="s">
        <v>54</v>
      </c>
      <c r="Z10" s="12"/>
    </row>
    <row r="11" spans="3:26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4000</v>
      </c>
      <c r="M11" s="9">
        <f t="shared" ref="M11:M12" si="2">L11/100</f>
        <v>40</v>
      </c>
      <c r="N11" s="9">
        <v>30</v>
      </c>
      <c r="O11">
        <v>1</v>
      </c>
      <c r="R11" s="12"/>
      <c r="S11" s="12"/>
      <c r="T11" s="1" t="s">
        <v>66</v>
      </c>
      <c r="U11" s="18"/>
      <c r="V11" s="12" t="s">
        <v>52</v>
      </c>
      <c r="W11" s="12" t="s">
        <v>65</v>
      </c>
      <c r="X11" s="12"/>
      <c r="Y11" s="12" t="s">
        <v>54</v>
      </c>
      <c r="Z11" s="12"/>
    </row>
    <row r="12" spans="3:26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4000</v>
      </c>
      <c r="M12" s="9">
        <f t="shared" si="2"/>
        <v>40</v>
      </c>
      <c r="N12" s="9">
        <v>30</v>
      </c>
      <c r="O12">
        <v>1</v>
      </c>
      <c r="R12" s="19"/>
      <c r="S12" s="19"/>
      <c r="T12" s="1" t="s">
        <v>69</v>
      </c>
      <c r="U12" s="20"/>
      <c r="V12" s="12" t="s">
        <v>52</v>
      </c>
      <c r="W12" s="12" t="s">
        <v>65</v>
      </c>
      <c r="X12" s="12"/>
      <c r="Y12" s="12" t="s">
        <v>54</v>
      </c>
      <c r="Z12" s="1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503</v>
      </c>
      <c r="W13" s="12" t="s">
        <v>513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C16" s="1"/>
      <c r="D16" s="1"/>
      <c r="H16" s="7"/>
      <c r="J16" s="9"/>
      <c r="K16" s="9"/>
      <c r="L16" s="9"/>
      <c r="M16" s="9"/>
      <c r="N16" s="9"/>
      <c r="S16" s="1"/>
      <c r="T16" s="1"/>
      <c r="U16" s="18"/>
      <c r="V16" s="12"/>
      <c r="W16" s="12"/>
      <c r="X16" s="12"/>
      <c r="Y16" s="12"/>
      <c r="Z16" s="12"/>
    </row>
    <row r="17" spans="3:26">
      <c r="C17" s="1"/>
      <c r="D17" s="1"/>
      <c r="E17" s="1"/>
      <c r="J17" s="9"/>
      <c r="K17" s="9"/>
      <c r="L17" s="9"/>
      <c r="M17" s="9"/>
      <c r="N17" s="9"/>
      <c r="R17" s="12"/>
      <c r="S17" s="12"/>
      <c r="T17" s="1"/>
      <c r="U17" s="18"/>
      <c r="V17" s="12"/>
      <c r="W17" s="12"/>
      <c r="X17" s="12"/>
      <c r="Y17" s="12"/>
      <c r="Z17" s="12"/>
    </row>
    <row r="18" spans="3:26">
      <c r="C18" s="1"/>
      <c r="D18" s="1"/>
      <c r="E18" s="1"/>
      <c r="J18" s="9"/>
      <c r="K18" s="9"/>
      <c r="L18" s="9"/>
      <c r="M18" s="9"/>
      <c r="N18" s="9"/>
      <c r="R18" s="12"/>
      <c r="S18" s="12"/>
      <c r="T18" s="1"/>
      <c r="U18" s="18"/>
      <c r="V18" s="12"/>
      <c r="W18" s="12"/>
      <c r="X18" s="12"/>
      <c r="Y18" s="12"/>
      <c r="Z18" s="12"/>
    </row>
    <row r="19" spans="3:26">
      <c r="T19" s="1"/>
      <c r="V19" s="12"/>
      <c r="W19" s="12"/>
      <c r="Y19" s="12"/>
    </row>
    <row r="20" spans="3:26">
      <c r="T20" s="1"/>
      <c r="V20" s="12"/>
      <c r="W20" s="12"/>
      <c r="Y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B1" workbookViewId="0">
      <pane ySplit="5" topLeftCell="A105" activePane="bottomLeft" state="frozen"/>
      <selection pane="bottomLeft" activeCell="G114" sqref="G114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516</v>
      </c>
      <c r="L5" s="5" t="s">
        <v>517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499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499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500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500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501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501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502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502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workbookViewId="0">
      <selection activeCell="B2" sqref="B1:X1048576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516</v>
      </c>
      <c r="K5" s="5" t="s">
        <v>517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19"/>
  <sheetViews>
    <sheetView zoomScale="70" zoomScaleNormal="70" workbookViewId="0">
      <selection activeCell="J18" sqref="J18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.453125" bestFit="1" customWidth="1"/>
    <col min="19" max="19" width="18" bestFit="1" customWidth="1"/>
  </cols>
  <sheetData>
    <row r="1" spans="3:25">
      <c r="O1" s="8" t="s">
        <v>494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516</v>
      </c>
      <c r="L4" s="5" t="s">
        <v>517</v>
      </c>
      <c r="M4" s="6" t="s">
        <v>29</v>
      </c>
      <c r="N4" s="6" t="s">
        <v>30</v>
      </c>
      <c r="O4" s="26" t="s">
        <v>493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495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O6">
        <v>0.51429618044217673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O7">
        <v>0.28386280991156465</v>
      </c>
      <c r="Q7" s="38" t="s">
        <v>51</v>
      </c>
      <c r="S7" s="38" t="s">
        <v>495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O8">
        <v>7.8503322020408176E-2</v>
      </c>
      <c r="Q8" s="38"/>
      <c r="S8" s="38" t="s">
        <v>496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O9">
        <v>3.7295189387755098E-3</v>
      </c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O10">
        <v>2.6838456571428575E-2</v>
      </c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O11">
        <v>9.2671133122448998E-2</v>
      </c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O12">
        <v>9.85789931972789E-5</v>
      </c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496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O14">
        <v>0.31204439053415484</v>
      </c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O15">
        <v>0.68795560946584522</v>
      </c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17:25">
      <c r="Q17" s="12"/>
      <c r="R17" s="12"/>
      <c r="S17" s="1"/>
      <c r="T17" s="18"/>
      <c r="U17" s="12"/>
      <c r="V17" s="12"/>
      <c r="W17" s="12"/>
      <c r="X17" s="12"/>
      <c r="Y17" s="12"/>
    </row>
    <row r="18" spans="17:25">
      <c r="S18" s="1"/>
      <c r="U18" s="12"/>
      <c r="V18" s="12"/>
      <c r="X18" s="12"/>
    </row>
    <row r="19" spans="17:25">
      <c r="S19" s="1"/>
      <c r="U19" s="12"/>
      <c r="V19" s="12"/>
      <c r="X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tabSelected="1" workbookViewId="0">
      <selection activeCell="H16" sqref="H16"/>
    </sheetView>
  </sheetViews>
  <sheetFormatPr defaultRowHeight="14.5"/>
  <sheetData>
    <row r="7" spans="5:5">
      <c r="E7" t="s">
        <v>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4.5"/>
  <sheetData>
    <row r="9" spans="5:5">
      <c r="E9" t="s"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TRA1</vt:lpstr>
      <vt:lpstr>TRA2</vt:lpstr>
      <vt:lpstr>RSD</vt:lpstr>
      <vt:lpstr>COM</vt:lpstr>
      <vt:lpstr>AGR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2024-04-09T01:57:10Z</dcterms:modified>
</cp:coreProperties>
</file>