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https://mcgill-my.sharepoint.com/personal/xiao_li8_mcgill_ca/Documents/Desktop/times/DemoS_003 - canada - Copy - Copy/SuppXLS/Trades/"/>
    </mc:Choice>
  </mc:AlternateContent>
  <xr:revisionPtr revIDLastSave="26" documentId="13_ncr:1_{9ED36D56-069D-4C81-9255-9ECBD6CCE50C}" xr6:coauthVersionLast="47" xr6:coauthVersionMax="47" xr10:uidLastSave="{D990440B-2390-43EC-86B2-C544C922DF11}"/>
  <bookViews>
    <workbookView xWindow="-120" yWindow="-120" windowWidth="29040" windowHeight="15840" tabRatio="747" xr2:uid="{00000000-000D-0000-FFFF-FFFF00000000}"/>
  </bookViews>
  <sheets>
    <sheet name="OldBY-2020" sheetId="3" r:id="rId1"/>
    <sheet name="Bi_Costs" sheetId="18" r:id="rId2"/>
    <sheet name="!!Bi_2050_MAX_CAPACITY" sheetId="13" r:id="rId3"/>
    <sheet name="!!ELC_Parameters" sheetId="23" r:id="rId4"/>
    <sheet name="!!ref. transmission capacities" sheetId="36" r:id="rId5"/>
  </sheets>
  <externalReferences>
    <externalReference r:id="rId6"/>
  </externalReferences>
  <definedNames>
    <definedName name="Countries">'[1]Fuel &amp; CO2 prices'!#REF!</definedName>
    <definedName name="MarketNodes">'[1]Fuel &amp; CO2 prices'!#REF!</definedName>
    <definedName name="Scenarios">'[1]Fuel &amp; CO2 prices'!#REF!</definedName>
    <definedName name="Years">'[1]Fuel &amp; CO2 prices'!#REF!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8" l="1"/>
  <c r="D43" i="3"/>
  <c r="D28" i="3"/>
  <c r="D9" i="3"/>
  <c r="J7" i="18"/>
  <c r="I15" i="13"/>
  <c r="G15" i="13"/>
  <c r="E15" i="13"/>
  <c r="D15" i="13"/>
  <c r="H14" i="13"/>
  <c r="G14" i="13"/>
  <c r="F14" i="13"/>
  <c r="E14" i="13"/>
  <c r="D14" i="13"/>
  <c r="I13" i="13"/>
  <c r="H13" i="13"/>
  <c r="G13" i="13"/>
  <c r="F13" i="13"/>
  <c r="E13" i="13"/>
  <c r="D13" i="13"/>
  <c r="C13" i="13"/>
  <c r="H12" i="13"/>
  <c r="G12" i="13"/>
  <c r="F12" i="13"/>
  <c r="E12" i="13"/>
  <c r="D12" i="13"/>
  <c r="I11" i="13"/>
  <c r="H11" i="13"/>
  <c r="G11" i="13"/>
  <c r="F11" i="13"/>
  <c r="E11" i="13"/>
  <c r="D11" i="13"/>
  <c r="C11" i="13"/>
  <c r="I10" i="13"/>
  <c r="H10" i="13"/>
  <c r="G10" i="13"/>
  <c r="F10" i="13"/>
  <c r="E10" i="13"/>
  <c r="D10" i="13"/>
  <c r="C10" i="13"/>
  <c r="G9" i="13"/>
  <c r="E9" i="13"/>
  <c r="D9" i="13"/>
  <c r="C9" i="13"/>
  <c r="K8" i="18"/>
  <c r="K6" i="18"/>
  <c r="K7" i="18"/>
  <c r="J8" i="18"/>
  <c r="J6" i="18"/>
  <c r="I14" i="13"/>
  <c r="C12" i="13"/>
  <c r="C15" i="13"/>
  <c r="I9" i="13"/>
  <c r="H9" i="13"/>
  <c r="C14" i="13"/>
  <c r="H15" i="13"/>
  <c r="F15" i="13"/>
  <c r="I12" i="13"/>
  <c r="F9"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27" authorId="0" shapeId="0" xr:uid="{00000000-0006-0000-0000-0000C9000000}">
      <text>
        <r>
          <rPr>
            <b/>
            <sz val="8"/>
            <color indexed="81"/>
            <rFont val="Tahoma"/>
            <family val="2"/>
          </rPr>
          <t>Maurizio Gargiulo:</t>
        </r>
        <r>
          <rPr>
            <sz val="8"/>
            <color indexed="81"/>
            <rFont val="Tahoma"/>
            <family val="2"/>
          </rPr>
          <t xml:space="preserve">
High voltage</t>
        </r>
      </text>
    </comment>
    <comment ref="B42" authorId="0" shapeId="0" xr:uid="{00000000-0006-0000-0000-0000CA000000}">
      <text>
        <r>
          <rPr>
            <b/>
            <sz val="8"/>
            <color indexed="81"/>
            <rFont val="Tahoma"/>
            <family val="2"/>
          </rPr>
          <t>Maurizio Gargiulo:</t>
        </r>
        <r>
          <rPr>
            <sz val="8"/>
            <color indexed="81"/>
            <rFont val="Tahoma"/>
            <family val="2"/>
          </rPr>
          <t xml:space="preserve">
High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AF49" authorId="0" shapeId="0" xr:uid="{00000000-0006-0000-0A00-000001000000}">
      <text>
        <r>
          <rPr>
            <b/>
            <sz val="9"/>
            <color indexed="81"/>
            <rFont val="Tahoma"/>
            <family val="2"/>
          </rPr>
          <t>This is an offshore grid. The cost is twice compared to the other techs</t>
        </r>
      </text>
    </comment>
    <comment ref="Y56" authorId="0" shapeId="0" xr:uid="{00000000-0006-0000-0A00-000002000000}">
      <text>
        <r>
          <rPr>
            <b/>
            <sz val="9"/>
            <color indexed="81"/>
            <rFont val="Tahoma"/>
            <family val="2"/>
          </rPr>
          <t>This is an offshore grid. The cost is twice compared to the other techs</t>
        </r>
      </text>
    </comment>
    <comment ref="AF92" authorId="0" shapeId="0" xr:uid="{00000000-0006-0000-0A00-000003000000}">
      <text>
        <r>
          <rPr>
            <b/>
            <sz val="9"/>
            <color indexed="81"/>
            <rFont val="Tahoma"/>
            <family val="2"/>
          </rPr>
          <t>This is an offshore grid. The cost is twice compared to the other techs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Angelo L'Abbate</author>
  </authors>
  <commentList>
    <comment ref="BI11" authorId="0" shapeId="0" xr:uid="{00000000-0006-0000-0800-000001000000}">
      <text>
        <r>
          <rPr>
            <b/>
            <sz val="11"/>
            <color indexed="81"/>
            <rFont val="Tahoma"/>
            <family val="2"/>
          </rPr>
          <t>Angelo L'Abbate:</t>
        </r>
        <r>
          <rPr>
            <sz val="11"/>
            <color indexed="81"/>
            <rFont val="Tahoma"/>
            <family val="2"/>
          </rPr>
          <t xml:space="preserve">
value modified respect to PET_TRADE_v04</t>
        </r>
      </text>
    </comment>
    <comment ref="BV11" authorId="0" shapeId="0" xr:uid="{00000000-0006-0000-0800-000002000000}">
      <text>
        <r>
          <rPr>
            <b/>
            <sz val="11"/>
            <color indexed="81"/>
            <rFont val="Tahoma"/>
            <family val="2"/>
          </rPr>
          <t>Angelo L'Abbate:</t>
        </r>
        <r>
          <rPr>
            <sz val="11"/>
            <color indexed="81"/>
            <rFont val="Tahoma"/>
            <family val="2"/>
          </rPr>
          <t xml:space="preserve">
value modified respect to PET_TRADE_v04</t>
        </r>
      </text>
    </comment>
    <comment ref="CF11" authorId="0" shapeId="0" xr:uid="{00000000-0006-0000-0800-000003000000}">
      <text>
        <r>
          <rPr>
            <b/>
            <sz val="11"/>
            <color indexed="81"/>
            <rFont val="Tahoma"/>
            <family val="2"/>
          </rPr>
          <t>Angelo L'Abbate:</t>
        </r>
        <r>
          <rPr>
            <sz val="11"/>
            <color indexed="81"/>
            <rFont val="Tahoma"/>
            <family val="2"/>
          </rPr>
          <t xml:space="preserve">
value modified respect to PET_TRADE_v04</t>
        </r>
      </text>
    </comment>
    <comment ref="BD15" authorId="0" shapeId="0" xr:uid="{00000000-0006-0000-0800-000004000000}">
      <text>
        <r>
          <rPr>
            <b/>
            <sz val="11"/>
            <color indexed="81"/>
            <rFont val="Tahoma"/>
            <family val="2"/>
          </rPr>
          <t>Angelo L'Abbate:</t>
        </r>
        <r>
          <rPr>
            <sz val="11"/>
            <color indexed="81"/>
            <rFont val="Tahoma"/>
            <family val="2"/>
          </rPr>
          <t xml:space="preserve">
DK_W-DE: 2000 MW
DK_E-DE: 550 MW
600 MW HVDC at Kriegers Flak</t>
        </r>
      </text>
    </comment>
    <comment ref="BH15" authorId="0" shapeId="0" xr:uid="{00000000-0006-0000-0800-000005000000}">
      <text>
        <r>
          <rPr>
            <b/>
            <sz val="11"/>
            <color indexed="81"/>
            <rFont val="Tahoma"/>
            <family val="2"/>
          </rPr>
          <t>Angelo L'Abbate:</t>
        </r>
        <r>
          <rPr>
            <sz val="11"/>
            <color indexed="81"/>
            <rFont val="Tahoma"/>
            <family val="2"/>
          </rPr>
          <t xml:space="preserve">
value modified respect to PET_TRADE_v04</t>
        </r>
      </text>
    </comment>
    <comment ref="BC16" authorId="0" shapeId="0" xr:uid="{00000000-0006-0000-0800-000006000000}">
      <text>
        <r>
          <rPr>
            <b/>
            <sz val="11"/>
            <color indexed="81"/>
            <rFont val="Tahoma"/>
            <family val="2"/>
          </rPr>
          <t>Angelo L'Abbate:</t>
        </r>
        <r>
          <rPr>
            <sz val="11"/>
            <color indexed="81"/>
            <rFont val="Tahoma"/>
            <family val="2"/>
          </rPr>
          <t xml:space="preserve">
DE-DK_W: 1500 MW
DE-DK_E: 550 MW
600 MW HVDC at Kriegers Flak</t>
        </r>
      </text>
    </comment>
    <comment ref="BS16" authorId="0" shapeId="0" xr:uid="{00000000-0006-0000-0800-000007000000}">
      <text>
        <r>
          <rPr>
            <b/>
            <sz val="11"/>
            <color indexed="81"/>
            <rFont val="Tahoma"/>
            <family val="2"/>
          </rPr>
          <t>Angelo L'Abbate:</t>
        </r>
        <r>
          <rPr>
            <sz val="11"/>
            <color indexed="81"/>
            <rFont val="Tahoma"/>
            <family val="2"/>
          </rPr>
          <t xml:space="preserve">
NO-DK_W</t>
        </r>
      </text>
    </comment>
    <comment ref="BW16" authorId="0" shapeId="0" xr:uid="{00000000-0006-0000-0800-000008000000}">
      <text>
        <r>
          <rPr>
            <b/>
            <sz val="11"/>
            <color indexed="81"/>
            <rFont val="Tahoma"/>
            <family val="2"/>
          </rPr>
          <t>Angelo L'Abbate:</t>
        </r>
        <r>
          <rPr>
            <sz val="11"/>
            <color indexed="81"/>
            <rFont val="Tahoma"/>
            <family val="2"/>
          </rPr>
          <t xml:space="preserve">
SE-DK_W: 680 MW NTC
SE-DK_E: 1300 MW NTC</t>
        </r>
      </text>
    </comment>
    <comment ref="BP17" authorId="0" shapeId="0" xr:uid="{00000000-0006-0000-0800-000009000000}">
      <text>
        <r>
          <rPr>
            <b/>
            <sz val="11"/>
            <color indexed="81"/>
            <rFont val="Tahoma"/>
            <family val="2"/>
          </rPr>
          <t>Angelo L'Abbate:</t>
        </r>
        <r>
          <rPr>
            <sz val="11"/>
            <color indexed="81"/>
            <rFont val="Tahoma"/>
            <family val="2"/>
          </rPr>
          <t xml:space="preserve">
BEMIP study by CESI</t>
        </r>
      </text>
    </comment>
    <comment ref="BS19" authorId="0" shapeId="0" xr:uid="{00000000-0006-0000-0800-00000A000000}">
      <text>
        <r>
          <rPr>
            <b/>
            <sz val="11"/>
            <color indexed="81"/>
            <rFont val="Tahoma"/>
            <family val="2"/>
          </rPr>
          <t>Angelo L'Abbate:</t>
        </r>
        <r>
          <rPr>
            <sz val="11"/>
            <color indexed="81"/>
            <rFont val="Tahoma"/>
            <family val="2"/>
          </rPr>
          <t xml:space="preserve">
NORDEL source</t>
        </r>
      </text>
    </comment>
    <comment ref="BW19" authorId="0" shapeId="0" xr:uid="{00000000-0006-0000-0800-00000B000000}">
      <text>
        <r>
          <rPr>
            <b/>
            <sz val="11"/>
            <color indexed="81"/>
            <rFont val="Tahoma"/>
            <family val="2"/>
          </rPr>
          <t>Angelo L'Abbate:</t>
        </r>
        <r>
          <rPr>
            <sz val="11"/>
            <color indexed="81"/>
            <rFont val="Tahoma"/>
            <family val="2"/>
          </rPr>
          <t xml:space="preserve">
NORDEL source</t>
        </r>
      </text>
    </comment>
    <comment ref="AW22" authorId="0" shapeId="0" xr:uid="{00000000-0006-0000-0800-00000C000000}">
      <text>
        <r>
          <rPr>
            <b/>
            <sz val="11"/>
            <color indexed="81"/>
            <rFont val="Tahoma"/>
            <family val="2"/>
          </rPr>
          <t>Angelo L'Abbate:</t>
        </r>
        <r>
          <rPr>
            <sz val="11"/>
            <color indexed="81"/>
            <rFont val="Tahoma"/>
            <family val="2"/>
          </rPr>
          <t xml:space="preserve">
value modified respect to PET_TRADE_v04</t>
        </r>
      </text>
    </comment>
    <comment ref="BY22" authorId="0" shapeId="0" xr:uid="{00000000-0006-0000-0800-00000D000000}">
      <text>
        <r>
          <rPr>
            <b/>
            <sz val="11"/>
            <color indexed="81"/>
            <rFont val="Tahoma"/>
            <family val="2"/>
          </rPr>
          <t>Angelo L'Abbate:</t>
        </r>
        <r>
          <rPr>
            <sz val="11"/>
            <color indexed="81"/>
            <rFont val="Tahoma"/>
            <family val="2"/>
          </rPr>
          <t xml:space="preserve">
value modified respect to PET_TRADE_v04</t>
        </r>
      </text>
    </comment>
    <comment ref="AF23" authorId="0" shapeId="0" xr:uid="{00000000-0006-0000-0800-00000E000000}">
      <text>
        <r>
          <rPr>
            <b/>
            <sz val="11"/>
            <color indexed="81"/>
            <rFont val="Tahoma"/>
            <family val="2"/>
          </rPr>
          <t>Angelo L'Abbate:</t>
        </r>
        <r>
          <rPr>
            <sz val="11"/>
            <color indexed="81"/>
            <rFont val="Tahoma"/>
            <family val="2"/>
          </rPr>
          <t xml:space="preserve">
NI-GB: 80 MW
IE-NI: 1000 MW
IE-GB: 850 MW VSC-HVDC</t>
        </r>
      </text>
    </comment>
    <comment ref="BZ23" authorId="0" shapeId="0" xr:uid="{00000000-0006-0000-0800-00000F000000}">
      <text>
        <r>
          <rPr>
            <b/>
            <sz val="11"/>
            <color indexed="81"/>
            <rFont val="Tahoma"/>
            <family val="2"/>
          </rPr>
          <t>Angelo L'Abbate:</t>
        </r>
        <r>
          <rPr>
            <sz val="11"/>
            <color indexed="81"/>
            <rFont val="Tahoma"/>
            <family val="2"/>
          </rPr>
          <t xml:space="preserve">
GB-NI/IE: 450 MW 
GB-IE: 850 MW VSC-HVDC</t>
        </r>
      </text>
    </comment>
    <comment ref="BE28" authorId="0" shapeId="0" xr:uid="{00000000-0006-0000-0800-000010000000}">
      <text>
        <r>
          <rPr>
            <b/>
            <sz val="11"/>
            <color indexed="81"/>
            <rFont val="Tahoma"/>
            <family val="2"/>
          </rPr>
          <t>Angelo L'Abbate:</t>
        </r>
        <r>
          <rPr>
            <sz val="11"/>
            <color indexed="81"/>
            <rFont val="Tahoma"/>
            <family val="2"/>
          </rPr>
          <t xml:space="preserve">
BEMIP study by CESI</t>
        </r>
      </text>
    </comment>
    <comment ref="BD31" authorId="0" shapeId="0" xr:uid="{00000000-0006-0000-0800-000011000000}">
      <text>
        <r>
          <rPr>
            <b/>
            <sz val="11"/>
            <color indexed="81"/>
            <rFont val="Tahoma"/>
            <family val="2"/>
          </rPr>
          <t>Angelo L'Abbate:</t>
        </r>
        <r>
          <rPr>
            <sz val="11"/>
            <color indexed="81"/>
            <rFont val="Tahoma"/>
            <family val="2"/>
          </rPr>
          <t xml:space="preserve">
DK_W-NO</t>
        </r>
      </text>
    </comment>
    <comment ref="BG31" authorId="0" shapeId="0" xr:uid="{00000000-0006-0000-0800-000012000000}">
      <text>
        <r>
          <rPr>
            <b/>
            <sz val="11"/>
            <color indexed="81"/>
            <rFont val="Tahoma"/>
            <family val="2"/>
          </rPr>
          <t>Angelo L'Abbate:</t>
        </r>
        <r>
          <rPr>
            <sz val="11"/>
            <color indexed="81"/>
            <rFont val="Tahoma"/>
            <family val="2"/>
          </rPr>
          <t xml:space="preserve">
NORDEL source</t>
        </r>
      </text>
    </comment>
    <comment ref="BW31" authorId="0" shapeId="0" xr:uid="{00000000-0006-0000-0800-000013000000}">
      <text>
        <r>
          <rPr>
            <b/>
            <sz val="11"/>
            <color indexed="81"/>
            <rFont val="Tahoma"/>
            <family val="2"/>
          </rPr>
          <t>Angelo L'Abbate:</t>
        </r>
        <r>
          <rPr>
            <sz val="11"/>
            <color indexed="81"/>
            <rFont val="Tahoma"/>
            <family val="2"/>
          </rPr>
          <t xml:space="preserve">
NORDEL, SvK sources</t>
        </r>
      </text>
    </comment>
    <comment ref="AY34" authorId="0" shapeId="0" xr:uid="{00000000-0006-0000-0800-000014000000}">
      <text>
        <r>
          <rPr>
            <b/>
            <sz val="11"/>
            <color indexed="81"/>
            <rFont val="Tahoma"/>
            <family val="2"/>
          </rPr>
          <t>Angelo L'Abbate:</t>
        </r>
        <r>
          <rPr>
            <sz val="11"/>
            <color indexed="81"/>
            <rFont val="Tahoma"/>
            <family val="2"/>
          </rPr>
          <t xml:space="preserve">
value modified respect to PET_TRADE_v04</t>
        </r>
      </text>
    </comment>
    <comment ref="BD35" authorId="0" shapeId="0" xr:uid="{00000000-0006-0000-0800-000015000000}">
      <text>
        <r>
          <rPr>
            <b/>
            <sz val="11"/>
            <color indexed="81"/>
            <rFont val="Tahoma"/>
            <family val="2"/>
          </rPr>
          <t>Angelo L'Abbate:</t>
        </r>
        <r>
          <rPr>
            <sz val="11"/>
            <color indexed="81"/>
            <rFont val="Tahoma"/>
            <family val="2"/>
          </rPr>
          <t xml:space="preserve">
DK_W-SE: 740 MW NTC
DK_E-SE: 1700 MW NTC</t>
        </r>
      </text>
    </comment>
    <comment ref="BG35" authorId="0" shapeId="0" xr:uid="{00000000-0006-0000-0800-000016000000}">
      <text>
        <r>
          <rPr>
            <b/>
            <sz val="11"/>
            <color indexed="81"/>
            <rFont val="Tahoma"/>
            <family val="2"/>
          </rPr>
          <t>Angelo L'Abbate:</t>
        </r>
        <r>
          <rPr>
            <sz val="11"/>
            <color indexed="81"/>
            <rFont val="Tahoma"/>
            <family val="2"/>
          </rPr>
          <t xml:space="preserve">
NORDEL source</t>
        </r>
      </text>
    </comment>
    <comment ref="BS35" authorId="0" shapeId="0" xr:uid="{00000000-0006-0000-0800-000017000000}">
      <text>
        <r>
          <rPr>
            <b/>
            <sz val="11"/>
            <color indexed="81"/>
            <rFont val="Tahoma"/>
            <family val="2"/>
          </rPr>
          <t>Angelo L'Abbate:</t>
        </r>
        <r>
          <rPr>
            <sz val="11"/>
            <color indexed="81"/>
            <rFont val="Tahoma"/>
            <family val="2"/>
          </rPr>
          <t xml:space="preserve">
NORDEL, SvK sources</t>
        </r>
      </text>
    </comment>
    <comment ref="BB37" authorId="0" shapeId="0" xr:uid="{00000000-0006-0000-0800-000018000000}">
      <text>
        <r>
          <rPr>
            <b/>
            <sz val="11"/>
            <color indexed="81"/>
            <rFont val="Tahoma"/>
            <family val="2"/>
          </rPr>
          <t>Angelo L'Abbate:</t>
        </r>
        <r>
          <rPr>
            <sz val="11"/>
            <color indexed="81"/>
            <rFont val="Tahoma"/>
            <family val="2"/>
          </rPr>
          <t xml:space="preserve">
value modified respect to PET_TRADE_v04</t>
        </r>
      </text>
    </comment>
    <comment ref="Q38" authorId="0" shapeId="0" xr:uid="{00000000-0006-0000-0800-000019000000}">
      <text>
        <r>
          <rPr>
            <b/>
            <sz val="11"/>
            <color indexed="81"/>
            <rFont val="Tahoma"/>
            <family val="2"/>
          </rPr>
          <t>Angelo L'Abbate:</t>
        </r>
        <r>
          <rPr>
            <sz val="11"/>
            <color indexed="81"/>
            <rFont val="Tahoma"/>
            <family val="2"/>
          </rPr>
          <t xml:space="preserve">
GB-NI: 450 MW 
NI-IE: 1000 MW
GB-IE: 850 MW VSC-HVDC</t>
        </r>
      </text>
    </comment>
    <comment ref="BK38" authorId="0" shapeId="0" xr:uid="{00000000-0006-0000-0800-00001A000000}">
      <text>
        <r>
          <rPr>
            <b/>
            <sz val="11"/>
            <color indexed="81"/>
            <rFont val="Tahoma"/>
            <family val="2"/>
          </rPr>
          <t>Angelo L'Abbate:</t>
        </r>
        <r>
          <rPr>
            <sz val="11"/>
            <color indexed="81"/>
            <rFont val="Tahoma"/>
            <family val="2"/>
          </rPr>
          <t xml:space="preserve">
NI/IE-GB: 80 MW
IE-GB: 850 MW VSC-HVDC</t>
        </r>
      </text>
    </comment>
    <comment ref="AK39" authorId="0" shapeId="0" xr:uid="{00000000-0006-0000-0800-00001B000000}">
      <text>
        <r>
          <rPr>
            <b/>
            <sz val="11"/>
            <color indexed="81"/>
            <rFont val="Tahoma"/>
            <family val="2"/>
          </rPr>
          <t>Angelo L'Abbate:</t>
        </r>
        <r>
          <rPr>
            <sz val="11"/>
            <color indexed="81"/>
            <rFont val="Tahoma"/>
            <family val="2"/>
          </rPr>
          <t xml:space="preserve">
conservative assumption</t>
        </r>
      </text>
    </comment>
    <comment ref="BI39" authorId="0" shapeId="0" xr:uid="{00000000-0006-0000-0800-00001C000000}">
      <text>
        <r>
          <rPr>
            <b/>
            <sz val="11"/>
            <color indexed="81"/>
            <rFont val="Tahoma"/>
            <family val="2"/>
          </rPr>
          <t>Angelo L'Abbate:</t>
        </r>
        <r>
          <rPr>
            <sz val="11"/>
            <color indexed="81"/>
            <rFont val="Tahoma"/>
            <family val="2"/>
          </rPr>
          <t xml:space="preserve">
value modified respect to PET_TRADE_v04</t>
        </r>
      </text>
    </comment>
    <comment ref="CE39" authorId="0" shapeId="0" xr:uid="{00000000-0006-0000-0800-00001D000000}">
      <text>
        <r>
          <rPr>
            <b/>
            <sz val="11"/>
            <color indexed="81"/>
            <rFont val="Tahoma"/>
            <family val="2"/>
          </rPr>
          <t>Angelo L'Abbate:</t>
        </r>
        <r>
          <rPr>
            <sz val="11"/>
            <color indexed="81"/>
            <rFont val="Tahoma"/>
            <family val="2"/>
          </rPr>
          <t xml:space="preserve">
conservative assumption</t>
        </r>
      </text>
    </comment>
    <comment ref="CF39" authorId="0" shapeId="0" xr:uid="{00000000-0006-0000-0800-00001E000000}">
      <text>
        <r>
          <rPr>
            <b/>
            <sz val="11"/>
            <color indexed="81"/>
            <rFont val="Tahoma"/>
            <family val="2"/>
          </rPr>
          <t>Angelo L'Abbate:</t>
        </r>
        <r>
          <rPr>
            <sz val="11"/>
            <color indexed="81"/>
            <rFont val="Tahoma"/>
            <family val="2"/>
          </rPr>
          <t xml:space="preserve">
it takes account of AL-KS as well (conservative assumption)</t>
        </r>
      </text>
    </comment>
    <comment ref="CC40" authorId="0" shapeId="0" xr:uid="{00000000-0006-0000-0800-00001F000000}">
      <text>
        <r>
          <rPr>
            <b/>
            <sz val="11"/>
            <color indexed="81"/>
            <rFont val="Tahoma"/>
            <family val="2"/>
          </rPr>
          <t>Angelo L'Abbate:</t>
        </r>
        <r>
          <rPr>
            <sz val="11"/>
            <color indexed="81"/>
            <rFont val="Tahoma"/>
            <family val="2"/>
          </rPr>
          <t xml:space="preserve">
value modified respect to PET_TRADE_v04</t>
        </r>
      </text>
    </comment>
    <comment ref="CD40" authorId="0" shapeId="0" xr:uid="{00000000-0006-0000-0800-000020000000}">
      <text>
        <r>
          <rPr>
            <b/>
            <sz val="11"/>
            <color indexed="81"/>
            <rFont val="Tahoma"/>
            <family val="2"/>
          </rPr>
          <t>Angelo L'Abbate:</t>
        </r>
        <r>
          <rPr>
            <sz val="11"/>
            <color indexed="81"/>
            <rFont val="Tahoma"/>
            <family val="2"/>
          </rPr>
          <t xml:space="preserve">
value modified respect to PET_TRADE_v04</t>
        </r>
      </text>
    </comment>
    <comment ref="AG43" authorId="0" shapeId="0" xr:uid="{00000000-0006-0000-0800-000021000000}">
      <text>
        <r>
          <rPr>
            <b/>
            <sz val="11"/>
            <color indexed="81"/>
            <rFont val="Tahoma"/>
            <family val="2"/>
          </rPr>
          <t>Angelo L'Abbate:</t>
        </r>
        <r>
          <rPr>
            <sz val="11"/>
            <color indexed="81"/>
            <rFont val="Tahoma"/>
            <family val="2"/>
          </rPr>
          <t xml:space="preserve">
conservative assumption</t>
        </r>
      </text>
    </comment>
    <comment ref="CA43" authorId="0" shapeId="0" xr:uid="{00000000-0006-0000-0800-000022000000}">
      <text>
        <r>
          <rPr>
            <b/>
            <sz val="11"/>
            <color indexed="81"/>
            <rFont val="Tahoma"/>
            <family val="2"/>
          </rPr>
          <t>Angelo L'Abbate:</t>
        </r>
        <r>
          <rPr>
            <sz val="11"/>
            <color indexed="81"/>
            <rFont val="Tahoma"/>
            <family val="2"/>
          </rPr>
          <t xml:space="preserve">
conservative assumption</t>
        </r>
      </text>
    </comment>
    <comment ref="AY44" authorId="0" shapeId="0" xr:uid="{00000000-0006-0000-0800-000023000000}">
      <text>
        <r>
          <rPr>
            <b/>
            <sz val="11"/>
            <color indexed="81"/>
            <rFont val="Tahoma"/>
            <family val="2"/>
          </rPr>
          <t>Angelo L'Abbate:</t>
        </r>
        <r>
          <rPr>
            <sz val="11"/>
            <color indexed="81"/>
            <rFont val="Tahoma"/>
            <family val="2"/>
          </rPr>
          <t xml:space="preserve">
value modified respect to PET_TRADE_v04</t>
        </r>
      </text>
    </comment>
    <comment ref="BV44" authorId="0" shapeId="0" xr:uid="{00000000-0006-0000-0800-000024000000}">
      <text>
        <r>
          <rPr>
            <b/>
            <sz val="11"/>
            <color indexed="81"/>
            <rFont val="Tahoma"/>
            <family val="2"/>
          </rPr>
          <t>Angelo L'Abbate:</t>
        </r>
        <r>
          <rPr>
            <sz val="11"/>
            <color indexed="81"/>
            <rFont val="Tahoma"/>
            <family val="2"/>
          </rPr>
          <t xml:space="preserve">
value modified respect to PET_TRADE_v04</t>
        </r>
      </text>
    </comment>
    <comment ref="CA44" authorId="0" shapeId="0" xr:uid="{00000000-0006-0000-0800-000025000000}">
      <text>
        <r>
          <rPr>
            <b/>
            <sz val="11"/>
            <color indexed="81"/>
            <rFont val="Tahoma"/>
            <family val="2"/>
          </rPr>
          <t>Angelo L'Abbate:</t>
        </r>
        <r>
          <rPr>
            <sz val="11"/>
            <color indexed="81"/>
            <rFont val="Tahoma"/>
            <family val="2"/>
          </rPr>
          <t xml:space="preserve">
value modified respect to PET_TRADE_v04. It takes account of AL-KS as well (conservative assumption)</t>
        </r>
      </text>
    </comment>
    <comment ref="CC44" authorId="0" shapeId="0" xr:uid="{00000000-0006-0000-0800-000026000000}">
      <text>
        <r>
          <rPr>
            <b/>
            <sz val="11"/>
            <color indexed="81"/>
            <rFont val="Tahoma"/>
            <family val="2"/>
          </rPr>
          <t>Angelo L'Abbate:</t>
        </r>
        <r>
          <rPr>
            <sz val="11"/>
            <color indexed="81"/>
            <rFont val="Tahoma"/>
            <family val="2"/>
          </rPr>
          <t xml:space="preserve">
value modified respect to PET_TRADE_v04</t>
        </r>
      </text>
    </comment>
    <comment ref="CD44" authorId="0" shapeId="0" xr:uid="{00000000-0006-0000-0800-000027000000}">
      <text>
        <r>
          <rPr>
            <b/>
            <sz val="11"/>
            <color indexed="81"/>
            <rFont val="Tahoma"/>
            <family val="2"/>
          </rPr>
          <t>Angelo L'Abbate:</t>
        </r>
        <r>
          <rPr>
            <sz val="11"/>
            <color indexed="81"/>
            <rFont val="Tahoma"/>
            <family val="2"/>
          </rPr>
          <t xml:space="preserve">
value modified respect to PET_TRADE_v04</t>
        </r>
      </text>
    </comment>
    <comment ref="CE44" authorId="0" shapeId="0" xr:uid="{00000000-0006-0000-0800-000028000000}">
      <text>
        <r>
          <rPr>
            <b/>
            <sz val="11"/>
            <color indexed="81"/>
            <rFont val="Tahoma"/>
            <family val="2"/>
          </rPr>
          <t>Angelo L'Abbate:</t>
        </r>
        <r>
          <rPr>
            <sz val="11"/>
            <color indexed="81"/>
            <rFont val="Tahoma"/>
            <family val="2"/>
          </rPr>
          <t xml:space="preserve">
value modified respect to PET_TRADE_v04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D35" authorId="0" shapeId="0" xr:uid="{00000000-0006-0000-0400-000001000000}">
      <text>
        <r>
          <rPr>
            <b/>
            <sz val="8"/>
            <color indexed="81"/>
            <rFont val="Tahoma"/>
            <family val="2"/>
          </rPr>
          <t>Amit Kanudia:</t>
        </r>
        <r>
          <rPr>
            <sz val="8"/>
            <color indexed="81"/>
            <rFont val="Tahoma"/>
            <family val="2"/>
          </rPr>
          <t xml:space="preserve">
This is to make a default declaration; will be overwritten by the TradeParam tables
</t>
        </r>
      </text>
    </comment>
    <comment ref="D36" authorId="0" shapeId="0" xr:uid="{00000000-0006-0000-0400-000002000000}">
      <text>
        <r>
          <rPr>
            <b/>
            <sz val="8"/>
            <color indexed="81"/>
            <rFont val="Tahoma"/>
            <family val="2"/>
          </rPr>
          <t>Amit Kanudia:</t>
        </r>
        <r>
          <rPr>
            <sz val="8"/>
            <color indexed="81"/>
            <rFont val="Tahoma"/>
            <family val="2"/>
          </rPr>
          <t xml:space="preserve">
This is to make a default declaration; will be overwritten by the TradeParam tables
</t>
        </r>
      </text>
    </comment>
    <comment ref="D37" authorId="0" shapeId="0" xr:uid="{00000000-0006-0000-0400-000003000000}">
      <text>
        <r>
          <rPr>
            <b/>
            <sz val="8"/>
            <color indexed="81"/>
            <rFont val="Tahoma"/>
            <family val="2"/>
          </rPr>
          <t>Amit Kanudia:</t>
        </r>
        <r>
          <rPr>
            <sz val="8"/>
            <color indexed="81"/>
            <rFont val="Tahoma"/>
            <family val="2"/>
          </rPr>
          <t xml:space="preserve">
This is to make a default declaration; will be overwritten by the TradeParam tables
</t>
        </r>
      </text>
    </comment>
    <comment ref="D39" authorId="0" shapeId="0" xr:uid="{00000000-0006-0000-0400-000004000000}">
      <text>
        <r>
          <rPr>
            <b/>
            <sz val="8"/>
            <color indexed="81"/>
            <rFont val="Tahoma"/>
            <family val="2"/>
          </rPr>
          <t>Amit Kanudia:</t>
        </r>
        <r>
          <rPr>
            <sz val="8"/>
            <color indexed="81"/>
            <rFont val="Tahoma"/>
            <family val="2"/>
          </rPr>
          <t xml:space="preserve">
This is to make a default declaration; will be overwritten by the TradeParam tables
</t>
        </r>
      </text>
    </comment>
    <comment ref="D40" authorId="0" shapeId="0" xr:uid="{00000000-0006-0000-0400-000005000000}">
      <text>
        <r>
          <rPr>
            <b/>
            <sz val="8"/>
            <color indexed="81"/>
            <rFont val="Tahoma"/>
            <family val="2"/>
          </rPr>
          <t>Amit Kanudia:</t>
        </r>
        <r>
          <rPr>
            <sz val="8"/>
            <color indexed="81"/>
            <rFont val="Tahoma"/>
            <family val="2"/>
          </rPr>
          <t xml:space="preserve">
eliminating IS links for now</t>
        </r>
      </text>
    </comment>
    <comment ref="D42" authorId="0" shapeId="0" xr:uid="{00000000-0006-0000-0400-000006000000}">
      <text>
        <r>
          <rPr>
            <b/>
            <sz val="8"/>
            <color indexed="81"/>
            <rFont val="Tahoma"/>
            <family val="2"/>
          </rPr>
          <t>Amit Kanudia:</t>
        </r>
        <r>
          <rPr>
            <sz val="8"/>
            <color indexed="81"/>
            <rFont val="Tahoma"/>
            <family val="2"/>
          </rPr>
          <t xml:space="preserve">
temp cost for gas connections
</t>
        </r>
      </text>
    </comment>
    <comment ref="D43" authorId="0" shapeId="0" xr:uid="{00000000-0006-0000-0400-000007000000}">
      <text>
        <r>
          <rPr>
            <b/>
            <sz val="8"/>
            <color indexed="81"/>
            <rFont val="Tahoma"/>
            <family val="2"/>
          </rPr>
          <t>Amit Kanudia:</t>
        </r>
        <r>
          <rPr>
            <sz val="8"/>
            <color indexed="81"/>
            <rFont val="Tahoma"/>
            <family val="2"/>
          </rPr>
          <t xml:space="preserve">
temp cost for gas connections
</t>
        </r>
      </text>
    </comment>
    <comment ref="D44" authorId="0" shapeId="0" xr:uid="{00000000-0006-0000-0400-000008000000}">
      <text>
        <r>
          <rPr>
            <b/>
            <sz val="8"/>
            <color indexed="81"/>
            <rFont val="Tahoma"/>
            <family val="2"/>
          </rPr>
          <t>Maurizio Gargiulo:</t>
        </r>
        <r>
          <rPr>
            <sz val="8"/>
            <color indexed="81"/>
            <rFont val="Tahoma"/>
            <family val="2"/>
          </rPr>
          <t xml:space="preserve">
temp cost for hydrogen based on gas data
</t>
        </r>
      </text>
    </comment>
    <comment ref="D45" authorId="0" shapeId="0" xr:uid="{00000000-0006-0000-0400-000009000000}">
      <text>
        <r>
          <rPr>
            <b/>
            <sz val="8"/>
            <color indexed="81"/>
            <rFont val="Tahoma"/>
            <family val="2"/>
          </rPr>
          <t>Maurizio Gargiulo:
temp cost for hydrogen based on gas data</t>
        </r>
        <r>
          <rPr>
            <sz val="8"/>
            <color indexed="81"/>
            <rFont val="Tahoma"/>
            <family val="2"/>
          </rPr>
          <t xml:space="preserve">
</t>
        </r>
      </text>
    </comment>
  </commentList>
</comments>
</file>

<file path=xl/sharedStrings.xml><?xml version="1.0" encoding="utf-8"?>
<sst xmlns="http://schemas.openxmlformats.org/spreadsheetml/2006/main" count="629" uniqueCount="475">
  <si>
    <t>ELCHIG</t>
  </si>
  <si>
    <t>AT</t>
  </si>
  <si>
    <t>IS</t>
  </si>
  <si>
    <t>Efficiency</t>
  </si>
  <si>
    <t>AL</t>
  </si>
  <si>
    <t>MA</t>
  </si>
  <si>
    <t>From</t>
  </si>
  <si>
    <t>To</t>
  </si>
  <si>
    <t>HVDC cable</t>
  </si>
  <si>
    <t>HVDC converter</t>
  </si>
  <si>
    <t>70 k€/MW</t>
  </si>
  <si>
    <t>HVAC OHL (M)</t>
  </si>
  <si>
    <t>HVDC total investment cost=HVDC cable cost+2*HVDC converter cost</t>
  </si>
  <si>
    <t>The cost values vary depending on different parameters such as line length, power rating, voltage level as well as on several local factors, like manpower costs, environmental constraints, geographical conditions etc.</t>
  </si>
  <si>
    <t>Maximum Capacity Values 2020 (GW)</t>
  </si>
  <si>
    <t>50 k€/MW</t>
  </si>
  <si>
    <t>(average distance for OHL: 80 km)</t>
  </si>
  <si>
    <t>(average distance for cables: 130 km)</t>
  </si>
  <si>
    <t>220 k€/MW</t>
  </si>
  <si>
    <t>O</t>
  </si>
  <si>
    <t>C</t>
  </si>
  <si>
    <t>AC</t>
  </si>
  <si>
    <t>Average investment costs of main technologies (CAPEX)</t>
  </si>
  <si>
    <t>HVAC cable</t>
  </si>
  <si>
    <t>250 k€/MW</t>
  </si>
  <si>
    <t>(5 times HVAC OHL cost)</t>
  </si>
  <si>
    <t>Average O&amp;M costs (OPEX)</t>
  </si>
  <si>
    <t>Average local compensation costs</t>
  </si>
  <si>
    <t>15% CAPEX</t>
  </si>
  <si>
    <t>una tantum (at the time of the expenditure)</t>
  </si>
  <si>
    <t>5% CAPEX</t>
  </si>
  <si>
    <t>yearly</t>
  </si>
  <si>
    <t xml:space="preserve">Note: Values mostly extracted from the elaboration within REALISEGRID WP1 and WP3 based on publicly available sources and feedback from TSOs, manufacturers </t>
  </si>
  <si>
    <t>INVCOST</t>
  </si>
  <si>
    <t>FIXOM</t>
  </si>
  <si>
    <t>HVDC</t>
  </si>
  <si>
    <t>k€/MW</t>
  </si>
  <si>
    <t>HVAC OHL</t>
  </si>
  <si>
    <t>HVAC cables</t>
  </si>
  <si>
    <t>NCAP_COST</t>
  </si>
  <si>
    <t>Type</t>
  </si>
  <si>
    <t>CAP2ACT</t>
  </si>
  <si>
    <t>MODEL MATRIX IN WHICH THE DECREASING VALUES FROM 2015 TO 2020 ARE NOW FLAT</t>
  </si>
  <si>
    <t>TimeSlice</t>
  </si>
  <si>
    <t>LimType</t>
  </si>
  <si>
    <t>Attribute</t>
  </si>
  <si>
    <t>Year</t>
  </si>
  <si>
    <t>Pset_Set</t>
  </si>
  <si>
    <t>Pset_PN</t>
  </si>
  <si>
    <t>AllRegions</t>
  </si>
  <si>
    <t>IRE</t>
  </si>
  <si>
    <t>START</t>
  </si>
  <si>
    <t>TB_ELCHIG*</t>
  </si>
  <si>
    <t>CAP_BND</t>
  </si>
  <si>
    <t>LIFE</t>
  </si>
  <si>
    <t>FX</t>
  </si>
  <si>
    <t>*</t>
  </si>
  <si>
    <t>TU_GASNAT*</t>
  </si>
  <si>
    <t>=&gt; var cost of ~ 2.7</t>
  </si>
  <si>
    <t>UP</t>
  </si>
  <si>
    <t>NCAP_BND</t>
  </si>
  <si>
    <t>Update after Paris meeting. Data from ERSE (ENTSO-E 2010 source)</t>
  </si>
  <si>
    <t>Attrib_Cond</t>
  </si>
  <si>
    <t>RDM: new Hydrogen chain</t>
  </si>
  <si>
    <t>TB_SYNH2C*</t>
  </si>
  <si>
    <t>NCAP_AF</t>
  </si>
  <si>
    <t>GB-BE</t>
  </si>
  <si>
    <t>GB-DKW</t>
  </si>
  <si>
    <t>GB-FR</t>
  </si>
  <si>
    <t>GB-FR-ES</t>
  </si>
  <si>
    <t>GB-IE</t>
  </si>
  <si>
    <t>GB-IS</t>
  </si>
  <si>
    <t>GB-NI</t>
  </si>
  <si>
    <t>GB-NL</t>
  </si>
  <si>
    <t>GB-NO</t>
  </si>
  <si>
    <t>TB_ELCHIG_BE_DE_01</t>
  </si>
  <si>
    <t>TB_ELCHIG_BE_UK_01</t>
  </si>
  <si>
    <t>TB_ELCHIG_DE_DK_01</t>
  </si>
  <si>
    <t>TB_ELCHIG_DE_NO_01</t>
  </si>
  <si>
    <t>TB_ELCHIG_DE_SE_01</t>
  </si>
  <si>
    <t>TB_ELCHIG_DE_UK_01</t>
  </si>
  <si>
    <t>TB_ELCHIG_DK_NL_01</t>
  </si>
  <si>
    <t>TB_ELCHIG_DK_NO_01</t>
  </si>
  <si>
    <t>TB_ELCHIG_DK_SE_01</t>
  </si>
  <si>
    <t>TB_ELCHIG_EE_FI_01</t>
  </si>
  <si>
    <t>TB_ELCHIG_EL_IT_01</t>
  </si>
  <si>
    <t>TB_ELCHIG_FI_NO_01</t>
  </si>
  <si>
    <t>TB_ELCHIG_FI_SE_01</t>
  </si>
  <si>
    <t>TB_ELCHIG_FR_IE_01</t>
  </si>
  <si>
    <t>TB_ELCHIG_FR_UK_01</t>
  </si>
  <si>
    <t>TB_ELCHIG_IE_UK_01</t>
  </si>
  <si>
    <t>TB_ELCHIG_IS_NO_01</t>
  </si>
  <si>
    <t>TB_ELCHIG_IS_UK_01</t>
  </si>
  <si>
    <t>TB_ELCHIG_IT_MT_01</t>
  </si>
  <si>
    <t>TB_ELCHIG_LT_SE_01</t>
  </si>
  <si>
    <t>TB_ELCHIG_LV_SE_01</t>
  </si>
  <si>
    <t>TB_ELCHIG_NL_NO_01</t>
  </si>
  <si>
    <t>TB_ELCHIG_NL_UK_01</t>
  </si>
  <si>
    <t>TB_ELCHIG_NO_SE_01</t>
  </si>
  <si>
    <t>TB_ELCHIG_NO_UK_01</t>
  </si>
  <si>
    <t>TB_ELCHIG_PL_SE_01</t>
  </si>
  <si>
    <t>AL -&gt; EL</t>
  </si>
  <si>
    <t>AL -&gt; ME</t>
  </si>
  <si>
    <t>AL -&gt; RS</t>
  </si>
  <si>
    <t>AT -&gt; CH</t>
  </si>
  <si>
    <t>AT -&gt; CZ</t>
  </si>
  <si>
    <t>AT -&gt; DE</t>
  </si>
  <si>
    <t>AT -&gt; HU</t>
  </si>
  <si>
    <t>AT -&gt; IT</t>
  </si>
  <si>
    <t>AT -&gt; SI</t>
  </si>
  <si>
    <t>BA -&gt; HR</t>
  </si>
  <si>
    <t>BA -&gt; ME</t>
  </si>
  <si>
    <t>BA -&gt; RS</t>
  </si>
  <si>
    <t>BE -&gt; FR</t>
  </si>
  <si>
    <t>BE -&gt; NL</t>
  </si>
  <si>
    <t>BG -&gt; EL</t>
  </si>
  <si>
    <t>BG -&gt; MK</t>
  </si>
  <si>
    <t>BG -&gt; RO</t>
  </si>
  <si>
    <t>BG -&gt; RS</t>
  </si>
  <si>
    <t>CH -&gt; AT</t>
  </si>
  <si>
    <t>CH -&gt; DE</t>
  </si>
  <si>
    <t>CH -&gt; FR</t>
  </si>
  <si>
    <t>CH -&gt; IT</t>
  </si>
  <si>
    <t>CZ -&gt; AT</t>
  </si>
  <si>
    <t>CZ -&gt; DE</t>
  </si>
  <si>
    <t>CZ -&gt; SK</t>
  </si>
  <si>
    <t>DE -&gt; AT</t>
  </si>
  <si>
    <t>DE -&gt; CH</t>
  </si>
  <si>
    <t>DE -&gt; CZ</t>
  </si>
  <si>
    <t>DE -&gt; FR</t>
  </si>
  <si>
    <t>DE -&gt; NL</t>
  </si>
  <si>
    <t>DE -&gt; SE</t>
  </si>
  <si>
    <t>EE -&gt; FI</t>
  </si>
  <si>
    <t>EE -&gt; LV</t>
  </si>
  <si>
    <t>EL -&gt; AL</t>
  </si>
  <si>
    <t>EL -&gt; BG</t>
  </si>
  <si>
    <t>EL -&gt; MK</t>
  </si>
  <si>
    <t>ES -&gt; FR</t>
  </si>
  <si>
    <t>ES -&gt; PT</t>
  </si>
  <si>
    <t>FI -&gt; EE</t>
  </si>
  <si>
    <t>FI -&gt; NO</t>
  </si>
  <si>
    <t>FI -&gt; SE</t>
  </si>
  <si>
    <t>FR -&gt; BE</t>
  </si>
  <si>
    <t>FR -&gt; CH</t>
  </si>
  <si>
    <t>FR -&gt; DE</t>
  </si>
  <si>
    <t>FR -&gt; ES</t>
  </si>
  <si>
    <t>HR -&gt; BA</t>
  </si>
  <si>
    <t>HR -&gt; HU</t>
  </si>
  <si>
    <t>HR -&gt; RS</t>
  </si>
  <si>
    <t>HR -&gt; SI</t>
  </si>
  <si>
    <t>HU -&gt; AT</t>
  </si>
  <si>
    <t>HU -&gt; HR</t>
  </si>
  <si>
    <t>HU -&gt; RO</t>
  </si>
  <si>
    <t>HU -&gt; RS</t>
  </si>
  <si>
    <t>HU -&gt; SK</t>
  </si>
  <si>
    <t>IT -&gt; AT</t>
  </si>
  <si>
    <t>IT -&gt; CH</t>
  </si>
  <si>
    <t>IT -&gt; EL</t>
  </si>
  <si>
    <t>IT -&gt; FR</t>
  </si>
  <si>
    <t>IT -&gt; SI</t>
  </si>
  <si>
    <t>LT -&gt; LV</t>
  </si>
  <si>
    <t>LT -&gt; PL</t>
  </si>
  <si>
    <t>LV -&gt; EE</t>
  </si>
  <si>
    <t>LV -&gt; LT</t>
  </si>
  <si>
    <t>ME -&gt; AL</t>
  </si>
  <si>
    <t>ME -&gt; BA</t>
  </si>
  <si>
    <t>ME -&gt; RS</t>
  </si>
  <si>
    <t>MK -&gt; EL</t>
  </si>
  <si>
    <t>MK -&gt; RS</t>
  </si>
  <si>
    <t>NL -&gt; BE</t>
  </si>
  <si>
    <t>NL -&gt; DE</t>
  </si>
  <si>
    <t>NL -&gt; NO</t>
  </si>
  <si>
    <t>NO -&gt; DK</t>
  </si>
  <si>
    <t>NO -&gt; FI</t>
  </si>
  <si>
    <t>NO -&gt; NL</t>
  </si>
  <si>
    <t>NO -&gt; SE</t>
  </si>
  <si>
    <t>PL -&gt; CZ</t>
  </si>
  <si>
    <t>PL -&gt; DE</t>
  </si>
  <si>
    <t>PL -&gt; LT</t>
  </si>
  <si>
    <t>PL -&gt; SE</t>
  </si>
  <si>
    <t>PL -&gt; SK</t>
  </si>
  <si>
    <t>PT -&gt; ES</t>
  </si>
  <si>
    <t>RO -&gt; BG</t>
  </si>
  <si>
    <t>RO -&gt; HU</t>
  </si>
  <si>
    <t>RO -&gt; RS</t>
  </si>
  <si>
    <t>RS -&gt; AL</t>
  </si>
  <si>
    <t>RS -&gt; BA</t>
  </si>
  <si>
    <t>RS -&gt; BG</t>
  </si>
  <si>
    <t>RS -&gt; HR</t>
  </si>
  <si>
    <t>RS -&gt; HU</t>
  </si>
  <si>
    <t>RS -&gt; ME</t>
  </si>
  <si>
    <t>RS -&gt; MK</t>
  </si>
  <si>
    <t>RS -&gt; RO</t>
  </si>
  <si>
    <t>SE -&gt; DE</t>
  </si>
  <si>
    <t>SE -&gt; FI</t>
  </si>
  <si>
    <t>SE -&gt; NO</t>
  </si>
  <si>
    <t>SE -&gt; PL</t>
  </si>
  <si>
    <t>SI -&gt; AT</t>
  </si>
  <si>
    <t>SI -&gt; HR</t>
  </si>
  <si>
    <t>SK -&gt; CZ</t>
  </si>
  <si>
    <t>SK -&gt; HU</t>
  </si>
  <si>
    <t>FR -&gt; UK</t>
  </si>
  <si>
    <t>UK -&gt; FR</t>
  </si>
  <si>
    <t>UK -&gt; IE</t>
  </si>
  <si>
    <t>UK -&gt; NL</t>
  </si>
  <si>
    <t>IE -&gt; UK</t>
  </si>
  <si>
    <t>NL -&gt; UK</t>
  </si>
  <si>
    <t>Border/boundary</t>
  </si>
  <si>
    <t>2020 Reference capacity (MW)</t>
  </si>
  <si>
    <t>2030 Reference capacity (MW)</t>
  </si>
  <si>
    <t>Column2</t>
  </si>
  <si>
    <t>AL-GR</t>
  </si>
  <si>
    <t>AL-ME</t>
  </si>
  <si>
    <t>AL-MK</t>
  </si>
  <si>
    <t>AL -&gt; MK</t>
  </si>
  <si>
    <t>AL-RS</t>
  </si>
  <si>
    <t>AT-CH</t>
  </si>
  <si>
    <t>AT-CZ</t>
  </si>
  <si>
    <t>AT-DE</t>
  </si>
  <si>
    <t>AT-HU</t>
  </si>
  <si>
    <t>AT-ITN</t>
  </si>
  <si>
    <t>AT-SI</t>
  </si>
  <si>
    <t>BA-HR</t>
  </si>
  <si>
    <t>BA-ME</t>
  </si>
  <si>
    <t>BA-RS</t>
  </si>
  <si>
    <t>BE-DE</t>
  </si>
  <si>
    <t>BE -&gt; DE</t>
  </si>
  <si>
    <t>BE-FR</t>
  </si>
  <si>
    <t>BE-GB</t>
  </si>
  <si>
    <t>BE -&gt; UK</t>
  </si>
  <si>
    <t>BE-LUB</t>
  </si>
  <si>
    <t>BE -&gt; LUB</t>
  </si>
  <si>
    <t>BE-LUG</t>
  </si>
  <si>
    <t>BE -&gt; LUG</t>
  </si>
  <si>
    <t>BE-NL</t>
  </si>
  <si>
    <t>BG-GR</t>
  </si>
  <si>
    <t>BG-MK</t>
  </si>
  <si>
    <t>BG-RO</t>
  </si>
  <si>
    <t>BG-RS</t>
  </si>
  <si>
    <t>CH-AT</t>
  </si>
  <si>
    <t>CH-DE</t>
  </si>
  <si>
    <t>CH-FR</t>
  </si>
  <si>
    <t>CH-ITN</t>
  </si>
  <si>
    <t>CY-GR</t>
  </si>
  <si>
    <t>CY -&gt; EL</t>
  </si>
  <si>
    <t>CZ-AT</t>
  </si>
  <si>
    <t>CZ-DE</t>
  </si>
  <si>
    <t>CZ-PLE</t>
  </si>
  <si>
    <t>CZ -&gt; PLE</t>
  </si>
  <si>
    <t>CZ-PLI</t>
  </si>
  <si>
    <t>CZ -&gt; PLI</t>
  </si>
  <si>
    <t>CZ-SK</t>
  </si>
  <si>
    <t>DE-AT</t>
  </si>
  <si>
    <t>DE-BE</t>
  </si>
  <si>
    <t>DE -&gt; BE</t>
  </si>
  <si>
    <t>DE-CH</t>
  </si>
  <si>
    <t>DE-CZ</t>
  </si>
  <si>
    <t>DE-DKE</t>
  </si>
  <si>
    <t>DE -&gt; DKE</t>
  </si>
  <si>
    <t>DE-DKW</t>
  </si>
  <si>
    <t>DE -&gt; DKW</t>
  </si>
  <si>
    <t>DE-FR</t>
  </si>
  <si>
    <t>DE-LUG</t>
  </si>
  <si>
    <t>DE -&gt; LUG</t>
  </si>
  <si>
    <t>DE-NL</t>
  </si>
  <si>
    <t>DE-NO</t>
  </si>
  <si>
    <t>DE -&gt; NO</t>
  </si>
  <si>
    <t>DE-PLE</t>
  </si>
  <si>
    <t>DE -&gt; PLE</t>
  </si>
  <si>
    <t>DE-PLI</t>
  </si>
  <si>
    <t>DE -&gt; PLI</t>
  </si>
  <si>
    <t>DE-SE</t>
  </si>
  <si>
    <t>DKE-DE</t>
  </si>
  <si>
    <t>DKE -&gt; DE</t>
  </si>
  <si>
    <t>DKE-DKW</t>
  </si>
  <si>
    <t>DKE -&gt; DKW</t>
  </si>
  <si>
    <t>DKE-PL</t>
  </si>
  <si>
    <t>DKE -&gt; PL</t>
  </si>
  <si>
    <t>DKE-SE</t>
  </si>
  <si>
    <t>DKE -&gt; SE</t>
  </si>
  <si>
    <t>DKW-DE</t>
  </si>
  <si>
    <t>DKW -&gt; DE</t>
  </si>
  <si>
    <t>DKW-DKE</t>
  </si>
  <si>
    <t>DKW -&gt; DKE</t>
  </si>
  <si>
    <t>DKW-GB</t>
  </si>
  <si>
    <t>DKW -&gt; UK</t>
  </si>
  <si>
    <t>DKW-NL</t>
  </si>
  <si>
    <t>DKW -&gt; NL</t>
  </si>
  <si>
    <t>DKW-NO</t>
  </si>
  <si>
    <t>DKW -&gt; NO</t>
  </si>
  <si>
    <t>DKW-SE</t>
  </si>
  <si>
    <t>DKW -&gt; SE</t>
  </si>
  <si>
    <t>EE-FI</t>
  </si>
  <si>
    <t>EE-LV</t>
  </si>
  <si>
    <t>ES-FR</t>
  </si>
  <si>
    <t>ES-FR-GB</t>
  </si>
  <si>
    <t>ES -&gt; FR -&gt; UK</t>
  </si>
  <si>
    <t>ES-PT</t>
  </si>
  <si>
    <t>FI-EE</t>
  </si>
  <si>
    <t>FI-NO</t>
  </si>
  <si>
    <t>FI-SE</t>
  </si>
  <si>
    <t>FR-BE</t>
  </si>
  <si>
    <t>FR-CH</t>
  </si>
  <si>
    <t>FR-DE</t>
  </si>
  <si>
    <t>FR-ES</t>
  </si>
  <si>
    <t>FR-GB</t>
  </si>
  <si>
    <t>FR-IE</t>
  </si>
  <si>
    <t>FR -&gt; IE</t>
  </si>
  <si>
    <t>FR-ITN</t>
  </si>
  <si>
    <t>FR -&gt; ITN</t>
  </si>
  <si>
    <t>FR-LUF</t>
  </si>
  <si>
    <t>FR -&gt; LUF</t>
  </si>
  <si>
    <t>UK -&gt; BE</t>
  </si>
  <si>
    <t>UK -&gt; DK</t>
  </si>
  <si>
    <t>UK -&gt; FR -&gt; ES</t>
  </si>
  <si>
    <t>UK -&gt; IS</t>
  </si>
  <si>
    <t>UK -&gt; NI</t>
  </si>
  <si>
    <t>UK -&gt; NO</t>
  </si>
  <si>
    <t>GR-AL</t>
  </si>
  <si>
    <t>GR-BG</t>
  </si>
  <si>
    <t>GR-CY</t>
  </si>
  <si>
    <t>EL -&gt; CY</t>
  </si>
  <si>
    <t>GR-ITS</t>
  </si>
  <si>
    <t>EL -&gt; ITS</t>
  </si>
  <si>
    <t>GR-MK</t>
  </si>
  <si>
    <t>HR-BA</t>
  </si>
  <si>
    <t>HR-HU</t>
  </si>
  <si>
    <t>HR-ITN</t>
  </si>
  <si>
    <t>HR -&gt; IT</t>
  </si>
  <si>
    <t>HR-RS</t>
  </si>
  <si>
    <t>HR-SI</t>
  </si>
  <si>
    <t>HU-AT</t>
  </si>
  <si>
    <t>HU-HR</t>
  </si>
  <si>
    <t>HU-RO</t>
  </si>
  <si>
    <t>HU-RS</t>
  </si>
  <si>
    <t>HU-SI</t>
  </si>
  <si>
    <t>HU -&gt; SI</t>
  </si>
  <si>
    <t>HU-SK</t>
  </si>
  <si>
    <t>IE-FR</t>
  </si>
  <si>
    <t>IE -&gt; FR</t>
  </si>
  <si>
    <t>IE-GB</t>
  </si>
  <si>
    <t>IE-NI</t>
  </si>
  <si>
    <t>IE -&gt; NI</t>
  </si>
  <si>
    <t>IS-GB</t>
  </si>
  <si>
    <t>IS -&gt; UK</t>
  </si>
  <si>
    <t>ITN-AT</t>
  </si>
  <si>
    <t>ITN-CH</t>
  </si>
  <si>
    <t>ITN-FR</t>
  </si>
  <si>
    <t>ITN-ITS</t>
  </si>
  <si>
    <t>ITN -&gt; ITS</t>
  </si>
  <si>
    <t>ITN-SI</t>
  </si>
  <si>
    <t>ITS-GR</t>
  </si>
  <si>
    <t>ITS-HR</t>
  </si>
  <si>
    <t>IT -&gt; HR</t>
  </si>
  <si>
    <t>ITS-ITN</t>
  </si>
  <si>
    <t>ITS -&gt; ITN</t>
  </si>
  <si>
    <t>ITS-ME</t>
  </si>
  <si>
    <t>IT -&gt; ME</t>
  </si>
  <si>
    <t>ITS-TN</t>
  </si>
  <si>
    <t>IT -&gt; TN</t>
  </si>
  <si>
    <t>LT-LV</t>
  </si>
  <si>
    <t>LT-PL</t>
  </si>
  <si>
    <t>LT-SE</t>
  </si>
  <si>
    <t>LT -&gt; SE</t>
  </si>
  <si>
    <t>LUB-BE</t>
  </si>
  <si>
    <t>LUB -&gt; BE</t>
  </si>
  <si>
    <t>LUF-FR</t>
  </si>
  <si>
    <t>LUF -&gt; FR</t>
  </si>
  <si>
    <t>LUG-BE</t>
  </si>
  <si>
    <t>LUG -&gt; BE</t>
  </si>
  <si>
    <t>LUG-DE</t>
  </si>
  <si>
    <t>LUG -&gt; DE</t>
  </si>
  <si>
    <t>LV-EE</t>
  </si>
  <si>
    <t>LV-LT</t>
  </si>
  <si>
    <t>ME-AL</t>
  </si>
  <si>
    <t>ME-BA</t>
  </si>
  <si>
    <t>ME-ITS</t>
  </si>
  <si>
    <t>ME -&gt; ITS</t>
  </si>
  <si>
    <t>ME-RS</t>
  </si>
  <si>
    <t>MK-AL</t>
  </si>
  <si>
    <t>MK -&gt; AL</t>
  </si>
  <si>
    <t>MK-BG</t>
  </si>
  <si>
    <t>MK -&gt; BG</t>
  </si>
  <si>
    <t>MK-GR</t>
  </si>
  <si>
    <t>MK-RS</t>
  </si>
  <si>
    <t>NI-GB</t>
  </si>
  <si>
    <t>NI -&gt; UK</t>
  </si>
  <si>
    <t>NI-IE</t>
  </si>
  <si>
    <t>NI -&gt; IE</t>
  </si>
  <si>
    <t>NL-BE</t>
  </si>
  <si>
    <t>NL-DE</t>
  </si>
  <si>
    <t>NL-DKW</t>
  </si>
  <si>
    <t>NL -&gt; DK</t>
  </si>
  <si>
    <t>NL-GB</t>
  </si>
  <si>
    <t>NL-NO</t>
  </si>
  <si>
    <t>NO-DE</t>
  </si>
  <si>
    <t>NO -&gt; DE</t>
  </si>
  <si>
    <t>NO-DKW</t>
  </si>
  <si>
    <t>NO-FI</t>
  </si>
  <si>
    <t>NO-GB</t>
  </si>
  <si>
    <t>NO -&gt; UK</t>
  </si>
  <si>
    <t>NO-NL</t>
  </si>
  <si>
    <t>NO-SE</t>
  </si>
  <si>
    <t>PL-DKE</t>
  </si>
  <si>
    <t>PL -&gt; DKE</t>
  </si>
  <si>
    <t>PLE-CZ</t>
  </si>
  <si>
    <t>PLE-DE</t>
  </si>
  <si>
    <t>PLE-PL</t>
  </si>
  <si>
    <t>PLE -&gt; PL</t>
  </si>
  <si>
    <t>PLE-SK</t>
  </si>
  <si>
    <t>PLI-CZ</t>
  </si>
  <si>
    <t>PLI -&gt; CZ</t>
  </si>
  <si>
    <t>PLI-DE</t>
  </si>
  <si>
    <t>PLI -&gt; DE</t>
  </si>
  <si>
    <t>PLI-PL</t>
  </si>
  <si>
    <t>PLI -&gt; PL</t>
  </si>
  <si>
    <t>PLI-SK</t>
  </si>
  <si>
    <t>PLI -&gt; SK</t>
  </si>
  <si>
    <t>PL-LT</t>
  </si>
  <si>
    <t>PL-PLE</t>
  </si>
  <si>
    <t>PL -&gt; PLE</t>
  </si>
  <si>
    <t>PL-PLI</t>
  </si>
  <si>
    <t>PL -&gt; PLI</t>
  </si>
  <si>
    <t>PL-SE</t>
  </si>
  <si>
    <t>PT-ES</t>
  </si>
  <si>
    <t>RO-BG</t>
  </si>
  <si>
    <t>RO-HU</t>
  </si>
  <si>
    <t>RO-RS</t>
  </si>
  <si>
    <t>RS-AL</t>
  </si>
  <si>
    <t>RS-BA</t>
  </si>
  <si>
    <t>RS-BG</t>
  </si>
  <si>
    <t>RS-HR</t>
  </si>
  <si>
    <t>RS-HU</t>
  </si>
  <si>
    <t>RS-ME</t>
  </si>
  <si>
    <t>RS-MK</t>
  </si>
  <si>
    <t>RS-RO</t>
  </si>
  <si>
    <t>SE-DE</t>
  </si>
  <si>
    <t>SE-DKE</t>
  </si>
  <si>
    <t>SE -&gt; DKE</t>
  </si>
  <si>
    <t>SE-DKW</t>
  </si>
  <si>
    <t>SE -&gt; DKW</t>
  </si>
  <si>
    <t>SE-FI</t>
  </si>
  <si>
    <t>SE-LT</t>
  </si>
  <si>
    <t>SE -&gt; LT</t>
  </si>
  <si>
    <t>SE-NO</t>
  </si>
  <si>
    <t>SE-PL</t>
  </si>
  <si>
    <t>SI-AT</t>
  </si>
  <si>
    <t>SI-HR</t>
  </si>
  <si>
    <t>SI-HU</t>
  </si>
  <si>
    <t>SI -&gt; HU</t>
  </si>
  <si>
    <t>SI-ITN</t>
  </si>
  <si>
    <t>SI -&gt; ITN</t>
  </si>
  <si>
    <t>SK-CZ</t>
  </si>
  <si>
    <t>SK-HU</t>
  </si>
  <si>
    <t>SK-PLE</t>
  </si>
  <si>
    <t>SK -&gt; PLE</t>
  </si>
  <si>
    <t>SK-PLI</t>
  </si>
  <si>
    <t>SK -&gt; PLI</t>
  </si>
  <si>
    <t>TN-ITS</t>
  </si>
  <si>
    <t>TN -&gt; ITS</t>
  </si>
  <si>
    <t>EXISTING trading GWh for the whole year of 2020</t>
  </si>
  <si>
    <t>CAP2ACT ((to transfer GWh to PJ))</t>
  </si>
  <si>
    <t>QU</t>
  </si>
  <si>
    <t>ON</t>
  </si>
  <si>
    <t>SA</t>
  </si>
  <si>
    <t>BC</t>
  </si>
  <si>
    <t>1 GWH could be generated by a unit of 8.76 MW for
 running whole year, because the EU_TIMES assume 
the investment cost for trading line is 57.5k€/MW, 
we assume that as 57.5*8.76k€/GWh for a year</t>
  </si>
  <si>
    <t>Thai is 551.30 kusd/GWh</t>
  </si>
  <si>
    <t>TFM_INS</t>
  </si>
  <si>
    <t>TRADE_Param:NCAP_COST</t>
  </si>
  <si>
    <t>TRADE_Param:CAP_BND~FX~2050</t>
  </si>
  <si>
    <t>TRADE_Param:CAP2ACT~FX~2050</t>
  </si>
  <si>
    <t>TRADE_Param:EFF~FX~2050</t>
  </si>
  <si>
    <t>Not supported:
comm1/comm2 in matrix form trade links declarations
Trade parameter declarations in matrix form (~TRADE_Param)
There will be a utility to migrate trade links and parameters to alternate formats</t>
  </si>
  <si>
    <t>Migrating to Veda 2.0 (veda-documentation.readthedocs.io)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</si>
</sst>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0"/>
  </numFmts>
  <fonts count="49" x14ac:knownFonts="1">
    <font>
      <sz val="11"/>
      <color theme="1"/>
      <name val="Calibri"/>
      <family val="2"/>
      <scheme val="minor"/>
    </font>
    <font>
      <sz val="11"/>
      <color indexed="8"/>
      <name val="Calibri"/>
      <family val="2"/>
    </font>
    <font>
      <b/>
      <sz val="11"/>
      <color indexed="10"/>
      <name val="Calibri"/>
      <family val="2"/>
    </font>
    <font>
      <sz val="8"/>
      <color indexed="81"/>
      <name val="Tahoma"/>
      <family val="2"/>
    </font>
    <font>
      <b/>
      <sz val="8"/>
      <color indexed="81"/>
      <name val="Tahoma"/>
      <family val="2"/>
    </font>
    <font>
      <sz val="10"/>
      <name val="Arial"/>
      <family val="2"/>
    </font>
    <font>
      <b/>
      <sz val="10"/>
      <color indexed="10"/>
      <name val="Arial"/>
      <family val="2"/>
    </font>
    <font>
      <b/>
      <sz val="12"/>
      <name val="Arial"/>
      <family val="2"/>
    </font>
    <font>
      <sz val="11"/>
      <color indexed="10"/>
      <name val="Calibri"/>
      <family val="2"/>
    </font>
    <font>
      <b/>
      <sz val="18"/>
      <color indexed="10"/>
      <name val="Calibri"/>
      <family val="2"/>
    </font>
    <font>
      <sz val="8"/>
      <name val="Calibri"/>
      <family val="2"/>
    </font>
    <font>
      <b/>
      <sz val="11"/>
      <color indexed="81"/>
      <name val="Tahoma"/>
      <family val="2"/>
    </font>
    <font>
      <sz val="11"/>
      <color indexed="81"/>
      <name val="Tahoma"/>
      <family val="2"/>
    </font>
    <font>
      <b/>
      <sz val="12"/>
      <color indexed="8"/>
      <name val="Arial"/>
      <family val="2"/>
    </font>
    <font>
      <sz val="8"/>
      <color indexed="8"/>
      <name val="Calibri"/>
      <family val="2"/>
    </font>
    <font>
      <b/>
      <sz val="11"/>
      <color indexed="10"/>
      <name val="Arial"/>
      <family val="2"/>
    </font>
    <font>
      <sz val="10"/>
      <color indexed="8"/>
      <name val="Arial"/>
      <family val="2"/>
    </font>
    <font>
      <sz val="10"/>
      <color indexed="63"/>
      <name val="Arial"/>
      <family val="2"/>
    </font>
    <font>
      <sz val="11"/>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b/>
      <sz val="28"/>
      <color indexed="10"/>
      <name val="Calibri"/>
      <family val="2"/>
    </font>
    <font>
      <b/>
      <sz val="10"/>
      <name val="Arial"/>
      <family val="2"/>
    </font>
    <font>
      <b/>
      <sz val="9"/>
      <color indexed="81"/>
      <name val="Tahoma"/>
      <family val="2"/>
    </font>
    <font>
      <b/>
      <sz val="10"/>
      <color indexed="12"/>
      <name val="Arial"/>
      <family val="2"/>
    </font>
    <font>
      <b/>
      <sz val="10"/>
      <color indexed="56"/>
      <name val="Arial"/>
      <family val="2"/>
    </font>
    <font>
      <b/>
      <i/>
      <sz val="11"/>
      <color indexed="8"/>
      <name val="Calibri"/>
      <family val="2"/>
    </font>
    <font>
      <sz val="10"/>
      <color rgb="FFFF0000"/>
      <name val="Arial"/>
      <family val="2"/>
    </font>
    <font>
      <sz val="11"/>
      <color theme="0"/>
      <name val="Calibri"/>
      <family val="2"/>
      <scheme val="minor"/>
    </font>
    <font>
      <sz val="11"/>
      <name val="Calibri"/>
      <family val="2"/>
      <scheme val="minor"/>
    </font>
    <font>
      <sz val="10"/>
      <name val="Arial"/>
      <family val="2"/>
      <charset val="238"/>
    </font>
    <font>
      <sz val="11"/>
      <color rgb="FFFF0000"/>
      <name val="Calibri"/>
      <family val="2"/>
      <scheme val="minor"/>
    </font>
    <font>
      <b/>
      <sz val="11"/>
      <color rgb="FF9C6500"/>
      <name val="Calibri"/>
      <family val="2"/>
      <scheme val="minor"/>
    </font>
    <font>
      <sz val="14"/>
      <color theme="1"/>
      <name val="Calibri"/>
      <family val="2"/>
      <scheme val="minor"/>
    </font>
    <font>
      <sz val="16"/>
      <color theme="1"/>
      <name val="Calibri"/>
      <family val="2"/>
      <scheme val="minor"/>
    </font>
    <font>
      <u/>
      <sz val="11"/>
      <color theme="10"/>
      <name val="Calibri"/>
      <family val="2"/>
      <scheme val="minor"/>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
      <patternFill patternType="solid">
        <fgColor indexed="63"/>
        <bgColor indexed="64"/>
      </patternFill>
    </fill>
    <fill>
      <patternFill patternType="solid">
        <fgColor indexed="34"/>
        <bgColor indexed="64"/>
      </patternFill>
    </fill>
    <fill>
      <patternFill patternType="solid">
        <fgColor indexed="8"/>
        <bgColor indexed="64"/>
      </patternFill>
    </fill>
    <fill>
      <patternFill patternType="solid">
        <fgColor indexed="43"/>
        <bgColor indexed="64"/>
      </patternFill>
    </fill>
    <fill>
      <patternFill patternType="solid">
        <fgColor indexed="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2"/>
        <bgColor indexed="64"/>
      </patternFill>
    </fill>
    <fill>
      <patternFill patternType="solid">
        <fgColor rgb="FFFF0000"/>
        <bgColor indexed="64"/>
      </patternFill>
    </fill>
    <fill>
      <patternFill patternType="solid">
        <fgColor theme="6"/>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rgb="FF000000"/>
      </top>
      <bottom style="medium">
        <color indexed="64"/>
      </bottom>
      <diagonal/>
    </border>
    <border>
      <left/>
      <right/>
      <top style="medium">
        <color rgb="FF000000"/>
      </top>
      <bottom style="medium">
        <color rgb="FF000000"/>
      </bottom>
      <diagonal/>
    </border>
    <border>
      <left/>
      <right/>
      <top style="medium">
        <color rgb="FF000000"/>
      </top>
      <bottom style="medium">
        <color indexed="64"/>
      </bottom>
      <diagonal/>
    </border>
    <border>
      <left style="medium">
        <color indexed="64"/>
      </left>
      <right/>
      <top/>
      <bottom/>
      <diagonal/>
    </border>
  </borders>
  <cellStyleXfs count="55">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9" borderId="0" applyNumberFormat="0" applyBorder="0" applyAlignment="0" applyProtection="0"/>
    <xf numFmtId="0" fontId="20" fillId="3" borderId="0" applyNumberFormat="0" applyBorder="0" applyAlignment="0" applyProtection="0"/>
    <xf numFmtId="0" fontId="21" fillId="20" borderId="1" applyNumberFormat="0" applyAlignment="0" applyProtection="0"/>
    <xf numFmtId="0" fontId="22" fillId="21" borderId="2" applyNumberFormat="0" applyAlignment="0" applyProtection="0"/>
    <xf numFmtId="164" fontId="5" fillId="0" borderId="0" applyFont="0" applyFill="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25" fillId="0" borderId="3" applyNumberFormat="0" applyFill="0" applyAlignment="0" applyProtection="0"/>
    <xf numFmtId="0" fontId="26" fillId="0" borderId="4" applyNumberFormat="0" applyFill="0" applyAlignment="0" applyProtection="0"/>
    <xf numFmtId="0" fontId="27" fillId="0" borderId="5" applyNumberFormat="0" applyFill="0" applyAlignment="0" applyProtection="0"/>
    <xf numFmtId="0" fontId="27" fillId="0" borderId="0" applyNumberFormat="0" applyFill="0" applyBorder="0" applyAlignment="0" applyProtection="0"/>
    <xf numFmtId="0" fontId="28" fillId="7" borderId="1" applyNumberFormat="0" applyAlignment="0" applyProtection="0"/>
    <xf numFmtId="0" fontId="29" fillId="0" borderId="6" applyNumberFormat="0" applyFill="0" applyAlignment="0" applyProtection="0"/>
    <xf numFmtId="0" fontId="30" fillId="22" borderId="0" applyNumberFormat="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3" borderId="7" applyNumberFormat="0" applyFont="0" applyAlignment="0" applyProtection="0"/>
    <xf numFmtId="0" fontId="31"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2" fillId="0" borderId="0" applyNumberFormat="0" applyFill="0" applyBorder="0" applyAlignment="0" applyProtection="0"/>
    <xf numFmtId="0" fontId="33" fillId="0" borderId="9" applyNumberFormat="0" applyFill="0" applyAlignment="0" applyProtection="0"/>
    <xf numFmtId="0" fontId="8" fillId="0" borderId="0" applyNumberFormat="0" applyFill="0" applyBorder="0" applyAlignment="0" applyProtection="0"/>
    <xf numFmtId="2" fontId="43" fillId="0" borderId="17" applyFill="0" applyProtection="0">
      <alignment horizontal="right" vertical="top" wrapText="1"/>
    </xf>
    <xf numFmtId="0" fontId="48" fillId="0" borderId="0" applyNumberFormat="0" applyFill="0" applyBorder="0" applyAlignment="0" applyProtection="0"/>
  </cellStyleXfs>
  <cellXfs count="103">
    <xf numFmtId="0" fontId="0" fillId="0" borderId="0" xfId="0"/>
    <xf numFmtId="0" fontId="9" fillId="0" borderId="0" xfId="0" applyFont="1"/>
    <xf numFmtId="0" fontId="0" fillId="0" borderId="0" xfId="0" applyFill="1"/>
    <xf numFmtId="0" fontId="6" fillId="24" borderId="0" xfId="0" applyFont="1" applyFill="1"/>
    <xf numFmtId="0" fontId="7" fillId="0" borderId="0" xfId="0" applyFont="1" applyBorder="1" applyAlignment="1">
      <alignment horizontal="center"/>
    </xf>
    <xf numFmtId="0" fontId="7" fillId="0" borderId="0" xfId="0" applyFont="1" applyFill="1" applyBorder="1" applyAlignment="1">
      <alignment horizontal="center"/>
    </xf>
    <xf numFmtId="0" fontId="5" fillId="0" borderId="0" xfId="0" applyFont="1" applyFill="1" applyBorder="1" applyAlignment="1">
      <alignment horizontal="center"/>
    </xf>
    <xf numFmtId="0" fontId="7" fillId="0" borderId="0" xfId="0" applyFont="1" applyFill="1" applyBorder="1"/>
    <xf numFmtId="0" fontId="13" fillId="0" borderId="0" xfId="0" applyFont="1" applyAlignment="1">
      <alignment horizontal="center"/>
    </xf>
    <xf numFmtId="0" fontId="0" fillId="0" borderId="0" xfId="0" applyFill="1" applyBorder="1"/>
    <xf numFmtId="0" fontId="0" fillId="24" borderId="0" xfId="0" applyFill="1"/>
    <xf numFmtId="0" fontId="15" fillId="26" borderId="0" xfId="0" applyFont="1" applyFill="1"/>
    <xf numFmtId="0" fontId="15" fillId="24" borderId="0" xfId="0" applyNumberFormat="1" applyFont="1" applyFill="1"/>
    <xf numFmtId="0" fontId="7" fillId="0" borderId="0" xfId="0" applyNumberFormat="1" applyFont="1" applyBorder="1" applyAlignment="1">
      <alignment horizontal="center"/>
    </xf>
    <xf numFmtId="0" fontId="5" fillId="0" borderId="17" xfId="0" applyNumberFormat="1" applyFont="1" applyFill="1" applyBorder="1" applyAlignment="1">
      <alignment horizontal="center"/>
    </xf>
    <xf numFmtId="0" fontId="0" fillId="0" borderId="0" xfId="0" applyAlignment="1">
      <alignment horizontal="center"/>
    </xf>
    <xf numFmtId="0" fontId="5" fillId="27" borderId="17" xfId="0" applyNumberFormat="1" applyFont="1" applyFill="1" applyBorder="1" applyAlignment="1">
      <alignment horizontal="center"/>
    </xf>
    <xf numFmtId="0" fontId="2" fillId="0" borderId="0" xfId="0" applyFont="1" applyFill="1" applyBorder="1"/>
    <xf numFmtId="0" fontId="0" fillId="0" borderId="13" xfId="0" applyFill="1" applyBorder="1" applyAlignment="1">
      <alignment horizontal="center"/>
    </xf>
    <xf numFmtId="0" fontId="0" fillId="0" borderId="0" xfId="0" applyFill="1" applyBorder="1" applyAlignment="1">
      <alignment horizontal="center"/>
    </xf>
    <xf numFmtId="0" fontId="0" fillId="0" borderId="14" xfId="0" applyFill="1" applyBorder="1" applyAlignment="1">
      <alignment horizontal="center"/>
    </xf>
    <xf numFmtId="0" fontId="0" fillId="0" borderId="15" xfId="0" applyFill="1" applyBorder="1" applyAlignment="1">
      <alignment horizontal="center"/>
    </xf>
    <xf numFmtId="0" fontId="0" fillId="27" borderId="10" xfId="0" applyFill="1" applyBorder="1" applyAlignment="1">
      <alignment horizontal="center"/>
    </xf>
    <xf numFmtId="0" fontId="5" fillId="25" borderId="0" xfId="0" applyNumberFormat="1" applyFont="1" applyFill="1" applyBorder="1" applyAlignment="1">
      <alignment horizontal="center"/>
    </xf>
    <xf numFmtId="0" fontId="5" fillId="0" borderId="0" xfId="0" applyNumberFormat="1" applyFont="1" applyFill="1" applyBorder="1" applyAlignment="1">
      <alignment horizontal="center"/>
    </xf>
    <xf numFmtId="0" fontId="16" fillId="0" borderId="0" xfId="0" applyNumberFormat="1" applyFont="1" applyFill="1" applyBorder="1" applyAlignment="1">
      <alignment horizontal="center"/>
    </xf>
    <xf numFmtId="0" fontId="5" fillId="0" borderId="0" xfId="0" applyNumberFormat="1" applyFont="1" applyFill="1" applyBorder="1"/>
    <xf numFmtId="0" fontId="17" fillId="25" borderId="0" xfId="0" applyNumberFormat="1" applyFont="1" applyFill="1" applyBorder="1" applyAlignment="1">
      <alignment horizontal="center"/>
    </xf>
    <xf numFmtId="0" fontId="16" fillId="25" borderId="0" xfId="0" applyNumberFormat="1" applyFont="1" applyFill="1" applyBorder="1" applyAlignment="1">
      <alignment horizontal="center"/>
    </xf>
    <xf numFmtId="0" fontId="5" fillId="25" borderId="10" xfId="0" applyNumberFormat="1" applyFont="1" applyFill="1" applyBorder="1" applyAlignment="1">
      <alignment horizontal="center"/>
    </xf>
    <xf numFmtId="0" fontId="5" fillId="0" borderId="11" xfId="0" applyNumberFormat="1" applyFont="1" applyFill="1" applyBorder="1" applyAlignment="1">
      <alignment horizontal="center"/>
    </xf>
    <xf numFmtId="0" fontId="16" fillId="0" borderId="11" xfId="0" applyNumberFormat="1" applyFont="1" applyFill="1" applyBorder="1" applyAlignment="1">
      <alignment horizontal="center"/>
    </xf>
    <xf numFmtId="0" fontId="16" fillId="0" borderId="12" xfId="0" applyNumberFormat="1" applyFont="1" applyBorder="1" applyAlignment="1">
      <alignment horizontal="center"/>
    </xf>
    <xf numFmtId="0" fontId="5" fillId="0" borderId="13" xfId="0" applyNumberFormat="1" applyFont="1" applyFill="1" applyBorder="1" applyAlignment="1">
      <alignment horizontal="center"/>
    </xf>
    <xf numFmtId="0" fontId="16" fillId="0" borderId="16" xfId="0" applyNumberFormat="1" applyFont="1" applyBorder="1" applyAlignment="1">
      <alignment horizontal="center"/>
    </xf>
    <xf numFmtId="0" fontId="16" fillId="0" borderId="13" xfId="0" applyNumberFormat="1" applyFont="1" applyFill="1" applyBorder="1" applyAlignment="1">
      <alignment horizontal="center"/>
    </xf>
    <xf numFmtId="0" fontId="16" fillId="0" borderId="16" xfId="0" applyNumberFormat="1" applyFont="1" applyFill="1" applyBorder="1" applyAlignment="1">
      <alignment horizontal="center"/>
    </xf>
    <xf numFmtId="0" fontId="16" fillId="0" borderId="14" xfId="0" applyNumberFormat="1" applyFont="1" applyFill="1" applyBorder="1" applyAlignment="1">
      <alignment horizontal="center"/>
    </xf>
    <xf numFmtId="0" fontId="16" fillId="0" borderId="15" xfId="0" applyNumberFormat="1" applyFont="1" applyFill="1" applyBorder="1" applyAlignment="1">
      <alignment horizontal="center"/>
    </xf>
    <xf numFmtId="0" fontId="16" fillId="25" borderId="18" xfId="0" applyNumberFormat="1" applyFont="1" applyFill="1" applyBorder="1" applyAlignment="1">
      <alignment horizontal="center"/>
    </xf>
    <xf numFmtId="9" fontId="0" fillId="0" borderId="0" xfId="0" applyNumberFormat="1"/>
    <xf numFmtId="0" fontId="34" fillId="0" borderId="0" xfId="0" applyFont="1"/>
    <xf numFmtId="2" fontId="5" fillId="0" borderId="0" xfId="0" applyNumberFormat="1" applyFont="1" applyFill="1" applyBorder="1" applyAlignment="1">
      <alignment horizontal="center"/>
    </xf>
    <xf numFmtId="0" fontId="37" fillId="0" borderId="0" xfId="38" applyFont="1"/>
    <xf numFmtId="0" fontId="5" fillId="0" borderId="0" xfId="38"/>
    <xf numFmtId="0" fontId="35" fillId="28" borderId="19" xfId="38" applyFont="1" applyFill="1" applyBorder="1"/>
    <xf numFmtId="0" fontId="35" fillId="28" borderId="20" xfId="38" applyFont="1" applyFill="1" applyBorder="1"/>
    <xf numFmtId="0" fontId="38" fillId="24" borderId="0" xfId="0" applyFont="1" applyFill="1"/>
    <xf numFmtId="2" fontId="0" fillId="0" borderId="0" xfId="0" applyNumberFormat="1" applyAlignment="1">
      <alignment horizontal="center"/>
    </xf>
    <xf numFmtId="0" fontId="5" fillId="0" borderId="0" xfId="38" applyFill="1"/>
    <xf numFmtId="0" fontId="39" fillId="0" borderId="0" xfId="0" quotePrefix="1" applyFont="1"/>
    <xf numFmtId="0" fontId="0" fillId="29" borderId="0" xfId="0" applyFill="1" applyBorder="1"/>
    <xf numFmtId="2" fontId="5" fillId="0" borderId="11" xfId="0" applyNumberFormat="1" applyFont="1" applyFill="1" applyBorder="1" applyAlignment="1">
      <alignment horizontal="center"/>
    </xf>
    <xf numFmtId="2" fontId="5" fillId="0" borderId="13" xfId="0" applyNumberFormat="1" applyFont="1" applyFill="1" applyBorder="1" applyAlignment="1">
      <alignment horizontal="center"/>
    </xf>
    <xf numFmtId="2" fontId="5" fillId="0" borderId="0" xfId="0" applyNumberFormat="1" applyFont="1" applyFill="1" applyBorder="1"/>
    <xf numFmtId="0" fontId="38" fillId="0" borderId="0" xfId="0" applyFont="1" applyFill="1"/>
    <xf numFmtId="2" fontId="5" fillId="25" borderId="10" xfId="0" applyNumberFormat="1" applyFont="1" applyFill="1" applyBorder="1" applyAlignment="1">
      <alignment horizontal="center"/>
    </xf>
    <xf numFmtId="2" fontId="16" fillId="0" borderId="11" xfId="0" applyNumberFormat="1" applyFont="1" applyFill="1" applyBorder="1" applyAlignment="1">
      <alignment horizontal="center"/>
    </xf>
    <xf numFmtId="2" fontId="16" fillId="0" borderId="12" xfId="0" applyNumberFormat="1" applyFont="1" applyFill="1" applyBorder="1" applyAlignment="1">
      <alignment horizontal="center"/>
    </xf>
    <xf numFmtId="2" fontId="5" fillId="25" borderId="0" xfId="0" applyNumberFormat="1" applyFont="1" applyFill="1" applyBorder="1" applyAlignment="1">
      <alignment horizontal="center"/>
    </xf>
    <xf numFmtId="2" fontId="16" fillId="0" borderId="0" xfId="0" applyNumberFormat="1" applyFont="1" applyFill="1" applyBorder="1" applyAlignment="1">
      <alignment horizontal="center"/>
    </xf>
    <xf numFmtId="2" fontId="16" fillId="0" borderId="16" xfId="0" applyNumberFormat="1" applyFont="1" applyFill="1" applyBorder="1" applyAlignment="1">
      <alignment horizontal="center"/>
    </xf>
    <xf numFmtId="2" fontId="16" fillId="0" borderId="13" xfId="0" applyNumberFormat="1" applyFont="1" applyFill="1" applyBorder="1" applyAlignment="1">
      <alignment horizontal="center"/>
    </xf>
    <xf numFmtId="2" fontId="16" fillId="0" borderId="15" xfId="0" applyNumberFormat="1" applyFont="1" applyFill="1" applyBorder="1" applyAlignment="1">
      <alignment horizontal="center"/>
    </xf>
    <xf numFmtId="2" fontId="0" fillId="0" borderId="0" xfId="0" applyNumberFormat="1" applyFill="1" applyBorder="1" applyAlignment="1">
      <alignment horizontal="center"/>
    </xf>
    <xf numFmtId="0" fontId="40" fillId="0" borderId="0" xfId="38" applyFont="1" applyFill="1"/>
    <xf numFmtId="0" fontId="0" fillId="30" borderId="0" xfId="0" applyFill="1" applyBorder="1"/>
    <xf numFmtId="0" fontId="41" fillId="0" borderId="21" xfId="0" applyFont="1" applyFill="1" applyBorder="1" applyAlignment="1">
      <alignment wrapText="1"/>
    </xf>
    <xf numFmtId="0" fontId="42" fillId="0" borderId="22" xfId="0" applyFont="1" applyFill="1" applyBorder="1"/>
    <xf numFmtId="0" fontId="42" fillId="0" borderId="23" xfId="0" applyFont="1" applyFill="1" applyBorder="1" applyAlignment="1">
      <alignment wrapText="1"/>
    </xf>
    <xf numFmtId="0" fontId="41" fillId="0" borderId="22" xfId="0" applyFont="1" applyFill="1" applyBorder="1"/>
    <xf numFmtId="0" fontId="42" fillId="0" borderId="0" xfId="0" applyFont="1" applyFill="1"/>
    <xf numFmtId="0" fontId="42" fillId="0" borderId="0" xfId="0" applyFont="1" applyFill="1" applyBorder="1"/>
    <xf numFmtId="0" fontId="42" fillId="31" borderId="0" xfId="0" applyFont="1" applyFill="1"/>
    <xf numFmtId="0" fontId="18" fillId="0" borderId="0" xfId="0" applyFont="1" applyFill="1" applyBorder="1"/>
    <xf numFmtId="0" fontId="0" fillId="0" borderId="24" xfId="0" applyBorder="1"/>
    <xf numFmtId="0" fontId="0" fillId="0" borderId="11" xfId="0" applyBorder="1" applyAlignment="1">
      <alignment horizontal="center"/>
    </xf>
    <xf numFmtId="0" fontId="0" fillId="32" borderId="11" xfId="0" applyFill="1" applyBorder="1" applyAlignment="1">
      <alignment horizontal="center"/>
    </xf>
    <xf numFmtId="0" fontId="0" fillId="0" borderId="13" xfId="0" applyBorder="1" applyAlignment="1">
      <alignment horizontal="center"/>
    </xf>
    <xf numFmtId="0" fontId="0" fillId="27" borderId="0" xfId="0" applyFill="1" applyAlignment="1">
      <alignment horizontal="center"/>
    </xf>
    <xf numFmtId="0" fontId="0" fillId="32" borderId="0" xfId="0" applyFill="1" applyAlignment="1">
      <alignment horizontal="center"/>
    </xf>
    <xf numFmtId="0" fontId="44" fillId="32" borderId="0" xfId="0" applyFont="1" applyFill="1" applyAlignment="1">
      <alignment horizontal="center"/>
    </xf>
    <xf numFmtId="0" fontId="44" fillId="0" borderId="0" xfId="0" applyFont="1" applyAlignment="1">
      <alignment horizontal="center"/>
    </xf>
    <xf numFmtId="0" fontId="45" fillId="0" borderId="0" xfId="37" applyFont="1" applyFill="1"/>
    <xf numFmtId="0" fontId="0" fillId="27" borderId="10" xfId="0" applyFont="1" applyFill="1" applyBorder="1" applyAlignment="1">
      <alignment horizontal="left" indent="2"/>
    </xf>
    <xf numFmtId="0" fontId="0" fillId="0" borderId="11" xfId="0" applyFont="1" applyBorder="1" applyAlignment="1">
      <alignment horizontal="left" indent="2"/>
    </xf>
    <xf numFmtId="0" fontId="0" fillId="32" borderId="11" xfId="0" applyFont="1" applyFill="1" applyBorder="1" applyAlignment="1">
      <alignment horizontal="left" indent="2"/>
    </xf>
    <xf numFmtId="0" fontId="0" fillId="0" borderId="13" xfId="0" applyFont="1" applyBorder="1" applyAlignment="1">
      <alignment horizontal="left" indent="2"/>
    </xf>
    <xf numFmtId="0" fontId="0" fillId="27" borderId="0" xfId="0" applyFont="1" applyFill="1" applyAlignment="1">
      <alignment horizontal="left" indent="2"/>
    </xf>
    <xf numFmtId="0" fontId="0" fillId="0" borderId="0" xfId="0" applyFont="1" applyAlignment="1">
      <alignment horizontal="left" indent="2"/>
    </xf>
    <xf numFmtId="0" fontId="0" fillId="32" borderId="0" xfId="0" applyFont="1" applyFill="1" applyAlignment="1">
      <alignment horizontal="left" indent="2"/>
    </xf>
    <xf numFmtId="165" fontId="0" fillId="0" borderId="13" xfId="0" applyNumberFormat="1" applyFont="1" applyBorder="1" applyAlignment="1">
      <alignment horizontal="left" indent="2"/>
    </xf>
    <xf numFmtId="0" fontId="46" fillId="33" borderId="0" xfId="0" applyFont="1" applyFill="1" applyAlignment="1">
      <alignment wrapText="1"/>
    </xf>
    <xf numFmtId="0" fontId="13" fillId="0" borderId="0" xfId="0" applyFont="1" applyFill="1" applyAlignment="1">
      <alignment horizontal="center"/>
    </xf>
    <xf numFmtId="2" fontId="17" fillId="0" borderId="0" xfId="0" applyNumberFormat="1" applyFont="1" applyFill="1" applyBorder="1" applyAlignment="1">
      <alignment horizontal="center"/>
    </xf>
    <xf numFmtId="2" fontId="16" fillId="0" borderId="18" xfId="0" applyNumberFormat="1" applyFont="1" applyFill="1" applyBorder="1" applyAlignment="1">
      <alignment horizontal="center"/>
    </xf>
    <xf numFmtId="2" fontId="16" fillId="0" borderId="14" xfId="0" applyNumberFormat="1" applyFont="1" applyFill="1" applyBorder="1" applyAlignment="1">
      <alignment horizontal="center"/>
    </xf>
    <xf numFmtId="0" fontId="37" fillId="34" borderId="0" xfId="38" applyFont="1" applyFill="1"/>
    <xf numFmtId="0" fontId="44" fillId="0" borderId="11" xfId="0" applyFont="1" applyBorder="1" applyAlignment="1">
      <alignment horizontal="center"/>
    </xf>
    <xf numFmtId="165" fontId="44" fillId="0" borderId="11" xfId="0" applyNumberFormat="1" applyFont="1" applyBorder="1" applyAlignment="1">
      <alignment horizontal="left" indent="2"/>
    </xf>
    <xf numFmtId="0" fontId="47" fillId="31" borderId="0" xfId="0" applyFont="1" applyFill="1" applyAlignment="1">
      <alignment wrapText="1"/>
    </xf>
    <xf numFmtId="0" fontId="14" fillId="0" borderId="0" xfId="0" applyFont="1" applyAlignment="1">
      <alignment horizontal="center" wrapText="1"/>
    </xf>
    <xf numFmtId="0" fontId="48" fillId="0" borderId="0" xfId="54"/>
  </cellXfs>
  <cellStyles count="55">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2" xfId="28" xr:uid="{00000000-0005-0000-0000-00001B000000}"/>
    <cellStyle name="Explanatory Text 2" xfId="29" xr:uid="{00000000-0005-0000-0000-00001C000000}"/>
    <cellStyle name="Good 2" xfId="30" xr:uid="{00000000-0005-0000-0000-00001D000000}"/>
    <cellStyle name="Heading 1 2" xfId="31" xr:uid="{00000000-0005-0000-0000-00001E000000}"/>
    <cellStyle name="Heading 2 2" xfId="32" xr:uid="{00000000-0005-0000-0000-00001F000000}"/>
    <cellStyle name="Heading 3 2" xfId="33" xr:uid="{00000000-0005-0000-0000-000020000000}"/>
    <cellStyle name="Heading 4 2" xfId="34" xr:uid="{00000000-0005-0000-0000-000021000000}"/>
    <cellStyle name="Hyperlink" xfId="54" builtinId="8"/>
    <cellStyle name="Input 2" xfId="35" xr:uid="{00000000-0005-0000-0000-000022000000}"/>
    <cellStyle name="Linked Cell 2" xfId="36" xr:uid="{00000000-0005-0000-0000-000023000000}"/>
    <cellStyle name="Neutral 2" xfId="37" xr:uid="{00000000-0005-0000-0000-000024000000}"/>
    <cellStyle name="Normal" xfId="0" builtinId="0"/>
    <cellStyle name="Normal 2" xfId="38" xr:uid="{00000000-0005-0000-0000-000026000000}"/>
    <cellStyle name="Normal 2 2" xfId="39" xr:uid="{00000000-0005-0000-0000-000027000000}"/>
    <cellStyle name="Normal 3" xfId="40" xr:uid="{00000000-0005-0000-0000-000028000000}"/>
    <cellStyle name="Normal 3 2" xfId="41" xr:uid="{00000000-0005-0000-0000-000029000000}"/>
    <cellStyle name="Normal 4" xfId="42" xr:uid="{00000000-0005-0000-0000-00002A000000}"/>
    <cellStyle name="Normal 4 2" xfId="43" xr:uid="{00000000-0005-0000-0000-00002B000000}"/>
    <cellStyle name="Normale_Scen_UC_IND-StrucConst" xfId="44" xr:uid="{00000000-0005-0000-0000-00002D000000}"/>
    <cellStyle name="Note 2" xfId="45" xr:uid="{00000000-0005-0000-0000-00002E000000}"/>
    <cellStyle name="Output 2" xfId="46" xr:uid="{00000000-0005-0000-0000-00002F000000}"/>
    <cellStyle name="Percent 2" xfId="47" xr:uid="{00000000-0005-0000-0000-000030000000}"/>
    <cellStyle name="Percent 3" xfId="48" xr:uid="{00000000-0005-0000-0000-000031000000}"/>
    <cellStyle name="Percent 3 2" xfId="49" xr:uid="{00000000-0005-0000-0000-000032000000}"/>
    <cellStyle name="Style 28" xfId="53" xr:uid="{00000000-0005-0000-0000-000033000000}"/>
    <cellStyle name="Title 2" xfId="50" xr:uid="{00000000-0005-0000-0000-000034000000}"/>
    <cellStyle name="Total 2" xfId="51" xr:uid="{00000000-0005-0000-0000-000035000000}"/>
    <cellStyle name="Warning Text 2" xfId="52" xr:uid="{00000000-0005-0000-0000-00003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jswou/AppData/Local/Temp/1/TYNDP2016%20market%20modelling%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NGC"/>
      <sheetName val="Generation model"/>
      <sheetName val="Fuel &amp; CO2 prices"/>
      <sheetName val="Demand EP 2020"/>
      <sheetName val="Demand Vision 1"/>
      <sheetName val="Demand Vision 2"/>
      <sheetName val="Demand Vision 3"/>
      <sheetName val="Demand Vision 4"/>
      <sheetName val="ref. transmission capacitie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veda-documentation.readthedocs.io/en/latest/pages/Migration.html"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tabColor theme="0" tint="-0.249977111117893"/>
  </sheetPr>
  <dimension ref="A1:M79"/>
  <sheetViews>
    <sheetView tabSelected="1" zoomScale="55" zoomScaleNormal="55" workbookViewId="0">
      <selection activeCell="M28" sqref="M28"/>
    </sheetView>
  </sheetViews>
  <sheetFormatPr defaultRowHeight="15" x14ac:dyDescent="0.25"/>
  <cols>
    <col min="1" max="1" width="6.85546875" customWidth="1"/>
    <col min="2" max="2" width="41.5703125" customWidth="1"/>
    <col min="3" max="3" width="12" bestFit="1" customWidth="1"/>
    <col min="4" max="4" width="13.42578125" bestFit="1" customWidth="1"/>
    <col min="5" max="5" width="12" bestFit="1" customWidth="1"/>
    <col min="6" max="9" width="9.5703125" bestFit="1" customWidth="1"/>
    <col min="12" max="12" width="83.7109375" customWidth="1"/>
  </cols>
  <sheetData>
    <row r="1" spans="1:13" ht="126" x14ac:dyDescent="0.35">
      <c r="L1" s="100" t="s">
        <v>473</v>
      </c>
      <c r="M1" s="102" t="s">
        <v>474</v>
      </c>
    </row>
    <row r="2" spans="1:13" ht="23.25" x14ac:dyDescent="0.35">
      <c r="B2" s="1" t="s">
        <v>460</v>
      </c>
    </row>
    <row r="3" spans="1:13" ht="23.25" x14ac:dyDescent="0.35">
      <c r="B3" s="1"/>
    </row>
    <row r="7" spans="1:13" x14ac:dyDescent="0.25">
      <c r="B7" s="43" t="s">
        <v>470</v>
      </c>
      <c r="C7" s="55"/>
    </row>
    <row r="8" spans="1:13" x14ac:dyDescent="0.25">
      <c r="A8" s="47"/>
      <c r="B8" s="3" t="s">
        <v>0</v>
      </c>
      <c r="C8" s="83" t="s">
        <v>1</v>
      </c>
      <c r="D8" s="83" t="s">
        <v>462</v>
      </c>
      <c r="E8" s="83" t="s">
        <v>463</v>
      </c>
      <c r="F8" s="83" t="s">
        <v>5</v>
      </c>
      <c r="G8" s="83" t="s">
        <v>464</v>
      </c>
      <c r="H8" s="83" t="s">
        <v>4</v>
      </c>
      <c r="I8" s="83" t="s">
        <v>465</v>
      </c>
    </row>
    <row r="9" spans="1:13" x14ac:dyDescent="0.25">
      <c r="B9" s="83" t="s">
        <v>1</v>
      </c>
      <c r="C9" s="22"/>
      <c r="D9" s="98">
        <f>C10</f>
        <v>3266.3386543000001</v>
      </c>
      <c r="E9" s="76"/>
      <c r="F9" s="77"/>
      <c r="G9" s="76"/>
      <c r="H9" s="76"/>
      <c r="I9" s="76"/>
    </row>
    <row r="10" spans="1:13" x14ac:dyDescent="0.25">
      <c r="B10" s="83" t="s">
        <v>462</v>
      </c>
      <c r="C10" s="78">
        <v>3266.3386543000001</v>
      </c>
      <c r="D10" s="79"/>
      <c r="E10" s="15">
        <v>6678.4433456999996</v>
      </c>
      <c r="F10" s="80"/>
      <c r="G10" s="15"/>
      <c r="H10" s="15"/>
      <c r="I10" s="15"/>
    </row>
    <row r="11" spans="1:13" x14ac:dyDescent="0.25">
      <c r="B11" s="83" t="s">
        <v>463</v>
      </c>
      <c r="C11" s="78"/>
      <c r="D11" s="15">
        <v>30999.671999999999</v>
      </c>
      <c r="E11" s="79"/>
      <c r="F11" s="81">
        <v>0</v>
      </c>
      <c r="G11" s="15"/>
      <c r="H11" s="15"/>
      <c r="I11" s="15"/>
    </row>
    <row r="12" spans="1:13" x14ac:dyDescent="0.25">
      <c r="B12" s="83" t="s">
        <v>5</v>
      </c>
      <c r="C12" s="78"/>
      <c r="D12" s="15"/>
      <c r="E12" s="82">
        <v>0</v>
      </c>
      <c r="F12" s="79"/>
      <c r="G12" s="15">
        <v>1154.819</v>
      </c>
      <c r="H12" s="15"/>
      <c r="I12" s="15"/>
    </row>
    <row r="13" spans="1:13" x14ac:dyDescent="0.25">
      <c r="B13" s="83" t="s">
        <v>464</v>
      </c>
      <c r="C13" s="78"/>
      <c r="D13" s="15"/>
      <c r="E13" s="15"/>
      <c r="F13" s="80">
        <v>0.42799999999999999</v>
      </c>
      <c r="G13" s="79"/>
      <c r="H13" s="15">
        <v>371.92200000000003</v>
      </c>
      <c r="I13" s="15"/>
    </row>
    <row r="14" spans="1:13" x14ac:dyDescent="0.25">
      <c r="B14" s="83" t="s">
        <v>4</v>
      </c>
      <c r="C14" s="78"/>
      <c r="D14" s="15"/>
      <c r="E14" s="15"/>
      <c r="F14" s="80"/>
      <c r="G14" s="82">
        <v>0</v>
      </c>
      <c r="H14" s="79"/>
      <c r="I14" s="82">
        <v>938.17100000000005</v>
      </c>
    </row>
    <row r="15" spans="1:13" x14ac:dyDescent="0.25">
      <c r="B15" s="83" t="s">
        <v>465</v>
      </c>
      <c r="C15" s="78"/>
      <c r="D15" s="15"/>
      <c r="E15" s="15"/>
      <c r="F15" s="80"/>
      <c r="G15" s="15"/>
      <c r="H15" s="15">
        <v>5111.2520000000004</v>
      </c>
      <c r="I15" s="79"/>
    </row>
    <row r="16" spans="1:13" s="2" customFormat="1" x14ac:dyDescent="0.25"/>
    <row r="22" spans="2:9" ht="15.75" x14ac:dyDescent="0.25">
      <c r="B22" s="7"/>
    </row>
    <row r="23" spans="2:9" ht="15.75" x14ac:dyDescent="0.25">
      <c r="B23" s="7"/>
      <c r="C23" s="6"/>
      <c r="D23" s="6"/>
      <c r="E23" s="6"/>
      <c r="F23" s="6"/>
      <c r="G23" s="6"/>
      <c r="H23" s="6"/>
      <c r="I23" s="6"/>
    </row>
    <row r="24" spans="2:9" ht="15.75" x14ac:dyDescent="0.25">
      <c r="B24" s="7"/>
      <c r="C24" s="6"/>
      <c r="D24" s="6"/>
      <c r="E24" s="6"/>
      <c r="F24" s="6"/>
      <c r="G24" s="6"/>
      <c r="H24" s="6"/>
      <c r="I24" s="6"/>
    </row>
    <row r="25" spans="2:9" ht="23.25" x14ac:dyDescent="0.35">
      <c r="B25" s="1" t="s">
        <v>461</v>
      </c>
    </row>
    <row r="26" spans="2:9" x14ac:dyDescent="0.25">
      <c r="B26" s="43" t="s">
        <v>471</v>
      </c>
    </row>
    <row r="27" spans="2:9" x14ac:dyDescent="0.25">
      <c r="B27" s="17" t="s">
        <v>0</v>
      </c>
      <c r="C27" s="83" t="s">
        <v>1</v>
      </c>
      <c r="D27" s="83" t="s">
        <v>462</v>
      </c>
      <c r="E27" s="83" t="s">
        <v>463</v>
      </c>
      <c r="F27" s="83" t="s">
        <v>5</v>
      </c>
      <c r="G27" s="83" t="s">
        <v>464</v>
      </c>
      <c r="H27" s="83" t="s">
        <v>4</v>
      </c>
      <c r="I27" s="83" t="s">
        <v>465</v>
      </c>
    </row>
    <row r="28" spans="2:9" x14ac:dyDescent="0.25">
      <c r="B28" s="83" t="s">
        <v>1</v>
      </c>
      <c r="C28" s="84"/>
      <c r="D28" s="99">
        <f>C29</f>
        <v>3.5999999999999999E-3</v>
      </c>
      <c r="E28" s="85"/>
      <c r="F28" s="86"/>
      <c r="G28" s="85"/>
      <c r="H28" s="85"/>
      <c r="I28" s="85"/>
    </row>
    <row r="29" spans="2:9" x14ac:dyDescent="0.25">
      <c r="B29" s="83" t="s">
        <v>462</v>
      </c>
      <c r="C29" s="91">
        <v>3.5999999999999999E-3</v>
      </c>
      <c r="D29" s="88"/>
      <c r="E29" s="89">
        <v>3.5999999999999999E-3</v>
      </c>
      <c r="F29" s="90"/>
      <c r="G29" s="89"/>
      <c r="H29" s="89"/>
      <c r="I29" s="89"/>
    </row>
    <row r="30" spans="2:9" x14ac:dyDescent="0.25">
      <c r="B30" s="83" t="s">
        <v>463</v>
      </c>
      <c r="C30" s="87"/>
      <c r="D30" s="89">
        <v>3.5999999999999999E-3</v>
      </c>
      <c r="E30" s="88"/>
      <c r="F30" s="90">
        <v>3.5999999999999999E-3</v>
      </c>
      <c r="G30" s="89"/>
      <c r="H30" s="89"/>
      <c r="I30" s="89"/>
    </row>
    <row r="31" spans="2:9" x14ac:dyDescent="0.25">
      <c r="B31" s="83" t="s">
        <v>5</v>
      </c>
      <c r="C31" s="87"/>
      <c r="D31" s="89"/>
      <c r="E31" s="89">
        <v>3.5999999999999999E-3</v>
      </c>
      <c r="F31" s="88"/>
      <c r="G31" s="89">
        <v>3.5999999999999999E-3</v>
      </c>
      <c r="H31" s="89"/>
      <c r="I31" s="89"/>
    </row>
    <row r="32" spans="2:9" x14ac:dyDescent="0.25">
      <c r="B32" s="83" t="s">
        <v>464</v>
      </c>
      <c r="C32" s="87"/>
      <c r="D32" s="89"/>
      <c r="E32" s="89"/>
      <c r="F32" s="90">
        <v>3.5999999999999999E-3</v>
      </c>
      <c r="G32" s="88"/>
      <c r="H32" s="89">
        <v>3.5999999999999999E-3</v>
      </c>
      <c r="I32" s="89"/>
    </row>
    <row r="33" spans="2:9" x14ac:dyDescent="0.25">
      <c r="B33" s="83" t="s">
        <v>4</v>
      </c>
      <c r="C33" s="87"/>
      <c r="D33" s="89"/>
      <c r="E33" s="89"/>
      <c r="F33" s="90"/>
      <c r="G33" s="89">
        <v>3.5999999999999999E-3</v>
      </c>
      <c r="H33" s="88"/>
      <c r="I33" s="89">
        <v>3.5999999999999999E-3</v>
      </c>
    </row>
    <row r="34" spans="2:9" x14ac:dyDescent="0.25">
      <c r="B34" s="83" t="s">
        <v>465</v>
      </c>
      <c r="C34" s="87"/>
      <c r="D34" s="89"/>
      <c r="E34" s="89"/>
      <c r="F34" s="90"/>
      <c r="G34" s="89"/>
      <c r="H34" s="89">
        <v>3.5999999999999999E-3</v>
      </c>
      <c r="I34" s="88"/>
    </row>
    <row r="40" spans="2:9" ht="23.25" x14ac:dyDescent="0.35">
      <c r="B40" s="1" t="s">
        <v>3</v>
      </c>
    </row>
    <row r="41" spans="2:9" x14ac:dyDescent="0.25">
      <c r="B41" s="43" t="s">
        <v>472</v>
      </c>
    </row>
    <row r="42" spans="2:9" x14ac:dyDescent="0.25">
      <c r="B42" s="17" t="s">
        <v>0</v>
      </c>
      <c r="C42" s="83" t="s">
        <v>1</v>
      </c>
      <c r="D42" s="83" t="s">
        <v>462</v>
      </c>
      <c r="E42" s="83" t="s">
        <v>463</v>
      </c>
      <c r="F42" s="83" t="s">
        <v>5</v>
      </c>
      <c r="G42" s="83" t="s">
        <v>464</v>
      </c>
      <c r="H42" s="83" t="s">
        <v>4</v>
      </c>
      <c r="I42" s="83" t="s">
        <v>465</v>
      </c>
    </row>
    <row r="43" spans="2:9" x14ac:dyDescent="0.25">
      <c r="B43" s="83" t="s">
        <v>1</v>
      </c>
      <c r="C43" s="84"/>
      <c r="D43" s="99">
        <f>C44</f>
        <v>1</v>
      </c>
      <c r="E43" s="85"/>
      <c r="F43" s="86"/>
      <c r="G43" s="85"/>
      <c r="H43" s="85"/>
      <c r="I43" s="85"/>
    </row>
    <row r="44" spans="2:9" x14ac:dyDescent="0.25">
      <c r="B44" s="83" t="s">
        <v>462</v>
      </c>
      <c r="C44" s="91">
        <v>1</v>
      </c>
      <c r="D44" s="88"/>
      <c r="E44" s="89">
        <v>1</v>
      </c>
      <c r="F44" s="90"/>
      <c r="G44" s="89"/>
      <c r="H44" s="89"/>
      <c r="I44" s="89"/>
    </row>
    <row r="45" spans="2:9" x14ac:dyDescent="0.25">
      <c r="B45" s="83" t="s">
        <v>463</v>
      </c>
      <c r="C45" s="87"/>
      <c r="D45" s="89">
        <v>1</v>
      </c>
      <c r="E45" s="88"/>
      <c r="F45" s="90">
        <v>1</v>
      </c>
      <c r="G45" s="89"/>
      <c r="H45" s="89"/>
      <c r="I45" s="89"/>
    </row>
    <row r="46" spans="2:9" x14ac:dyDescent="0.25">
      <c r="B46" s="83" t="s">
        <v>5</v>
      </c>
      <c r="C46" s="87"/>
      <c r="D46" s="89"/>
      <c r="E46" s="89">
        <v>1</v>
      </c>
      <c r="F46" s="88"/>
      <c r="G46" s="89">
        <v>1</v>
      </c>
      <c r="H46" s="89"/>
      <c r="I46" s="89"/>
    </row>
    <row r="47" spans="2:9" x14ac:dyDescent="0.25">
      <c r="B47" s="83" t="s">
        <v>464</v>
      </c>
      <c r="C47" s="87"/>
      <c r="D47" s="89"/>
      <c r="E47" s="89"/>
      <c r="F47" s="90">
        <v>1</v>
      </c>
      <c r="G47" s="88"/>
      <c r="H47" s="89">
        <v>1</v>
      </c>
      <c r="I47" s="89"/>
    </row>
    <row r="48" spans="2:9" x14ac:dyDescent="0.25">
      <c r="B48" s="83" t="s">
        <v>4</v>
      </c>
      <c r="C48" s="87"/>
      <c r="D48" s="89"/>
      <c r="E48" s="89"/>
      <c r="F48" s="90"/>
      <c r="G48" s="89">
        <v>1</v>
      </c>
      <c r="H48" s="88"/>
      <c r="I48" s="89">
        <v>1</v>
      </c>
    </row>
    <row r="49" spans="2:9" x14ac:dyDescent="0.25">
      <c r="B49" s="83" t="s">
        <v>465</v>
      </c>
      <c r="C49" s="87"/>
      <c r="D49" s="89"/>
      <c r="E49" s="89"/>
      <c r="F49" s="90"/>
      <c r="G49" s="89"/>
      <c r="H49" s="89">
        <v>1</v>
      </c>
      <c r="I49" s="88"/>
    </row>
    <row r="50" spans="2:9" ht="15.75" x14ac:dyDescent="0.25">
      <c r="B50" s="7"/>
      <c r="C50" s="18"/>
      <c r="D50" s="19"/>
      <c r="E50" s="19"/>
      <c r="F50" s="19"/>
      <c r="G50" s="19"/>
      <c r="H50" s="19"/>
      <c r="I50" s="19"/>
    </row>
    <row r="51" spans="2:9" ht="15.75" x14ac:dyDescent="0.25">
      <c r="B51" s="7"/>
      <c r="C51" s="18"/>
      <c r="D51" s="19"/>
      <c r="E51" s="19"/>
      <c r="F51" s="19"/>
      <c r="G51" s="19"/>
      <c r="H51" s="19"/>
      <c r="I51" s="19"/>
    </row>
    <row r="52" spans="2:9" ht="15.75" x14ac:dyDescent="0.25">
      <c r="B52" s="7"/>
      <c r="C52" s="18"/>
      <c r="D52" s="19"/>
      <c r="E52" s="19"/>
      <c r="F52" s="19"/>
      <c r="G52" s="19"/>
      <c r="H52" s="19"/>
      <c r="I52" s="19"/>
    </row>
    <row r="53" spans="2:9" ht="15.75" x14ac:dyDescent="0.25">
      <c r="B53" s="7"/>
      <c r="C53" s="18"/>
      <c r="D53" s="19"/>
      <c r="E53" s="19"/>
      <c r="F53" s="19"/>
      <c r="G53" s="19"/>
      <c r="H53" s="19"/>
      <c r="I53" s="19"/>
    </row>
    <row r="54" spans="2:9" ht="15.75" x14ac:dyDescent="0.25">
      <c r="B54" s="7"/>
      <c r="C54" s="18"/>
      <c r="D54" s="19"/>
      <c r="E54" s="19"/>
      <c r="F54" s="19"/>
      <c r="G54" s="19"/>
      <c r="H54" s="19"/>
      <c r="I54" s="19"/>
    </row>
    <row r="55" spans="2:9" ht="15.75" x14ac:dyDescent="0.25">
      <c r="B55" s="7"/>
      <c r="C55" s="18"/>
      <c r="D55" s="19"/>
      <c r="E55" s="19"/>
      <c r="F55" s="19"/>
      <c r="G55" s="19"/>
      <c r="H55" s="19"/>
      <c r="I55" s="19"/>
    </row>
    <row r="56" spans="2:9" ht="15.75" x14ac:dyDescent="0.25">
      <c r="B56" s="7"/>
      <c r="C56" s="18"/>
      <c r="D56" s="19"/>
      <c r="E56" s="19"/>
      <c r="F56" s="19"/>
      <c r="G56" s="19"/>
      <c r="H56" s="19"/>
      <c r="I56" s="19"/>
    </row>
    <row r="57" spans="2:9" ht="15.75" x14ac:dyDescent="0.25">
      <c r="B57" s="7"/>
      <c r="C57" s="18"/>
      <c r="D57" s="19"/>
      <c r="E57" s="19"/>
      <c r="F57" s="19"/>
      <c r="G57" s="19"/>
      <c r="H57" s="19"/>
      <c r="I57" s="19"/>
    </row>
    <row r="58" spans="2:9" ht="15.75" x14ac:dyDescent="0.25">
      <c r="B58" s="7"/>
      <c r="C58" s="18"/>
      <c r="D58" s="19"/>
      <c r="E58" s="19"/>
      <c r="F58" s="19"/>
      <c r="G58" s="19"/>
      <c r="H58" s="19"/>
      <c r="I58" s="19"/>
    </row>
    <row r="59" spans="2:9" ht="15.75" x14ac:dyDescent="0.25">
      <c r="B59" s="7"/>
      <c r="C59" s="18"/>
      <c r="D59" s="19"/>
      <c r="E59" s="19"/>
      <c r="F59" s="19"/>
      <c r="G59" s="19"/>
      <c r="H59" s="19"/>
      <c r="I59" s="19"/>
    </row>
    <row r="60" spans="2:9" ht="15.75" x14ac:dyDescent="0.25">
      <c r="B60" s="7"/>
      <c r="C60" s="18"/>
      <c r="D60" s="19"/>
      <c r="E60" s="19"/>
      <c r="F60" s="19"/>
      <c r="G60" s="19"/>
      <c r="H60" s="19"/>
      <c r="I60" s="19"/>
    </row>
    <row r="61" spans="2:9" ht="15.75" x14ac:dyDescent="0.25">
      <c r="B61" s="7"/>
      <c r="C61" s="18"/>
      <c r="D61" s="19"/>
      <c r="E61" s="19"/>
      <c r="F61" s="19"/>
      <c r="G61" s="19"/>
      <c r="H61" s="19"/>
      <c r="I61" s="19"/>
    </row>
    <row r="62" spans="2:9" ht="15.75" x14ac:dyDescent="0.25">
      <c r="B62" s="7"/>
      <c r="C62" s="18"/>
      <c r="D62" s="19"/>
      <c r="E62" s="19"/>
      <c r="F62" s="19"/>
      <c r="G62" s="19"/>
      <c r="H62" s="19"/>
      <c r="I62" s="19"/>
    </row>
    <row r="63" spans="2:9" ht="15.75" x14ac:dyDescent="0.25">
      <c r="B63" s="7"/>
      <c r="C63" s="18"/>
      <c r="D63" s="19"/>
      <c r="E63" s="19"/>
      <c r="F63" s="19"/>
      <c r="G63" s="19"/>
      <c r="H63" s="19"/>
      <c r="I63" s="19"/>
    </row>
    <row r="64" spans="2:9" ht="15.75" x14ac:dyDescent="0.25">
      <c r="B64" s="7"/>
      <c r="C64" s="18"/>
      <c r="D64" s="19"/>
      <c r="E64" s="19"/>
      <c r="F64" s="19"/>
      <c r="G64" s="19"/>
      <c r="H64" s="19"/>
      <c r="I64" s="19"/>
    </row>
    <row r="65" spans="2:9" ht="15.75" x14ac:dyDescent="0.25">
      <c r="B65" s="7"/>
      <c r="C65" s="18"/>
      <c r="D65" s="19"/>
      <c r="E65" s="19"/>
      <c r="F65" s="19"/>
      <c r="G65" s="19"/>
      <c r="H65" s="19"/>
      <c r="I65" s="19"/>
    </row>
    <row r="66" spans="2:9" ht="15.75" x14ac:dyDescent="0.25">
      <c r="B66" s="7"/>
      <c r="C66" s="18"/>
      <c r="D66" s="19"/>
      <c r="E66" s="19"/>
      <c r="F66" s="19"/>
      <c r="G66" s="19"/>
      <c r="H66" s="19"/>
      <c r="I66" s="19"/>
    </row>
    <row r="67" spans="2:9" ht="15.75" x14ac:dyDescent="0.25">
      <c r="B67" s="7"/>
      <c r="C67" s="18"/>
      <c r="D67" s="19"/>
      <c r="E67" s="19"/>
      <c r="F67" s="19"/>
      <c r="G67" s="19"/>
      <c r="H67" s="19"/>
      <c r="I67" s="19"/>
    </row>
    <row r="68" spans="2:9" ht="15.75" x14ac:dyDescent="0.25">
      <c r="B68" s="7"/>
      <c r="C68" s="18"/>
      <c r="D68" s="19"/>
      <c r="E68" s="19"/>
      <c r="F68" s="19"/>
      <c r="G68" s="19"/>
      <c r="H68" s="19"/>
      <c r="I68" s="19"/>
    </row>
    <row r="69" spans="2:9" ht="15.75" x14ac:dyDescent="0.25">
      <c r="B69" s="7"/>
      <c r="C69" s="18"/>
      <c r="D69" s="19"/>
      <c r="E69" s="19"/>
      <c r="F69" s="19"/>
      <c r="G69" s="19"/>
      <c r="H69" s="19"/>
      <c r="I69" s="19"/>
    </row>
    <row r="70" spans="2:9" ht="15.75" x14ac:dyDescent="0.25">
      <c r="B70" s="7"/>
      <c r="C70" s="18"/>
      <c r="D70" s="19"/>
      <c r="E70" s="19"/>
      <c r="F70" s="19"/>
      <c r="G70" s="19"/>
      <c r="H70" s="19"/>
      <c r="I70" s="19"/>
    </row>
    <row r="71" spans="2:9" ht="15.75" x14ac:dyDescent="0.25">
      <c r="B71" s="7"/>
      <c r="C71" s="18"/>
      <c r="D71" s="19"/>
      <c r="E71" s="19"/>
      <c r="F71" s="19"/>
      <c r="G71" s="19"/>
      <c r="H71" s="19"/>
      <c r="I71" s="19"/>
    </row>
    <row r="72" spans="2:9" ht="15.75" x14ac:dyDescent="0.25">
      <c r="B72" s="7"/>
      <c r="C72" s="18"/>
      <c r="D72" s="19"/>
      <c r="E72" s="19"/>
      <c r="F72" s="19"/>
      <c r="G72" s="19"/>
      <c r="H72" s="19"/>
      <c r="I72" s="19"/>
    </row>
    <row r="73" spans="2:9" ht="15.75" x14ac:dyDescent="0.25">
      <c r="B73" s="7"/>
      <c r="C73" s="18"/>
      <c r="D73" s="19"/>
      <c r="E73" s="19"/>
      <c r="F73" s="19"/>
      <c r="G73" s="19"/>
      <c r="H73" s="19"/>
      <c r="I73" s="19"/>
    </row>
    <row r="74" spans="2:9" ht="15.75" x14ac:dyDescent="0.25">
      <c r="B74" s="7"/>
      <c r="C74" s="18"/>
      <c r="D74" s="19"/>
      <c r="E74" s="19"/>
      <c r="F74" s="19"/>
      <c r="G74" s="19"/>
      <c r="H74" s="19"/>
      <c r="I74" s="19"/>
    </row>
    <row r="75" spans="2:9" ht="15.75" x14ac:dyDescent="0.25">
      <c r="B75" s="7"/>
      <c r="C75" s="18"/>
      <c r="D75" s="19"/>
      <c r="E75" s="19"/>
      <c r="F75" s="19"/>
      <c r="G75" s="19"/>
      <c r="H75" s="19"/>
      <c r="I75" s="19"/>
    </row>
    <row r="76" spans="2:9" ht="15.75" x14ac:dyDescent="0.25">
      <c r="B76" s="7"/>
      <c r="C76" s="18"/>
      <c r="D76" s="19"/>
      <c r="E76" s="19"/>
      <c r="F76" s="19"/>
      <c r="G76" s="19"/>
      <c r="H76" s="19"/>
      <c r="I76" s="19"/>
    </row>
    <row r="77" spans="2:9" ht="15.75" x14ac:dyDescent="0.25">
      <c r="B77" s="7"/>
      <c r="C77" s="18"/>
      <c r="D77" s="19"/>
      <c r="E77" s="19"/>
      <c r="F77" s="19"/>
      <c r="G77" s="19"/>
      <c r="H77" s="19"/>
      <c r="I77" s="19"/>
    </row>
    <row r="78" spans="2:9" ht="15.75" x14ac:dyDescent="0.25">
      <c r="B78" s="7"/>
      <c r="C78" s="18"/>
      <c r="D78" s="19"/>
      <c r="E78" s="19"/>
      <c r="F78" s="19"/>
      <c r="G78" s="19"/>
      <c r="H78" s="19"/>
      <c r="I78" s="19"/>
    </row>
    <row r="79" spans="2:9" ht="15.75" x14ac:dyDescent="0.25">
      <c r="B79" s="7"/>
      <c r="C79" s="20"/>
      <c r="D79" s="21"/>
      <c r="E79" s="21"/>
      <c r="F79" s="21"/>
      <c r="G79" s="21"/>
      <c r="H79" s="21"/>
      <c r="I79" s="21"/>
    </row>
  </sheetData>
  <phoneticPr fontId="10" type="noConversion"/>
  <hyperlinks>
    <hyperlink ref="M1" r:id="rId1" display="https://veda-documentation.readthedocs.io/en/latest/pages/Migration.html" xr:uid="{4C0ABF2A-9E6A-4223-ACEF-CD91CB8026B2}"/>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tabColor theme="9" tint="0.39997558519241921"/>
  </sheetPr>
  <dimension ref="A1:CD106"/>
  <sheetViews>
    <sheetView zoomScale="130" zoomScaleNormal="130" workbookViewId="0">
      <selection activeCell="A9" sqref="A9"/>
    </sheetView>
  </sheetViews>
  <sheetFormatPr defaultRowHeight="15" x14ac:dyDescent="0.25"/>
  <cols>
    <col min="1" max="1" width="46.7109375" customWidth="1"/>
    <col min="2" max="2" width="32.7109375" customWidth="1"/>
    <col min="3" max="9" width="6.28515625" customWidth="1"/>
    <col min="10" max="10" width="10.7109375" customWidth="1"/>
    <col min="11" max="11" width="8.7109375" customWidth="1"/>
    <col min="12" max="39" width="6.28515625" customWidth="1"/>
  </cols>
  <sheetData>
    <row r="1" spans="1:13" ht="150" x14ac:dyDescent="0.3">
      <c r="A1" s="92" t="s">
        <v>466</v>
      </c>
      <c r="B1" t="s">
        <v>467</v>
      </c>
    </row>
    <row r="4" spans="1:13" x14ac:dyDescent="0.25">
      <c r="B4" s="10" t="s">
        <v>22</v>
      </c>
      <c r="C4" s="10"/>
      <c r="D4" s="10"/>
      <c r="E4" s="10"/>
      <c r="J4" t="s">
        <v>33</v>
      </c>
      <c r="K4" t="s">
        <v>34</v>
      </c>
    </row>
    <row r="5" spans="1:13" x14ac:dyDescent="0.25">
      <c r="C5" s="15"/>
      <c r="J5" s="15" t="s">
        <v>36</v>
      </c>
      <c r="K5" s="15" t="s">
        <v>36</v>
      </c>
      <c r="M5" t="s">
        <v>40</v>
      </c>
    </row>
    <row r="6" spans="1:13" x14ac:dyDescent="0.25">
      <c r="B6" t="s">
        <v>11</v>
      </c>
      <c r="C6" t="s">
        <v>15</v>
      </c>
      <c r="D6" t="s">
        <v>16</v>
      </c>
      <c r="I6" t="s">
        <v>37</v>
      </c>
      <c r="J6" s="15">
        <f>50*(1+A15)</f>
        <v>57.499999999999993</v>
      </c>
      <c r="K6" s="48">
        <f>50*A18</f>
        <v>2.5</v>
      </c>
      <c r="M6" t="s">
        <v>19</v>
      </c>
    </row>
    <row r="7" spans="1:13" x14ac:dyDescent="0.25">
      <c r="B7" t="s">
        <v>8</v>
      </c>
      <c r="C7" t="s">
        <v>18</v>
      </c>
      <c r="D7" t="s">
        <v>17</v>
      </c>
      <c r="I7" t="s">
        <v>35</v>
      </c>
      <c r="J7" s="15">
        <f>(220+2*70)*(1+A15)</f>
        <v>413.99999999999994</v>
      </c>
      <c r="K7" s="48">
        <f>(220+2*70)*A18</f>
        <v>18</v>
      </c>
      <c r="M7" t="s">
        <v>20</v>
      </c>
    </row>
    <row r="8" spans="1:13" x14ac:dyDescent="0.25">
      <c r="B8" t="s">
        <v>9</v>
      </c>
      <c r="C8" t="s">
        <v>10</v>
      </c>
      <c r="I8" t="s">
        <v>38</v>
      </c>
      <c r="J8" s="15">
        <f>250*(1+A15)</f>
        <v>287.5</v>
      </c>
      <c r="K8" s="48">
        <f>250*A18</f>
        <v>12.5</v>
      </c>
      <c r="M8" t="s">
        <v>21</v>
      </c>
    </row>
    <row r="10" spans="1:13" x14ac:dyDescent="0.25">
      <c r="B10" t="s">
        <v>12</v>
      </c>
    </row>
    <row r="12" spans="1:13" x14ac:dyDescent="0.25">
      <c r="B12" t="s">
        <v>23</v>
      </c>
      <c r="C12" t="s">
        <v>24</v>
      </c>
      <c r="D12" t="s">
        <v>25</v>
      </c>
    </row>
    <row r="14" spans="1:13" x14ac:dyDescent="0.25">
      <c r="B14" s="10" t="s">
        <v>27</v>
      </c>
      <c r="C14" s="10"/>
    </row>
    <row r="15" spans="1:13" x14ac:dyDescent="0.25">
      <c r="A15" s="40">
        <v>0.15</v>
      </c>
      <c r="B15" t="s">
        <v>28</v>
      </c>
      <c r="C15" t="s">
        <v>29</v>
      </c>
    </row>
    <row r="17" spans="1:82" x14ac:dyDescent="0.25">
      <c r="B17" s="10" t="s">
        <v>26</v>
      </c>
      <c r="C17" s="10"/>
    </row>
    <row r="18" spans="1:82" x14ac:dyDescent="0.25">
      <c r="A18" s="40">
        <v>0.05</v>
      </c>
      <c r="B18" t="s">
        <v>30</v>
      </c>
      <c r="C18" t="s">
        <v>31</v>
      </c>
    </row>
    <row r="20" spans="1:82" x14ac:dyDescent="0.25">
      <c r="B20" t="s">
        <v>32</v>
      </c>
    </row>
    <row r="21" spans="1:82" x14ac:dyDescent="0.25">
      <c r="B21" t="s">
        <v>13</v>
      </c>
    </row>
    <row r="25" spans="1:82" x14ac:dyDescent="0.25">
      <c r="B25" s="43" t="s">
        <v>469</v>
      </c>
      <c r="C25" s="47" t="s">
        <v>7</v>
      </c>
      <c r="AS25" t="s">
        <v>39</v>
      </c>
      <c r="AT25" s="11" t="s">
        <v>6</v>
      </c>
    </row>
    <row r="26" spans="1:82" ht="15.75" x14ac:dyDescent="0.25">
      <c r="A26" s="47"/>
      <c r="B26" s="3" t="s">
        <v>0</v>
      </c>
      <c r="C26" s="83" t="s">
        <v>1</v>
      </c>
      <c r="D26" s="83" t="s">
        <v>462</v>
      </c>
      <c r="E26" s="83" t="s">
        <v>463</v>
      </c>
      <c r="F26" s="83" t="s">
        <v>5</v>
      </c>
      <c r="G26" s="83" t="s">
        <v>464</v>
      </c>
      <c r="H26" s="83" t="s">
        <v>4</v>
      </c>
      <c r="I26" s="83" t="s">
        <v>465</v>
      </c>
      <c r="J26" s="4"/>
      <c r="K26" s="4"/>
      <c r="L26" s="4"/>
      <c r="M26" s="4"/>
      <c r="N26" s="4"/>
      <c r="O26" s="66"/>
      <c r="P26" s="4"/>
      <c r="Q26" s="4"/>
      <c r="R26" s="4"/>
      <c r="S26" s="4"/>
      <c r="T26" s="4"/>
      <c r="U26" s="4"/>
      <c r="V26" s="4"/>
      <c r="W26" s="5"/>
      <c r="X26" s="4"/>
      <c r="Y26" s="4"/>
      <c r="Z26" s="4"/>
      <c r="AA26" s="4"/>
      <c r="AB26" s="4"/>
      <c r="AC26" s="4"/>
      <c r="AD26" s="4"/>
      <c r="AE26" s="4"/>
      <c r="AF26" s="4"/>
      <c r="AG26" s="8"/>
      <c r="AH26" s="4"/>
      <c r="AI26" s="4"/>
      <c r="AJ26" s="4"/>
      <c r="AK26" s="4"/>
      <c r="AL26" s="4"/>
      <c r="AM26" s="4"/>
      <c r="AS26" s="12"/>
      <c r="AT26" s="13"/>
      <c r="AU26" s="4"/>
      <c r="AV26" s="4"/>
      <c r="AW26" s="4"/>
      <c r="AX26" s="4"/>
      <c r="AY26" s="4"/>
      <c r="AZ26" s="4"/>
      <c r="BA26" s="4"/>
      <c r="BB26" s="4"/>
      <c r="BC26" s="4"/>
      <c r="BD26" s="4"/>
      <c r="BE26" s="4"/>
      <c r="BF26" s="66"/>
      <c r="BG26" s="4"/>
      <c r="BH26" s="4"/>
      <c r="BI26" s="4"/>
      <c r="BJ26" s="4"/>
      <c r="BK26" s="4"/>
      <c r="BL26" s="4"/>
      <c r="BM26" s="4"/>
      <c r="BN26" s="5"/>
      <c r="BO26" s="4"/>
      <c r="BP26" s="4"/>
      <c r="BQ26" s="4"/>
      <c r="BR26" s="4"/>
      <c r="BS26" s="4"/>
      <c r="BT26" s="4"/>
      <c r="BU26" s="4"/>
      <c r="BV26" s="4"/>
      <c r="BW26" s="4"/>
      <c r="BX26" s="8"/>
      <c r="BY26" s="4"/>
      <c r="BZ26" s="4"/>
      <c r="CA26" s="4"/>
      <c r="CB26" s="4"/>
      <c r="CC26" s="4"/>
      <c r="CD26" s="4"/>
    </row>
    <row r="27" spans="1:82" ht="15.75" x14ac:dyDescent="0.25">
      <c r="B27" s="83" t="s">
        <v>1</v>
      </c>
      <c r="C27" s="22"/>
      <c r="D27" s="98">
        <f>C28</f>
        <v>551.29999999999995</v>
      </c>
      <c r="E27" s="76"/>
      <c r="F27" s="77"/>
      <c r="G27" s="76"/>
      <c r="H27" s="76"/>
      <c r="I27" s="76"/>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S27" s="7"/>
      <c r="AT27" s="16"/>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row>
    <row r="28" spans="1:82" ht="15.75" x14ac:dyDescent="0.25">
      <c r="B28" s="83" t="s">
        <v>462</v>
      </c>
      <c r="C28" s="78">
        <v>551.29999999999995</v>
      </c>
      <c r="D28" s="79"/>
      <c r="E28" s="15">
        <v>551.29999999999995</v>
      </c>
      <c r="F28" s="80"/>
      <c r="G28" s="15"/>
      <c r="H28" s="15"/>
      <c r="I28" s="15"/>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S28" s="7"/>
      <c r="AT28" s="14"/>
      <c r="AU28" s="16"/>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row>
    <row r="29" spans="1:82" ht="15.75" x14ac:dyDescent="0.25">
      <c r="B29" s="83" t="s">
        <v>463</v>
      </c>
      <c r="C29" s="78"/>
      <c r="D29" s="15">
        <v>551.29999999999995</v>
      </c>
      <c r="E29" s="79"/>
      <c r="F29" s="81">
        <v>551.29999999999995</v>
      </c>
      <c r="G29" s="15"/>
      <c r="H29" s="15"/>
      <c r="I29" s="15"/>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S29" s="7"/>
      <c r="AT29" s="14"/>
      <c r="AU29" s="14"/>
      <c r="AV29" s="16"/>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row>
    <row r="30" spans="1:82" ht="15.75" x14ac:dyDescent="0.25">
      <c r="B30" s="83" t="s">
        <v>5</v>
      </c>
      <c r="C30" s="78"/>
      <c r="D30" s="15"/>
      <c r="E30" s="82">
        <v>551.29999999999995</v>
      </c>
      <c r="F30" s="79"/>
      <c r="G30" s="15">
        <v>551.29999999999995</v>
      </c>
      <c r="H30" s="15"/>
      <c r="I30" s="15"/>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S30" s="7"/>
      <c r="AT30" s="14"/>
      <c r="AU30" s="14"/>
      <c r="AV30" s="14"/>
      <c r="AW30" s="16"/>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row>
    <row r="31" spans="1:82" ht="15.75" x14ac:dyDescent="0.25">
      <c r="B31" s="83" t="s">
        <v>464</v>
      </c>
      <c r="C31" s="78"/>
      <c r="D31" s="15"/>
      <c r="E31" s="15"/>
      <c r="F31" s="80">
        <v>551.29999999999995</v>
      </c>
      <c r="G31" s="79"/>
      <c r="H31" s="15">
        <v>551.29999999999995</v>
      </c>
      <c r="I31" s="15"/>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S31" s="7"/>
      <c r="AT31" s="14"/>
      <c r="AU31" s="14"/>
      <c r="AV31" s="14"/>
      <c r="AW31" s="14"/>
      <c r="AX31" s="16"/>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row>
    <row r="32" spans="1:82" ht="15.75" x14ac:dyDescent="0.25">
      <c r="B32" s="83" t="s">
        <v>4</v>
      </c>
      <c r="C32" s="78"/>
      <c r="D32" s="15"/>
      <c r="E32" s="15"/>
      <c r="F32" s="80"/>
      <c r="G32" s="82">
        <v>551.29999999999995</v>
      </c>
      <c r="H32" s="79"/>
      <c r="I32" s="82">
        <v>551.29999999999995</v>
      </c>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S32" s="7"/>
      <c r="AT32" s="14"/>
      <c r="AU32" s="14"/>
      <c r="AV32" s="14"/>
      <c r="AW32" s="14"/>
      <c r="AX32" s="14"/>
      <c r="AY32" s="16"/>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row>
    <row r="33" spans="2:82" ht="15.75" x14ac:dyDescent="0.25">
      <c r="B33" s="83" t="s">
        <v>465</v>
      </c>
      <c r="C33" s="78"/>
      <c r="D33" s="15"/>
      <c r="E33" s="15"/>
      <c r="F33" s="80"/>
      <c r="G33" s="15"/>
      <c r="H33" s="15">
        <v>551.29999999999995</v>
      </c>
      <c r="I33" s="79"/>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S33" s="7"/>
      <c r="AT33" s="14"/>
      <c r="AU33" s="14"/>
      <c r="AV33" s="14"/>
      <c r="AW33" s="14"/>
      <c r="AX33" s="14"/>
      <c r="AY33" s="14"/>
      <c r="AZ33" s="16"/>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row>
    <row r="34" spans="2:82" ht="15.75" x14ac:dyDescent="0.25">
      <c r="B34" s="7"/>
      <c r="C34" s="14"/>
      <c r="D34" s="14"/>
      <c r="E34" s="14"/>
      <c r="F34" s="14"/>
      <c r="G34" s="14"/>
      <c r="H34" s="14"/>
      <c r="I34" s="14"/>
      <c r="J34" s="16"/>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S34" s="7"/>
      <c r="AT34" s="14"/>
      <c r="AU34" s="14"/>
      <c r="AV34" s="14"/>
      <c r="AW34" s="14"/>
      <c r="AX34" s="14"/>
      <c r="AY34" s="14"/>
      <c r="AZ34" s="14"/>
      <c r="BA34" s="16"/>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row>
    <row r="35" spans="2:82" ht="15.75" x14ac:dyDescent="0.25">
      <c r="B35" s="7"/>
      <c r="C35" s="14"/>
      <c r="D35" s="14"/>
      <c r="E35" s="14"/>
      <c r="F35" s="14"/>
      <c r="G35" s="14"/>
      <c r="H35" s="14"/>
      <c r="I35" s="14"/>
      <c r="J35" s="14"/>
      <c r="K35" s="16"/>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S35" s="7"/>
      <c r="AT35" s="14"/>
      <c r="AU35" s="14"/>
      <c r="AV35" s="14"/>
      <c r="AW35" s="14"/>
      <c r="AX35" s="14"/>
      <c r="AY35" s="14"/>
      <c r="AZ35" s="14"/>
      <c r="BA35" s="14"/>
      <c r="BB35" s="16"/>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row>
    <row r="36" spans="2:82" ht="15.75" x14ac:dyDescent="0.25">
      <c r="B36" s="7"/>
      <c r="C36" s="14"/>
      <c r="D36" s="14"/>
      <c r="E36" s="14"/>
      <c r="F36" s="14"/>
      <c r="G36" s="14"/>
      <c r="H36" s="14"/>
      <c r="I36" s="14"/>
      <c r="J36" s="14"/>
      <c r="K36" s="14"/>
      <c r="L36" s="16"/>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S36" s="7"/>
      <c r="AT36" s="14"/>
      <c r="AU36" s="14"/>
      <c r="AV36" s="14"/>
      <c r="AW36" s="14"/>
      <c r="AX36" s="14"/>
      <c r="AY36" s="14"/>
      <c r="AZ36" s="14"/>
      <c r="BA36" s="14"/>
      <c r="BB36" s="14"/>
      <c r="BC36" s="16"/>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row>
    <row r="37" spans="2:82" ht="15.75" x14ac:dyDescent="0.25">
      <c r="B37" s="7"/>
      <c r="C37" s="14"/>
      <c r="D37" s="14"/>
      <c r="E37" s="14"/>
      <c r="F37" s="14"/>
      <c r="G37" s="14"/>
      <c r="H37" s="14"/>
      <c r="I37" s="14"/>
      <c r="J37" s="14"/>
      <c r="K37" s="14"/>
      <c r="L37" s="14"/>
      <c r="M37" s="16"/>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S37" s="7"/>
      <c r="AT37" s="14"/>
      <c r="AU37" s="14"/>
      <c r="AV37" s="14"/>
      <c r="AW37" s="14"/>
      <c r="AX37" s="14"/>
      <c r="AY37" s="14"/>
      <c r="AZ37" s="14"/>
      <c r="BA37" s="14"/>
      <c r="BB37" s="14"/>
      <c r="BC37" s="14"/>
      <c r="BD37" s="16"/>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row>
    <row r="38" spans="2:82" ht="15.75" x14ac:dyDescent="0.25">
      <c r="B38" s="7"/>
      <c r="C38" s="14"/>
      <c r="D38" s="14"/>
      <c r="E38" s="14"/>
      <c r="F38" s="14"/>
      <c r="G38" s="14"/>
      <c r="H38" s="14"/>
      <c r="I38" s="14"/>
      <c r="J38" s="14"/>
      <c r="K38" s="14"/>
      <c r="L38" s="14"/>
      <c r="M38" s="14"/>
      <c r="N38" s="16"/>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S38" s="7"/>
      <c r="AT38" s="14"/>
      <c r="AU38" s="14"/>
      <c r="AV38" s="14"/>
      <c r="AW38" s="14"/>
      <c r="AX38" s="14"/>
      <c r="AY38" s="14"/>
      <c r="AZ38" s="14"/>
      <c r="BA38" s="14"/>
      <c r="BB38" s="14"/>
      <c r="BC38" s="14"/>
      <c r="BD38" s="14"/>
      <c r="BE38" s="16"/>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row>
    <row r="39" spans="2:82" x14ac:dyDescent="0.25">
      <c r="B39" s="66"/>
      <c r="C39" s="14"/>
      <c r="D39" s="14"/>
      <c r="E39" s="14"/>
      <c r="F39" s="14"/>
      <c r="G39" s="14"/>
      <c r="H39" s="14"/>
      <c r="I39" s="14"/>
      <c r="J39" s="14"/>
      <c r="K39" s="14"/>
      <c r="L39" s="14"/>
      <c r="M39" s="14"/>
      <c r="N39" s="14"/>
      <c r="O39" s="16"/>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S39" s="66"/>
      <c r="AT39" s="14"/>
      <c r="AU39" s="14"/>
      <c r="AV39" s="14"/>
      <c r="AW39" s="14"/>
      <c r="AX39" s="14"/>
      <c r="AY39" s="14"/>
      <c r="AZ39" s="14"/>
      <c r="BA39" s="14"/>
      <c r="BB39" s="14"/>
      <c r="BC39" s="14"/>
      <c r="BD39" s="14"/>
      <c r="BE39" s="14"/>
      <c r="BF39" s="16"/>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row>
    <row r="40" spans="2:82" ht="15.75" x14ac:dyDescent="0.25">
      <c r="B40" s="7"/>
      <c r="C40" s="14"/>
      <c r="D40" s="14"/>
      <c r="E40" s="14"/>
      <c r="F40" s="14"/>
      <c r="G40" s="14"/>
      <c r="H40" s="14"/>
      <c r="I40" s="14"/>
      <c r="J40" s="14"/>
      <c r="K40" s="14"/>
      <c r="L40" s="14"/>
      <c r="M40" s="14"/>
      <c r="N40" s="14"/>
      <c r="O40" s="14"/>
      <c r="P40" s="16"/>
      <c r="Q40" s="14"/>
      <c r="R40" s="14"/>
      <c r="S40" s="14"/>
      <c r="T40" s="14"/>
      <c r="U40" s="14"/>
      <c r="V40" s="14"/>
      <c r="W40" s="14"/>
      <c r="X40" s="14"/>
      <c r="Y40" s="14"/>
      <c r="Z40" s="14"/>
      <c r="AA40" s="14"/>
      <c r="AB40" s="14"/>
      <c r="AC40" s="14"/>
      <c r="AD40" s="14"/>
      <c r="AE40" s="14"/>
      <c r="AF40" s="14"/>
      <c r="AG40" s="14"/>
      <c r="AH40" s="14"/>
      <c r="AI40" s="14"/>
      <c r="AJ40" s="14"/>
      <c r="AK40" s="14"/>
      <c r="AL40" s="14"/>
      <c r="AM40" s="14"/>
      <c r="AS40" s="7"/>
      <c r="AT40" s="14"/>
      <c r="AU40" s="14"/>
      <c r="AV40" s="14"/>
      <c r="AW40" s="14"/>
      <c r="AX40" s="14"/>
      <c r="AY40" s="14"/>
      <c r="AZ40" s="14"/>
      <c r="BA40" s="14"/>
      <c r="BB40" s="14"/>
      <c r="BC40" s="14"/>
      <c r="BD40" s="14"/>
      <c r="BE40" s="14"/>
      <c r="BF40" s="14"/>
      <c r="BG40" s="16"/>
      <c r="BH40" s="14"/>
      <c r="BI40" s="14"/>
      <c r="BJ40" s="14"/>
      <c r="BK40" s="14"/>
      <c r="BL40" s="14"/>
      <c r="BM40" s="14"/>
      <c r="BN40" s="14"/>
      <c r="BO40" s="14"/>
      <c r="BP40" s="14"/>
      <c r="BQ40" s="14"/>
      <c r="BR40" s="14"/>
      <c r="BS40" s="14"/>
      <c r="BT40" s="14"/>
      <c r="BU40" s="14"/>
      <c r="BV40" s="14"/>
      <c r="BW40" s="14"/>
      <c r="BX40" s="14"/>
      <c r="BY40" s="14"/>
      <c r="BZ40" s="14"/>
      <c r="CA40" s="14"/>
      <c r="CB40" s="14"/>
      <c r="CC40" s="14"/>
      <c r="CD40" s="14"/>
    </row>
    <row r="41" spans="2:82" ht="15.75" x14ac:dyDescent="0.25">
      <c r="B41" s="7"/>
      <c r="C41" s="14"/>
      <c r="D41" s="14"/>
      <c r="E41" s="14"/>
      <c r="F41" s="14"/>
      <c r="G41" s="14"/>
      <c r="H41" s="14"/>
      <c r="I41" s="14"/>
      <c r="J41" s="14"/>
      <c r="K41" s="14"/>
      <c r="L41" s="14"/>
      <c r="M41" s="14"/>
      <c r="N41" s="14"/>
      <c r="O41" s="14"/>
      <c r="P41" s="14"/>
      <c r="Q41" s="16"/>
      <c r="R41" s="14"/>
      <c r="S41" s="14"/>
      <c r="T41" s="14"/>
      <c r="U41" s="14"/>
      <c r="V41" s="14"/>
      <c r="W41" s="14"/>
      <c r="X41" s="14"/>
      <c r="Y41" s="14"/>
      <c r="Z41" s="14"/>
      <c r="AA41" s="14"/>
      <c r="AB41" s="14"/>
      <c r="AC41" s="14"/>
      <c r="AD41" s="14"/>
      <c r="AE41" s="14"/>
      <c r="AF41" s="14"/>
      <c r="AG41" s="14"/>
      <c r="AH41" s="14"/>
      <c r="AI41" s="14"/>
      <c r="AJ41" s="14"/>
      <c r="AK41" s="14"/>
      <c r="AL41" s="14"/>
      <c r="AM41" s="14"/>
      <c r="AS41" s="7"/>
      <c r="AT41" s="14"/>
      <c r="AU41" s="14"/>
      <c r="AV41" s="14"/>
      <c r="AW41" s="14"/>
      <c r="AX41" s="14"/>
      <c r="AY41" s="14"/>
      <c r="AZ41" s="14"/>
      <c r="BA41" s="14"/>
      <c r="BB41" s="14"/>
      <c r="BC41" s="14"/>
      <c r="BD41" s="14"/>
      <c r="BE41" s="14"/>
      <c r="BF41" s="14"/>
      <c r="BG41" s="14"/>
      <c r="BH41" s="16"/>
      <c r="BI41" s="14"/>
      <c r="BJ41" s="14"/>
      <c r="BK41" s="14"/>
      <c r="BL41" s="14"/>
      <c r="BM41" s="14"/>
      <c r="BN41" s="14"/>
      <c r="BO41" s="14"/>
      <c r="BP41" s="14"/>
      <c r="BQ41" s="14"/>
      <c r="BR41" s="14"/>
      <c r="BS41" s="14"/>
      <c r="BT41" s="14"/>
      <c r="BU41" s="14"/>
      <c r="BV41" s="14"/>
      <c r="BW41" s="14"/>
      <c r="BX41" s="14"/>
      <c r="BY41" s="14"/>
      <c r="BZ41" s="14"/>
      <c r="CA41" s="14"/>
      <c r="CB41" s="14"/>
      <c r="CC41" s="14"/>
      <c r="CD41" s="14"/>
    </row>
    <row r="42" spans="2:82" ht="15.75" x14ac:dyDescent="0.25">
      <c r="B42" s="7"/>
      <c r="C42" s="14"/>
      <c r="D42" s="14"/>
      <c r="E42" s="14"/>
      <c r="F42" s="14"/>
      <c r="G42" s="14"/>
      <c r="H42" s="14"/>
      <c r="I42" s="14"/>
      <c r="J42" s="14"/>
      <c r="K42" s="14"/>
      <c r="L42" s="14"/>
      <c r="M42" s="14"/>
      <c r="N42" s="14"/>
      <c r="O42" s="14"/>
      <c r="P42" s="14"/>
      <c r="Q42" s="14"/>
      <c r="R42" s="16"/>
      <c r="S42" s="14"/>
      <c r="T42" s="14"/>
      <c r="U42" s="14"/>
      <c r="V42" s="14"/>
      <c r="W42" s="14"/>
      <c r="X42" s="14"/>
      <c r="Y42" s="14"/>
      <c r="Z42" s="14"/>
      <c r="AA42" s="14"/>
      <c r="AB42" s="14"/>
      <c r="AC42" s="14"/>
      <c r="AD42" s="14"/>
      <c r="AE42" s="14"/>
      <c r="AF42" s="14"/>
      <c r="AG42" s="14"/>
      <c r="AH42" s="14"/>
      <c r="AI42" s="14"/>
      <c r="AJ42" s="14"/>
      <c r="AK42" s="14"/>
      <c r="AL42" s="14"/>
      <c r="AM42" s="14"/>
      <c r="AS42" s="7"/>
      <c r="AT42" s="14"/>
      <c r="AU42" s="14"/>
      <c r="AV42" s="14"/>
      <c r="AW42" s="14"/>
      <c r="AX42" s="14"/>
      <c r="AY42" s="14"/>
      <c r="AZ42" s="14"/>
      <c r="BA42" s="14"/>
      <c r="BB42" s="14"/>
      <c r="BC42" s="14"/>
      <c r="BD42" s="14"/>
      <c r="BE42" s="14"/>
      <c r="BF42" s="14"/>
      <c r="BG42" s="14"/>
      <c r="BH42" s="14"/>
      <c r="BI42" s="16"/>
      <c r="BJ42" s="14"/>
      <c r="BK42" s="14"/>
      <c r="BL42" s="14"/>
      <c r="BM42" s="14"/>
      <c r="BN42" s="14"/>
      <c r="BO42" s="14"/>
      <c r="BP42" s="14"/>
      <c r="BQ42" s="14"/>
      <c r="BR42" s="14"/>
      <c r="BS42" s="14"/>
      <c r="BT42" s="14"/>
      <c r="BU42" s="14"/>
      <c r="BV42" s="14"/>
      <c r="BW42" s="14"/>
      <c r="BX42" s="14"/>
      <c r="BY42" s="14"/>
      <c r="BZ42" s="14"/>
      <c r="CA42" s="14"/>
      <c r="CB42" s="14"/>
      <c r="CC42" s="14"/>
      <c r="CD42" s="14"/>
    </row>
    <row r="43" spans="2:82" ht="15.75" x14ac:dyDescent="0.25">
      <c r="B43" s="7"/>
      <c r="C43" s="14"/>
      <c r="D43" s="14"/>
      <c r="E43" s="14"/>
      <c r="F43" s="14"/>
      <c r="G43" s="14"/>
      <c r="H43" s="14"/>
      <c r="I43" s="14"/>
      <c r="J43" s="14"/>
      <c r="K43" s="14"/>
      <c r="L43" s="14"/>
      <c r="M43" s="14"/>
      <c r="N43" s="14"/>
      <c r="O43" s="14"/>
      <c r="P43" s="14"/>
      <c r="Q43" s="14"/>
      <c r="R43" s="14"/>
      <c r="S43" s="16"/>
      <c r="T43" s="14"/>
      <c r="U43" s="14"/>
      <c r="V43" s="14"/>
      <c r="W43" s="14"/>
      <c r="X43" s="14"/>
      <c r="Y43" s="14"/>
      <c r="Z43" s="14"/>
      <c r="AA43" s="14"/>
      <c r="AB43" s="14"/>
      <c r="AC43" s="14"/>
      <c r="AD43" s="14"/>
      <c r="AE43" s="14"/>
      <c r="AF43" s="14"/>
      <c r="AG43" s="14"/>
      <c r="AH43" s="14"/>
      <c r="AI43" s="14"/>
      <c r="AJ43" s="14"/>
      <c r="AK43" s="14"/>
      <c r="AL43" s="14"/>
      <c r="AM43" s="14"/>
      <c r="AS43" s="7"/>
      <c r="AT43" s="14"/>
      <c r="AU43" s="14"/>
      <c r="AV43" s="14"/>
      <c r="AW43" s="14"/>
      <c r="AX43" s="14"/>
      <c r="AY43" s="14"/>
      <c r="AZ43" s="14"/>
      <c r="BA43" s="14"/>
      <c r="BB43" s="14"/>
      <c r="BC43" s="14"/>
      <c r="BD43" s="14"/>
      <c r="BE43" s="14"/>
      <c r="BF43" s="14"/>
      <c r="BG43" s="14"/>
      <c r="BH43" s="14"/>
      <c r="BI43" s="14"/>
      <c r="BJ43" s="16"/>
      <c r="BK43" s="14"/>
      <c r="BL43" s="14"/>
      <c r="BM43" s="14"/>
      <c r="BN43" s="14"/>
      <c r="BO43" s="14"/>
      <c r="BP43" s="14"/>
      <c r="BQ43" s="14"/>
      <c r="BR43" s="14"/>
      <c r="BS43" s="14"/>
      <c r="BT43" s="14"/>
      <c r="BU43" s="14"/>
      <c r="BV43" s="14"/>
      <c r="BW43" s="14"/>
      <c r="BX43" s="14"/>
      <c r="BY43" s="14"/>
      <c r="BZ43" s="14"/>
      <c r="CA43" s="14"/>
      <c r="CB43" s="14"/>
      <c r="CC43" s="14"/>
      <c r="CD43" s="14"/>
    </row>
    <row r="44" spans="2:82" ht="15.75" x14ac:dyDescent="0.25">
      <c r="B44" s="7"/>
      <c r="C44" s="14"/>
      <c r="D44" s="14"/>
      <c r="E44" s="14"/>
      <c r="F44" s="14"/>
      <c r="G44" s="14"/>
      <c r="H44" s="14"/>
      <c r="I44" s="14"/>
      <c r="J44" s="14"/>
      <c r="K44" s="14"/>
      <c r="L44" s="14"/>
      <c r="M44" s="14"/>
      <c r="N44" s="14"/>
      <c r="O44" s="14"/>
      <c r="P44" s="14"/>
      <c r="Q44" s="14"/>
      <c r="R44" s="14"/>
      <c r="S44" s="14"/>
      <c r="T44" s="16"/>
      <c r="U44" s="14"/>
      <c r="V44" s="14"/>
      <c r="W44" s="14"/>
      <c r="X44" s="14"/>
      <c r="Y44" s="14"/>
      <c r="Z44" s="14"/>
      <c r="AA44" s="14"/>
      <c r="AB44" s="14"/>
      <c r="AC44" s="14"/>
      <c r="AD44" s="14"/>
      <c r="AE44" s="14"/>
      <c r="AF44" s="14"/>
      <c r="AG44" s="14"/>
      <c r="AH44" s="14"/>
      <c r="AI44" s="14"/>
      <c r="AJ44" s="14"/>
      <c r="AK44" s="14"/>
      <c r="AL44" s="14"/>
      <c r="AM44" s="14"/>
      <c r="AS44" s="7"/>
      <c r="AT44" s="14"/>
      <c r="AU44" s="14"/>
      <c r="AV44" s="14"/>
      <c r="AW44" s="14"/>
      <c r="AX44" s="14"/>
      <c r="AY44" s="14"/>
      <c r="AZ44" s="14"/>
      <c r="BA44" s="14"/>
      <c r="BB44" s="14"/>
      <c r="BC44" s="14"/>
      <c r="BD44" s="14"/>
      <c r="BE44" s="14"/>
      <c r="BF44" s="14"/>
      <c r="BG44" s="14"/>
      <c r="BH44" s="14"/>
      <c r="BI44" s="14"/>
      <c r="BJ44" s="14"/>
      <c r="BK44" s="16"/>
      <c r="BL44" s="14"/>
      <c r="BM44" s="14"/>
      <c r="BN44" s="14"/>
      <c r="BO44" s="14"/>
      <c r="BP44" s="14"/>
      <c r="BQ44" s="14"/>
      <c r="BR44" s="14"/>
      <c r="BS44" s="14"/>
      <c r="BT44" s="14"/>
      <c r="BU44" s="14"/>
      <c r="BV44" s="14"/>
      <c r="BW44" s="14"/>
      <c r="BX44" s="14"/>
      <c r="BY44" s="14"/>
      <c r="BZ44" s="14"/>
      <c r="CA44" s="14"/>
      <c r="CB44" s="14"/>
      <c r="CC44" s="14"/>
      <c r="CD44" s="14"/>
    </row>
    <row r="45" spans="2:82" ht="15.75" x14ac:dyDescent="0.25">
      <c r="B45" s="7"/>
      <c r="C45" s="14"/>
      <c r="D45" s="14"/>
      <c r="E45" s="14"/>
      <c r="F45" s="14"/>
      <c r="G45" s="14"/>
      <c r="H45" s="14"/>
      <c r="I45" s="14"/>
      <c r="J45" s="14"/>
      <c r="K45" s="14"/>
      <c r="L45" s="14"/>
      <c r="M45" s="14"/>
      <c r="N45" s="14"/>
      <c r="O45" s="14"/>
      <c r="P45" s="14"/>
      <c r="Q45" s="14"/>
      <c r="R45" s="14"/>
      <c r="S45" s="14"/>
      <c r="T45" s="14"/>
      <c r="U45" s="16"/>
      <c r="V45" s="14"/>
      <c r="W45" s="14"/>
      <c r="X45" s="14"/>
      <c r="Y45" s="14"/>
      <c r="Z45" s="14"/>
      <c r="AA45" s="14"/>
      <c r="AB45" s="14"/>
      <c r="AC45" s="14"/>
      <c r="AD45" s="14"/>
      <c r="AE45" s="14"/>
      <c r="AF45" s="14"/>
      <c r="AG45" s="14"/>
      <c r="AH45" s="14"/>
      <c r="AI45" s="14"/>
      <c r="AJ45" s="14"/>
      <c r="AK45" s="14"/>
      <c r="AL45" s="14"/>
      <c r="AM45" s="14"/>
      <c r="AS45" s="7"/>
      <c r="AT45" s="14"/>
      <c r="AU45" s="14"/>
      <c r="AV45" s="14"/>
      <c r="AW45" s="14"/>
      <c r="AX45" s="14"/>
      <c r="AY45" s="14"/>
      <c r="AZ45" s="14"/>
      <c r="BA45" s="14"/>
      <c r="BB45" s="14"/>
      <c r="BC45" s="14"/>
      <c r="BD45" s="14"/>
      <c r="BE45" s="14"/>
      <c r="BF45" s="14"/>
      <c r="BG45" s="14"/>
      <c r="BH45" s="14"/>
      <c r="BI45" s="14"/>
      <c r="BJ45" s="14"/>
      <c r="BK45" s="14"/>
      <c r="BL45" s="16"/>
      <c r="BM45" s="14"/>
      <c r="BN45" s="14"/>
      <c r="BO45" s="14"/>
      <c r="BP45" s="14"/>
      <c r="BQ45" s="14"/>
      <c r="BR45" s="14"/>
      <c r="BS45" s="14"/>
      <c r="BT45" s="14"/>
      <c r="BU45" s="14"/>
      <c r="BV45" s="14"/>
      <c r="BW45" s="14"/>
      <c r="BX45" s="14"/>
      <c r="BY45" s="14"/>
      <c r="BZ45" s="14"/>
      <c r="CA45" s="14"/>
      <c r="CB45" s="14"/>
      <c r="CC45" s="14"/>
      <c r="CD45" s="14"/>
    </row>
    <row r="46" spans="2:82" ht="15.75" x14ac:dyDescent="0.25">
      <c r="B46" s="7"/>
      <c r="C46" s="14"/>
      <c r="D46" s="14"/>
      <c r="E46" s="14"/>
      <c r="F46" s="14"/>
      <c r="G46" s="14"/>
      <c r="H46" s="14"/>
      <c r="I46" s="14"/>
      <c r="J46" s="14"/>
      <c r="K46" s="14"/>
      <c r="L46" s="14"/>
      <c r="M46" s="14"/>
      <c r="N46" s="14"/>
      <c r="O46" s="14"/>
      <c r="P46" s="14"/>
      <c r="Q46" s="14"/>
      <c r="R46" s="14"/>
      <c r="S46" s="14"/>
      <c r="T46" s="14"/>
      <c r="U46" s="14"/>
      <c r="V46" s="16"/>
      <c r="W46" s="14"/>
      <c r="X46" s="14"/>
      <c r="Y46" s="14"/>
      <c r="Z46" s="14"/>
      <c r="AA46" s="14"/>
      <c r="AB46" s="14"/>
      <c r="AC46" s="14"/>
      <c r="AD46" s="14"/>
      <c r="AE46" s="14"/>
      <c r="AF46" s="14"/>
      <c r="AG46" s="14"/>
      <c r="AH46" s="14"/>
      <c r="AI46" s="14"/>
      <c r="AJ46" s="14"/>
      <c r="AK46" s="14"/>
      <c r="AL46" s="14"/>
      <c r="AM46" s="14"/>
      <c r="AS46" s="7"/>
      <c r="AT46" s="14"/>
      <c r="AU46" s="14"/>
      <c r="AV46" s="14"/>
      <c r="AW46" s="14"/>
      <c r="AX46" s="14"/>
      <c r="AY46" s="14"/>
      <c r="AZ46" s="14"/>
      <c r="BA46" s="14"/>
      <c r="BB46" s="14"/>
      <c r="BC46" s="14"/>
      <c r="BD46" s="14"/>
      <c r="BE46" s="14"/>
      <c r="BF46" s="14"/>
      <c r="BG46" s="14"/>
      <c r="BH46" s="14"/>
      <c r="BI46" s="14"/>
      <c r="BJ46" s="14"/>
      <c r="BK46" s="14"/>
      <c r="BL46" s="14"/>
      <c r="BM46" s="16"/>
      <c r="BN46" s="14"/>
      <c r="BO46" s="14"/>
      <c r="BP46" s="14"/>
      <c r="BQ46" s="14"/>
      <c r="BR46" s="14"/>
      <c r="BS46" s="14"/>
      <c r="BT46" s="14"/>
      <c r="BU46" s="14"/>
      <c r="BV46" s="14"/>
      <c r="BW46" s="14"/>
      <c r="BX46" s="14"/>
      <c r="BY46" s="14"/>
      <c r="BZ46" s="14"/>
      <c r="CA46" s="14"/>
      <c r="CB46" s="14"/>
      <c r="CC46" s="14"/>
      <c r="CD46" s="14"/>
    </row>
    <row r="47" spans="2:82" ht="15.75" x14ac:dyDescent="0.25">
      <c r="B47" s="7"/>
      <c r="C47" s="14"/>
      <c r="D47" s="14"/>
      <c r="E47" s="14"/>
      <c r="F47" s="14"/>
      <c r="G47" s="14"/>
      <c r="H47" s="14"/>
      <c r="I47" s="14"/>
      <c r="J47" s="14"/>
      <c r="K47" s="14"/>
      <c r="L47" s="14"/>
      <c r="M47" s="14"/>
      <c r="N47" s="14"/>
      <c r="O47" s="14"/>
      <c r="P47" s="14"/>
      <c r="Q47" s="14"/>
      <c r="R47" s="14"/>
      <c r="S47" s="14"/>
      <c r="T47" s="14"/>
      <c r="U47" s="14"/>
      <c r="V47" s="14"/>
      <c r="W47" s="16"/>
      <c r="X47" s="14"/>
      <c r="Y47" s="14"/>
      <c r="Z47" s="14"/>
      <c r="AA47" s="14"/>
      <c r="AB47" s="14"/>
      <c r="AC47" s="14"/>
      <c r="AD47" s="14"/>
      <c r="AE47" s="14"/>
      <c r="AF47" s="14"/>
      <c r="AG47" s="14"/>
      <c r="AH47" s="14"/>
      <c r="AI47" s="14"/>
      <c r="AJ47" s="14"/>
      <c r="AK47" s="14"/>
      <c r="AL47" s="14"/>
      <c r="AM47" s="14"/>
      <c r="AS47" s="7"/>
      <c r="AT47" s="14"/>
      <c r="AU47" s="14"/>
      <c r="AV47" s="14"/>
      <c r="AW47" s="14"/>
      <c r="AX47" s="14"/>
      <c r="AY47" s="14"/>
      <c r="AZ47" s="14"/>
      <c r="BA47" s="14"/>
      <c r="BB47" s="14"/>
      <c r="BC47" s="14"/>
      <c r="BD47" s="14"/>
      <c r="BE47" s="14"/>
      <c r="BF47" s="14"/>
      <c r="BG47" s="14"/>
      <c r="BH47" s="14"/>
      <c r="BI47" s="14"/>
      <c r="BJ47" s="14"/>
      <c r="BK47" s="14"/>
      <c r="BL47" s="14"/>
      <c r="BM47" s="14"/>
      <c r="BN47" s="16"/>
      <c r="BO47" s="14"/>
      <c r="BP47" s="14"/>
      <c r="BQ47" s="14"/>
      <c r="BR47" s="14"/>
      <c r="BS47" s="14"/>
      <c r="BT47" s="14"/>
      <c r="BU47" s="14"/>
      <c r="BV47" s="14"/>
      <c r="BW47" s="14"/>
      <c r="BX47" s="14"/>
      <c r="BY47" s="14"/>
      <c r="BZ47" s="14"/>
      <c r="CA47" s="14"/>
      <c r="CB47" s="14"/>
      <c r="CC47" s="14"/>
      <c r="CD47" s="14"/>
    </row>
    <row r="48" spans="2:82" ht="15.75" x14ac:dyDescent="0.25">
      <c r="B48" s="7"/>
      <c r="C48" s="14"/>
      <c r="D48" s="14"/>
      <c r="E48" s="14"/>
      <c r="F48" s="14"/>
      <c r="G48" s="14"/>
      <c r="H48" s="14"/>
      <c r="I48" s="14"/>
      <c r="J48" s="14"/>
      <c r="K48" s="14"/>
      <c r="L48" s="14"/>
      <c r="M48" s="14"/>
      <c r="N48" s="14"/>
      <c r="O48" s="14"/>
      <c r="P48" s="14"/>
      <c r="Q48" s="14"/>
      <c r="R48" s="14"/>
      <c r="S48" s="14"/>
      <c r="T48" s="14"/>
      <c r="U48" s="14"/>
      <c r="V48" s="14"/>
      <c r="W48" s="14"/>
      <c r="X48" s="16"/>
      <c r="Y48" s="14"/>
      <c r="Z48" s="14"/>
      <c r="AA48" s="14"/>
      <c r="AB48" s="14"/>
      <c r="AC48" s="14"/>
      <c r="AD48" s="14"/>
      <c r="AE48" s="14"/>
      <c r="AF48" s="14"/>
      <c r="AG48" s="14"/>
      <c r="AH48" s="14"/>
      <c r="AI48" s="14"/>
      <c r="AJ48" s="14"/>
      <c r="AK48" s="14"/>
      <c r="AL48" s="14"/>
      <c r="AM48" s="14"/>
      <c r="AS48" s="7"/>
      <c r="AT48" s="14"/>
      <c r="AU48" s="14"/>
      <c r="AV48" s="14"/>
      <c r="AW48" s="14"/>
      <c r="AX48" s="14"/>
      <c r="AY48" s="14"/>
      <c r="AZ48" s="14"/>
      <c r="BA48" s="14"/>
      <c r="BB48" s="14"/>
      <c r="BC48" s="14"/>
      <c r="BD48" s="14"/>
      <c r="BE48" s="14"/>
      <c r="BF48" s="14"/>
      <c r="BG48" s="14"/>
      <c r="BH48" s="14"/>
      <c r="BI48" s="14"/>
      <c r="BJ48" s="14"/>
      <c r="BK48" s="14"/>
      <c r="BL48" s="14"/>
      <c r="BM48" s="14"/>
      <c r="BN48" s="14"/>
      <c r="BO48" s="16"/>
      <c r="BP48" s="14"/>
      <c r="BQ48" s="14"/>
      <c r="BR48" s="14"/>
      <c r="BS48" s="14"/>
      <c r="BT48" s="14"/>
      <c r="BU48" s="14"/>
      <c r="BV48" s="14"/>
      <c r="BW48" s="14"/>
      <c r="BX48" s="14"/>
      <c r="BY48" s="14"/>
      <c r="BZ48" s="14"/>
      <c r="CA48" s="14"/>
      <c r="CB48" s="14"/>
      <c r="CC48" s="14"/>
      <c r="CD48" s="14"/>
    </row>
    <row r="49" spans="2:82" ht="15.75" x14ac:dyDescent="0.25">
      <c r="B49" s="7"/>
      <c r="C49" s="14"/>
      <c r="D49" s="14"/>
      <c r="E49" s="14"/>
      <c r="F49" s="14"/>
      <c r="G49" s="14"/>
      <c r="H49" s="14"/>
      <c r="I49" s="14"/>
      <c r="J49" s="14"/>
      <c r="K49" s="14"/>
      <c r="L49" s="14"/>
      <c r="M49" s="14"/>
      <c r="N49" s="14"/>
      <c r="O49" s="14"/>
      <c r="P49" s="14"/>
      <c r="Q49" s="14"/>
      <c r="R49" s="14"/>
      <c r="S49" s="14"/>
      <c r="T49" s="14"/>
      <c r="U49" s="14"/>
      <c r="V49" s="14"/>
      <c r="W49" s="14"/>
      <c r="X49" s="14"/>
      <c r="Y49" s="16"/>
      <c r="Z49" s="14"/>
      <c r="AA49" s="14"/>
      <c r="AB49" s="14"/>
      <c r="AC49" s="14"/>
      <c r="AD49" s="14"/>
      <c r="AE49" s="14"/>
      <c r="AF49" s="14"/>
      <c r="AG49" s="14"/>
      <c r="AH49" s="14"/>
      <c r="AI49" s="14"/>
      <c r="AJ49" s="14"/>
      <c r="AK49" s="14"/>
      <c r="AL49" s="14"/>
      <c r="AM49" s="14"/>
      <c r="AS49" s="7"/>
      <c r="AT49" s="14"/>
      <c r="AU49" s="14"/>
      <c r="AV49" s="14"/>
      <c r="AW49" s="14"/>
      <c r="AX49" s="14"/>
      <c r="AY49" s="14"/>
      <c r="AZ49" s="14"/>
      <c r="BA49" s="14"/>
      <c r="BB49" s="14"/>
      <c r="BC49" s="14"/>
      <c r="BD49" s="14"/>
      <c r="BE49" s="14"/>
      <c r="BF49" s="14"/>
      <c r="BG49" s="14"/>
      <c r="BH49" s="14"/>
      <c r="BI49" s="14"/>
      <c r="BJ49" s="14"/>
      <c r="BK49" s="14"/>
      <c r="BL49" s="14"/>
      <c r="BM49" s="14"/>
      <c r="BN49" s="14"/>
      <c r="BO49" s="14"/>
      <c r="BP49" s="16"/>
      <c r="BQ49" s="14"/>
      <c r="BR49" s="14"/>
      <c r="BS49" s="14"/>
      <c r="BT49" s="14"/>
      <c r="BU49" s="14"/>
      <c r="BV49" s="14"/>
      <c r="BW49" s="14"/>
      <c r="BX49" s="14"/>
      <c r="BY49" s="14"/>
      <c r="BZ49" s="14"/>
      <c r="CA49" s="14"/>
      <c r="CB49" s="14"/>
      <c r="CC49" s="14"/>
      <c r="CD49" s="14"/>
    </row>
    <row r="50" spans="2:82" ht="15.75" x14ac:dyDescent="0.25">
      <c r="B50" s="7"/>
      <c r="C50" s="14"/>
      <c r="D50" s="14"/>
      <c r="E50" s="14"/>
      <c r="F50" s="14"/>
      <c r="G50" s="14"/>
      <c r="H50" s="14"/>
      <c r="I50" s="14"/>
      <c r="J50" s="14"/>
      <c r="K50" s="14"/>
      <c r="L50" s="14"/>
      <c r="M50" s="14"/>
      <c r="N50" s="14"/>
      <c r="O50" s="14"/>
      <c r="P50" s="14"/>
      <c r="Q50" s="14"/>
      <c r="R50" s="14"/>
      <c r="S50" s="14"/>
      <c r="T50" s="14"/>
      <c r="U50" s="14"/>
      <c r="V50" s="14"/>
      <c r="W50" s="14"/>
      <c r="X50" s="14"/>
      <c r="Y50" s="14"/>
      <c r="Z50" s="16"/>
      <c r="AA50" s="14"/>
      <c r="AB50" s="14"/>
      <c r="AC50" s="14"/>
      <c r="AD50" s="14"/>
      <c r="AE50" s="14"/>
      <c r="AF50" s="14"/>
      <c r="AG50" s="14"/>
      <c r="AH50" s="14"/>
      <c r="AI50" s="14"/>
      <c r="AJ50" s="14"/>
      <c r="AK50" s="14"/>
      <c r="AL50" s="14"/>
      <c r="AM50" s="14"/>
      <c r="AS50" s="7"/>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6"/>
      <c r="BR50" s="14"/>
      <c r="BS50" s="14"/>
      <c r="BT50" s="14"/>
      <c r="BU50" s="14"/>
      <c r="BV50" s="14"/>
      <c r="BW50" s="14"/>
      <c r="BX50" s="14"/>
      <c r="BY50" s="14"/>
      <c r="BZ50" s="14"/>
      <c r="CA50" s="14"/>
      <c r="CB50" s="14"/>
      <c r="CC50" s="14"/>
      <c r="CD50" s="14"/>
    </row>
    <row r="51" spans="2:82" ht="15.75" x14ac:dyDescent="0.25">
      <c r="B51" s="7"/>
      <c r="C51" s="14"/>
      <c r="D51" s="14"/>
      <c r="E51" s="14"/>
      <c r="F51" s="14"/>
      <c r="G51" s="14"/>
      <c r="H51" s="14"/>
      <c r="I51" s="14"/>
      <c r="J51" s="14"/>
      <c r="K51" s="14"/>
      <c r="L51" s="14"/>
      <c r="M51" s="14"/>
      <c r="N51" s="14"/>
      <c r="O51" s="14"/>
      <c r="P51" s="14"/>
      <c r="Q51" s="14"/>
      <c r="R51" s="14"/>
      <c r="S51" s="14"/>
      <c r="T51" s="14"/>
      <c r="U51" s="14"/>
      <c r="V51" s="14"/>
      <c r="W51" s="14"/>
      <c r="X51" s="14"/>
      <c r="Y51" s="14"/>
      <c r="Z51" s="14"/>
      <c r="AA51" s="16"/>
      <c r="AB51" s="14"/>
      <c r="AC51" s="14"/>
      <c r="AD51" s="14"/>
      <c r="AE51" s="14"/>
      <c r="AF51" s="14"/>
      <c r="AG51" s="14"/>
      <c r="AH51" s="14"/>
      <c r="AI51" s="14"/>
      <c r="AJ51" s="14"/>
      <c r="AK51" s="14"/>
      <c r="AL51" s="14"/>
      <c r="AM51" s="14"/>
      <c r="AS51" s="7"/>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6"/>
      <c r="BS51" s="14"/>
      <c r="BT51" s="14"/>
      <c r="BU51" s="14"/>
      <c r="BV51" s="14"/>
      <c r="BW51" s="14"/>
      <c r="BX51" s="14"/>
      <c r="BY51" s="14"/>
      <c r="BZ51" s="14"/>
      <c r="CA51" s="14"/>
      <c r="CB51" s="14"/>
      <c r="CC51" s="14"/>
      <c r="CD51" s="14"/>
    </row>
    <row r="52" spans="2:82" ht="15.75" x14ac:dyDescent="0.25">
      <c r="B52" s="7"/>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6"/>
      <c r="AC52" s="14"/>
      <c r="AD52" s="14"/>
      <c r="AE52" s="14"/>
      <c r="AF52" s="14"/>
      <c r="AG52" s="14"/>
      <c r="AH52" s="14"/>
      <c r="AI52" s="14"/>
      <c r="AJ52" s="14"/>
      <c r="AK52" s="14"/>
      <c r="AL52" s="14"/>
      <c r="AM52" s="14"/>
      <c r="AS52" s="7"/>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6"/>
      <c r="BT52" s="14"/>
      <c r="BU52" s="14"/>
      <c r="BV52" s="14"/>
      <c r="BW52" s="14"/>
      <c r="BX52" s="14"/>
      <c r="BY52" s="14"/>
      <c r="BZ52" s="14"/>
      <c r="CA52" s="14"/>
      <c r="CB52" s="14"/>
      <c r="CC52" s="14"/>
      <c r="CD52" s="14"/>
    </row>
    <row r="53" spans="2:82" ht="15.75" x14ac:dyDescent="0.25">
      <c r="B53" s="7"/>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6"/>
      <c r="AD53" s="14"/>
      <c r="AE53" s="14"/>
      <c r="AF53" s="14"/>
      <c r="AG53" s="14"/>
      <c r="AH53" s="14"/>
      <c r="AI53" s="14"/>
      <c r="AJ53" s="14"/>
      <c r="AK53" s="14"/>
      <c r="AL53" s="14"/>
      <c r="AM53" s="14"/>
      <c r="AS53" s="7"/>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6"/>
      <c r="BU53" s="14"/>
      <c r="BV53" s="14"/>
      <c r="BW53" s="14"/>
      <c r="BX53" s="14"/>
      <c r="BY53" s="14"/>
      <c r="BZ53" s="14"/>
      <c r="CA53" s="14"/>
      <c r="CB53" s="14"/>
      <c r="CC53" s="14"/>
      <c r="CD53" s="14"/>
    </row>
    <row r="54" spans="2:82" ht="15.75" x14ac:dyDescent="0.25">
      <c r="B54" s="7"/>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6"/>
      <c r="AE54" s="14"/>
      <c r="AF54" s="14"/>
      <c r="AG54" s="14"/>
      <c r="AH54" s="14"/>
      <c r="AI54" s="14"/>
      <c r="AJ54" s="14"/>
      <c r="AK54" s="14"/>
      <c r="AL54" s="14"/>
      <c r="AM54" s="14"/>
      <c r="AS54" s="7"/>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6"/>
      <c r="BV54" s="14"/>
      <c r="BW54" s="14"/>
      <c r="BX54" s="14"/>
      <c r="BY54" s="14"/>
      <c r="BZ54" s="14"/>
      <c r="CA54" s="14"/>
      <c r="CB54" s="14"/>
      <c r="CC54" s="14"/>
      <c r="CD54" s="14"/>
    </row>
    <row r="55" spans="2:82" ht="15.75" x14ac:dyDescent="0.25">
      <c r="B55" s="7"/>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6"/>
      <c r="AF55" s="14"/>
      <c r="AG55" s="14"/>
      <c r="AH55" s="14"/>
      <c r="AI55" s="14"/>
      <c r="AJ55" s="14"/>
      <c r="AK55" s="14"/>
      <c r="AL55" s="14"/>
      <c r="AM55" s="14"/>
      <c r="AS55" s="7"/>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6"/>
      <c r="BW55" s="14"/>
      <c r="BX55" s="14"/>
      <c r="BY55" s="14"/>
      <c r="BZ55" s="14"/>
      <c r="CA55" s="14"/>
      <c r="CB55" s="14"/>
      <c r="CC55" s="14"/>
      <c r="CD55" s="14"/>
    </row>
    <row r="56" spans="2:82" ht="15.75" x14ac:dyDescent="0.25">
      <c r="B56" s="7"/>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6"/>
      <c r="AG56" s="14"/>
      <c r="AH56" s="14"/>
      <c r="AI56" s="14"/>
      <c r="AJ56" s="14"/>
      <c r="AK56" s="14"/>
      <c r="AL56" s="14"/>
      <c r="AM56" s="14"/>
      <c r="AS56" s="7"/>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6"/>
      <c r="BX56" s="14"/>
      <c r="BY56" s="14"/>
      <c r="BZ56" s="14"/>
      <c r="CA56" s="14"/>
      <c r="CB56" s="14"/>
      <c r="CC56" s="14"/>
      <c r="CD56" s="14"/>
    </row>
    <row r="57" spans="2:82" ht="15.75" x14ac:dyDescent="0.25">
      <c r="B57" s="7"/>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6"/>
      <c r="AH57" s="14"/>
      <c r="AI57" s="14"/>
      <c r="AJ57" s="14"/>
      <c r="AK57" s="14"/>
      <c r="AL57" s="14"/>
      <c r="AM57" s="14"/>
      <c r="AS57" s="7"/>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6"/>
      <c r="BY57" s="14"/>
      <c r="BZ57" s="14"/>
      <c r="CA57" s="14"/>
      <c r="CB57" s="14"/>
      <c r="CC57" s="14"/>
      <c r="CD57" s="14"/>
    </row>
    <row r="58" spans="2:82" ht="15.75" x14ac:dyDescent="0.25">
      <c r="B58" s="7"/>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6"/>
      <c r="AI58" s="14"/>
      <c r="AJ58" s="14"/>
      <c r="AK58" s="14"/>
      <c r="AL58" s="14"/>
      <c r="AM58" s="14"/>
      <c r="AS58" s="7"/>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6"/>
      <c r="BZ58" s="14"/>
      <c r="CA58" s="14"/>
      <c r="CB58" s="14"/>
      <c r="CC58" s="14"/>
      <c r="CD58" s="14"/>
    </row>
    <row r="59" spans="2:82" ht="15.75" x14ac:dyDescent="0.25">
      <c r="B59" s="7"/>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6"/>
      <c r="AJ59" s="14"/>
      <c r="AK59" s="14"/>
      <c r="AL59" s="14"/>
      <c r="AM59" s="14"/>
      <c r="AS59" s="7"/>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6"/>
      <c r="CA59" s="14"/>
      <c r="CB59" s="14"/>
      <c r="CC59" s="14"/>
      <c r="CD59" s="14"/>
    </row>
    <row r="60" spans="2:82" ht="15.75" x14ac:dyDescent="0.25">
      <c r="B60" s="7"/>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6"/>
      <c r="AK60" s="14"/>
      <c r="AL60" s="14"/>
      <c r="AM60" s="14"/>
      <c r="AS60" s="7"/>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6"/>
      <c r="CB60" s="14"/>
      <c r="CC60" s="14"/>
      <c r="CD60" s="14"/>
    </row>
    <row r="61" spans="2:82" ht="15.75" x14ac:dyDescent="0.25">
      <c r="B61" s="7"/>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6"/>
      <c r="AL61" s="14"/>
      <c r="AM61" s="14"/>
      <c r="AS61" s="7"/>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6"/>
      <c r="CC61" s="14"/>
      <c r="CD61" s="14"/>
    </row>
    <row r="62" spans="2:82" ht="15.75" x14ac:dyDescent="0.25">
      <c r="B62" s="7"/>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6"/>
      <c r="AM62" s="14"/>
      <c r="AS62" s="7"/>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6"/>
      <c r="CD62" s="14"/>
    </row>
    <row r="63" spans="2:82" ht="15.75" x14ac:dyDescent="0.25">
      <c r="B63" s="7"/>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6"/>
      <c r="AS63" s="7"/>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6"/>
    </row>
    <row r="68" spans="1:39" x14ac:dyDescent="0.25">
      <c r="B68" s="43"/>
      <c r="C68" s="47"/>
    </row>
    <row r="69" spans="1:39" ht="15.75" x14ac:dyDescent="0.25">
      <c r="A69" s="47"/>
      <c r="B69" s="3"/>
      <c r="C69" s="13"/>
      <c r="D69" s="4"/>
      <c r="E69" s="4"/>
      <c r="F69" s="4"/>
      <c r="G69" s="4"/>
      <c r="H69" s="4"/>
      <c r="I69" s="4"/>
      <c r="J69" s="4"/>
      <c r="K69" s="4"/>
      <c r="L69" s="4"/>
      <c r="M69" s="4"/>
      <c r="N69" s="4"/>
      <c r="O69" s="66"/>
      <c r="P69" s="4"/>
      <c r="Q69" s="4"/>
      <c r="R69" s="4"/>
      <c r="S69" s="4"/>
      <c r="T69" s="4"/>
      <c r="U69" s="4"/>
      <c r="V69" s="4"/>
      <c r="W69" s="5"/>
      <c r="X69" s="4"/>
      <c r="Y69" s="4"/>
      <c r="Z69" s="4"/>
      <c r="AA69" s="4"/>
      <c r="AB69" s="4"/>
      <c r="AC69" s="4"/>
      <c r="AD69" s="4"/>
      <c r="AE69" s="4"/>
      <c r="AF69" s="4"/>
      <c r="AG69" s="8"/>
      <c r="AH69" s="4"/>
      <c r="AI69" s="4"/>
      <c r="AJ69" s="4"/>
      <c r="AK69" s="4"/>
      <c r="AL69" s="4"/>
      <c r="AM69" s="4"/>
    </row>
    <row r="70" spans="1:39" ht="15.75" x14ac:dyDescent="0.25">
      <c r="B70" s="7"/>
      <c r="C70" s="16"/>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row>
    <row r="71" spans="1:39" ht="15.75" x14ac:dyDescent="0.25">
      <c r="B71" s="7"/>
      <c r="C71" s="14"/>
      <c r="D71" s="16"/>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row>
    <row r="72" spans="1:39" ht="15.75" x14ac:dyDescent="0.25">
      <c r="B72" s="7"/>
      <c r="C72" s="14"/>
      <c r="D72" s="14"/>
      <c r="E72" s="16"/>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row>
    <row r="73" spans="1:39" ht="15.75" x14ac:dyDescent="0.25">
      <c r="B73" s="7"/>
      <c r="C73" s="14"/>
      <c r="D73" s="14"/>
      <c r="E73" s="14"/>
      <c r="F73" s="16"/>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row>
    <row r="74" spans="1:39" ht="15.75" x14ac:dyDescent="0.25">
      <c r="B74" s="7"/>
      <c r="C74" s="14"/>
      <c r="D74" s="14"/>
      <c r="E74" s="14"/>
      <c r="F74" s="14"/>
      <c r="G74" s="16"/>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row>
    <row r="75" spans="1:39" ht="15.75" x14ac:dyDescent="0.25">
      <c r="B75" s="7"/>
      <c r="C75" s="14"/>
      <c r="D75" s="14"/>
      <c r="E75" s="14"/>
      <c r="F75" s="14"/>
      <c r="G75" s="14"/>
      <c r="H75" s="16"/>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row>
    <row r="76" spans="1:39" ht="15.75" x14ac:dyDescent="0.25">
      <c r="B76" s="7"/>
      <c r="C76" s="14"/>
      <c r="D76" s="14"/>
      <c r="E76" s="14"/>
      <c r="F76" s="14"/>
      <c r="G76" s="14"/>
      <c r="H76" s="14"/>
      <c r="I76" s="16"/>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row>
    <row r="77" spans="1:39" ht="15.75" x14ac:dyDescent="0.25">
      <c r="B77" s="7"/>
      <c r="C77" s="14"/>
      <c r="D77" s="14"/>
      <c r="E77" s="14"/>
      <c r="F77" s="14"/>
      <c r="G77" s="14"/>
      <c r="H77" s="14"/>
      <c r="I77" s="14"/>
      <c r="J77" s="16"/>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row>
    <row r="78" spans="1:39" ht="15.75" x14ac:dyDescent="0.25">
      <c r="B78" s="7"/>
      <c r="C78" s="14"/>
      <c r="D78" s="14"/>
      <c r="E78" s="14"/>
      <c r="F78" s="14"/>
      <c r="G78" s="14"/>
      <c r="H78" s="14"/>
      <c r="I78" s="14"/>
      <c r="J78" s="14"/>
      <c r="K78" s="16"/>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row>
    <row r="79" spans="1:39" ht="15.75" x14ac:dyDescent="0.25">
      <c r="B79" s="7"/>
      <c r="C79" s="14"/>
      <c r="D79" s="14"/>
      <c r="E79" s="14"/>
      <c r="F79" s="14"/>
      <c r="G79" s="14"/>
      <c r="H79" s="14"/>
      <c r="I79" s="14"/>
      <c r="J79" s="14"/>
      <c r="K79" s="14"/>
      <c r="L79" s="16"/>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row>
    <row r="80" spans="1:39" ht="15.75" x14ac:dyDescent="0.25">
      <c r="B80" s="7"/>
      <c r="C80" s="14"/>
      <c r="D80" s="14"/>
      <c r="E80" s="14"/>
      <c r="F80" s="14"/>
      <c r="G80" s="14"/>
      <c r="H80" s="14"/>
      <c r="I80" s="14"/>
      <c r="J80" s="14"/>
      <c r="K80" s="14"/>
      <c r="L80" s="14"/>
      <c r="M80" s="16"/>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row>
    <row r="81" spans="2:39" ht="15.75" x14ac:dyDescent="0.25">
      <c r="B81" s="7"/>
      <c r="C81" s="14"/>
      <c r="D81" s="14"/>
      <c r="E81" s="14"/>
      <c r="F81" s="14"/>
      <c r="G81" s="14"/>
      <c r="H81" s="14"/>
      <c r="I81" s="14"/>
      <c r="J81" s="14"/>
      <c r="K81" s="14"/>
      <c r="L81" s="14"/>
      <c r="M81" s="14"/>
      <c r="N81" s="16"/>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row>
    <row r="82" spans="2:39" x14ac:dyDescent="0.25">
      <c r="B82" s="66"/>
      <c r="C82" s="14"/>
      <c r="D82" s="14"/>
      <c r="E82" s="14"/>
      <c r="F82" s="14"/>
      <c r="G82" s="14"/>
      <c r="H82" s="14"/>
      <c r="I82" s="14"/>
      <c r="J82" s="14"/>
      <c r="K82" s="14"/>
      <c r="L82" s="14"/>
      <c r="M82" s="14"/>
      <c r="N82" s="14"/>
      <c r="O82" s="16"/>
      <c r="P82" s="14"/>
      <c r="Q82" s="14"/>
      <c r="R82" s="14"/>
      <c r="S82" s="14"/>
      <c r="T82" s="14"/>
      <c r="U82" s="14"/>
      <c r="V82" s="14"/>
      <c r="W82" s="14"/>
      <c r="X82" s="14"/>
      <c r="Y82" s="14"/>
      <c r="Z82" s="14"/>
      <c r="AA82" s="14"/>
      <c r="AB82" s="14"/>
      <c r="AC82" s="14"/>
      <c r="AD82" s="14"/>
      <c r="AE82" s="14"/>
      <c r="AF82" s="14"/>
      <c r="AG82" s="14"/>
      <c r="AH82" s="14"/>
      <c r="AI82" s="14"/>
      <c r="AJ82" s="14"/>
      <c r="AK82" s="14"/>
      <c r="AL82" s="14"/>
      <c r="AM82" s="14"/>
    </row>
    <row r="83" spans="2:39" ht="15.75" x14ac:dyDescent="0.25">
      <c r="B83" s="7"/>
      <c r="C83" s="14"/>
      <c r="D83" s="14"/>
      <c r="E83" s="14"/>
      <c r="F83" s="14"/>
      <c r="G83" s="14"/>
      <c r="H83" s="14"/>
      <c r="I83" s="14"/>
      <c r="J83" s="14"/>
      <c r="K83" s="14"/>
      <c r="L83" s="14"/>
      <c r="M83" s="14"/>
      <c r="N83" s="14"/>
      <c r="O83" s="14"/>
      <c r="P83" s="16"/>
      <c r="Q83" s="14"/>
      <c r="R83" s="14"/>
      <c r="S83" s="14"/>
      <c r="T83" s="14"/>
      <c r="U83" s="14"/>
      <c r="V83" s="14"/>
      <c r="W83" s="14"/>
      <c r="X83" s="14"/>
      <c r="Y83" s="14"/>
      <c r="Z83" s="14"/>
      <c r="AA83" s="14"/>
      <c r="AB83" s="14"/>
      <c r="AC83" s="14"/>
      <c r="AD83" s="14"/>
      <c r="AE83" s="14"/>
      <c r="AF83" s="14"/>
      <c r="AG83" s="14"/>
      <c r="AH83" s="14"/>
      <c r="AI83" s="14"/>
      <c r="AJ83" s="14"/>
      <c r="AK83" s="14"/>
      <c r="AL83" s="14"/>
      <c r="AM83" s="14"/>
    </row>
    <row r="84" spans="2:39" ht="15.75" x14ac:dyDescent="0.25">
      <c r="B84" s="7"/>
      <c r="C84" s="14"/>
      <c r="D84" s="14"/>
      <c r="E84" s="14"/>
      <c r="F84" s="14"/>
      <c r="G84" s="14"/>
      <c r="H84" s="14"/>
      <c r="I84" s="14"/>
      <c r="J84" s="14"/>
      <c r="K84" s="14"/>
      <c r="L84" s="14"/>
      <c r="M84" s="14"/>
      <c r="N84" s="14"/>
      <c r="O84" s="14"/>
      <c r="P84" s="14"/>
      <c r="Q84" s="16"/>
      <c r="R84" s="14"/>
      <c r="S84" s="14"/>
      <c r="T84" s="14"/>
      <c r="U84" s="14"/>
      <c r="V84" s="14"/>
      <c r="W84" s="14"/>
      <c r="X84" s="14"/>
      <c r="Y84" s="14"/>
      <c r="Z84" s="14"/>
      <c r="AA84" s="14"/>
      <c r="AB84" s="14"/>
      <c r="AC84" s="14"/>
      <c r="AD84" s="14"/>
      <c r="AE84" s="14"/>
      <c r="AF84" s="14"/>
      <c r="AG84" s="14"/>
      <c r="AH84" s="14"/>
      <c r="AI84" s="14"/>
      <c r="AJ84" s="14"/>
      <c r="AK84" s="14"/>
      <c r="AL84" s="14"/>
      <c r="AM84" s="14"/>
    </row>
    <row r="85" spans="2:39" ht="15.75" x14ac:dyDescent="0.25">
      <c r="B85" s="7"/>
      <c r="C85" s="14"/>
      <c r="D85" s="14"/>
      <c r="E85" s="14"/>
      <c r="F85" s="14"/>
      <c r="G85" s="14"/>
      <c r="H85" s="14"/>
      <c r="I85" s="14"/>
      <c r="J85" s="14"/>
      <c r="K85" s="14"/>
      <c r="L85" s="14"/>
      <c r="M85" s="14"/>
      <c r="N85" s="14"/>
      <c r="O85" s="14"/>
      <c r="P85" s="14"/>
      <c r="Q85" s="14"/>
      <c r="R85" s="16"/>
      <c r="S85" s="14"/>
      <c r="T85" s="14"/>
      <c r="U85" s="14"/>
      <c r="V85" s="14"/>
      <c r="W85" s="14"/>
      <c r="X85" s="14"/>
      <c r="Y85" s="14"/>
      <c r="Z85" s="14"/>
      <c r="AA85" s="14"/>
      <c r="AB85" s="14"/>
      <c r="AC85" s="14"/>
      <c r="AD85" s="14"/>
      <c r="AE85" s="14"/>
      <c r="AF85" s="14"/>
      <c r="AG85" s="14"/>
      <c r="AH85" s="14"/>
      <c r="AI85" s="14"/>
      <c r="AJ85" s="14"/>
      <c r="AK85" s="14"/>
      <c r="AL85" s="14"/>
      <c r="AM85" s="14"/>
    </row>
    <row r="86" spans="2:39" ht="15.75" x14ac:dyDescent="0.25">
      <c r="B86" s="7"/>
      <c r="C86" s="14"/>
      <c r="D86" s="14"/>
      <c r="E86" s="14"/>
      <c r="F86" s="14"/>
      <c r="G86" s="14"/>
      <c r="H86" s="14"/>
      <c r="I86" s="14"/>
      <c r="J86" s="14"/>
      <c r="K86" s="14"/>
      <c r="L86" s="14"/>
      <c r="M86" s="14"/>
      <c r="N86" s="14"/>
      <c r="O86" s="14"/>
      <c r="P86" s="14"/>
      <c r="Q86" s="14"/>
      <c r="R86" s="14"/>
      <c r="S86" s="16"/>
      <c r="T86" s="14"/>
      <c r="U86" s="14"/>
      <c r="V86" s="14"/>
      <c r="W86" s="14"/>
      <c r="X86" s="14"/>
      <c r="Y86" s="14"/>
      <c r="Z86" s="14"/>
      <c r="AA86" s="14"/>
      <c r="AB86" s="14"/>
      <c r="AC86" s="14"/>
      <c r="AD86" s="14"/>
      <c r="AE86" s="14"/>
      <c r="AF86" s="14"/>
      <c r="AG86" s="14"/>
      <c r="AH86" s="14"/>
      <c r="AI86" s="14"/>
      <c r="AJ86" s="14"/>
      <c r="AK86" s="14"/>
      <c r="AL86" s="14"/>
      <c r="AM86" s="14"/>
    </row>
    <row r="87" spans="2:39" ht="15.75" x14ac:dyDescent="0.25">
      <c r="B87" s="7"/>
      <c r="C87" s="14"/>
      <c r="D87" s="14"/>
      <c r="E87" s="14"/>
      <c r="F87" s="14"/>
      <c r="G87" s="14"/>
      <c r="H87" s="14"/>
      <c r="I87" s="14"/>
      <c r="J87" s="14"/>
      <c r="K87" s="14"/>
      <c r="L87" s="14"/>
      <c r="M87" s="14"/>
      <c r="N87" s="14"/>
      <c r="O87" s="14"/>
      <c r="P87" s="14"/>
      <c r="Q87" s="14"/>
      <c r="R87" s="14"/>
      <c r="S87" s="14"/>
      <c r="T87" s="16"/>
      <c r="U87" s="14"/>
      <c r="V87" s="14"/>
      <c r="W87" s="14"/>
      <c r="X87" s="14"/>
      <c r="Y87" s="14"/>
      <c r="Z87" s="14"/>
      <c r="AA87" s="14"/>
      <c r="AB87" s="14"/>
      <c r="AC87" s="14"/>
      <c r="AD87" s="14"/>
      <c r="AE87" s="14"/>
      <c r="AF87" s="14"/>
      <c r="AG87" s="14"/>
      <c r="AH87" s="14"/>
      <c r="AI87" s="14"/>
      <c r="AJ87" s="14"/>
      <c r="AK87" s="14"/>
      <c r="AL87" s="14"/>
      <c r="AM87" s="14"/>
    </row>
    <row r="88" spans="2:39" ht="15.75" x14ac:dyDescent="0.25">
      <c r="B88" s="7"/>
      <c r="C88" s="14"/>
      <c r="D88" s="14"/>
      <c r="E88" s="14"/>
      <c r="F88" s="14"/>
      <c r="G88" s="14"/>
      <c r="H88" s="14"/>
      <c r="I88" s="14"/>
      <c r="J88" s="14"/>
      <c r="K88" s="14"/>
      <c r="L88" s="14"/>
      <c r="M88" s="14"/>
      <c r="N88" s="14"/>
      <c r="O88" s="14"/>
      <c r="P88" s="14"/>
      <c r="Q88" s="14"/>
      <c r="R88" s="14"/>
      <c r="S88" s="14"/>
      <c r="T88" s="14"/>
      <c r="U88" s="16"/>
      <c r="V88" s="14"/>
      <c r="W88" s="14"/>
      <c r="X88" s="14"/>
      <c r="Y88" s="14"/>
      <c r="Z88" s="14"/>
      <c r="AA88" s="14"/>
      <c r="AB88" s="14"/>
      <c r="AC88" s="14"/>
      <c r="AD88" s="14"/>
      <c r="AE88" s="14"/>
      <c r="AF88" s="14"/>
      <c r="AG88" s="14"/>
      <c r="AH88" s="14"/>
      <c r="AI88" s="14"/>
      <c r="AJ88" s="14"/>
      <c r="AK88" s="14"/>
      <c r="AL88" s="14"/>
      <c r="AM88" s="14"/>
    </row>
    <row r="89" spans="2:39" ht="15.75" x14ac:dyDescent="0.25">
      <c r="B89" s="7"/>
      <c r="C89" s="14"/>
      <c r="D89" s="14"/>
      <c r="E89" s="14"/>
      <c r="F89" s="14"/>
      <c r="G89" s="14"/>
      <c r="H89" s="14"/>
      <c r="I89" s="14"/>
      <c r="J89" s="14"/>
      <c r="K89" s="14"/>
      <c r="L89" s="14"/>
      <c r="M89" s="14"/>
      <c r="N89" s="14"/>
      <c r="O89" s="14"/>
      <c r="P89" s="14"/>
      <c r="Q89" s="14"/>
      <c r="R89" s="14"/>
      <c r="S89" s="14"/>
      <c r="T89" s="14"/>
      <c r="U89" s="14"/>
      <c r="V89" s="16"/>
      <c r="W89" s="14"/>
      <c r="X89" s="14"/>
      <c r="Y89" s="14"/>
      <c r="Z89" s="14"/>
      <c r="AA89" s="14"/>
      <c r="AB89" s="14"/>
      <c r="AC89" s="14"/>
      <c r="AD89" s="14"/>
      <c r="AE89" s="14"/>
      <c r="AF89" s="14"/>
      <c r="AG89" s="14"/>
      <c r="AH89" s="14"/>
      <c r="AI89" s="14"/>
      <c r="AJ89" s="14"/>
      <c r="AK89" s="14"/>
      <c r="AL89" s="14"/>
      <c r="AM89" s="14"/>
    </row>
    <row r="90" spans="2:39" ht="15.75" x14ac:dyDescent="0.25">
      <c r="B90" s="7"/>
      <c r="C90" s="14"/>
      <c r="D90" s="14"/>
      <c r="E90" s="14"/>
      <c r="F90" s="14"/>
      <c r="G90" s="14"/>
      <c r="H90" s="14"/>
      <c r="I90" s="14"/>
      <c r="J90" s="14"/>
      <c r="K90" s="14"/>
      <c r="L90" s="14"/>
      <c r="M90" s="14"/>
      <c r="N90" s="14"/>
      <c r="O90" s="14"/>
      <c r="P90" s="14"/>
      <c r="Q90" s="14"/>
      <c r="R90" s="14"/>
      <c r="S90" s="14"/>
      <c r="T90" s="14"/>
      <c r="U90" s="14"/>
      <c r="V90" s="14"/>
      <c r="W90" s="16"/>
      <c r="X90" s="14"/>
      <c r="Y90" s="14"/>
      <c r="Z90" s="14"/>
      <c r="AA90" s="14"/>
      <c r="AB90" s="14"/>
      <c r="AC90" s="14"/>
      <c r="AD90" s="14"/>
      <c r="AE90" s="14"/>
      <c r="AF90" s="14"/>
      <c r="AG90" s="14"/>
      <c r="AH90" s="14"/>
      <c r="AI90" s="14"/>
      <c r="AJ90" s="14"/>
      <c r="AK90" s="14"/>
      <c r="AL90" s="14"/>
      <c r="AM90" s="14"/>
    </row>
    <row r="91" spans="2:39" ht="15.75" x14ac:dyDescent="0.25">
      <c r="B91" s="7"/>
      <c r="C91" s="14"/>
      <c r="D91" s="14"/>
      <c r="E91" s="14"/>
      <c r="F91" s="14"/>
      <c r="G91" s="14"/>
      <c r="H91" s="14"/>
      <c r="I91" s="14"/>
      <c r="J91" s="14"/>
      <c r="K91" s="14"/>
      <c r="L91" s="14"/>
      <c r="M91" s="14"/>
      <c r="N91" s="14"/>
      <c r="O91" s="14"/>
      <c r="P91" s="14"/>
      <c r="Q91" s="14"/>
      <c r="R91" s="14"/>
      <c r="S91" s="14"/>
      <c r="T91" s="14"/>
      <c r="U91" s="14"/>
      <c r="V91" s="14"/>
      <c r="W91" s="14"/>
      <c r="X91" s="16"/>
      <c r="Y91" s="14"/>
      <c r="Z91" s="14"/>
      <c r="AA91" s="14"/>
      <c r="AB91" s="14"/>
      <c r="AC91" s="14"/>
      <c r="AD91" s="14"/>
      <c r="AE91" s="14"/>
      <c r="AF91" s="14"/>
      <c r="AG91" s="14"/>
      <c r="AH91" s="14"/>
      <c r="AI91" s="14"/>
      <c r="AJ91" s="14"/>
      <c r="AK91" s="14"/>
      <c r="AL91" s="14"/>
      <c r="AM91" s="14"/>
    </row>
    <row r="92" spans="2:39" ht="15.75" x14ac:dyDescent="0.25">
      <c r="B92" s="7"/>
      <c r="C92" s="14"/>
      <c r="D92" s="14"/>
      <c r="E92" s="14"/>
      <c r="F92" s="14"/>
      <c r="G92" s="14"/>
      <c r="H92" s="14"/>
      <c r="I92" s="14"/>
      <c r="J92" s="14"/>
      <c r="K92" s="14"/>
      <c r="L92" s="14"/>
      <c r="M92" s="14"/>
      <c r="N92" s="14"/>
      <c r="O92" s="14"/>
      <c r="P92" s="14"/>
      <c r="Q92" s="14"/>
      <c r="R92" s="14"/>
      <c r="S92" s="14"/>
      <c r="T92" s="14"/>
      <c r="U92" s="14"/>
      <c r="V92" s="14"/>
      <c r="W92" s="14"/>
      <c r="X92" s="14"/>
      <c r="Y92" s="16"/>
      <c r="Z92" s="14"/>
      <c r="AA92" s="14"/>
      <c r="AB92" s="14"/>
      <c r="AC92" s="14"/>
      <c r="AD92" s="14"/>
      <c r="AE92" s="14"/>
      <c r="AF92" s="14"/>
      <c r="AG92" s="14"/>
      <c r="AH92" s="14"/>
      <c r="AI92" s="14"/>
      <c r="AJ92" s="14"/>
      <c r="AK92" s="14"/>
      <c r="AL92" s="14"/>
      <c r="AM92" s="14"/>
    </row>
    <row r="93" spans="2:39" ht="15.75" x14ac:dyDescent="0.25">
      <c r="B93" s="7"/>
      <c r="C93" s="14"/>
      <c r="D93" s="14"/>
      <c r="E93" s="14"/>
      <c r="F93" s="14"/>
      <c r="G93" s="14"/>
      <c r="H93" s="14"/>
      <c r="I93" s="14"/>
      <c r="J93" s="14"/>
      <c r="K93" s="14"/>
      <c r="L93" s="14"/>
      <c r="M93" s="14"/>
      <c r="N93" s="14"/>
      <c r="O93" s="14"/>
      <c r="P93" s="14"/>
      <c r="Q93" s="14"/>
      <c r="R93" s="14"/>
      <c r="S93" s="14"/>
      <c r="T93" s="14"/>
      <c r="U93" s="14"/>
      <c r="V93" s="14"/>
      <c r="W93" s="14"/>
      <c r="X93" s="14"/>
      <c r="Y93" s="14"/>
      <c r="Z93" s="16"/>
      <c r="AA93" s="14"/>
      <c r="AB93" s="14"/>
      <c r="AC93" s="14"/>
      <c r="AD93" s="14"/>
      <c r="AE93" s="14"/>
      <c r="AF93" s="14"/>
      <c r="AG93" s="14"/>
      <c r="AH93" s="14"/>
      <c r="AI93" s="14"/>
      <c r="AJ93" s="14"/>
      <c r="AK93" s="14"/>
      <c r="AL93" s="14"/>
      <c r="AM93" s="14"/>
    </row>
    <row r="94" spans="2:39" ht="15.75" x14ac:dyDescent="0.25">
      <c r="B94" s="7"/>
      <c r="C94" s="14"/>
      <c r="D94" s="14"/>
      <c r="E94" s="14"/>
      <c r="F94" s="14"/>
      <c r="G94" s="14"/>
      <c r="H94" s="14"/>
      <c r="I94" s="14"/>
      <c r="J94" s="14"/>
      <c r="K94" s="14"/>
      <c r="L94" s="14"/>
      <c r="M94" s="14"/>
      <c r="N94" s="14"/>
      <c r="O94" s="14"/>
      <c r="P94" s="14"/>
      <c r="Q94" s="14"/>
      <c r="R94" s="14"/>
      <c r="S94" s="14"/>
      <c r="T94" s="14"/>
      <c r="U94" s="14"/>
      <c r="V94" s="14"/>
      <c r="W94" s="14"/>
      <c r="X94" s="14"/>
      <c r="Y94" s="14"/>
      <c r="Z94" s="14"/>
      <c r="AA94" s="16"/>
      <c r="AB94" s="14"/>
      <c r="AC94" s="14"/>
      <c r="AD94" s="14"/>
      <c r="AE94" s="14"/>
      <c r="AF94" s="14"/>
      <c r="AG94" s="14"/>
      <c r="AH94" s="14"/>
      <c r="AI94" s="14"/>
      <c r="AJ94" s="14"/>
      <c r="AK94" s="14"/>
      <c r="AL94" s="14"/>
      <c r="AM94" s="14"/>
    </row>
    <row r="95" spans="2:39" ht="15.75" x14ac:dyDescent="0.25">
      <c r="B95" s="7"/>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6"/>
      <c r="AC95" s="14"/>
      <c r="AD95" s="14"/>
      <c r="AE95" s="14"/>
      <c r="AF95" s="14"/>
      <c r="AG95" s="14"/>
      <c r="AH95" s="14"/>
      <c r="AI95" s="14"/>
      <c r="AJ95" s="14"/>
      <c r="AK95" s="14"/>
      <c r="AL95" s="14"/>
      <c r="AM95" s="14"/>
    </row>
    <row r="96" spans="2:39" ht="15.75" x14ac:dyDescent="0.25">
      <c r="B96" s="7"/>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6"/>
      <c r="AD96" s="14"/>
      <c r="AE96" s="14"/>
      <c r="AF96" s="14"/>
      <c r="AG96" s="14"/>
      <c r="AH96" s="14"/>
      <c r="AI96" s="14"/>
      <c r="AJ96" s="14"/>
      <c r="AK96" s="14"/>
      <c r="AL96" s="14"/>
      <c r="AM96" s="14"/>
    </row>
    <row r="97" spans="2:39" ht="15.75" x14ac:dyDescent="0.25">
      <c r="B97" s="7"/>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6"/>
      <c r="AE97" s="14"/>
      <c r="AF97" s="14"/>
      <c r="AG97" s="14"/>
      <c r="AH97" s="14"/>
      <c r="AI97" s="14"/>
      <c r="AJ97" s="14"/>
      <c r="AK97" s="14"/>
      <c r="AL97" s="14"/>
      <c r="AM97" s="14"/>
    </row>
    <row r="98" spans="2:39" ht="15.75" x14ac:dyDescent="0.25">
      <c r="B98" s="7"/>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6"/>
      <c r="AF98" s="14"/>
      <c r="AG98" s="14"/>
      <c r="AH98" s="14"/>
      <c r="AI98" s="14"/>
      <c r="AJ98" s="14"/>
      <c r="AK98" s="14"/>
      <c r="AL98" s="14"/>
      <c r="AM98" s="14"/>
    </row>
    <row r="99" spans="2:39" ht="15.75" x14ac:dyDescent="0.25">
      <c r="B99" s="7"/>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6"/>
      <c r="AG99" s="14"/>
      <c r="AH99" s="14"/>
      <c r="AI99" s="14"/>
      <c r="AJ99" s="14"/>
      <c r="AK99" s="14"/>
      <c r="AL99" s="14"/>
      <c r="AM99" s="14"/>
    </row>
    <row r="100" spans="2:39" ht="15.75" x14ac:dyDescent="0.25">
      <c r="B100" s="7"/>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6"/>
      <c r="AH100" s="14"/>
      <c r="AI100" s="14"/>
      <c r="AJ100" s="14"/>
      <c r="AK100" s="14"/>
      <c r="AL100" s="14"/>
      <c r="AM100" s="14"/>
    </row>
    <row r="101" spans="2:39" ht="15.75" x14ac:dyDescent="0.25">
      <c r="B101" s="7"/>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6"/>
      <c r="AI101" s="14"/>
      <c r="AJ101" s="14"/>
      <c r="AK101" s="14"/>
      <c r="AL101" s="14"/>
      <c r="AM101" s="14"/>
    </row>
    <row r="102" spans="2:39" ht="15.75" x14ac:dyDescent="0.25">
      <c r="B102" s="7"/>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6"/>
      <c r="AJ102" s="14"/>
      <c r="AK102" s="14"/>
      <c r="AL102" s="14"/>
      <c r="AM102" s="14"/>
    </row>
    <row r="103" spans="2:39" ht="15.75" x14ac:dyDescent="0.25">
      <c r="B103" s="7"/>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6"/>
      <c r="AK103" s="14"/>
      <c r="AL103" s="14"/>
      <c r="AM103" s="14"/>
    </row>
    <row r="104" spans="2:39" ht="15.75" x14ac:dyDescent="0.25">
      <c r="B104" s="7"/>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6"/>
      <c r="AL104" s="14"/>
      <c r="AM104" s="14"/>
    </row>
    <row r="105" spans="2:39" ht="15.75" x14ac:dyDescent="0.25">
      <c r="B105" s="7"/>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6"/>
      <c r="AM105" s="14"/>
    </row>
    <row r="106" spans="2:39" ht="15.75" x14ac:dyDescent="0.25">
      <c r="B106" s="7"/>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6"/>
    </row>
  </sheetData>
  <phoneticPr fontId="1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tabColor theme="9" tint="0.39997558519241921"/>
  </sheetPr>
  <dimension ref="A2:CG53"/>
  <sheetViews>
    <sheetView zoomScale="51" zoomScaleNormal="85" workbookViewId="0">
      <selection activeCell="E31" sqref="E31"/>
    </sheetView>
  </sheetViews>
  <sheetFormatPr defaultRowHeight="15" x14ac:dyDescent="0.25"/>
  <cols>
    <col min="1" max="1" width="8.28515625" customWidth="1"/>
    <col min="2" max="2" width="40.5703125" customWidth="1"/>
    <col min="3" max="3" width="6.28515625" customWidth="1"/>
    <col min="4" max="4" width="6.85546875" bestFit="1" customWidth="1"/>
    <col min="5" max="39" width="6.28515625" customWidth="1"/>
  </cols>
  <sheetData>
    <row r="2" spans="1:85" ht="36" x14ac:dyDescent="0.55000000000000004">
      <c r="B2" s="41" t="s">
        <v>42</v>
      </c>
    </row>
    <row r="3" spans="1:85" ht="23.25" x14ac:dyDescent="0.35">
      <c r="B3" s="1" t="s">
        <v>14</v>
      </c>
      <c r="AV3" s="1"/>
    </row>
    <row r="4" spans="1:85" ht="23.25" x14ac:dyDescent="0.35">
      <c r="B4" s="1"/>
      <c r="AV4" s="1"/>
    </row>
    <row r="5" spans="1:85" x14ac:dyDescent="0.25">
      <c r="B5" s="51"/>
      <c r="C5" t="s">
        <v>61</v>
      </c>
      <c r="AV5" s="9"/>
    </row>
    <row r="6" spans="1:85" x14ac:dyDescent="0.25">
      <c r="B6" s="9"/>
      <c r="AV6" s="9"/>
    </row>
    <row r="7" spans="1:85" x14ac:dyDescent="0.25">
      <c r="C7" s="47"/>
      <c r="AW7" s="11"/>
    </row>
    <row r="8" spans="1:85" ht="15.75" x14ac:dyDescent="0.25">
      <c r="A8" s="47"/>
      <c r="B8" s="3" t="s">
        <v>0</v>
      </c>
      <c r="C8" s="83" t="s">
        <v>1</v>
      </c>
      <c r="D8" s="83" t="s">
        <v>462</v>
      </c>
      <c r="E8" s="83" t="s">
        <v>463</v>
      </c>
      <c r="F8" s="83" t="s">
        <v>5</v>
      </c>
      <c r="G8" s="83" t="s">
        <v>464</v>
      </c>
      <c r="H8" s="83" t="s">
        <v>4</v>
      </c>
      <c r="I8" s="83" t="s">
        <v>465</v>
      </c>
      <c r="J8" s="5"/>
      <c r="K8" s="5"/>
      <c r="L8" s="5"/>
      <c r="M8" s="5"/>
      <c r="N8" s="5"/>
      <c r="O8" s="9"/>
      <c r="P8" s="5"/>
      <c r="Q8" s="5"/>
      <c r="R8" s="5"/>
      <c r="S8" s="5"/>
      <c r="T8" s="5"/>
      <c r="U8" s="5"/>
      <c r="V8" s="5"/>
      <c r="W8" s="5"/>
      <c r="X8" s="5"/>
      <c r="Y8" s="5"/>
      <c r="Z8" s="5"/>
      <c r="AA8" s="5"/>
      <c r="AB8" s="5"/>
      <c r="AC8" s="5"/>
      <c r="AD8" s="5"/>
      <c r="AE8" s="5"/>
      <c r="AF8" s="5"/>
      <c r="AG8" s="93"/>
      <c r="AH8" s="5"/>
      <c r="AI8" s="5"/>
      <c r="AJ8" s="5"/>
      <c r="AK8" s="5"/>
      <c r="AL8" s="5"/>
      <c r="AM8" s="5"/>
      <c r="AV8" s="12"/>
      <c r="AW8" s="13"/>
      <c r="AX8" s="4"/>
      <c r="AY8" s="4"/>
      <c r="AZ8" s="4"/>
      <c r="BA8" s="4"/>
      <c r="BB8" s="4"/>
      <c r="BC8" s="4"/>
      <c r="BD8" s="4"/>
      <c r="BE8" s="4"/>
      <c r="BF8" s="4"/>
      <c r="BG8" s="4"/>
      <c r="BH8" s="4"/>
      <c r="BI8" s="66"/>
      <c r="BJ8" s="4"/>
      <c r="BK8" s="4"/>
      <c r="BL8" s="4"/>
      <c r="BM8" s="4"/>
      <c r="BN8" s="4"/>
      <c r="BO8" s="4"/>
      <c r="BP8" s="4"/>
      <c r="BQ8" s="5"/>
      <c r="BR8" s="4"/>
      <c r="BS8" s="4"/>
      <c r="BT8" s="4"/>
      <c r="BU8" s="4"/>
      <c r="BV8" s="4"/>
      <c r="BW8" s="4"/>
      <c r="BX8" s="4"/>
      <c r="BY8" s="4"/>
      <c r="BZ8" s="4"/>
      <c r="CA8" s="8"/>
      <c r="CB8" s="4"/>
      <c r="CC8" s="4"/>
      <c r="CD8" s="4"/>
      <c r="CE8" s="4"/>
      <c r="CF8" s="4"/>
      <c r="CG8" s="4"/>
    </row>
    <row r="9" spans="1:85" ht="15.75" x14ac:dyDescent="0.25">
      <c r="B9" s="83" t="s">
        <v>1</v>
      </c>
      <c r="C9" s="56" t="e">
        <f>IF(#REF!="","",IF((#REF!-zval(#REF!))=0,#REF!,IF((#REF!-zval(#REF!))&gt;0,#REF!,#REF!)))</f>
        <v>#REF!</v>
      </c>
      <c r="D9" s="52" t="e">
        <f>IF(#REF!="","",IF((#REF!-zval(#REF!))=0,#REF!,IF((#REF!-zval(#REF!))&gt;0,#REF!,#REF!)))</f>
        <v>#REF!</v>
      </c>
      <c r="E9" s="52" t="e">
        <f>IF(#REF!="","",IF((#REF!-zval(#REF!))=0,#REF!,IF((#REF!-zval(#REF!))&gt;0,#REF!,#REF!)))</f>
        <v>#REF!</v>
      </c>
      <c r="F9" s="52" t="e">
        <f>IF(#REF!="","",IF((#REF!-zval(#REF!))=0,#REF!,IF((#REF!-zval(#REF!))&gt;0,#REF!,#REF!)))</f>
        <v>#REF!</v>
      </c>
      <c r="G9" s="52" t="e">
        <f>IF(#REF!="","",IF((#REF!-zval(#REF!))=0,#REF!,IF((#REF!-zval(#REF!))&gt;0,#REF!,#REF!)))</f>
        <v>#REF!</v>
      </c>
      <c r="H9" s="52" t="e">
        <f>IF(#REF!="","",IF((#REF!-zval(#REF!))=0,#REF!,IF((#REF!-zval(#REF!))&gt;0,#REF!,#REF!)))</f>
        <v>#REF!</v>
      </c>
      <c r="I9" s="52" t="e">
        <f>IF(#REF!="","",IF((#REF!-zval(#REF!))=0,#REF!,IF((#REF!-zval(#REF!))&gt;0,#REF!,#REF!)))</f>
        <v>#REF!</v>
      </c>
      <c r="J9" s="52"/>
      <c r="K9" s="52"/>
      <c r="L9" s="52"/>
      <c r="M9" s="52"/>
      <c r="N9" s="52"/>
      <c r="O9" s="52"/>
      <c r="P9" s="52"/>
      <c r="Q9" s="52"/>
      <c r="R9" s="52"/>
      <c r="S9" s="52"/>
      <c r="T9" s="52"/>
      <c r="U9" s="52"/>
      <c r="V9" s="52"/>
      <c r="W9" s="52"/>
      <c r="X9" s="52"/>
      <c r="Y9" s="52"/>
      <c r="Z9" s="52"/>
      <c r="AA9" s="52"/>
      <c r="AB9" s="52"/>
      <c r="AC9" s="52"/>
      <c r="AD9" s="52"/>
      <c r="AE9" s="52"/>
      <c r="AF9" s="52"/>
      <c r="AG9" s="57"/>
      <c r="AH9" s="57"/>
      <c r="AI9" s="57"/>
      <c r="AJ9" s="57"/>
      <c r="AK9" s="57"/>
      <c r="AL9" s="57"/>
      <c r="AM9" s="58"/>
      <c r="AV9" s="7"/>
      <c r="AW9" s="29"/>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1"/>
      <c r="CB9" s="31"/>
      <c r="CC9" s="31"/>
      <c r="CD9" s="31"/>
      <c r="CE9" s="31"/>
      <c r="CF9" s="31"/>
      <c r="CG9" s="32"/>
    </row>
    <row r="10" spans="1:85" ht="15.75" x14ac:dyDescent="0.25">
      <c r="B10" s="83" t="s">
        <v>462</v>
      </c>
      <c r="C10" s="53" t="e">
        <f>IF(#REF!="","",IF((#REF!-zval(#REF!))=0,#REF!,IF((#REF!-zval(#REF!))&gt;0,#REF!,#REF!)))</f>
        <v>#REF!</v>
      </c>
      <c r="D10" s="59" t="e">
        <f>IF(#REF!="","",IF((#REF!-zval(#REF!))=0,#REF!,IF((#REF!-zval(#REF!))&gt;0,#REF!,#REF!)))</f>
        <v>#REF!</v>
      </c>
      <c r="E10" s="42" t="e">
        <f>IF(#REF!="","",IF((#REF!-zval(#REF!))=0,#REF!,IF((#REF!-zval(#REF!))&gt;0,#REF!,#REF!)))</f>
        <v>#REF!</v>
      </c>
      <c r="F10" s="42" t="e">
        <f>IF(#REF!="","",IF((#REF!-zval(#REF!))=0,#REF!,IF((#REF!-zval(#REF!))&gt;0,#REF!,#REF!)))</f>
        <v>#REF!</v>
      </c>
      <c r="G10" s="42" t="e">
        <f>IF(#REF!="","",IF((#REF!-zval(#REF!))=0,#REF!,IF((#REF!-zval(#REF!))&gt;0,#REF!,#REF!)))</f>
        <v>#REF!</v>
      </c>
      <c r="H10" s="42" t="e">
        <f>IF(#REF!="","",IF((#REF!-zval(#REF!))=0,#REF!,IF((#REF!-zval(#REF!))&gt;0,#REF!,#REF!)))</f>
        <v>#REF!</v>
      </c>
      <c r="I10" s="42" t="e">
        <f>IF(#REF!="","",IF((#REF!-zval(#REF!))=0,#REF!,IF((#REF!-zval(#REF!))&gt;0,#REF!,#REF!)))</f>
        <v>#REF!</v>
      </c>
      <c r="J10" s="42"/>
      <c r="K10" s="42"/>
      <c r="L10" s="42"/>
      <c r="M10" s="42"/>
      <c r="N10" s="42"/>
      <c r="O10" s="42"/>
      <c r="P10" s="42"/>
      <c r="Q10" s="42"/>
      <c r="R10" s="42"/>
      <c r="S10" s="42"/>
      <c r="T10" s="42"/>
      <c r="U10" s="42"/>
      <c r="V10" s="42"/>
      <c r="W10" s="42"/>
      <c r="X10" s="42"/>
      <c r="Y10" s="42"/>
      <c r="Z10" s="42"/>
      <c r="AA10" s="42"/>
      <c r="AB10" s="42"/>
      <c r="AC10" s="42"/>
      <c r="AD10" s="42"/>
      <c r="AE10" s="42"/>
      <c r="AF10" s="42"/>
      <c r="AG10" s="60"/>
      <c r="AH10" s="60"/>
      <c r="AI10" s="60"/>
      <c r="AJ10" s="60"/>
      <c r="AK10" s="60"/>
      <c r="AL10" s="60"/>
      <c r="AM10" s="61"/>
      <c r="AV10" s="7"/>
      <c r="AW10" s="33"/>
      <c r="AX10" s="23"/>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5"/>
      <c r="CB10" s="25"/>
      <c r="CC10" s="25"/>
      <c r="CD10" s="25"/>
      <c r="CE10" s="25"/>
      <c r="CF10" s="25"/>
      <c r="CG10" s="34"/>
    </row>
    <row r="11" spans="1:85" ht="15.75" x14ac:dyDescent="0.25">
      <c r="B11" s="83" t="s">
        <v>463</v>
      </c>
      <c r="C11" s="53" t="e">
        <f>IF(#REF!="","",IF((#REF!-zval(#REF!))=0,#REF!,IF((#REF!-zval(#REF!))&gt;0,#REF!,#REF!)))</f>
        <v>#REF!</v>
      </c>
      <c r="D11" s="42" t="e">
        <f>IF(#REF!="","",IF((#REF!-zval(#REF!))=0,#REF!,IF((#REF!-zval(#REF!))&gt;0,#REF!,#REF!)))</f>
        <v>#REF!</v>
      </c>
      <c r="E11" s="59" t="e">
        <f>IF(#REF!="","",IF((#REF!-zval(#REF!))=0,#REF!,IF((#REF!-zval(#REF!))&gt;0,#REF!,#REF!)))</f>
        <v>#REF!</v>
      </c>
      <c r="F11" s="42" t="e">
        <f>IF(#REF!="","",IF((#REF!-zval(#REF!))=0,#REF!,IF((#REF!-zval(#REF!))&gt;0,#REF!,#REF!)))</f>
        <v>#REF!</v>
      </c>
      <c r="G11" s="42" t="e">
        <f>IF(#REF!="","",IF((#REF!-zval(#REF!))=0,#REF!,IF((#REF!-zval(#REF!))&gt;0,#REF!,#REF!)))</f>
        <v>#REF!</v>
      </c>
      <c r="H11" s="42" t="e">
        <f>IF(#REF!="","",IF((#REF!-zval(#REF!))=0,#REF!,IF((#REF!-zval(#REF!))&gt;0,#REF!,#REF!)))</f>
        <v>#REF!</v>
      </c>
      <c r="I11" s="42" t="e">
        <f>IF(#REF!="","",IF((#REF!-zval(#REF!))=0,#REF!,IF((#REF!-zval(#REF!))&gt;0,#REF!,#REF!)))</f>
        <v>#REF!</v>
      </c>
      <c r="J11" s="42"/>
      <c r="K11" s="42"/>
      <c r="L11" s="42"/>
      <c r="M11" s="42"/>
      <c r="N11" s="42"/>
      <c r="O11" s="42"/>
      <c r="P11" s="42"/>
      <c r="Q11" s="42"/>
      <c r="R11" s="42"/>
      <c r="S11" s="42"/>
      <c r="T11" s="42"/>
      <c r="U11" s="42"/>
      <c r="V11" s="42"/>
      <c r="W11" s="42"/>
      <c r="X11" s="42"/>
      <c r="Y11" s="42"/>
      <c r="Z11" s="42"/>
      <c r="AA11" s="42"/>
      <c r="AB11" s="42"/>
      <c r="AC11" s="42"/>
      <c r="AD11" s="42"/>
      <c r="AE11" s="42"/>
      <c r="AF11" s="42"/>
      <c r="AG11" s="60"/>
      <c r="AH11" s="60"/>
      <c r="AI11" s="60"/>
      <c r="AJ11" s="60"/>
      <c r="AK11" s="60"/>
      <c r="AL11" s="42"/>
      <c r="AM11" s="61"/>
      <c r="AV11" s="7"/>
      <c r="AW11" s="33"/>
      <c r="AX11" s="24"/>
      <c r="AY11" s="23"/>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5"/>
      <c r="CB11" s="25"/>
      <c r="CC11" s="25"/>
      <c r="CD11" s="25"/>
      <c r="CE11" s="25"/>
      <c r="CF11" s="24"/>
      <c r="CG11" s="34"/>
    </row>
    <row r="12" spans="1:85" ht="15.75" x14ac:dyDescent="0.25">
      <c r="B12" s="83" t="s">
        <v>5</v>
      </c>
      <c r="C12" s="53" t="e">
        <f>IF(#REF!="","",IF((#REF!-zval(#REF!))=0,#REF!,IF((#REF!-zval(#REF!))&gt;0,#REF!,#REF!)))</f>
        <v>#REF!</v>
      </c>
      <c r="D12" s="42" t="e">
        <f>IF(#REF!="","",IF((#REF!-zval(#REF!))=0,#REF!,IF((#REF!-zval(#REF!))&gt;0,#REF!,#REF!)))</f>
        <v>#REF!</v>
      </c>
      <c r="E12" s="42" t="e">
        <f>IF(#REF!="","",IF((#REF!-zval(#REF!))=0,#REF!,IF((#REF!-zval(#REF!))&gt;0,#REF!,#REF!)))</f>
        <v>#REF!</v>
      </c>
      <c r="F12" s="59" t="e">
        <f>IF(#REF!="","",IF((#REF!-zval(#REF!))=0,#REF!,IF((#REF!-zval(#REF!))&gt;0,#REF!,#REF!)))</f>
        <v>#REF!</v>
      </c>
      <c r="G12" s="42" t="e">
        <f>IF(#REF!="","",IF((#REF!-zval(#REF!))=0,#REF!,IF((#REF!-zval(#REF!))&gt;0,#REF!,#REF!)))</f>
        <v>#REF!</v>
      </c>
      <c r="H12" s="42" t="e">
        <f>IF(#REF!="","",IF((#REF!-zval(#REF!))=0,#REF!,IF((#REF!-zval(#REF!))&gt;0,#REF!,#REF!)))</f>
        <v>#REF!</v>
      </c>
      <c r="I12" s="42" t="e">
        <f>IF(#REF!="","",IF((#REF!-zval(#REF!))=0,#REF!,IF((#REF!-zval(#REF!))&gt;0,#REF!,#REF!)))</f>
        <v>#REF!</v>
      </c>
      <c r="J12" s="42"/>
      <c r="K12" s="42"/>
      <c r="L12" s="42"/>
      <c r="M12" s="42"/>
      <c r="N12" s="42"/>
      <c r="O12" s="42"/>
      <c r="P12" s="42"/>
      <c r="Q12" s="42"/>
      <c r="R12" s="42"/>
      <c r="S12" s="42"/>
      <c r="T12" s="42"/>
      <c r="U12" s="42"/>
      <c r="V12" s="42"/>
      <c r="W12" s="42"/>
      <c r="X12" s="42"/>
      <c r="Y12" s="42"/>
      <c r="Z12" s="42"/>
      <c r="AA12" s="42"/>
      <c r="AB12" s="42"/>
      <c r="AC12" s="42"/>
      <c r="AD12" s="42"/>
      <c r="AE12" s="42"/>
      <c r="AF12" s="42"/>
      <c r="AG12" s="60"/>
      <c r="AH12" s="60"/>
      <c r="AI12" s="60"/>
      <c r="AJ12" s="60"/>
      <c r="AK12" s="60"/>
      <c r="AL12" s="60"/>
      <c r="AM12" s="61"/>
      <c r="AV12" s="7"/>
      <c r="AW12" s="33"/>
      <c r="AX12" s="24"/>
      <c r="AY12" s="24"/>
      <c r="AZ12" s="23"/>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5"/>
      <c r="CB12" s="25"/>
      <c r="CC12" s="25"/>
      <c r="CD12" s="25"/>
      <c r="CE12" s="25"/>
      <c r="CF12" s="25"/>
      <c r="CG12" s="34"/>
    </row>
    <row r="13" spans="1:85" ht="15.75" x14ac:dyDescent="0.25">
      <c r="B13" s="83" t="s">
        <v>464</v>
      </c>
      <c r="C13" s="53" t="e">
        <f>IF(#REF!="","",IF((#REF!-zval(#REF!))=0,#REF!,IF((#REF!-zval(#REF!))&gt;0,#REF!,#REF!)))</f>
        <v>#REF!</v>
      </c>
      <c r="D13" s="42" t="e">
        <f>IF(#REF!="","",IF((#REF!-zval(#REF!))=0,#REF!,IF((#REF!-zval(#REF!))&gt;0,#REF!,#REF!)))</f>
        <v>#REF!</v>
      </c>
      <c r="E13" s="42" t="e">
        <f>IF(#REF!="","",IF((#REF!-zval(#REF!))=0,#REF!,IF((#REF!-zval(#REF!))&gt;0,#REF!,#REF!)))</f>
        <v>#REF!</v>
      </c>
      <c r="F13" s="42" t="e">
        <f>IF(#REF!="","",IF((#REF!-zval(#REF!))=0,#REF!,IF((#REF!-zval(#REF!))&gt;0,#REF!,#REF!)))</f>
        <v>#REF!</v>
      </c>
      <c r="G13" s="59" t="e">
        <f>IF(#REF!="","",IF((#REF!-zval(#REF!))=0,#REF!,IF((#REF!-zval(#REF!))&gt;0,#REF!,#REF!)))</f>
        <v>#REF!</v>
      </c>
      <c r="H13" s="42" t="e">
        <f>IF(#REF!="","",IF((#REF!-zval(#REF!))=0,#REF!,IF((#REF!-zval(#REF!))&gt;0,#REF!,#REF!)))</f>
        <v>#REF!</v>
      </c>
      <c r="I13" s="42" t="e">
        <f>IF(#REF!="","",IF((#REF!-zval(#REF!))=0,#REF!,IF((#REF!-zval(#REF!))&gt;0,#REF!,#REF!)))</f>
        <v>#REF!</v>
      </c>
      <c r="J13" s="42"/>
      <c r="K13" s="42"/>
      <c r="L13" s="42"/>
      <c r="M13" s="42"/>
      <c r="N13" s="42"/>
      <c r="O13" s="42"/>
      <c r="P13" s="42"/>
      <c r="Q13" s="42"/>
      <c r="R13" s="42"/>
      <c r="S13" s="42"/>
      <c r="T13" s="42"/>
      <c r="U13" s="42"/>
      <c r="V13" s="42"/>
      <c r="W13" s="42"/>
      <c r="X13" s="42"/>
      <c r="Y13" s="42"/>
      <c r="Z13" s="42"/>
      <c r="AA13" s="42"/>
      <c r="AB13" s="42"/>
      <c r="AC13" s="42"/>
      <c r="AD13" s="42"/>
      <c r="AE13" s="42"/>
      <c r="AF13" s="42"/>
      <c r="AG13" s="60"/>
      <c r="AH13" s="60"/>
      <c r="AI13" s="60"/>
      <c r="AJ13" s="60"/>
      <c r="AK13" s="60"/>
      <c r="AL13" s="60"/>
      <c r="AM13" s="61"/>
      <c r="AV13" s="7"/>
      <c r="AW13" s="33"/>
      <c r="AX13" s="24"/>
      <c r="AY13" s="24"/>
      <c r="AZ13" s="24"/>
      <c r="BA13" s="23"/>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5"/>
      <c r="CB13" s="25"/>
      <c r="CC13" s="25"/>
      <c r="CD13" s="25"/>
      <c r="CE13" s="25"/>
      <c r="CF13" s="25"/>
      <c r="CG13" s="34"/>
    </row>
    <row r="14" spans="1:85" ht="15.75" x14ac:dyDescent="0.25">
      <c r="B14" s="83" t="s">
        <v>4</v>
      </c>
      <c r="C14" s="53" t="e">
        <f>IF(#REF!="","",IF((#REF!-zval(#REF!))=0,#REF!,IF((#REF!-zval(#REF!))&gt;0,#REF!,#REF!)))</f>
        <v>#REF!</v>
      </c>
      <c r="D14" s="42" t="e">
        <f>IF(#REF!="","",IF((#REF!-zval(#REF!))=0,#REF!,IF((#REF!-zval(#REF!))&gt;0,#REF!,#REF!)))</f>
        <v>#REF!</v>
      </c>
      <c r="E14" s="42" t="e">
        <f>IF(#REF!="","",IF((#REF!-zval(#REF!))=0,#REF!,IF((#REF!-zval(#REF!))&gt;0,#REF!,#REF!)))</f>
        <v>#REF!</v>
      </c>
      <c r="F14" s="42" t="e">
        <f>IF(#REF!="","",IF((#REF!-zval(#REF!))=0,#REF!,IF((#REF!-zval(#REF!))&gt;0,#REF!,#REF!)))</f>
        <v>#REF!</v>
      </c>
      <c r="G14" s="42" t="e">
        <f>IF(#REF!="","",IF((#REF!-zval(#REF!))=0,#REF!,IF((#REF!-zval(#REF!))&gt;0,#REF!,#REF!)))</f>
        <v>#REF!</v>
      </c>
      <c r="H14" s="59" t="e">
        <f>IF(#REF!="","",IF((#REF!-zval(#REF!))=0,#REF!,IF((#REF!-zval(#REF!))&gt;0,#REF!,#REF!)))</f>
        <v>#REF!</v>
      </c>
      <c r="I14" s="42" t="e">
        <f>IF(#REF!="","",IF((#REF!-zval(#REF!))=0,#REF!,IF((#REF!-zval(#REF!))&gt;0,#REF!,#REF!)))</f>
        <v>#REF!</v>
      </c>
      <c r="J14" s="42"/>
      <c r="K14" s="42"/>
      <c r="L14" s="42"/>
      <c r="M14" s="42"/>
      <c r="N14" s="42"/>
      <c r="O14" s="42"/>
      <c r="P14" s="42"/>
      <c r="Q14" s="42"/>
      <c r="R14" s="42"/>
      <c r="S14" s="42"/>
      <c r="T14" s="42"/>
      <c r="U14" s="42"/>
      <c r="V14" s="42"/>
      <c r="W14" s="42"/>
      <c r="X14" s="42"/>
      <c r="Y14" s="42"/>
      <c r="Z14" s="42"/>
      <c r="AA14" s="42"/>
      <c r="AB14" s="42"/>
      <c r="AC14" s="42"/>
      <c r="AD14" s="42"/>
      <c r="AE14" s="42"/>
      <c r="AF14" s="42"/>
      <c r="AG14" s="60"/>
      <c r="AH14" s="60"/>
      <c r="AI14" s="60"/>
      <c r="AJ14" s="60"/>
      <c r="AK14" s="60"/>
      <c r="AL14" s="60"/>
      <c r="AM14" s="61"/>
      <c r="AV14" s="7"/>
      <c r="AW14" s="33"/>
      <c r="AX14" s="24"/>
      <c r="AY14" s="24"/>
      <c r="AZ14" s="24"/>
      <c r="BA14" s="24"/>
      <c r="BB14" s="23"/>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5"/>
      <c r="CB14" s="25"/>
      <c r="CC14" s="25"/>
      <c r="CD14" s="25"/>
      <c r="CE14" s="25"/>
      <c r="CF14" s="25"/>
      <c r="CG14" s="34"/>
    </row>
    <row r="15" spans="1:85" ht="15.75" x14ac:dyDescent="0.25">
      <c r="B15" s="83" t="s">
        <v>465</v>
      </c>
      <c r="C15" s="53" t="e">
        <f>IF(#REF!="","",IF((#REF!-zval(#REF!))=0,#REF!,IF((#REF!-zval(#REF!))&gt;0,#REF!,#REF!)))</f>
        <v>#REF!</v>
      </c>
      <c r="D15" s="42" t="e">
        <f>IF(#REF!="","",IF((#REF!-zval(#REF!))=0,#REF!,IF((#REF!-zval(#REF!))&gt;0,#REF!,#REF!)))</f>
        <v>#REF!</v>
      </c>
      <c r="E15" s="42" t="e">
        <f>IF(#REF!="","",IF((#REF!-zval(#REF!))=0,#REF!,IF((#REF!-zval(#REF!))&gt;0,#REF!,#REF!)))</f>
        <v>#REF!</v>
      </c>
      <c r="F15" s="42" t="e">
        <f>IF(#REF!="","",IF((#REF!-zval(#REF!))=0,#REF!,IF((#REF!-zval(#REF!))&gt;0,#REF!,#REF!)))</f>
        <v>#REF!</v>
      </c>
      <c r="G15" s="42" t="e">
        <f>IF(#REF!="","",IF((#REF!-zval(#REF!))=0,#REF!,IF((#REF!-zval(#REF!))&gt;0,#REF!,#REF!)))</f>
        <v>#REF!</v>
      </c>
      <c r="H15" s="42" t="e">
        <f>I14</f>
        <v>#REF!</v>
      </c>
      <c r="I15" s="59" t="e">
        <f>IF(#REF!="","",IF((#REF!-zval(#REF!))=0,#REF!,IF((#REF!-zval(#REF!))&gt;0,#REF!,#REF!)))</f>
        <v>#REF!</v>
      </c>
      <c r="J15" s="42"/>
      <c r="K15" s="42"/>
      <c r="L15" s="42"/>
      <c r="M15" s="42"/>
      <c r="N15" s="42"/>
      <c r="O15" s="42"/>
      <c r="P15" s="42"/>
      <c r="Q15" s="42"/>
      <c r="R15" s="42"/>
      <c r="S15" s="42"/>
      <c r="T15" s="42"/>
      <c r="U15" s="42"/>
      <c r="V15" s="42"/>
      <c r="W15" s="42"/>
      <c r="X15" s="42"/>
      <c r="Y15" s="42"/>
      <c r="Z15" s="64"/>
      <c r="AA15" s="42"/>
      <c r="AB15" s="42"/>
      <c r="AC15" s="42"/>
      <c r="AD15" s="42"/>
      <c r="AE15" s="42"/>
      <c r="AF15" s="42"/>
      <c r="AG15" s="60"/>
      <c r="AH15" s="60"/>
      <c r="AI15" s="60"/>
      <c r="AJ15" s="60"/>
      <c r="AK15" s="60"/>
      <c r="AL15" s="60"/>
      <c r="AM15" s="61"/>
      <c r="AV15" s="7"/>
      <c r="AW15" s="33"/>
      <c r="AX15" s="24"/>
      <c r="AY15" s="24"/>
      <c r="AZ15" s="24"/>
      <c r="BA15" s="24"/>
      <c r="BB15" s="24"/>
      <c r="BC15" s="23"/>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5"/>
      <c r="CB15" s="25"/>
      <c r="CC15" s="25"/>
      <c r="CD15" s="25"/>
      <c r="CE15" s="25"/>
      <c r="CF15" s="25"/>
      <c r="CG15" s="34"/>
    </row>
    <row r="16" spans="1:85" ht="15.75" x14ac:dyDescent="0.25">
      <c r="B16" s="7"/>
      <c r="C16" s="53"/>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60"/>
      <c r="AH16" s="60"/>
      <c r="AI16" s="60"/>
      <c r="AJ16" s="60"/>
      <c r="AK16" s="60"/>
      <c r="AL16" s="60"/>
      <c r="AM16" s="61"/>
      <c r="AV16" s="7"/>
      <c r="AW16" s="33"/>
      <c r="AX16" s="24"/>
      <c r="AY16" s="24"/>
      <c r="AZ16" s="24"/>
      <c r="BA16" s="24"/>
      <c r="BB16" s="24"/>
      <c r="BC16" s="24"/>
      <c r="BD16" s="23"/>
      <c r="BE16" s="24"/>
      <c r="BF16" s="24"/>
      <c r="BG16" s="24"/>
      <c r="BH16" s="24"/>
      <c r="BI16" s="24"/>
      <c r="BJ16" s="24"/>
      <c r="BK16" s="24"/>
      <c r="BL16" s="24"/>
      <c r="BM16" s="24"/>
      <c r="BN16" s="24"/>
      <c r="BO16" s="24"/>
      <c r="BP16" s="24"/>
      <c r="BQ16" s="24"/>
      <c r="BR16" s="24"/>
      <c r="BS16" s="24"/>
      <c r="BT16" s="24"/>
      <c r="BU16" s="24"/>
      <c r="BV16" s="24"/>
      <c r="BW16" s="24"/>
      <c r="BX16" s="24"/>
      <c r="BY16" s="24"/>
      <c r="BZ16" s="24"/>
      <c r="CA16" s="25"/>
      <c r="CB16" s="25"/>
      <c r="CC16" s="25"/>
      <c r="CD16" s="25"/>
      <c r="CE16" s="25"/>
      <c r="CF16" s="25"/>
      <c r="CG16" s="34"/>
    </row>
    <row r="17" spans="1:85" ht="15.75" x14ac:dyDescent="0.25">
      <c r="A17" s="101"/>
      <c r="B17" s="7"/>
      <c r="C17" s="53"/>
      <c r="D17" s="42"/>
      <c r="E17" s="42"/>
      <c r="F17" s="42"/>
      <c r="G17" s="42"/>
      <c r="H17" s="42"/>
      <c r="I17" s="42"/>
      <c r="J17" s="42"/>
      <c r="K17" s="42"/>
      <c r="L17" s="42"/>
      <c r="M17" s="42"/>
      <c r="N17" s="42"/>
      <c r="O17" s="42"/>
      <c r="P17" s="42"/>
      <c r="Q17" s="42"/>
      <c r="R17" s="42"/>
      <c r="S17" s="42"/>
      <c r="T17" s="42"/>
      <c r="U17" s="42"/>
      <c r="V17" s="42"/>
      <c r="W17" s="54"/>
      <c r="X17" s="42"/>
      <c r="Y17" s="42"/>
      <c r="Z17" s="42"/>
      <c r="AA17" s="42"/>
      <c r="AB17" s="42"/>
      <c r="AC17" s="42"/>
      <c r="AD17" s="42"/>
      <c r="AE17" s="42"/>
      <c r="AF17" s="42"/>
      <c r="AG17" s="60"/>
      <c r="AH17" s="60"/>
      <c r="AI17" s="60"/>
      <c r="AJ17" s="60"/>
      <c r="AK17" s="60"/>
      <c r="AL17" s="60"/>
      <c r="AM17" s="61"/>
      <c r="AV17" s="7"/>
      <c r="AW17" s="33"/>
      <c r="AX17" s="24"/>
      <c r="AY17" s="24"/>
      <c r="AZ17" s="24"/>
      <c r="BA17" s="24"/>
      <c r="BB17" s="24"/>
      <c r="BC17" s="24"/>
      <c r="BD17" s="24"/>
      <c r="BE17" s="23"/>
      <c r="BF17" s="24"/>
      <c r="BG17" s="24"/>
      <c r="BH17" s="24"/>
      <c r="BI17" s="24"/>
      <c r="BJ17" s="24"/>
      <c r="BK17" s="24"/>
      <c r="BL17" s="24"/>
      <c r="BM17" s="24"/>
      <c r="BN17" s="24"/>
      <c r="BO17" s="24"/>
      <c r="BP17" s="24"/>
      <c r="BQ17" s="24"/>
      <c r="BR17" s="24"/>
      <c r="BS17" s="24"/>
      <c r="BT17" s="24"/>
      <c r="BU17" s="24"/>
      <c r="BV17" s="24"/>
      <c r="BW17" s="24"/>
      <c r="BX17" s="24"/>
      <c r="BY17" s="24"/>
      <c r="BZ17" s="24"/>
      <c r="CA17" s="25"/>
      <c r="CB17" s="25"/>
      <c r="CC17" s="25"/>
      <c r="CD17" s="25"/>
      <c r="CE17" s="25"/>
      <c r="CF17" s="25"/>
      <c r="CG17" s="34"/>
    </row>
    <row r="18" spans="1:85" ht="15.75" x14ac:dyDescent="0.25">
      <c r="A18" s="101"/>
      <c r="B18" s="7"/>
      <c r="C18" s="53"/>
      <c r="D18" s="42"/>
      <c r="E18" s="42"/>
      <c r="F18" s="42"/>
      <c r="G18" s="42"/>
      <c r="H18" s="42"/>
      <c r="I18" s="42"/>
      <c r="J18" s="42"/>
      <c r="K18" s="42"/>
      <c r="L18" s="42"/>
      <c r="M18" s="42"/>
      <c r="N18" s="64"/>
      <c r="O18" s="42"/>
      <c r="P18" s="42"/>
      <c r="Q18" s="42"/>
      <c r="R18" s="42"/>
      <c r="S18" s="42"/>
      <c r="T18" s="42"/>
      <c r="U18" s="42"/>
      <c r="V18" s="42"/>
      <c r="W18" s="42"/>
      <c r="X18" s="42"/>
      <c r="Y18" s="42"/>
      <c r="Z18" s="42"/>
      <c r="AA18" s="42"/>
      <c r="AB18" s="42"/>
      <c r="AC18" s="42"/>
      <c r="AD18" s="42"/>
      <c r="AE18" s="42"/>
      <c r="AF18" s="42"/>
      <c r="AG18" s="60"/>
      <c r="AH18" s="60"/>
      <c r="AI18" s="60"/>
      <c r="AJ18" s="60"/>
      <c r="AK18" s="60"/>
      <c r="AL18" s="60"/>
      <c r="AM18" s="61"/>
      <c r="AV18" s="7"/>
      <c r="AW18" s="33"/>
      <c r="AX18" s="24"/>
      <c r="AY18" s="24"/>
      <c r="AZ18" s="24"/>
      <c r="BA18" s="24"/>
      <c r="BB18" s="24"/>
      <c r="BC18" s="24"/>
      <c r="BD18" s="24"/>
      <c r="BE18" s="24"/>
      <c r="BF18" s="23"/>
      <c r="BG18" s="24"/>
      <c r="BH18" s="24"/>
      <c r="BI18" s="24"/>
      <c r="BJ18" s="24"/>
      <c r="BK18" s="24"/>
      <c r="BL18" s="24"/>
      <c r="BM18" s="24"/>
      <c r="BN18" s="24"/>
      <c r="BO18" s="24"/>
      <c r="BP18" s="24"/>
      <c r="BQ18" s="24"/>
      <c r="BR18" s="24"/>
      <c r="BS18" s="24"/>
      <c r="BT18" s="24"/>
      <c r="BU18" s="24"/>
      <c r="BV18" s="24"/>
      <c r="BW18" s="24"/>
      <c r="BX18" s="24"/>
      <c r="BY18" s="24"/>
      <c r="BZ18" s="24"/>
      <c r="CA18" s="25"/>
      <c r="CB18" s="25"/>
      <c r="CC18" s="25"/>
      <c r="CD18" s="25"/>
      <c r="CE18" s="25"/>
      <c r="CF18" s="25"/>
      <c r="CG18" s="34"/>
    </row>
    <row r="19" spans="1:85" ht="15.75" x14ac:dyDescent="0.25">
      <c r="B19" s="7"/>
      <c r="C19" s="53"/>
      <c r="D19" s="42"/>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60"/>
      <c r="AH19" s="60"/>
      <c r="AI19" s="60"/>
      <c r="AJ19" s="60"/>
      <c r="AK19" s="60"/>
      <c r="AL19" s="60"/>
      <c r="AM19" s="61"/>
      <c r="AV19" s="7"/>
      <c r="AW19" s="33"/>
      <c r="AX19" s="24"/>
      <c r="AY19" s="24"/>
      <c r="AZ19" s="24"/>
      <c r="BA19" s="24"/>
      <c r="BB19" s="24"/>
      <c r="BC19" s="24"/>
      <c r="BD19" s="24"/>
      <c r="BE19" s="24"/>
      <c r="BF19" s="24"/>
      <c r="BG19" s="23"/>
      <c r="BH19" s="24"/>
      <c r="BI19" s="24"/>
      <c r="BJ19" s="24"/>
      <c r="BK19" s="24"/>
      <c r="BL19" s="24"/>
      <c r="BM19" s="24"/>
      <c r="BN19" s="24"/>
      <c r="BO19" s="24"/>
      <c r="BP19" s="24"/>
      <c r="BQ19" s="24"/>
      <c r="BR19" s="24"/>
      <c r="BS19" s="24"/>
      <c r="BT19" s="24"/>
      <c r="BU19" s="24"/>
      <c r="BV19" s="24"/>
      <c r="BW19" s="24"/>
      <c r="BX19" s="24"/>
      <c r="BY19" s="24"/>
      <c r="BZ19" s="24"/>
      <c r="CA19" s="25"/>
      <c r="CB19" s="25"/>
      <c r="CC19" s="25"/>
      <c r="CD19" s="25"/>
      <c r="CE19" s="25"/>
      <c r="CF19" s="25"/>
      <c r="CG19" s="34"/>
    </row>
    <row r="20" spans="1:85" ht="15.75" x14ac:dyDescent="0.25">
      <c r="B20" s="7"/>
      <c r="C20" s="53"/>
      <c r="D20" s="42"/>
      <c r="E20" s="42"/>
      <c r="F20" s="42"/>
      <c r="G20" s="42"/>
      <c r="H20" s="42"/>
      <c r="I20" s="42"/>
      <c r="J20" s="42"/>
      <c r="K20" s="42"/>
      <c r="L20" s="64"/>
      <c r="M20" s="42"/>
      <c r="N20" s="42"/>
      <c r="O20" s="42"/>
      <c r="P20" s="42"/>
      <c r="Q20" s="42"/>
      <c r="R20" s="42"/>
      <c r="S20" s="42"/>
      <c r="T20" s="42"/>
      <c r="U20" s="42"/>
      <c r="V20" s="42"/>
      <c r="W20" s="42"/>
      <c r="X20" s="42"/>
      <c r="Y20" s="42"/>
      <c r="Z20" s="42"/>
      <c r="AA20" s="42"/>
      <c r="AB20" s="42"/>
      <c r="AC20" s="42"/>
      <c r="AD20" s="42"/>
      <c r="AE20" s="42"/>
      <c r="AF20" s="60"/>
      <c r="AG20" s="60"/>
      <c r="AH20" s="60"/>
      <c r="AI20" s="60"/>
      <c r="AJ20" s="60"/>
      <c r="AK20" s="60"/>
      <c r="AL20" s="60"/>
      <c r="AM20" s="61"/>
      <c r="AV20" s="7"/>
      <c r="AW20" s="33"/>
      <c r="AX20" s="24"/>
      <c r="AY20" s="24"/>
      <c r="AZ20" s="24"/>
      <c r="BA20" s="24"/>
      <c r="BB20" s="24"/>
      <c r="BC20" s="24"/>
      <c r="BD20" s="24"/>
      <c r="BE20" s="24"/>
      <c r="BF20" s="24"/>
      <c r="BG20" s="24"/>
      <c r="BH20" s="23"/>
      <c r="BI20" s="24"/>
      <c r="BJ20" s="24"/>
      <c r="BK20" s="24"/>
      <c r="BL20" s="24"/>
      <c r="BM20" s="24"/>
      <c r="BN20" s="24"/>
      <c r="BO20" s="24"/>
      <c r="BP20" s="24"/>
      <c r="BQ20" s="24"/>
      <c r="BR20" s="24"/>
      <c r="BS20" s="24"/>
      <c r="BT20" s="24"/>
      <c r="BU20" s="24"/>
      <c r="BV20" s="24"/>
      <c r="BW20" s="24"/>
      <c r="BX20" s="24"/>
      <c r="BY20" s="24"/>
      <c r="BZ20" s="24"/>
      <c r="CA20" s="25"/>
      <c r="CB20" s="25"/>
      <c r="CC20" s="25"/>
      <c r="CD20" s="25"/>
      <c r="CE20" s="25"/>
      <c r="CF20" s="25"/>
      <c r="CG20" s="34"/>
    </row>
    <row r="21" spans="1:85" x14ac:dyDescent="0.25">
      <c r="B21" s="9"/>
      <c r="C21" s="53"/>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60"/>
      <c r="AI21" s="60"/>
      <c r="AJ21" s="60"/>
      <c r="AK21" s="60"/>
      <c r="AL21" s="60"/>
      <c r="AM21" s="61"/>
      <c r="AV21" s="66"/>
      <c r="AW21" s="33"/>
      <c r="AX21" s="24"/>
      <c r="AY21" s="24"/>
      <c r="AZ21" s="24"/>
      <c r="BA21" s="24"/>
      <c r="BB21" s="24"/>
      <c r="BC21" s="24"/>
      <c r="BD21" s="24"/>
      <c r="BE21" s="24"/>
      <c r="BF21" s="24"/>
      <c r="BG21" s="24"/>
      <c r="BH21" s="24"/>
      <c r="BI21" s="23"/>
      <c r="BJ21" s="24"/>
      <c r="BK21" s="24"/>
      <c r="BL21" s="24"/>
      <c r="BM21" s="24"/>
      <c r="BN21" s="24"/>
      <c r="BO21" s="24"/>
      <c r="BP21" s="24"/>
      <c r="BQ21" s="24"/>
      <c r="BR21" s="24"/>
      <c r="BS21" s="24"/>
      <c r="BT21" s="24"/>
      <c r="BU21" s="24"/>
      <c r="BV21" s="24"/>
      <c r="BW21" s="24"/>
      <c r="BX21" s="24"/>
      <c r="BY21" s="24"/>
      <c r="BZ21" s="24"/>
      <c r="CA21" s="24"/>
      <c r="CB21" s="25"/>
      <c r="CC21" s="25"/>
      <c r="CD21" s="25"/>
      <c r="CE21" s="25"/>
      <c r="CF21" s="25"/>
      <c r="CG21" s="34"/>
    </row>
    <row r="22" spans="1:85" ht="15.75" x14ac:dyDescent="0.25">
      <c r="B22" s="7"/>
      <c r="C22" s="53"/>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60"/>
      <c r="AK22" s="60"/>
      <c r="AL22" s="60"/>
      <c r="AM22" s="61"/>
      <c r="AV22" s="7"/>
      <c r="AW22" s="33"/>
      <c r="AX22" s="24"/>
      <c r="AY22" s="24"/>
      <c r="AZ22" s="24"/>
      <c r="BA22" s="24"/>
      <c r="BB22" s="24"/>
      <c r="BC22" s="24"/>
      <c r="BD22" s="24"/>
      <c r="BE22" s="24"/>
      <c r="BF22" s="24"/>
      <c r="BG22" s="24"/>
      <c r="BH22" s="24"/>
      <c r="BI22" s="24"/>
      <c r="BJ22" s="23"/>
      <c r="BK22" s="24"/>
      <c r="BL22" s="24"/>
      <c r="BM22" s="24"/>
      <c r="BN22" s="24"/>
      <c r="BO22" s="24"/>
      <c r="BP22" s="24"/>
      <c r="BQ22" s="24"/>
      <c r="BR22" s="24"/>
      <c r="BS22" s="24"/>
      <c r="BT22" s="24"/>
      <c r="BU22" s="24"/>
      <c r="BV22" s="24"/>
      <c r="BW22" s="24"/>
      <c r="BX22" s="24"/>
      <c r="BY22" s="24"/>
      <c r="BZ22" s="24"/>
      <c r="CA22" s="25"/>
      <c r="CB22" s="25"/>
      <c r="CC22" s="25"/>
      <c r="CD22" s="25"/>
      <c r="CE22" s="25"/>
      <c r="CF22" s="25"/>
      <c r="CG22" s="34"/>
    </row>
    <row r="23" spans="1:85" ht="15.75" x14ac:dyDescent="0.25">
      <c r="B23" s="7"/>
      <c r="C23" s="53"/>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64"/>
      <c r="AG23" s="60"/>
      <c r="AH23" s="60"/>
      <c r="AI23" s="60"/>
      <c r="AJ23" s="60"/>
      <c r="AK23" s="60"/>
      <c r="AL23" s="60"/>
      <c r="AM23" s="61"/>
      <c r="AV23" s="7"/>
      <c r="AW23" s="33"/>
      <c r="AX23" s="24"/>
      <c r="AY23" s="24"/>
      <c r="AZ23" s="24"/>
      <c r="BA23" s="24"/>
      <c r="BB23" s="24"/>
      <c r="BC23" s="24"/>
      <c r="BD23" s="24"/>
      <c r="BE23" s="24"/>
      <c r="BF23" s="24"/>
      <c r="BG23" s="24"/>
      <c r="BH23" s="24"/>
      <c r="BI23" s="24"/>
      <c r="BJ23" s="24"/>
      <c r="BK23" s="23"/>
      <c r="BL23" s="24"/>
      <c r="BM23" s="24"/>
      <c r="BN23" s="24"/>
      <c r="BO23" s="24"/>
      <c r="BP23" s="24"/>
      <c r="BQ23" s="24"/>
      <c r="BR23" s="24"/>
      <c r="BS23" s="24"/>
      <c r="BT23" s="24"/>
      <c r="BU23" s="24"/>
      <c r="BV23" s="24"/>
      <c r="BW23" s="24"/>
      <c r="BX23" s="24"/>
      <c r="BY23" s="24"/>
      <c r="BZ23" s="24"/>
      <c r="CA23" s="25"/>
      <c r="CB23" s="25"/>
      <c r="CC23" s="25"/>
      <c r="CD23" s="25"/>
      <c r="CE23" s="25"/>
      <c r="CF23" s="25"/>
      <c r="CG23" s="34"/>
    </row>
    <row r="24" spans="1:85" ht="15.75" x14ac:dyDescent="0.25">
      <c r="B24" s="7"/>
      <c r="C24" s="53"/>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60"/>
      <c r="AH24" s="60"/>
      <c r="AI24" s="60"/>
      <c r="AJ24" s="60"/>
      <c r="AK24" s="60"/>
      <c r="AL24" s="60"/>
      <c r="AM24" s="61"/>
      <c r="AV24" s="7"/>
      <c r="AW24" s="33"/>
      <c r="AX24" s="24"/>
      <c r="AY24" s="24"/>
      <c r="AZ24" s="24"/>
      <c r="BA24" s="24"/>
      <c r="BB24" s="24"/>
      <c r="BC24" s="24"/>
      <c r="BD24" s="24"/>
      <c r="BE24" s="24"/>
      <c r="BF24" s="24"/>
      <c r="BG24" s="24"/>
      <c r="BH24" s="24"/>
      <c r="BI24" s="24"/>
      <c r="BJ24" s="24"/>
      <c r="BK24" s="24"/>
      <c r="BL24" s="23"/>
      <c r="BM24" s="24"/>
      <c r="BN24" s="24"/>
      <c r="BO24" s="24"/>
      <c r="BP24" s="24"/>
      <c r="BQ24" s="24"/>
      <c r="BR24" s="24"/>
      <c r="BS24" s="24"/>
      <c r="BT24" s="24"/>
      <c r="BU24" s="24"/>
      <c r="BV24" s="24"/>
      <c r="BW24" s="24"/>
      <c r="BX24" s="24"/>
      <c r="BY24" s="24"/>
      <c r="BZ24" s="24"/>
      <c r="CA24" s="25"/>
      <c r="CB24" s="25"/>
      <c r="CC24" s="25"/>
      <c r="CD24" s="25"/>
      <c r="CE24" s="25"/>
      <c r="CF24" s="25"/>
      <c r="CG24" s="34"/>
    </row>
    <row r="25" spans="1:85" ht="15.75" x14ac:dyDescent="0.25">
      <c r="B25" s="7"/>
      <c r="C25" s="53"/>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64"/>
      <c r="AH25" s="60"/>
      <c r="AI25" s="60"/>
      <c r="AJ25" s="60"/>
      <c r="AK25" s="60"/>
      <c r="AL25" s="60"/>
      <c r="AM25" s="61"/>
      <c r="AV25" s="7"/>
      <c r="AW25" s="33"/>
      <c r="AX25" s="24"/>
      <c r="AY25" s="24"/>
      <c r="AZ25" s="24"/>
      <c r="BA25" s="24"/>
      <c r="BB25" s="24"/>
      <c r="BC25" s="24"/>
      <c r="BD25" s="24"/>
      <c r="BE25" s="24"/>
      <c r="BF25" s="24"/>
      <c r="BG25" s="24"/>
      <c r="BH25" s="24"/>
      <c r="BI25" s="24"/>
      <c r="BJ25" s="24"/>
      <c r="BK25" s="24"/>
      <c r="BL25" s="24"/>
      <c r="BM25" s="23"/>
      <c r="BN25" s="24"/>
      <c r="BO25" s="24"/>
      <c r="BP25" s="24"/>
      <c r="BQ25" s="24"/>
      <c r="BR25" s="24"/>
      <c r="BS25" s="24"/>
      <c r="BT25" s="24"/>
      <c r="BU25" s="24"/>
      <c r="BV25" s="24"/>
      <c r="BW25" s="24"/>
      <c r="BX25" s="24"/>
      <c r="BY25" s="24"/>
      <c r="BZ25" s="24"/>
      <c r="CA25" s="25"/>
      <c r="CB25" s="25"/>
      <c r="CC25" s="25"/>
      <c r="CD25" s="25"/>
      <c r="CE25" s="25"/>
      <c r="CF25" s="25"/>
      <c r="CG25" s="34"/>
    </row>
    <row r="26" spans="1:85" ht="15.75" x14ac:dyDescent="0.25">
      <c r="B26" s="7"/>
      <c r="C26" s="53"/>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60"/>
      <c r="AH26" s="60"/>
      <c r="AI26" s="60"/>
      <c r="AJ26" s="60"/>
      <c r="AK26" s="60"/>
      <c r="AL26" s="60"/>
      <c r="AM26" s="61"/>
      <c r="AV26" s="7"/>
      <c r="AW26" s="33"/>
      <c r="AX26" s="24"/>
      <c r="AY26" s="24"/>
      <c r="AZ26" s="24"/>
      <c r="BA26" s="24"/>
      <c r="BB26" s="24"/>
      <c r="BC26" s="24"/>
      <c r="BD26" s="24"/>
      <c r="BE26" s="24"/>
      <c r="BF26" s="24"/>
      <c r="BG26" s="24"/>
      <c r="BH26" s="24"/>
      <c r="BI26" s="24"/>
      <c r="BJ26" s="24"/>
      <c r="BK26" s="24"/>
      <c r="BL26" s="24"/>
      <c r="BM26" s="24"/>
      <c r="BN26" s="23"/>
      <c r="BO26" s="24"/>
      <c r="BP26" s="24"/>
      <c r="BQ26" s="24"/>
      <c r="BR26" s="24"/>
      <c r="BS26" s="24"/>
      <c r="BT26" s="24"/>
      <c r="BU26" s="24"/>
      <c r="BV26" s="24"/>
      <c r="BW26" s="24"/>
      <c r="BX26" s="24"/>
      <c r="BY26" s="24"/>
      <c r="BZ26" s="24"/>
      <c r="CA26" s="25"/>
      <c r="CB26" s="25"/>
      <c r="CC26" s="25"/>
      <c r="CD26" s="25"/>
      <c r="CE26" s="25"/>
      <c r="CF26" s="25"/>
      <c r="CG26" s="34"/>
    </row>
    <row r="27" spans="1:85" ht="15.75" x14ac:dyDescent="0.25">
      <c r="B27" s="7"/>
      <c r="C27" s="53"/>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60"/>
      <c r="AH27" s="60"/>
      <c r="AI27" s="60"/>
      <c r="AJ27" s="60"/>
      <c r="AK27" s="60"/>
      <c r="AL27" s="60"/>
      <c r="AM27" s="61"/>
      <c r="AV27" s="7"/>
      <c r="AW27" s="33"/>
      <c r="AX27" s="24"/>
      <c r="AY27" s="24"/>
      <c r="AZ27" s="24"/>
      <c r="BA27" s="24"/>
      <c r="BB27" s="24"/>
      <c r="BC27" s="24"/>
      <c r="BD27" s="24"/>
      <c r="BE27" s="24"/>
      <c r="BF27" s="24"/>
      <c r="BG27" s="24"/>
      <c r="BH27" s="24"/>
      <c r="BI27" s="24"/>
      <c r="BJ27" s="24"/>
      <c r="BK27" s="24"/>
      <c r="BL27" s="24"/>
      <c r="BM27" s="24"/>
      <c r="BN27" s="24"/>
      <c r="BO27" s="23"/>
      <c r="BP27" s="24"/>
      <c r="BQ27" s="24"/>
      <c r="BR27" s="24"/>
      <c r="BS27" s="24"/>
      <c r="BT27" s="24"/>
      <c r="BU27" s="24"/>
      <c r="BV27" s="24"/>
      <c r="BW27" s="24"/>
      <c r="BX27" s="24"/>
      <c r="BY27" s="24"/>
      <c r="BZ27" s="24"/>
      <c r="CA27" s="25"/>
      <c r="CB27" s="25"/>
      <c r="CC27" s="25"/>
      <c r="CD27" s="25"/>
      <c r="CE27" s="25"/>
      <c r="CF27" s="25"/>
      <c r="CG27" s="34"/>
    </row>
    <row r="28" spans="1:85" ht="15.75" x14ac:dyDescent="0.25">
      <c r="B28" s="7"/>
      <c r="C28" s="53"/>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60"/>
      <c r="AH28" s="60"/>
      <c r="AI28" s="60"/>
      <c r="AJ28" s="60"/>
      <c r="AK28" s="60"/>
      <c r="AL28" s="60"/>
      <c r="AM28" s="61"/>
      <c r="AV28" s="7"/>
      <c r="AW28" s="33"/>
      <c r="AX28" s="24"/>
      <c r="AY28" s="24"/>
      <c r="AZ28" s="24"/>
      <c r="BA28" s="24"/>
      <c r="BB28" s="24"/>
      <c r="BC28" s="24"/>
      <c r="BD28" s="24"/>
      <c r="BE28" s="24"/>
      <c r="BF28" s="24"/>
      <c r="BG28" s="24"/>
      <c r="BH28" s="24"/>
      <c r="BI28" s="24"/>
      <c r="BJ28" s="24"/>
      <c r="BK28" s="24"/>
      <c r="BL28" s="24"/>
      <c r="BM28" s="24"/>
      <c r="BN28" s="24"/>
      <c r="BO28" s="24"/>
      <c r="BP28" s="23"/>
      <c r="BQ28" s="24"/>
      <c r="BR28" s="24"/>
      <c r="BS28" s="24"/>
      <c r="BT28" s="24"/>
      <c r="BU28" s="24"/>
      <c r="BV28" s="24"/>
      <c r="BW28" s="24"/>
      <c r="BX28" s="24"/>
      <c r="BY28" s="24"/>
      <c r="BZ28" s="24"/>
      <c r="CA28" s="25"/>
      <c r="CB28" s="25"/>
      <c r="CC28" s="25"/>
      <c r="CD28" s="25"/>
      <c r="CE28" s="25"/>
      <c r="CF28" s="25"/>
      <c r="CG28" s="34"/>
    </row>
    <row r="29" spans="1:85" ht="15.75" x14ac:dyDescent="0.25">
      <c r="B29" s="7"/>
      <c r="C29" s="53"/>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60"/>
      <c r="AH29" s="60"/>
      <c r="AI29" s="60"/>
      <c r="AJ29" s="60"/>
      <c r="AK29" s="60"/>
      <c r="AL29" s="60"/>
      <c r="AM29" s="61"/>
      <c r="AV29" s="7"/>
      <c r="AW29" s="33"/>
      <c r="AX29" s="24"/>
      <c r="AY29" s="24"/>
      <c r="AZ29" s="24"/>
      <c r="BA29" s="24"/>
      <c r="BB29" s="24"/>
      <c r="BC29" s="24"/>
      <c r="BD29" s="24"/>
      <c r="BE29" s="26"/>
      <c r="BF29" s="24"/>
      <c r="BG29" s="24"/>
      <c r="BH29" s="24"/>
      <c r="BI29" s="24"/>
      <c r="BJ29" s="24"/>
      <c r="BK29" s="24"/>
      <c r="BL29" s="24"/>
      <c r="BM29" s="24"/>
      <c r="BN29" s="24"/>
      <c r="BO29" s="24"/>
      <c r="BP29" s="24"/>
      <c r="BQ29" s="23"/>
      <c r="BR29" s="24"/>
      <c r="BS29" s="24"/>
      <c r="BT29" s="24"/>
      <c r="BU29" s="24"/>
      <c r="BV29" s="24"/>
      <c r="BW29" s="24"/>
      <c r="BX29" s="24"/>
      <c r="BY29" s="24"/>
      <c r="BZ29" s="24"/>
      <c r="CA29" s="25"/>
      <c r="CB29" s="25"/>
      <c r="CC29" s="25"/>
      <c r="CD29" s="25"/>
      <c r="CE29" s="25"/>
      <c r="CF29" s="25"/>
      <c r="CG29" s="34"/>
    </row>
    <row r="30" spans="1:85" ht="15.75" x14ac:dyDescent="0.25">
      <c r="B30" s="7"/>
      <c r="C30" s="53"/>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60"/>
      <c r="AH30" s="60"/>
      <c r="AI30" s="60"/>
      <c r="AJ30" s="60"/>
      <c r="AK30" s="60"/>
      <c r="AL30" s="60"/>
      <c r="AM30" s="61"/>
      <c r="AV30" s="7"/>
      <c r="AW30" s="33"/>
      <c r="AX30" s="24"/>
      <c r="AY30" s="24"/>
      <c r="AZ30" s="24"/>
      <c r="BA30" s="24"/>
      <c r="BB30" s="24"/>
      <c r="BC30" s="24"/>
      <c r="BD30" s="24"/>
      <c r="BE30" s="24"/>
      <c r="BF30" s="24"/>
      <c r="BG30" s="24"/>
      <c r="BH30" s="24"/>
      <c r="BI30" s="24"/>
      <c r="BJ30" s="24"/>
      <c r="BK30" s="24"/>
      <c r="BL30" s="24"/>
      <c r="BM30" s="24"/>
      <c r="BN30" s="24"/>
      <c r="BO30" s="24"/>
      <c r="BP30" s="24"/>
      <c r="BQ30" s="24"/>
      <c r="BR30" s="23"/>
      <c r="BS30" s="24"/>
      <c r="BT30" s="24"/>
      <c r="BU30" s="24"/>
      <c r="BV30" s="24"/>
      <c r="BW30" s="24"/>
      <c r="BX30" s="24"/>
      <c r="BY30" s="24"/>
      <c r="BZ30" s="24"/>
      <c r="CA30" s="25"/>
      <c r="CB30" s="25"/>
      <c r="CC30" s="25"/>
      <c r="CD30" s="25"/>
      <c r="CE30" s="25"/>
      <c r="CF30" s="25"/>
      <c r="CG30" s="34"/>
    </row>
    <row r="31" spans="1:85" ht="15.75" x14ac:dyDescent="0.25">
      <c r="B31" s="7"/>
      <c r="C31" s="53"/>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64"/>
      <c r="AG31" s="60"/>
      <c r="AH31" s="60"/>
      <c r="AI31" s="60"/>
      <c r="AJ31" s="60"/>
      <c r="AK31" s="60"/>
      <c r="AL31" s="60"/>
      <c r="AM31" s="61"/>
      <c r="AV31" s="7"/>
      <c r="AW31" s="33"/>
      <c r="AX31" s="24"/>
      <c r="AY31" s="24"/>
      <c r="AZ31" s="24"/>
      <c r="BA31" s="24"/>
      <c r="BB31" s="24"/>
      <c r="BC31" s="24"/>
      <c r="BD31" s="24"/>
      <c r="BE31" s="24"/>
      <c r="BF31" s="24"/>
      <c r="BG31" s="24"/>
      <c r="BH31" s="24"/>
      <c r="BI31" s="24"/>
      <c r="BJ31" s="24"/>
      <c r="BK31" s="24"/>
      <c r="BL31" s="24"/>
      <c r="BM31" s="24"/>
      <c r="BN31" s="24"/>
      <c r="BO31" s="24"/>
      <c r="BP31" s="24"/>
      <c r="BQ31" s="24"/>
      <c r="BR31" s="24"/>
      <c r="BS31" s="23"/>
      <c r="BT31" s="24"/>
      <c r="BU31" s="24"/>
      <c r="BV31" s="24"/>
      <c r="BW31" s="24"/>
      <c r="BX31" s="24"/>
      <c r="BY31" s="24"/>
      <c r="BZ31" s="24"/>
      <c r="CA31" s="25"/>
      <c r="CB31" s="25"/>
      <c r="CC31" s="25"/>
      <c r="CD31" s="25"/>
      <c r="CE31" s="25"/>
      <c r="CF31" s="25"/>
      <c r="CG31" s="34"/>
    </row>
    <row r="32" spans="1:85" ht="15.75" x14ac:dyDescent="0.25">
      <c r="B32" s="7"/>
      <c r="C32" s="53"/>
      <c r="D32" s="42"/>
      <c r="E32" s="42"/>
      <c r="F32" s="42"/>
      <c r="G32" s="42"/>
      <c r="H32" s="42"/>
      <c r="I32" s="64"/>
      <c r="J32" s="42"/>
      <c r="K32" s="42"/>
      <c r="L32" s="42"/>
      <c r="M32" s="42"/>
      <c r="N32" s="42"/>
      <c r="O32" s="42"/>
      <c r="P32" s="42"/>
      <c r="Q32" s="42"/>
      <c r="R32" s="42"/>
      <c r="S32" s="42"/>
      <c r="T32" s="42"/>
      <c r="U32" s="42"/>
      <c r="V32" s="42"/>
      <c r="W32" s="42"/>
      <c r="X32" s="42"/>
      <c r="Y32" s="42"/>
      <c r="Z32" s="42"/>
      <c r="AA32" s="42"/>
      <c r="AB32" s="42"/>
      <c r="AC32" s="42"/>
      <c r="AD32" s="42"/>
      <c r="AE32" s="42"/>
      <c r="AF32" s="42"/>
      <c r="AG32" s="60"/>
      <c r="AH32" s="60"/>
      <c r="AI32" s="60"/>
      <c r="AJ32" s="60"/>
      <c r="AK32" s="60"/>
      <c r="AL32" s="60"/>
      <c r="AM32" s="61"/>
      <c r="AV32" s="7"/>
      <c r="AW32" s="33"/>
      <c r="AX32" s="24"/>
      <c r="AY32" s="24"/>
      <c r="AZ32" s="24"/>
      <c r="BA32" s="24"/>
      <c r="BB32" s="24"/>
      <c r="BC32" s="24"/>
      <c r="BD32" s="24"/>
      <c r="BE32" s="24"/>
      <c r="BF32" s="24"/>
      <c r="BG32" s="24"/>
      <c r="BH32" s="24"/>
      <c r="BI32" s="24"/>
      <c r="BJ32" s="24"/>
      <c r="BK32" s="24"/>
      <c r="BL32" s="24"/>
      <c r="BM32" s="24"/>
      <c r="BN32" s="24"/>
      <c r="BO32" s="24"/>
      <c r="BP32" s="24"/>
      <c r="BQ32" s="24"/>
      <c r="BR32" s="24"/>
      <c r="BS32" s="24"/>
      <c r="BT32" s="23"/>
      <c r="BU32" s="24"/>
      <c r="BV32" s="24"/>
      <c r="BW32" s="24"/>
      <c r="BX32" s="24"/>
      <c r="BY32" s="24"/>
      <c r="BZ32" s="24"/>
      <c r="CA32" s="25"/>
      <c r="CB32" s="25"/>
      <c r="CC32" s="25"/>
      <c r="CD32" s="25"/>
      <c r="CE32" s="25"/>
      <c r="CF32" s="25"/>
      <c r="CG32" s="34"/>
    </row>
    <row r="33" spans="2:85" ht="15.75" x14ac:dyDescent="0.25">
      <c r="B33" s="7"/>
      <c r="C33" s="53"/>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60"/>
      <c r="AH33" s="60"/>
      <c r="AI33" s="60"/>
      <c r="AJ33" s="60"/>
      <c r="AK33" s="60"/>
      <c r="AL33" s="60"/>
      <c r="AM33" s="61"/>
      <c r="AV33" s="7"/>
      <c r="AW33" s="33"/>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3"/>
      <c r="BV33" s="24"/>
      <c r="BW33" s="24"/>
      <c r="BX33" s="24"/>
      <c r="BY33" s="24"/>
      <c r="BZ33" s="24"/>
      <c r="CA33" s="25"/>
      <c r="CB33" s="25"/>
      <c r="CC33" s="25"/>
      <c r="CD33" s="25"/>
      <c r="CE33" s="25"/>
      <c r="CF33" s="25"/>
      <c r="CG33" s="34"/>
    </row>
    <row r="34" spans="2:85" ht="15.75" x14ac:dyDescent="0.25">
      <c r="B34" s="7"/>
      <c r="C34" s="53"/>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60"/>
      <c r="AH34" s="60"/>
      <c r="AI34" s="60"/>
      <c r="AJ34" s="60"/>
      <c r="AK34" s="60"/>
      <c r="AL34" s="42"/>
      <c r="AM34" s="61"/>
      <c r="AV34" s="7"/>
      <c r="AW34" s="33"/>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3"/>
      <c r="BW34" s="24"/>
      <c r="BX34" s="24"/>
      <c r="BY34" s="24"/>
      <c r="BZ34" s="24"/>
      <c r="CA34" s="25"/>
      <c r="CB34" s="25"/>
      <c r="CC34" s="25"/>
      <c r="CD34" s="25"/>
      <c r="CE34" s="25"/>
      <c r="CF34" s="25"/>
      <c r="CG34" s="34"/>
    </row>
    <row r="35" spans="2:85" ht="15.75" x14ac:dyDescent="0.25">
      <c r="B35" s="7"/>
      <c r="C35" s="53"/>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60"/>
      <c r="AH35" s="60"/>
      <c r="AI35" s="60"/>
      <c r="AJ35" s="60"/>
      <c r="AK35" s="60"/>
      <c r="AL35" s="60"/>
      <c r="AM35" s="61"/>
      <c r="AV35" s="7"/>
      <c r="AW35" s="33"/>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3"/>
      <c r="BX35" s="24"/>
      <c r="BY35" s="24"/>
      <c r="BZ35" s="24"/>
      <c r="CA35" s="25"/>
      <c r="CB35" s="25"/>
      <c r="CC35" s="25"/>
      <c r="CD35" s="25"/>
      <c r="CE35" s="25"/>
      <c r="CF35" s="25"/>
      <c r="CG35" s="34"/>
    </row>
    <row r="36" spans="2:85" ht="15.75" x14ac:dyDescent="0.25">
      <c r="B36" s="7"/>
      <c r="C36" s="53"/>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60"/>
      <c r="AH36" s="60"/>
      <c r="AI36" s="60"/>
      <c r="AJ36" s="60"/>
      <c r="AK36" s="60"/>
      <c r="AL36" s="60"/>
      <c r="AM36" s="61"/>
      <c r="AV36" s="7"/>
      <c r="AW36" s="33"/>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3"/>
      <c r="BY36" s="24"/>
      <c r="BZ36" s="24"/>
      <c r="CA36" s="25"/>
      <c r="CB36" s="25"/>
      <c r="CC36" s="25"/>
      <c r="CD36" s="25"/>
      <c r="CE36" s="25"/>
      <c r="CF36" s="25"/>
      <c r="CG36" s="34"/>
    </row>
    <row r="37" spans="2:85" ht="15.75" x14ac:dyDescent="0.25">
      <c r="B37" s="7"/>
      <c r="C37" s="53"/>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60"/>
      <c r="AH37" s="60"/>
      <c r="AI37" s="60"/>
      <c r="AJ37" s="60"/>
      <c r="AK37" s="60"/>
      <c r="AL37" s="60"/>
      <c r="AM37" s="61"/>
      <c r="AV37" s="7"/>
      <c r="AW37" s="33"/>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3"/>
      <c r="BZ37" s="24"/>
      <c r="CA37" s="25"/>
      <c r="CB37" s="25"/>
      <c r="CC37" s="25"/>
      <c r="CD37" s="25"/>
      <c r="CE37" s="25"/>
      <c r="CF37" s="25"/>
      <c r="CG37" s="34"/>
    </row>
    <row r="38" spans="2:85" ht="15.75" x14ac:dyDescent="0.25">
      <c r="B38" s="7"/>
      <c r="C38" s="53"/>
      <c r="D38" s="42"/>
      <c r="E38" s="42"/>
      <c r="F38" s="42"/>
      <c r="G38" s="42"/>
      <c r="H38" s="42"/>
      <c r="I38" s="42"/>
      <c r="J38" s="42"/>
      <c r="K38" s="42"/>
      <c r="L38" s="42"/>
      <c r="M38" s="42"/>
      <c r="N38" s="42"/>
      <c r="O38" s="42"/>
      <c r="P38" s="42"/>
      <c r="Q38" s="64"/>
      <c r="R38" s="42"/>
      <c r="S38" s="42"/>
      <c r="T38" s="42"/>
      <c r="U38" s="42"/>
      <c r="V38" s="42"/>
      <c r="W38" s="42"/>
      <c r="X38" s="42"/>
      <c r="Y38" s="64"/>
      <c r="Z38" s="42"/>
      <c r="AA38" s="42"/>
      <c r="AB38" s="42"/>
      <c r="AC38" s="42"/>
      <c r="AD38" s="42"/>
      <c r="AE38" s="42"/>
      <c r="AF38" s="42"/>
      <c r="AG38" s="60"/>
      <c r="AH38" s="60"/>
      <c r="AI38" s="60"/>
      <c r="AJ38" s="60"/>
      <c r="AK38" s="60"/>
      <c r="AL38" s="60"/>
      <c r="AM38" s="61"/>
      <c r="AV38" s="7"/>
      <c r="AW38" s="33"/>
      <c r="AX38" s="24"/>
      <c r="AY38" s="24"/>
      <c r="AZ38" s="24"/>
      <c r="BA38" s="24"/>
      <c r="BB38" s="24"/>
      <c r="BC38" s="24"/>
      <c r="BD38" s="24"/>
      <c r="BE38" s="24"/>
      <c r="BF38" s="24"/>
      <c r="BG38" s="24"/>
      <c r="BH38" s="25"/>
      <c r="BI38" s="24"/>
      <c r="BJ38" s="24"/>
      <c r="BK38" s="24"/>
      <c r="BL38" s="24"/>
      <c r="BM38" s="24"/>
      <c r="BN38" s="24"/>
      <c r="BO38" s="24"/>
      <c r="BP38" s="24"/>
      <c r="BQ38" s="24"/>
      <c r="BR38" s="24"/>
      <c r="BS38" s="24"/>
      <c r="BT38" s="24"/>
      <c r="BU38" s="24"/>
      <c r="BV38" s="24"/>
      <c r="BW38" s="24"/>
      <c r="BX38" s="24"/>
      <c r="BY38" s="24"/>
      <c r="BZ38" s="23"/>
      <c r="CA38" s="25"/>
      <c r="CB38" s="25"/>
      <c r="CC38" s="25"/>
      <c r="CD38" s="25"/>
      <c r="CE38" s="25"/>
      <c r="CF38" s="25"/>
      <c r="CG38" s="34"/>
    </row>
    <row r="39" spans="2:85" s="2" customFormat="1" ht="15.75" x14ac:dyDescent="0.25">
      <c r="B39" s="7"/>
      <c r="C39" s="62"/>
      <c r="D39" s="60"/>
      <c r="E39" s="60"/>
      <c r="F39" s="60"/>
      <c r="G39" s="60"/>
      <c r="H39" s="60"/>
      <c r="I39" s="60"/>
      <c r="J39" s="60"/>
      <c r="K39" s="60"/>
      <c r="L39" s="60"/>
      <c r="M39" s="60"/>
      <c r="N39" s="60"/>
      <c r="O39" s="42"/>
      <c r="P39" s="60"/>
      <c r="Q39" s="60"/>
      <c r="R39" s="60"/>
      <c r="S39" s="64"/>
      <c r="T39" s="60"/>
      <c r="U39" s="60"/>
      <c r="V39" s="60"/>
      <c r="W39" s="60"/>
      <c r="X39" s="60"/>
      <c r="Y39" s="60"/>
      <c r="Z39" s="60"/>
      <c r="AA39" s="60"/>
      <c r="AB39" s="60"/>
      <c r="AC39" s="60"/>
      <c r="AD39" s="60"/>
      <c r="AE39" s="60"/>
      <c r="AF39" s="60"/>
      <c r="AG39" s="94"/>
      <c r="AH39" s="60"/>
      <c r="AI39" s="60"/>
      <c r="AJ39" s="42"/>
      <c r="AK39" s="64"/>
      <c r="AL39" s="60"/>
      <c r="AM39" s="61"/>
      <c r="AV39" s="7"/>
      <c r="AW39" s="35"/>
      <c r="AX39" s="25"/>
      <c r="AY39" s="25"/>
      <c r="AZ39" s="25"/>
      <c r="BA39" s="25"/>
      <c r="BB39" s="25"/>
      <c r="BC39" s="25"/>
      <c r="BD39" s="25"/>
      <c r="BE39" s="25"/>
      <c r="BF39" s="25"/>
      <c r="BG39" s="25"/>
      <c r="BH39" s="25"/>
      <c r="BI39" s="24"/>
      <c r="BJ39" s="24"/>
      <c r="BK39" s="25"/>
      <c r="BL39" s="25"/>
      <c r="BM39" s="25"/>
      <c r="BN39" s="25"/>
      <c r="BO39" s="25"/>
      <c r="BP39" s="25"/>
      <c r="BQ39" s="25"/>
      <c r="BR39" s="25"/>
      <c r="BS39" s="25"/>
      <c r="BT39" s="25"/>
      <c r="BU39" s="25"/>
      <c r="BV39" s="25"/>
      <c r="BW39" s="25"/>
      <c r="BX39" s="25"/>
      <c r="BY39" s="25"/>
      <c r="BZ39" s="25"/>
      <c r="CA39" s="27"/>
      <c r="CB39" s="25"/>
      <c r="CC39" s="25"/>
      <c r="CD39" s="24"/>
      <c r="CE39" s="24"/>
      <c r="CF39" s="25"/>
      <c r="CG39" s="36"/>
    </row>
    <row r="40" spans="2:85" s="2" customFormat="1" ht="15.75" x14ac:dyDescent="0.25">
      <c r="B40" s="7"/>
      <c r="C40" s="62"/>
      <c r="D40" s="60"/>
      <c r="E40" s="60"/>
      <c r="F40" s="60"/>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4"/>
      <c r="AK40" s="60"/>
      <c r="AL40" s="60"/>
      <c r="AM40" s="61"/>
      <c r="AV40" s="7"/>
      <c r="AW40" s="35"/>
      <c r="AX40" s="25"/>
      <c r="AY40" s="25"/>
      <c r="AZ40" s="25"/>
      <c r="BA40" s="25"/>
      <c r="BB40" s="25"/>
      <c r="BC40" s="25"/>
      <c r="BD40" s="25"/>
      <c r="BE40" s="25"/>
      <c r="BF40" s="25"/>
      <c r="BG40" s="25"/>
      <c r="BH40" s="25"/>
      <c r="BI40" s="25"/>
      <c r="BJ40" s="24"/>
      <c r="BK40" s="25"/>
      <c r="BL40" s="25"/>
      <c r="BM40" s="25"/>
      <c r="BN40" s="25"/>
      <c r="BO40" s="25"/>
      <c r="BP40" s="25"/>
      <c r="BQ40" s="25"/>
      <c r="BR40" s="25"/>
      <c r="BS40" s="25"/>
      <c r="BT40" s="25"/>
      <c r="BU40" s="25"/>
      <c r="BV40" s="25"/>
      <c r="BW40" s="25"/>
      <c r="BX40" s="25"/>
      <c r="BY40" s="25"/>
      <c r="BZ40" s="25"/>
      <c r="CA40" s="25"/>
      <c r="CB40" s="28"/>
      <c r="CC40" s="24"/>
      <c r="CD40" s="24"/>
      <c r="CE40" s="25"/>
      <c r="CF40" s="25"/>
      <c r="CG40" s="36"/>
    </row>
    <row r="41" spans="2:85" s="2" customFormat="1" ht="15.75" x14ac:dyDescent="0.25">
      <c r="B41" s="7"/>
      <c r="C41" s="62"/>
      <c r="D41" s="60"/>
      <c r="E41" s="60"/>
      <c r="F41" s="60"/>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42"/>
      <c r="AI41" s="60"/>
      <c r="AJ41" s="60"/>
      <c r="AK41" s="60"/>
      <c r="AL41" s="42"/>
      <c r="AM41" s="61"/>
      <c r="AV41" s="7"/>
      <c r="AW41" s="35"/>
      <c r="AX41" s="25"/>
      <c r="AY41" s="25"/>
      <c r="AZ41" s="25"/>
      <c r="BA41" s="25"/>
      <c r="BB41" s="25"/>
      <c r="BC41" s="25"/>
      <c r="BD41" s="25"/>
      <c r="BE41" s="25"/>
      <c r="BF41" s="25"/>
      <c r="BG41" s="25"/>
      <c r="BH41" s="25"/>
      <c r="BI41" s="25"/>
      <c r="BJ41" s="24"/>
      <c r="BK41" s="25"/>
      <c r="BL41" s="25"/>
      <c r="BM41" s="25"/>
      <c r="BN41" s="25"/>
      <c r="BO41" s="25"/>
      <c r="BP41" s="25"/>
      <c r="BQ41" s="25"/>
      <c r="BR41" s="25"/>
      <c r="BS41" s="25"/>
      <c r="BT41" s="25"/>
      <c r="BU41" s="25"/>
      <c r="BV41" s="25"/>
      <c r="BW41" s="25"/>
      <c r="BX41" s="25"/>
      <c r="BY41" s="25"/>
      <c r="BZ41" s="25"/>
      <c r="CA41" s="25"/>
      <c r="CB41" s="25"/>
      <c r="CC41" s="28"/>
      <c r="CD41" s="25"/>
      <c r="CE41" s="25"/>
      <c r="CF41" s="25"/>
      <c r="CG41" s="36"/>
    </row>
    <row r="42" spans="2:85" s="2" customFormat="1" ht="15.75" x14ac:dyDescent="0.25">
      <c r="B42" s="7"/>
      <c r="C42" s="62"/>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42"/>
      <c r="AH42" s="64"/>
      <c r="AI42" s="60"/>
      <c r="AJ42" s="60"/>
      <c r="AK42" s="60"/>
      <c r="AL42" s="42"/>
      <c r="AM42" s="61"/>
      <c r="AV42" s="7"/>
      <c r="AW42" s="3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4"/>
      <c r="CB42" s="25"/>
      <c r="CC42" s="25"/>
      <c r="CD42" s="28"/>
      <c r="CE42" s="25"/>
      <c r="CF42" s="25"/>
      <c r="CG42" s="36"/>
    </row>
    <row r="43" spans="2:85" s="2" customFormat="1" ht="15.75" x14ac:dyDescent="0.25">
      <c r="B43" s="7"/>
      <c r="C43" s="62"/>
      <c r="D43" s="60"/>
      <c r="E43" s="60"/>
      <c r="F43" s="60"/>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c r="AG43" s="64"/>
      <c r="AH43" s="60"/>
      <c r="AI43" s="60"/>
      <c r="AJ43" s="60"/>
      <c r="AK43" s="60"/>
      <c r="AL43" s="42"/>
      <c r="AM43" s="61"/>
      <c r="AV43" s="7"/>
      <c r="AW43" s="3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4"/>
      <c r="CB43" s="25"/>
      <c r="CC43" s="25"/>
      <c r="CD43" s="25"/>
      <c r="CE43" s="28"/>
      <c r="CF43" s="24"/>
      <c r="CG43" s="36"/>
    </row>
    <row r="44" spans="2:85" s="2" customFormat="1" ht="15.75" x14ac:dyDescent="0.25">
      <c r="B44" s="7"/>
      <c r="C44" s="62"/>
      <c r="D44" s="60"/>
      <c r="E44" s="42"/>
      <c r="F44" s="60"/>
      <c r="G44" s="60"/>
      <c r="H44" s="60"/>
      <c r="I44" s="60"/>
      <c r="J44" s="60"/>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42"/>
      <c r="AL44" s="60"/>
      <c r="AM44" s="61"/>
      <c r="AV44" s="7"/>
      <c r="AW44" s="35"/>
      <c r="AX44" s="25"/>
      <c r="AY44" s="24"/>
      <c r="AZ44" s="25"/>
      <c r="BA44" s="25"/>
      <c r="BB44" s="25"/>
      <c r="BC44" s="25"/>
      <c r="BD44" s="25"/>
      <c r="BE44" s="25"/>
      <c r="BF44" s="25"/>
      <c r="BG44" s="25"/>
      <c r="BH44" s="25"/>
      <c r="BI44" s="25"/>
      <c r="BJ44" s="25"/>
      <c r="BK44" s="25"/>
      <c r="BL44" s="25"/>
      <c r="BM44" s="25"/>
      <c r="BN44" s="25"/>
      <c r="BO44" s="25"/>
      <c r="BP44" s="25"/>
      <c r="BQ44" s="25"/>
      <c r="BR44" s="25"/>
      <c r="BS44" s="25"/>
      <c r="BT44" s="25"/>
      <c r="BU44" s="25"/>
      <c r="BV44" s="24"/>
      <c r="BW44" s="25"/>
      <c r="BX44" s="25"/>
      <c r="BY44" s="25"/>
      <c r="BZ44" s="25"/>
      <c r="CA44" s="25"/>
      <c r="CB44" s="25"/>
      <c r="CC44" s="24"/>
      <c r="CD44" s="24"/>
      <c r="CE44" s="24"/>
      <c r="CF44" s="28"/>
      <c r="CG44" s="36"/>
    </row>
    <row r="45" spans="2:85" ht="15.75" x14ac:dyDescent="0.25">
      <c r="B45" s="7"/>
      <c r="C45" s="96"/>
      <c r="D45" s="63"/>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95"/>
      <c r="AV45" s="7"/>
      <c r="AW45" s="37"/>
      <c r="AX45" s="38"/>
      <c r="AY45" s="38"/>
      <c r="AZ45" s="38"/>
      <c r="BA45" s="38"/>
      <c r="BB45" s="38"/>
      <c r="BC45" s="38"/>
      <c r="BD45" s="38"/>
      <c r="BE45" s="38"/>
      <c r="BF45" s="38"/>
      <c r="BG45" s="38"/>
      <c r="BH45" s="38"/>
      <c r="BI45" s="38"/>
      <c r="BJ45" s="38"/>
      <c r="BK45" s="38"/>
      <c r="BL45" s="38"/>
      <c r="BM45" s="38"/>
      <c r="BN45" s="38"/>
      <c r="BO45" s="38"/>
      <c r="BP45" s="38"/>
      <c r="BQ45" s="38"/>
      <c r="BR45" s="38"/>
      <c r="BS45" s="38"/>
      <c r="BT45" s="38"/>
      <c r="BU45" s="38"/>
      <c r="BV45" s="38"/>
      <c r="BW45" s="38"/>
      <c r="BX45" s="38"/>
      <c r="BY45" s="38"/>
      <c r="BZ45" s="38"/>
      <c r="CA45" s="38"/>
      <c r="CB45" s="38"/>
      <c r="CC45" s="38"/>
      <c r="CD45" s="38"/>
      <c r="CE45" s="38"/>
      <c r="CF45" s="38"/>
      <c r="CG45" s="39"/>
    </row>
    <row r="49" spans="2:48" ht="36" x14ac:dyDescent="0.55000000000000004">
      <c r="B49" s="41"/>
    </row>
    <row r="50" spans="2:48" ht="23.25" x14ac:dyDescent="0.35">
      <c r="B50" s="1"/>
      <c r="AV50" s="1"/>
    </row>
    <row r="51" spans="2:48" x14ac:dyDescent="0.25">
      <c r="B51" s="9"/>
      <c r="AV51" s="9"/>
    </row>
    <row r="52" spans="2:48" x14ac:dyDescent="0.25">
      <c r="B52" s="9"/>
      <c r="AV52" s="9"/>
    </row>
    <row r="53" spans="2:48" x14ac:dyDescent="0.25">
      <c r="B53" s="9"/>
      <c r="AV53" s="9"/>
    </row>
  </sheetData>
  <mergeCells count="1">
    <mergeCell ref="A17:A18"/>
  </mergeCells>
  <phoneticPr fontId="10" type="noConversion"/>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tabColor theme="5" tint="0.39997558519241921"/>
  </sheetPr>
  <dimension ref="B4:M46"/>
  <sheetViews>
    <sheetView zoomScale="85" zoomScaleNormal="85" workbookViewId="0">
      <selection activeCell="B13" sqref="B13"/>
    </sheetView>
  </sheetViews>
  <sheetFormatPr defaultRowHeight="15" x14ac:dyDescent="0.25"/>
  <cols>
    <col min="2" max="2" width="10.140625" bestFit="1" customWidth="1"/>
    <col min="4" max="5" width="12.28515625" customWidth="1"/>
    <col min="8" max="8" width="25.5703125" customWidth="1"/>
    <col min="9" max="9" width="12.85546875" customWidth="1"/>
  </cols>
  <sheetData>
    <row r="4" spans="2:10" x14ac:dyDescent="0.25">
      <c r="B4" s="97" t="s">
        <v>468</v>
      </c>
      <c r="C4" s="44"/>
      <c r="D4" s="44"/>
      <c r="E4" s="44"/>
      <c r="F4" s="44"/>
      <c r="G4" s="44"/>
      <c r="H4" s="44"/>
      <c r="I4" s="44"/>
    </row>
    <row r="5" spans="2:10" x14ac:dyDescent="0.25">
      <c r="B5" s="45" t="s">
        <v>43</v>
      </c>
      <c r="C5" s="46" t="s">
        <v>44</v>
      </c>
      <c r="D5" s="46" t="s">
        <v>45</v>
      </c>
      <c r="E5" s="46" t="s">
        <v>62</v>
      </c>
      <c r="F5" s="46" t="s">
        <v>46</v>
      </c>
      <c r="G5" s="46" t="s">
        <v>47</v>
      </c>
      <c r="H5" s="46" t="s">
        <v>48</v>
      </c>
      <c r="I5" s="46" t="s">
        <v>49</v>
      </c>
      <c r="J5" s="46" t="s">
        <v>2</v>
      </c>
    </row>
    <row r="6" spans="2:10" x14ac:dyDescent="0.25">
      <c r="B6" s="44"/>
      <c r="C6" s="44"/>
      <c r="D6" s="44" t="s">
        <v>65</v>
      </c>
      <c r="E6" s="44"/>
      <c r="F6" s="44"/>
      <c r="G6" s="44" t="s">
        <v>50</v>
      </c>
      <c r="H6" s="44" t="s">
        <v>52</v>
      </c>
      <c r="I6" s="44">
        <v>0.7</v>
      </c>
    </row>
    <row r="7" spans="2:10" x14ac:dyDescent="0.25">
      <c r="B7" s="44"/>
      <c r="C7" s="44"/>
      <c r="D7" s="44" t="s">
        <v>65</v>
      </c>
      <c r="E7" s="44"/>
      <c r="F7" s="44"/>
      <c r="G7" s="44" t="s">
        <v>50</v>
      </c>
      <c r="H7" t="s">
        <v>75</v>
      </c>
      <c r="I7" s="44">
        <v>1</v>
      </c>
    </row>
    <row r="8" spans="2:10" x14ac:dyDescent="0.25">
      <c r="B8" s="44"/>
      <c r="C8" s="44"/>
      <c r="D8" s="44" t="s">
        <v>65</v>
      </c>
      <c r="E8" s="44"/>
      <c r="F8" s="44"/>
      <c r="G8" s="44" t="s">
        <v>50</v>
      </c>
      <c r="H8" t="s">
        <v>76</v>
      </c>
      <c r="I8" s="44">
        <v>1</v>
      </c>
    </row>
    <row r="9" spans="2:10" x14ac:dyDescent="0.25">
      <c r="B9" s="44"/>
      <c r="C9" s="44"/>
      <c r="D9" s="44" t="s">
        <v>65</v>
      </c>
      <c r="E9" s="44"/>
      <c r="F9" s="44"/>
      <c r="G9" s="44" t="s">
        <v>50</v>
      </c>
      <c r="H9" t="s">
        <v>77</v>
      </c>
      <c r="I9" s="44">
        <v>1</v>
      </c>
    </row>
    <row r="10" spans="2:10" x14ac:dyDescent="0.25">
      <c r="B10" s="44"/>
      <c r="C10" s="44"/>
      <c r="D10" s="44" t="s">
        <v>65</v>
      </c>
      <c r="E10" s="44"/>
      <c r="F10" s="44"/>
      <c r="G10" s="44" t="s">
        <v>50</v>
      </c>
      <c r="H10" t="s">
        <v>78</v>
      </c>
      <c r="I10" s="44">
        <v>1</v>
      </c>
    </row>
    <row r="11" spans="2:10" x14ac:dyDescent="0.25">
      <c r="B11" s="44"/>
      <c r="C11" s="44"/>
      <c r="D11" s="44" t="s">
        <v>65</v>
      </c>
      <c r="E11" s="44"/>
      <c r="F11" s="44"/>
      <c r="G11" s="44" t="s">
        <v>50</v>
      </c>
      <c r="H11" t="s">
        <v>79</v>
      </c>
      <c r="I11" s="44">
        <v>1</v>
      </c>
    </row>
    <row r="12" spans="2:10" x14ac:dyDescent="0.25">
      <c r="B12" s="44"/>
      <c r="C12" s="44"/>
      <c r="D12" s="44" t="s">
        <v>65</v>
      </c>
      <c r="E12" s="44"/>
      <c r="F12" s="44"/>
      <c r="G12" s="44" t="s">
        <v>50</v>
      </c>
      <c r="H12" t="s">
        <v>80</v>
      </c>
      <c r="I12" s="44">
        <v>1</v>
      </c>
    </row>
    <row r="13" spans="2:10" x14ac:dyDescent="0.25">
      <c r="B13" s="44"/>
      <c r="C13" s="44"/>
      <c r="D13" s="44" t="s">
        <v>65</v>
      </c>
      <c r="E13" s="44"/>
      <c r="F13" s="44"/>
      <c r="G13" s="44" t="s">
        <v>50</v>
      </c>
      <c r="H13" t="s">
        <v>81</v>
      </c>
      <c r="I13" s="44">
        <v>1</v>
      </c>
    </row>
    <row r="14" spans="2:10" x14ac:dyDescent="0.25">
      <c r="B14" s="44"/>
      <c r="C14" s="44"/>
      <c r="D14" s="44" t="s">
        <v>65</v>
      </c>
      <c r="E14" s="44"/>
      <c r="F14" s="44"/>
      <c r="G14" s="44" t="s">
        <v>50</v>
      </c>
      <c r="H14" t="s">
        <v>82</v>
      </c>
      <c r="I14" s="44">
        <v>1</v>
      </c>
    </row>
    <row r="15" spans="2:10" x14ac:dyDescent="0.25">
      <c r="B15" s="44"/>
      <c r="C15" s="44"/>
      <c r="D15" s="44" t="s">
        <v>65</v>
      </c>
      <c r="E15" s="44"/>
      <c r="F15" s="44"/>
      <c r="G15" s="44" t="s">
        <v>50</v>
      </c>
      <c r="H15" t="s">
        <v>83</v>
      </c>
      <c r="I15" s="44">
        <v>1</v>
      </c>
    </row>
    <row r="16" spans="2:10" x14ac:dyDescent="0.25">
      <c r="B16" s="44"/>
      <c r="C16" s="44"/>
      <c r="D16" s="44" t="s">
        <v>65</v>
      </c>
      <c r="E16" s="44"/>
      <c r="F16" s="44"/>
      <c r="G16" s="44" t="s">
        <v>50</v>
      </c>
      <c r="H16" t="s">
        <v>84</v>
      </c>
      <c r="I16" s="44">
        <v>1</v>
      </c>
    </row>
    <row r="17" spans="2:9" x14ac:dyDescent="0.25">
      <c r="B17" s="44"/>
      <c r="C17" s="44"/>
      <c r="D17" s="44" t="s">
        <v>65</v>
      </c>
      <c r="E17" s="44"/>
      <c r="F17" s="44"/>
      <c r="G17" s="44" t="s">
        <v>50</v>
      </c>
      <c r="H17" t="s">
        <v>85</v>
      </c>
      <c r="I17" s="44">
        <v>1</v>
      </c>
    </row>
    <row r="18" spans="2:9" x14ac:dyDescent="0.25">
      <c r="B18" s="44"/>
      <c r="C18" s="44"/>
      <c r="D18" s="44" t="s">
        <v>65</v>
      </c>
      <c r="E18" s="44"/>
      <c r="F18" s="44"/>
      <c r="G18" s="44" t="s">
        <v>50</v>
      </c>
      <c r="H18" t="s">
        <v>86</v>
      </c>
      <c r="I18" s="44">
        <v>1</v>
      </c>
    </row>
    <row r="19" spans="2:9" x14ac:dyDescent="0.25">
      <c r="B19" s="44"/>
      <c r="C19" s="44"/>
      <c r="D19" s="44" t="s">
        <v>65</v>
      </c>
      <c r="E19" s="44"/>
      <c r="F19" s="44"/>
      <c r="G19" s="44" t="s">
        <v>50</v>
      </c>
      <c r="H19" t="s">
        <v>87</v>
      </c>
      <c r="I19" s="44">
        <v>1</v>
      </c>
    </row>
    <row r="20" spans="2:9" x14ac:dyDescent="0.25">
      <c r="B20" s="44"/>
      <c r="C20" s="44"/>
      <c r="D20" s="44" t="s">
        <v>65</v>
      </c>
      <c r="E20" s="44"/>
      <c r="F20" s="44"/>
      <c r="G20" s="44" t="s">
        <v>50</v>
      </c>
      <c r="H20" t="s">
        <v>88</v>
      </c>
      <c r="I20" s="44">
        <v>1</v>
      </c>
    </row>
    <row r="21" spans="2:9" x14ac:dyDescent="0.25">
      <c r="B21" s="44"/>
      <c r="C21" s="44"/>
      <c r="D21" s="44" t="s">
        <v>65</v>
      </c>
      <c r="E21" s="44"/>
      <c r="F21" s="44"/>
      <c r="G21" s="44" t="s">
        <v>50</v>
      </c>
      <c r="H21" t="s">
        <v>89</v>
      </c>
      <c r="I21" s="44">
        <v>1</v>
      </c>
    </row>
    <row r="22" spans="2:9" x14ac:dyDescent="0.25">
      <c r="B22" s="44"/>
      <c r="C22" s="44"/>
      <c r="D22" s="44" t="s">
        <v>65</v>
      </c>
      <c r="E22" s="44"/>
      <c r="F22" s="44"/>
      <c r="G22" s="44" t="s">
        <v>50</v>
      </c>
      <c r="H22" t="s">
        <v>90</v>
      </c>
      <c r="I22" s="44">
        <v>1</v>
      </c>
    </row>
    <row r="23" spans="2:9" x14ac:dyDescent="0.25">
      <c r="B23" s="44"/>
      <c r="C23" s="44"/>
      <c r="D23" s="44" t="s">
        <v>65</v>
      </c>
      <c r="E23" s="44"/>
      <c r="F23" s="44"/>
      <c r="G23" s="44" t="s">
        <v>50</v>
      </c>
      <c r="H23" t="s">
        <v>91</v>
      </c>
      <c r="I23" s="44">
        <v>1</v>
      </c>
    </row>
    <row r="24" spans="2:9" x14ac:dyDescent="0.25">
      <c r="B24" s="44"/>
      <c r="C24" s="44"/>
      <c r="D24" s="44" t="s">
        <v>65</v>
      </c>
      <c r="E24" s="44"/>
      <c r="F24" s="44"/>
      <c r="G24" s="44" t="s">
        <v>50</v>
      </c>
      <c r="H24" t="s">
        <v>92</v>
      </c>
      <c r="I24" s="44">
        <v>1</v>
      </c>
    </row>
    <row r="25" spans="2:9" x14ac:dyDescent="0.25">
      <c r="B25" s="44"/>
      <c r="C25" s="44"/>
      <c r="D25" s="44" t="s">
        <v>65</v>
      </c>
      <c r="E25" s="44"/>
      <c r="F25" s="44"/>
      <c r="G25" s="44" t="s">
        <v>50</v>
      </c>
      <c r="H25" t="s">
        <v>93</v>
      </c>
      <c r="I25" s="44">
        <v>1</v>
      </c>
    </row>
    <row r="26" spans="2:9" x14ac:dyDescent="0.25">
      <c r="B26" s="44"/>
      <c r="C26" s="44"/>
      <c r="D26" s="44" t="s">
        <v>65</v>
      </c>
      <c r="E26" s="44"/>
      <c r="F26" s="44"/>
      <c r="G26" s="44" t="s">
        <v>50</v>
      </c>
      <c r="H26" t="s">
        <v>94</v>
      </c>
      <c r="I26" s="44">
        <v>1</v>
      </c>
    </row>
    <row r="27" spans="2:9" x14ac:dyDescent="0.25">
      <c r="B27" s="44"/>
      <c r="C27" s="44"/>
      <c r="D27" s="44" t="s">
        <v>65</v>
      </c>
      <c r="E27" s="44"/>
      <c r="F27" s="44"/>
      <c r="G27" s="44" t="s">
        <v>50</v>
      </c>
      <c r="H27" t="s">
        <v>95</v>
      </c>
      <c r="I27" s="44">
        <v>1</v>
      </c>
    </row>
    <row r="28" spans="2:9" x14ac:dyDescent="0.25">
      <c r="B28" s="44"/>
      <c r="C28" s="44"/>
      <c r="D28" s="44" t="s">
        <v>65</v>
      </c>
      <c r="E28" s="44"/>
      <c r="F28" s="44"/>
      <c r="G28" s="44" t="s">
        <v>50</v>
      </c>
      <c r="H28" t="s">
        <v>96</v>
      </c>
      <c r="I28" s="44">
        <v>1</v>
      </c>
    </row>
    <row r="29" spans="2:9" x14ac:dyDescent="0.25">
      <c r="B29" s="44"/>
      <c r="C29" s="44"/>
      <c r="D29" s="44" t="s">
        <v>65</v>
      </c>
      <c r="E29" s="44"/>
      <c r="F29" s="44"/>
      <c r="G29" s="44" t="s">
        <v>50</v>
      </c>
      <c r="H29" t="s">
        <v>97</v>
      </c>
      <c r="I29" s="44">
        <v>1</v>
      </c>
    </row>
    <row r="30" spans="2:9" x14ac:dyDescent="0.25">
      <c r="B30" s="44"/>
      <c r="C30" s="44"/>
      <c r="D30" s="44" t="s">
        <v>65</v>
      </c>
      <c r="E30" s="44"/>
      <c r="F30" s="44"/>
      <c r="G30" s="44" t="s">
        <v>50</v>
      </c>
      <c r="H30" t="s">
        <v>98</v>
      </c>
      <c r="I30" s="44">
        <v>1</v>
      </c>
    </row>
    <row r="31" spans="2:9" x14ac:dyDescent="0.25">
      <c r="B31" s="44"/>
      <c r="C31" s="44"/>
      <c r="D31" s="44" t="s">
        <v>65</v>
      </c>
      <c r="E31" s="44"/>
      <c r="F31" s="44"/>
      <c r="G31" s="44" t="s">
        <v>50</v>
      </c>
      <c r="H31" t="s">
        <v>99</v>
      </c>
      <c r="I31" s="44">
        <v>1</v>
      </c>
    </row>
    <row r="32" spans="2:9" x14ac:dyDescent="0.25">
      <c r="B32" s="44"/>
      <c r="C32" s="44"/>
      <c r="D32" s="44" t="s">
        <v>65</v>
      </c>
      <c r="E32" s="44"/>
      <c r="F32" s="44"/>
      <c r="G32" s="44" t="s">
        <v>50</v>
      </c>
      <c r="H32" t="s">
        <v>100</v>
      </c>
      <c r="I32" s="44">
        <v>1</v>
      </c>
    </row>
    <row r="33" spans="2:13" x14ac:dyDescent="0.25">
      <c r="B33" s="44"/>
      <c r="C33" s="44"/>
      <c r="D33" s="44" t="s">
        <v>41</v>
      </c>
      <c r="E33" s="44"/>
      <c r="F33" s="44"/>
      <c r="G33" s="44" t="s">
        <v>50</v>
      </c>
      <c r="H33" s="44" t="s">
        <v>52</v>
      </c>
      <c r="I33" s="44">
        <v>31.536000000000001</v>
      </c>
    </row>
    <row r="34" spans="2:13" x14ac:dyDescent="0.25">
      <c r="B34" s="44"/>
      <c r="C34" s="44"/>
      <c r="D34" s="44" t="s">
        <v>54</v>
      </c>
      <c r="E34" s="44"/>
      <c r="F34" s="44"/>
      <c r="G34" s="44" t="s">
        <v>50</v>
      </c>
      <c r="H34" s="44" t="s">
        <v>52</v>
      </c>
      <c r="I34" s="44">
        <v>100</v>
      </c>
    </row>
    <row r="35" spans="2:13" x14ac:dyDescent="0.25">
      <c r="C35" t="s">
        <v>55</v>
      </c>
      <c r="D35" s="49" t="s">
        <v>53</v>
      </c>
      <c r="E35" s="49"/>
      <c r="F35">
        <v>2010</v>
      </c>
      <c r="G35" s="44" t="s">
        <v>50</v>
      </c>
      <c r="H35" s="44" t="s">
        <v>52</v>
      </c>
      <c r="I35" s="49">
        <v>0</v>
      </c>
    </row>
    <row r="36" spans="2:13" x14ac:dyDescent="0.25">
      <c r="C36" t="s">
        <v>55</v>
      </c>
      <c r="D36" s="49" t="s">
        <v>53</v>
      </c>
      <c r="E36" s="49"/>
      <c r="F36">
        <v>2015</v>
      </c>
      <c r="G36" s="44" t="s">
        <v>50</v>
      </c>
      <c r="H36" s="44" t="s">
        <v>52</v>
      </c>
      <c r="I36" s="49">
        <v>0</v>
      </c>
    </row>
    <row r="37" spans="2:13" x14ac:dyDescent="0.25">
      <c r="C37" t="s">
        <v>55</v>
      </c>
      <c r="D37" s="49" t="s">
        <v>53</v>
      </c>
      <c r="E37" s="49"/>
      <c r="F37">
        <v>2020</v>
      </c>
      <c r="G37" s="44" t="s">
        <v>50</v>
      </c>
      <c r="H37" s="44" t="s">
        <v>52</v>
      </c>
      <c r="I37" s="49">
        <v>0</v>
      </c>
    </row>
    <row r="38" spans="2:13" x14ac:dyDescent="0.25">
      <c r="C38" t="s">
        <v>55</v>
      </c>
      <c r="D38" s="49" t="s">
        <v>53</v>
      </c>
      <c r="E38" s="49"/>
      <c r="F38">
        <v>0</v>
      </c>
      <c r="G38" s="44" t="s">
        <v>50</v>
      </c>
      <c r="H38" s="44" t="s">
        <v>52</v>
      </c>
      <c r="I38" s="49">
        <v>1</v>
      </c>
    </row>
    <row r="39" spans="2:13" x14ac:dyDescent="0.25">
      <c r="C39" t="s">
        <v>59</v>
      </c>
      <c r="D39" s="49" t="s">
        <v>53</v>
      </c>
      <c r="E39" s="49"/>
      <c r="F39">
        <v>2025</v>
      </c>
      <c r="G39" s="44" t="s">
        <v>50</v>
      </c>
      <c r="H39" s="44" t="s">
        <v>52</v>
      </c>
      <c r="I39" s="49">
        <v>0</v>
      </c>
    </row>
    <row r="40" spans="2:13" x14ac:dyDescent="0.25">
      <c r="C40" t="s">
        <v>59</v>
      </c>
      <c r="D40" s="49" t="s">
        <v>60</v>
      </c>
      <c r="E40" s="49"/>
      <c r="F40">
        <v>0</v>
      </c>
      <c r="G40" s="44"/>
      <c r="H40" s="44" t="s">
        <v>52</v>
      </c>
      <c r="I40" s="49"/>
      <c r="J40">
        <v>2</v>
      </c>
    </row>
    <row r="41" spans="2:13" x14ac:dyDescent="0.25">
      <c r="D41" s="49" t="s">
        <v>56</v>
      </c>
      <c r="E41" s="49"/>
    </row>
    <row r="42" spans="2:13" x14ac:dyDescent="0.25">
      <c r="D42" s="49" t="s">
        <v>33</v>
      </c>
      <c r="E42" s="49"/>
      <c r="H42" s="49" t="s">
        <v>57</v>
      </c>
      <c r="I42" s="49">
        <v>50</v>
      </c>
      <c r="L42" s="50" t="s">
        <v>58</v>
      </c>
    </row>
    <row r="43" spans="2:13" x14ac:dyDescent="0.25">
      <c r="D43" s="49" t="s">
        <v>54</v>
      </c>
      <c r="E43" s="49"/>
      <c r="H43" s="49" t="s">
        <v>57</v>
      </c>
      <c r="I43" s="49">
        <v>50</v>
      </c>
    </row>
    <row r="44" spans="2:13" x14ac:dyDescent="0.25">
      <c r="D44" s="49" t="s">
        <v>33</v>
      </c>
      <c r="E44" s="49"/>
      <c r="H44" s="65" t="s">
        <v>64</v>
      </c>
      <c r="I44" s="49">
        <v>50</v>
      </c>
      <c r="M44" t="s">
        <v>63</v>
      </c>
    </row>
    <row r="45" spans="2:13" x14ac:dyDescent="0.25">
      <c r="D45" s="49" t="s">
        <v>54</v>
      </c>
      <c r="E45" s="49"/>
      <c r="H45" s="65" t="s">
        <v>64</v>
      </c>
      <c r="I45" s="49">
        <v>50</v>
      </c>
      <c r="M45" t="s">
        <v>63</v>
      </c>
    </row>
    <row r="46" spans="2:13" x14ac:dyDescent="0.25">
      <c r="D46" s="49" t="s">
        <v>51</v>
      </c>
      <c r="H46" s="65" t="s">
        <v>64</v>
      </c>
      <c r="I46" s="49">
        <v>2025</v>
      </c>
      <c r="M46" t="s">
        <v>63</v>
      </c>
    </row>
  </sheetData>
  <phoneticPr fontId="10" type="noConversion"/>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92D050"/>
  </sheetPr>
  <dimension ref="A1:E184"/>
  <sheetViews>
    <sheetView topLeftCell="A169" zoomScaleNormal="100" workbookViewId="0">
      <selection activeCell="B11" sqref="B11"/>
    </sheetView>
  </sheetViews>
  <sheetFormatPr defaultColWidth="9.140625" defaultRowHeight="15" x14ac:dyDescent="0.25"/>
  <cols>
    <col min="1" max="1" width="24.140625" customWidth="1"/>
    <col min="2" max="2" width="15.7109375" customWidth="1"/>
    <col min="3" max="3" width="16.140625" customWidth="1"/>
    <col min="4" max="4" width="16.140625" style="75" customWidth="1"/>
  </cols>
  <sheetData>
    <row r="1" spans="1:5" ht="30.75" thickBot="1" x14ac:dyDescent="0.3">
      <c r="A1" s="67" t="s">
        <v>207</v>
      </c>
      <c r="B1" s="68"/>
      <c r="C1" s="69" t="s">
        <v>208</v>
      </c>
      <c r="D1" s="69" t="s">
        <v>209</v>
      </c>
      <c r="E1" s="70" t="s">
        <v>210</v>
      </c>
    </row>
    <row r="2" spans="1:5" x14ac:dyDescent="0.25">
      <c r="A2" s="71" t="s">
        <v>211</v>
      </c>
      <c r="B2" s="71" t="s">
        <v>101</v>
      </c>
      <c r="C2" s="71">
        <v>250</v>
      </c>
      <c r="D2" s="72">
        <v>250</v>
      </c>
      <c r="E2" s="71"/>
    </row>
    <row r="3" spans="1:5" x14ac:dyDescent="0.25">
      <c r="A3" s="71" t="s">
        <v>212</v>
      </c>
      <c r="B3" s="71" t="s">
        <v>102</v>
      </c>
      <c r="C3" s="71">
        <v>350</v>
      </c>
      <c r="D3" s="72">
        <v>350</v>
      </c>
      <c r="E3" s="71"/>
    </row>
    <row r="4" spans="1:5" x14ac:dyDescent="0.25">
      <c r="A4" s="71" t="s">
        <v>213</v>
      </c>
      <c r="B4" s="71" t="s">
        <v>214</v>
      </c>
      <c r="C4" s="71">
        <v>200</v>
      </c>
      <c r="D4" s="72">
        <v>200</v>
      </c>
      <c r="E4" s="71"/>
    </row>
    <row r="5" spans="1:5" x14ac:dyDescent="0.25">
      <c r="A5" s="71" t="s">
        <v>215</v>
      </c>
      <c r="B5" s="71" t="s">
        <v>103</v>
      </c>
      <c r="C5" s="71">
        <v>760</v>
      </c>
      <c r="D5" s="72">
        <v>760</v>
      </c>
      <c r="E5" s="71"/>
    </row>
    <row r="6" spans="1:5" x14ac:dyDescent="0.25">
      <c r="A6" s="71" t="s">
        <v>216</v>
      </c>
      <c r="B6" s="71" t="s">
        <v>104</v>
      </c>
      <c r="C6" s="71">
        <v>1700</v>
      </c>
      <c r="D6" s="71">
        <v>1700</v>
      </c>
      <c r="E6" s="71"/>
    </row>
    <row r="7" spans="1:5" x14ac:dyDescent="0.25">
      <c r="A7" s="71" t="s">
        <v>217</v>
      </c>
      <c r="B7" s="71" t="s">
        <v>105</v>
      </c>
      <c r="C7" s="71">
        <v>1000</v>
      </c>
      <c r="D7" s="71">
        <v>1000</v>
      </c>
      <c r="E7" s="71"/>
    </row>
    <row r="8" spans="1:5" x14ac:dyDescent="0.25">
      <c r="A8" s="71" t="s">
        <v>218</v>
      </c>
      <c r="B8" s="71" t="s">
        <v>106</v>
      </c>
      <c r="C8" s="71">
        <v>5000</v>
      </c>
      <c r="D8" s="72">
        <v>7500</v>
      </c>
      <c r="E8" s="71"/>
    </row>
    <row r="9" spans="1:5" x14ac:dyDescent="0.25">
      <c r="A9" s="71" t="s">
        <v>219</v>
      </c>
      <c r="B9" s="71" t="s">
        <v>107</v>
      </c>
      <c r="C9" s="71">
        <v>1200</v>
      </c>
      <c r="D9" s="72">
        <v>1200</v>
      </c>
      <c r="E9" s="71"/>
    </row>
    <row r="10" spans="1:5" x14ac:dyDescent="0.25">
      <c r="A10" s="71" t="s">
        <v>220</v>
      </c>
      <c r="B10" s="71" t="s">
        <v>108</v>
      </c>
      <c r="C10" s="71">
        <v>555</v>
      </c>
      <c r="D10" s="72">
        <v>1655</v>
      </c>
      <c r="E10" s="71"/>
    </row>
    <row r="11" spans="1:5" x14ac:dyDescent="0.25">
      <c r="A11" s="71" t="s">
        <v>221</v>
      </c>
      <c r="B11" s="71" t="s">
        <v>109</v>
      </c>
      <c r="C11" s="71">
        <v>1200</v>
      </c>
      <c r="D11" s="72">
        <v>1200</v>
      </c>
      <c r="E11" s="71"/>
    </row>
    <row r="12" spans="1:5" x14ac:dyDescent="0.25">
      <c r="A12" s="71" t="s">
        <v>222</v>
      </c>
      <c r="B12" s="71" t="s">
        <v>110</v>
      </c>
      <c r="C12" s="71">
        <v>1344</v>
      </c>
      <c r="D12" s="72">
        <v>1844</v>
      </c>
      <c r="E12" s="71"/>
    </row>
    <row r="13" spans="1:5" x14ac:dyDescent="0.25">
      <c r="A13" s="71" t="s">
        <v>223</v>
      </c>
      <c r="B13" s="71" t="s">
        <v>111</v>
      </c>
      <c r="C13" s="71">
        <v>500</v>
      </c>
      <c r="D13" s="72">
        <v>500</v>
      </c>
      <c r="E13" s="71"/>
    </row>
    <row r="14" spans="1:5" x14ac:dyDescent="0.25">
      <c r="A14" s="71" t="s">
        <v>224</v>
      </c>
      <c r="B14" s="71" t="s">
        <v>112</v>
      </c>
      <c r="C14" s="71">
        <v>1100</v>
      </c>
      <c r="D14" s="72">
        <v>1100</v>
      </c>
      <c r="E14" s="71"/>
    </row>
    <row r="15" spans="1:5" x14ac:dyDescent="0.25">
      <c r="A15" s="71" t="s">
        <v>225</v>
      </c>
      <c r="B15" s="71" t="s">
        <v>226</v>
      </c>
      <c r="C15" s="71">
        <v>1000</v>
      </c>
      <c r="D15" s="72">
        <v>1000</v>
      </c>
      <c r="E15" s="71"/>
    </row>
    <row r="16" spans="1:5" x14ac:dyDescent="0.25">
      <c r="A16" s="71" t="s">
        <v>227</v>
      </c>
      <c r="B16" s="71" t="s">
        <v>113</v>
      </c>
      <c r="C16" s="71">
        <v>2800</v>
      </c>
      <c r="D16" s="72">
        <v>2800</v>
      </c>
      <c r="E16" s="71"/>
    </row>
    <row r="17" spans="1:5" x14ac:dyDescent="0.25">
      <c r="A17" s="71" t="s">
        <v>228</v>
      </c>
      <c r="B17" s="71" t="s">
        <v>229</v>
      </c>
      <c r="C17" s="71">
        <v>1000</v>
      </c>
      <c r="D17" s="72">
        <v>1000</v>
      </c>
      <c r="E17" s="71"/>
    </row>
    <row r="18" spans="1:5" x14ac:dyDescent="0.25">
      <c r="A18" s="71" t="s">
        <v>230</v>
      </c>
      <c r="B18" s="73" t="s">
        <v>231</v>
      </c>
      <c r="C18" s="71">
        <v>380</v>
      </c>
      <c r="D18" s="72">
        <v>380</v>
      </c>
      <c r="E18" s="71"/>
    </row>
    <row r="19" spans="1:5" x14ac:dyDescent="0.25">
      <c r="A19" s="71" t="s">
        <v>232</v>
      </c>
      <c r="B19" s="73" t="s">
        <v>233</v>
      </c>
      <c r="C19" s="71">
        <v>700</v>
      </c>
      <c r="D19" s="72">
        <v>700</v>
      </c>
      <c r="E19" s="71"/>
    </row>
    <row r="20" spans="1:5" x14ac:dyDescent="0.25">
      <c r="A20" s="71" t="s">
        <v>234</v>
      </c>
      <c r="B20" s="71" t="s">
        <v>114</v>
      </c>
      <c r="C20" s="71">
        <v>2400</v>
      </c>
      <c r="D20" s="72">
        <v>2400</v>
      </c>
      <c r="E20" s="71"/>
    </row>
    <row r="21" spans="1:5" x14ac:dyDescent="0.25">
      <c r="A21" s="71" t="s">
        <v>235</v>
      </c>
      <c r="B21" s="71" t="s">
        <v>115</v>
      </c>
      <c r="C21" s="71">
        <v>1728</v>
      </c>
      <c r="D21" s="72">
        <v>1728</v>
      </c>
      <c r="E21" s="71"/>
    </row>
    <row r="22" spans="1:5" x14ac:dyDescent="0.25">
      <c r="A22" s="71" t="s">
        <v>236</v>
      </c>
      <c r="B22" s="71" t="s">
        <v>116</v>
      </c>
      <c r="C22" s="72">
        <v>530</v>
      </c>
      <c r="D22" s="72">
        <v>530</v>
      </c>
      <c r="E22" s="71"/>
    </row>
    <row r="23" spans="1:5" x14ac:dyDescent="0.25">
      <c r="A23" s="71" t="s">
        <v>237</v>
      </c>
      <c r="B23" s="71" t="s">
        <v>117</v>
      </c>
      <c r="C23" s="72">
        <v>1400</v>
      </c>
      <c r="D23" s="72">
        <v>1400</v>
      </c>
      <c r="E23" s="71"/>
    </row>
    <row r="24" spans="1:5" x14ac:dyDescent="0.25">
      <c r="A24" s="71" t="s">
        <v>238</v>
      </c>
      <c r="B24" s="71" t="s">
        <v>118</v>
      </c>
      <c r="C24" s="71">
        <v>600</v>
      </c>
      <c r="D24" s="72">
        <v>600</v>
      </c>
      <c r="E24" s="71"/>
    </row>
    <row r="25" spans="1:5" x14ac:dyDescent="0.25">
      <c r="A25" s="71" t="s">
        <v>239</v>
      </c>
      <c r="B25" s="71" t="s">
        <v>119</v>
      </c>
      <c r="C25" s="71">
        <v>1700</v>
      </c>
      <c r="D25" s="72">
        <v>1700</v>
      </c>
      <c r="E25" s="71"/>
    </row>
    <row r="26" spans="1:5" x14ac:dyDescent="0.25">
      <c r="A26" s="71" t="s">
        <v>240</v>
      </c>
      <c r="B26" s="71" t="s">
        <v>120</v>
      </c>
      <c r="C26" s="71">
        <v>4700</v>
      </c>
      <c r="D26" s="72">
        <v>4700</v>
      </c>
      <c r="E26" s="71"/>
    </row>
    <row r="27" spans="1:5" x14ac:dyDescent="0.25">
      <c r="A27" s="71" t="s">
        <v>241</v>
      </c>
      <c r="B27" s="71" t="s">
        <v>121</v>
      </c>
      <c r="C27" s="71">
        <v>1300</v>
      </c>
      <c r="D27" s="72">
        <v>1300</v>
      </c>
      <c r="E27" s="71"/>
    </row>
    <row r="28" spans="1:5" x14ac:dyDescent="0.25">
      <c r="A28" s="71" t="s">
        <v>242</v>
      </c>
      <c r="B28" s="71" t="s">
        <v>122</v>
      </c>
      <c r="C28" s="71">
        <v>6240</v>
      </c>
      <c r="D28" s="72">
        <v>6240</v>
      </c>
      <c r="E28" s="71"/>
    </row>
    <row r="29" spans="1:5" x14ac:dyDescent="0.25">
      <c r="A29" s="71" t="s">
        <v>243</v>
      </c>
      <c r="B29" s="71" t="s">
        <v>244</v>
      </c>
      <c r="C29" s="71">
        <v>2000</v>
      </c>
      <c r="D29" s="72">
        <v>2000</v>
      </c>
      <c r="E29" s="71"/>
    </row>
    <row r="30" spans="1:5" x14ac:dyDescent="0.25">
      <c r="A30" s="71" t="s">
        <v>245</v>
      </c>
      <c r="B30" s="71" t="s">
        <v>123</v>
      </c>
      <c r="C30" s="71">
        <v>1200</v>
      </c>
      <c r="D30" s="72">
        <v>1200</v>
      </c>
      <c r="E30" s="71"/>
    </row>
    <row r="31" spans="1:5" x14ac:dyDescent="0.25">
      <c r="A31" s="71" t="s">
        <v>246</v>
      </c>
      <c r="B31" s="71" t="s">
        <v>124</v>
      </c>
      <c r="C31" s="71">
        <v>2100</v>
      </c>
      <c r="D31" s="72">
        <v>2600</v>
      </c>
      <c r="E31" s="71"/>
    </row>
    <row r="32" spans="1:5" x14ac:dyDescent="0.25">
      <c r="A32" s="71" t="s">
        <v>247</v>
      </c>
      <c r="B32" s="73" t="s">
        <v>248</v>
      </c>
      <c r="C32" s="71">
        <v>0</v>
      </c>
      <c r="D32" s="72">
        <v>0</v>
      </c>
      <c r="E32" s="71"/>
    </row>
    <row r="33" spans="1:5" x14ac:dyDescent="0.25">
      <c r="A33" s="71" t="s">
        <v>249</v>
      </c>
      <c r="B33" s="73" t="s">
        <v>250</v>
      </c>
      <c r="C33" s="71">
        <v>500</v>
      </c>
      <c r="D33" s="72">
        <v>500</v>
      </c>
      <c r="E33" s="71"/>
    </row>
    <row r="34" spans="1:5" x14ac:dyDescent="0.25">
      <c r="A34" s="71" t="s">
        <v>251</v>
      </c>
      <c r="B34" s="71" t="s">
        <v>125</v>
      </c>
      <c r="C34" s="71">
        <v>2100</v>
      </c>
      <c r="D34" s="72">
        <v>2100</v>
      </c>
      <c r="E34" s="71"/>
    </row>
    <row r="35" spans="1:5" x14ac:dyDescent="0.25">
      <c r="A35" s="71" t="s">
        <v>252</v>
      </c>
      <c r="B35" s="71" t="s">
        <v>126</v>
      </c>
      <c r="C35" s="71">
        <v>5000</v>
      </c>
      <c r="D35" s="72">
        <v>7500</v>
      </c>
      <c r="E35" s="71"/>
    </row>
    <row r="36" spans="1:5" x14ac:dyDescent="0.25">
      <c r="A36" s="71" t="s">
        <v>253</v>
      </c>
      <c r="B36" s="71" t="s">
        <v>254</v>
      </c>
      <c r="C36" s="71">
        <v>1000</v>
      </c>
      <c r="D36" s="72">
        <v>1000</v>
      </c>
      <c r="E36" s="71"/>
    </row>
    <row r="37" spans="1:5" x14ac:dyDescent="0.25">
      <c r="A37" s="71" t="s">
        <v>255</v>
      </c>
      <c r="B37" s="71" t="s">
        <v>127</v>
      </c>
      <c r="C37" s="71">
        <v>3286</v>
      </c>
      <c r="D37" s="72">
        <v>3286</v>
      </c>
      <c r="E37" s="71"/>
    </row>
    <row r="38" spans="1:5" x14ac:dyDescent="0.25">
      <c r="A38" s="71" t="s">
        <v>256</v>
      </c>
      <c r="B38" s="71" t="s">
        <v>128</v>
      </c>
      <c r="C38" s="72">
        <v>1500</v>
      </c>
      <c r="D38" s="72">
        <v>2000</v>
      </c>
      <c r="E38" s="71"/>
    </row>
    <row r="39" spans="1:5" x14ac:dyDescent="0.25">
      <c r="A39" s="71" t="s">
        <v>257</v>
      </c>
      <c r="B39" s="73" t="s">
        <v>258</v>
      </c>
      <c r="C39" s="72">
        <v>1000</v>
      </c>
      <c r="D39" s="72">
        <v>1000</v>
      </c>
      <c r="E39" s="71"/>
    </row>
    <row r="40" spans="1:5" x14ac:dyDescent="0.25">
      <c r="A40" s="71" t="s">
        <v>259</v>
      </c>
      <c r="B40" s="73" t="s">
        <v>260</v>
      </c>
      <c r="C40" s="71">
        <v>3000</v>
      </c>
      <c r="D40" s="72">
        <v>3000</v>
      </c>
      <c r="E40" s="71"/>
    </row>
    <row r="41" spans="1:5" x14ac:dyDescent="0.25">
      <c r="A41" s="71" t="s">
        <v>261</v>
      </c>
      <c r="B41" s="71" t="s">
        <v>129</v>
      </c>
      <c r="C41" s="71">
        <v>3000</v>
      </c>
      <c r="D41" s="72">
        <v>4800</v>
      </c>
      <c r="E41" s="71"/>
    </row>
    <row r="42" spans="1:5" x14ac:dyDescent="0.25">
      <c r="A42" s="71" t="s">
        <v>262</v>
      </c>
      <c r="B42" s="73" t="s">
        <v>263</v>
      </c>
      <c r="C42" s="71">
        <v>2300</v>
      </c>
      <c r="D42" s="72">
        <v>2300</v>
      </c>
      <c r="E42" s="71"/>
    </row>
    <row r="43" spans="1:5" x14ac:dyDescent="0.25">
      <c r="A43" s="71" t="s">
        <v>264</v>
      </c>
      <c r="B43" s="71" t="s">
        <v>130</v>
      </c>
      <c r="C43" s="71">
        <v>4450</v>
      </c>
      <c r="D43" s="72">
        <v>5000</v>
      </c>
      <c r="E43" s="71"/>
    </row>
    <row r="44" spans="1:5" x14ac:dyDescent="0.25">
      <c r="A44" s="71" t="s">
        <v>265</v>
      </c>
      <c r="B44" s="71" t="s">
        <v>266</v>
      </c>
      <c r="C44" s="71">
        <v>1400</v>
      </c>
      <c r="D44" s="72">
        <v>1400</v>
      </c>
      <c r="E44" s="71"/>
    </row>
    <row r="45" spans="1:5" x14ac:dyDescent="0.25">
      <c r="A45" s="71" t="s">
        <v>267</v>
      </c>
      <c r="B45" s="71" t="s">
        <v>268</v>
      </c>
      <c r="C45" s="71">
        <v>0</v>
      </c>
      <c r="D45" s="72">
        <v>0</v>
      </c>
      <c r="E45" s="71"/>
    </row>
    <row r="46" spans="1:5" x14ac:dyDescent="0.25">
      <c r="A46" s="71" t="s">
        <v>269</v>
      </c>
      <c r="B46" s="71" t="s">
        <v>270</v>
      </c>
      <c r="C46" s="71">
        <v>2000</v>
      </c>
      <c r="D46" s="72">
        <v>2000</v>
      </c>
      <c r="E46" s="71"/>
    </row>
    <row r="47" spans="1:5" x14ac:dyDescent="0.25">
      <c r="A47" s="71" t="s">
        <v>271</v>
      </c>
      <c r="B47" s="71" t="s">
        <v>131</v>
      </c>
      <c r="C47" s="71">
        <v>615</v>
      </c>
      <c r="D47" s="72">
        <v>1315</v>
      </c>
      <c r="E47" s="71"/>
    </row>
    <row r="48" spans="1:5" x14ac:dyDescent="0.25">
      <c r="A48" s="71" t="s">
        <v>272</v>
      </c>
      <c r="B48" s="73" t="s">
        <v>273</v>
      </c>
      <c r="C48" s="71">
        <v>1000</v>
      </c>
      <c r="D48" s="72">
        <v>1000</v>
      </c>
      <c r="E48" s="71"/>
    </row>
    <row r="49" spans="1:5" x14ac:dyDescent="0.25">
      <c r="A49" s="71" t="s">
        <v>274</v>
      </c>
      <c r="B49" s="73" t="s">
        <v>275</v>
      </c>
      <c r="C49" s="71">
        <v>600</v>
      </c>
      <c r="D49" s="72">
        <v>600</v>
      </c>
      <c r="E49" s="71"/>
    </row>
    <row r="50" spans="1:5" x14ac:dyDescent="0.25">
      <c r="A50" s="71" t="s">
        <v>276</v>
      </c>
      <c r="B50" s="73" t="s">
        <v>277</v>
      </c>
      <c r="C50" s="71">
        <v>0</v>
      </c>
      <c r="D50" s="72">
        <v>0</v>
      </c>
      <c r="E50" s="71"/>
    </row>
    <row r="51" spans="1:5" x14ac:dyDescent="0.25">
      <c r="A51" s="71" t="s">
        <v>278</v>
      </c>
      <c r="B51" s="73" t="s">
        <v>279</v>
      </c>
      <c r="C51" s="71">
        <v>1700</v>
      </c>
      <c r="D51" s="72">
        <v>1700</v>
      </c>
      <c r="E51" s="71"/>
    </row>
    <row r="52" spans="1:5" x14ac:dyDescent="0.25">
      <c r="A52" s="71" t="s">
        <v>280</v>
      </c>
      <c r="B52" s="73" t="s">
        <v>281</v>
      </c>
      <c r="C52" s="71">
        <v>3000</v>
      </c>
      <c r="D52" s="72">
        <v>3000</v>
      </c>
      <c r="E52" s="71"/>
    </row>
    <row r="53" spans="1:5" x14ac:dyDescent="0.25">
      <c r="A53" s="71" t="s">
        <v>282</v>
      </c>
      <c r="B53" s="73" t="s">
        <v>283</v>
      </c>
      <c r="C53" s="71">
        <v>600</v>
      </c>
      <c r="D53" s="72">
        <v>600</v>
      </c>
      <c r="E53" s="71"/>
    </row>
    <row r="54" spans="1:5" x14ac:dyDescent="0.25">
      <c r="A54" s="71" t="s">
        <v>284</v>
      </c>
      <c r="B54" s="73" t="s">
        <v>285</v>
      </c>
      <c r="C54" s="71">
        <v>1400</v>
      </c>
      <c r="D54" s="72">
        <v>1400</v>
      </c>
      <c r="E54" s="71"/>
    </row>
    <row r="55" spans="1:5" x14ac:dyDescent="0.25">
      <c r="A55" s="71" t="s">
        <v>286</v>
      </c>
      <c r="B55" s="73" t="s">
        <v>287</v>
      </c>
      <c r="C55" s="71">
        <v>700</v>
      </c>
      <c r="D55" s="72">
        <v>700</v>
      </c>
      <c r="E55" s="71"/>
    </row>
    <row r="56" spans="1:5" x14ac:dyDescent="0.25">
      <c r="A56" s="71" t="s">
        <v>288</v>
      </c>
      <c r="B56" s="73" t="s">
        <v>289</v>
      </c>
      <c r="C56" s="71">
        <v>1640</v>
      </c>
      <c r="D56" s="72">
        <v>1640</v>
      </c>
      <c r="E56" s="71"/>
    </row>
    <row r="57" spans="1:5" x14ac:dyDescent="0.25">
      <c r="A57" s="71" t="s">
        <v>290</v>
      </c>
      <c r="B57" s="73" t="s">
        <v>291</v>
      </c>
      <c r="C57" s="71">
        <v>740</v>
      </c>
      <c r="D57" s="72">
        <v>740</v>
      </c>
      <c r="E57" s="71"/>
    </row>
    <row r="58" spans="1:5" x14ac:dyDescent="0.25">
      <c r="A58" s="71" t="s">
        <v>292</v>
      </c>
      <c r="B58" s="71" t="s">
        <v>132</v>
      </c>
      <c r="C58" s="71">
        <v>1016</v>
      </c>
      <c r="D58" s="72">
        <v>1016</v>
      </c>
      <c r="E58" s="71"/>
    </row>
    <row r="59" spans="1:5" x14ac:dyDescent="0.25">
      <c r="A59" s="71" t="s">
        <v>293</v>
      </c>
      <c r="B59" s="71" t="s">
        <v>133</v>
      </c>
      <c r="C59" s="71">
        <v>1600</v>
      </c>
      <c r="D59" s="72">
        <v>1600</v>
      </c>
      <c r="E59" s="71"/>
    </row>
    <row r="60" spans="1:5" x14ac:dyDescent="0.25">
      <c r="A60" s="71" t="s">
        <v>294</v>
      </c>
      <c r="B60" s="71" t="s">
        <v>137</v>
      </c>
      <c r="C60" s="71">
        <v>5000</v>
      </c>
      <c r="D60" s="72">
        <v>8000</v>
      </c>
      <c r="E60" s="71"/>
    </row>
    <row r="61" spans="1:5" x14ac:dyDescent="0.25">
      <c r="A61" s="71" t="s">
        <v>295</v>
      </c>
      <c r="B61" s="71" t="s">
        <v>296</v>
      </c>
      <c r="C61" s="71">
        <v>0</v>
      </c>
      <c r="D61" s="72">
        <v>0</v>
      </c>
      <c r="E61" s="71"/>
    </row>
    <row r="62" spans="1:5" x14ac:dyDescent="0.25">
      <c r="A62" s="71" t="s">
        <v>297</v>
      </c>
      <c r="B62" s="71" t="s">
        <v>138</v>
      </c>
      <c r="C62" s="71">
        <v>4200</v>
      </c>
      <c r="D62" s="72">
        <v>4200</v>
      </c>
      <c r="E62" s="71"/>
    </row>
    <row r="63" spans="1:5" x14ac:dyDescent="0.25">
      <c r="A63" s="71" t="s">
        <v>298</v>
      </c>
      <c r="B63" s="71" t="s">
        <v>139</v>
      </c>
      <c r="C63" s="71">
        <v>1000</v>
      </c>
      <c r="D63" s="72">
        <v>1000</v>
      </c>
      <c r="E63" s="71"/>
    </row>
    <row r="64" spans="1:5" x14ac:dyDescent="0.25">
      <c r="A64" s="71" t="s">
        <v>299</v>
      </c>
      <c r="B64" s="71" t="s">
        <v>140</v>
      </c>
      <c r="C64" s="71">
        <v>0</v>
      </c>
      <c r="D64" s="72">
        <v>0</v>
      </c>
      <c r="E64" s="71"/>
    </row>
    <row r="65" spans="1:5" x14ac:dyDescent="0.25">
      <c r="A65" s="71" t="s">
        <v>300</v>
      </c>
      <c r="B65" s="71" t="s">
        <v>141</v>
      </c>
      <c r="C65" s="71">
        <v>2300</v>
      </c>
      <c r="D65" s="72">
        <v>2800</v>
      </c>
      <c r="E65" s="71"/>
    </row>
    <row r="66" spans="1:5" x14ac:dyDescent="0.25">
      <c r="A66" s="71" t="s">
        <v>301</v>
      </c>
      <c r="B66" s="71" t="s">
        <v>142</v>
      </c>
      <c r="C66" s="71">
        <v>4300</v>
      </c>
      <c r="D66" s="72">
        <v>4300</v>
      </c>
      <c r="E66" s="71"/>
    </row>
    <row r="67" spans="1:5" x14ac:dyDescent="0.25">
      <c r="A67" s="71" t="s">
        <v>302</v>
      </c>
      <c r="B67" s="71" t="s">
        <v>143</v>
      </c>
      <c r="C67" s="71">
        <v>3700</v>
      </c>
      <c r="D67" s="72">
        <v>3700</v>
      </c>
      <c r="E67" s="71"/>
    </row>
    <row r="68" spans="1:5" x14ac:dyDescent="0.25">
      <c r="A68" s="71" t="s">
        <v>303</v>
      </c>
      <c r="B68" s="71" t="s">
        <v>144</v>
      </c>
      <c r="C68" s="71">
        <v>3000</v>
      </c>
      <c r="D68" s="72">
        <v>4800</v>
      </c>
      <c r="E68" s="71"/>
    </row>
    <row r="69" spans="1:5" x14ac:dyDescent="0.25">
      <c r="A69" s="71" t="s">
        <v>304</v>
      </c>
      <c r="B69" s="71" t="s">
        <v>145</v>
      </c>
      <c r="C69" s="71">
        <v>5000</v>
      </c>
      <c r="D69" s="72">
        <v>8000</v>
      </c>
      <c r="E69" s="71"/>
    </row>
    <row r="70" spans="1:5" x14ac:dyDescent="0.25">
      <c r="A70" s="71" t="s">
        <v>305</v>
      </c>
      <c r="B70" s="71" t="s">
        <v>201</v>
      </c>
      <c r="C70" s="71">
        <v>5400</v>
      </c>
      <c r="D70" s="72">
        <v>5400</v>
      </c>
      <c r="E70" s="71"/>
    </row>
    <row r="71" spans="1:5" x14ac:dyDescent="0.25">
      <c r="A71" s="71" t="s">
        <v>306</v>
      </c>
      <c r="B71" s="71" t="s">
        <v>307</v>
      </c>
      <c r="C71" s="71">
        <v>0</v>
      </c>
      <c r="D71" s="72">
        <v>700</v>
      </c>
      <c r="E71" s="71"/>
    </row>
    <row r="72" spans="1:5" ht="15" customHeight="1" x14ac:dyDescent="0.25">
      <c r="A72" s="71" t="s">
        <v>308</v>
      </c>
      <c r="B72" s="71" t="s">
        <v>309</v>
      </c>
      <c r="C72" s="71">
        <v>4350</v>
      </c>
      <c r="D72" s="72">
        <v>4350</v>
      </c>
      <c r="E72" s="71"/>
    </row>
    <row r="73" spans="1:5" x14ac:dyDescent="0.25">
      <c r="A73" s="71" t="s">
        <v>310</v>
      </c>
      <c r="B73" s="71" t="s">
        <v>311</v>
      </c>
      <c r="C73" s="71">
        <v>380</v>
      </c>
      <c r="D73" s="72">
        <v>380</v>
      </c>
      <c r="E73" s="71"/>
    </row>
    <row r="74" spans="1:5" x14ac:dyDescent="0.25">
      <c r="A74" s="71" t="s">
        <v>66</v>
      </c>
      <c r="B74" s="71" t="s">
        <v>312</v>
      </c>
      <c r="C74" s="71">
        <v>1000</v>
      </c>
      <c r="D74" s="72">
        <v>1000</v>
      </c>
      <c r="E74" s="71"/>
    </row>
    <row r="75" spans="1:5" ht="15" customHeight="1" x14ac:dyDescent="0.25">
      <c r="A75" s="71" t="s">
        <v>67</v>
      </c>
      <c r="B75" s="71" t="s">
        <v>313</v>
      </c>
      <c r="C75" s="71">
        <v>1400</v>
      </c>
      <c r="D75" s="72">
        <v>1400</v>
      </c>
      <c r="E75" s="71"/>
    </row>
    <row r="76" spans="1:5" x14ac:dyDescent="0.25">
      <c r="A76" s="71" t="s">
        <v>68</v>
      </c>
      <c r="B76" s="71" t="s">
        <v>202</v>
      </c>
      <c r="C76" s="71">
        <v>5400</v>
      </c>
      <c r="D76" s="72">
        <v>5400</v>
      </c>
      <c r="E76" s="71"/>
    </row>
    <row r="77" spans="1:5" x14ac:dyDescent="0.25">
      <c r="A77" s="71" t="s">
        <v>69</v>
      </c>
      <c r="B77" s="71" t="s">
        <v>314</v>
      </c>
      <c r="C77" s="71">
        <v>0</v>
      </c>
      <c r="D77" s="72">
        <v>0</v>
      </c>
      <c r="E77" s="71"/>
    </row>
    <row r="78" spans="1:5" x14ac:dyDescent="0.25">
      <c r="A78" s="71" t="s">
        <v>70</v>
      </c>
      <c r="B78" s="71" t="s">
        <v>203</v>
      </c>
      <c r="C78" s="71">
        <v>500</v>
      </c>
      <c r="D78" s="74">
        <v>500</v>
      </c>
      <c r="E78" s="71"/>
    </row>
    <row r="79" spans="1:5" x14ac:dyDescent="0.25">
      <c r="A79" s="71" t="s">
        <v>71</v>
      </c>
      <c r="B79" s="71" t="s">
        <v>315</v>
      </c>
      <c r="C79" s="71">
        <v>0</v>
      </c>
      <c r="D79" s="74">
        <v>0</v>
      </c>
      <c r="E79" s="71"/>
    </row>
    <row r="80" spans="1:5" x14ac:dyDescent="0.25">
      <c r="A80" s="71" t="s">
        <v>72</v>
      </c>
      <c r="B80" s="71" t="s">
        <v>316</v>
      </c>
      <c r="C80" s="71">
        <v>500</v>
      </c>
      <c r="D80" s="72">
        <v>500</v>
      </c>
      <c r="E80" s="71"/>
    </row>
    <row r="81" spans="1:5" x14ac:dyDescent="0.25">
      <c r="A81" s="71" t="s">
        <v>73</v>
      </c>
      <c r="B81" s="71" t="s">
        <v>204</v>
      </c>
      <c r="C81" s="71">
        <v>1000</v>
      </c>
      <c r="D81" s="72">
        <v>1000</v>
      </c>
      <c r="E81" s="71"/>
    </row>
    <row r="82" spans="1:5" x14ac:dyDescent="0.25">
      <c r="A82" s="71" t="s">
        <v>74</v>
      </c>
      <c r="B82" s="71" t="s">
        <v>317</v>
      </c>
      <c r="C82" s="71">
        <v>1400</v>
      </c>
      <c r="D82" s="72">
        <v>1400</v>
      </c>
      <c r="E82" s="71"/>
    </row>
    <row r="83" spans="1:5" x14ac:dyDescent="0.25">
      <c r="A83" s="71" t="s">
        <v>318</v>
      </c>
      <c r="B83" s="71" t="s">
        <v>134</v>
      </c>
      <c r="C83" s="71">
        <v>250</v>
      </c>
      <c r="D83" s="72">
        <v>250</v>
      </c>
      <c r="E83" s="71"/>
    </row>
    <row r="84" spans="1:5" x14ac:dyDescent="0.25">
      <c r="A84" s="71" t="s">
        <v>319</v>
      </c>
      <c r="B84" s="71" t="s">
        <v>135</v>
      </c>
      <c r="C84" s="71">
        <v>1032</v>
      </c>
      <c r="D84" s="72">
        <v>1032</v>
      </c>
      <c r="E84" s="71"/>
    </row>
    <row r="85" spans="1:5" x14ac:dyDescent="0.25">
      <c r="A85" s="71" t="s">
        <v>320</v>
      </c>
      <c r="B85" s="71" t="s">
        <v>321</v>
      </c>
      <c r="C85" s="71">
        <v>2000</v>
      </c>
      <c r="D85" s="72">
        <v>2000</v>
      </c>
      <c r="E85" s="71"/>
    </row>
    <row r="86" spans="1:5" x14ac:dyDescent="0.25">
      <c r="A86" s="71" t="s">
        <v>322</v>
      </c>
      <c r="B86" s="71" t="s">
        <v>323</v>
      </c>
      <c r="C86" s="71">
        <v>500</v>
      </c>
      <c r="D86" s="72">
        <v>500</v>
      </c>
      <c r="E86" s="71"/>
    </row>
    <row r="87" spans="1:5" x14ac:dyDescent="0.25">
      <c r="A87" s="71" t="s">
        <v>324</v>
      </c>
      <c r="B87" s="71" t="s">
        <v>136</v>
      </c>
      <c r="C87" s="71">
        <v>350</v>
      </c>
      <c r="D87" s="72">
        <v>350</v>
      </c>
      <c r="E87" s="71"/>
    </row>
    <row r="88" spans="1:5" x14ac:dyDescent="0.25">
      <c r="A88" s="71" t="s">
        <v>325</v>
      </c>
      <c r="B88" s="71" t="s">
        <v>146</v>
      </c>
      <c r="C88" s="71">
        <v>1312</v>
      </c>
      <c r="D88" s="72">
        <v>1812</v>
      </c>
      <c r="E88" s="71"/>
    </row>
    <row r="89" spans="1:5" x14ac:dyDescent="0.25">
      <c r="A89" s="71" t="s">
        <v>326</v>
      </c>
      <c r="B89" s="71" t="s">
        <v>147</v>
      </c>
      <c r="C89" s="71">
        <v>2000</v>
      </c>
      <c r="D89" s="72">
        <v>2000</v>
      </c>
      <c r="E89" s="71"/>
    </row>
    <row r="90" spans="1:5" x14ac:dyDescent="0.25">
      <c r="A90" s="71" t="s">
        <v>327</v>
      </c>
      <c r="B90" s="71" t="s">
        <v>328</v>
      </c>
      <c r="C90" s="71">
        <v>0</v>
      </c>
      <c r="D90" s="72">
        <v>0</v>
      </c>
      <c r="E90" s="71"/>
    </row>
    <row r="91" spans="1:5" x14ac:dyDescent="0.25">
      <c r="A91" s="71" t="s">
        <v>329</v>
      </c>
      <c r="B91" s="71" t="s">
        <v>148</v>
      </c>
      <c r="C91" s="71">
        <v>600</v>
      </c>
      <c r="D91" s="72">
        <v>600</v>
      </c>
      <c r="E91" s="71"/>
    </row>
    <row r="92" spans="1:5" x14ac:dyDescent="0.25">
      <c r="A92" s="71" t="s">
        <v>330</v>
      </c>
      <c r="B92" s="71" t="s">
        <v>149</v>
      </c>
      <c r="C92" s="71">
        <v>2000</v>
      </c>
      <c r="D92" s="72">
        <v>2000</v>
      </c>
      <c r="E92" s="71"/>
    </row>
    <row r="93" spans="1:5" x14ac:dyDescent="0.25">
      <c r="A93" s="71" t="s">
        <v>331</v>
      </c>
      <c r="B93" s="71" t="s">
        <v>150</v>
      </c>
      <c r="C93" s="71">
        <v>800</v>
      </c>
      <c r="D93" s="72">
        <v>800</v>
      </c>
      <c r="E93" s="71"/>
    </row>
    <row r="94" spans="1:5" x14ac:dyDescent="0.25">
      <c r="A94" s="71" t="s">
        <v>332</v>
      </c>
      <c r="B94" s="71" t="s">
        <v>151</v>
      </c>
      <c r="C94" s="71">
        <v>2000</v>
      </c>
      <c r="D94" s="72">
        <v>2000</v>
      </c>
      <c r="E94" s="71"/>
    </row>
    <row r="95" spans="1:5" x14ac:dyDescent="0.25">
      <c r="A95" s="71" t="s">
        <v>333</v>
      </c>
      <c r="B95" s="71" t="s">
        <v>152</v>
      </c>
      <c r="C95" s="71">
        <v>1300</v>
      </c>
      <c r="D95" s="72">
        <v>1300</v>
      </c>
      <c r="E95" s="71"/>
    </row>
    <row r="96" spans="1:5" x14ac:dyDescent="0.25">
      <c r="A96" s="71" t="s">
        <v>334</v>
      </c>
      <c r="B96" s="71" t="s">
        <v>153</v>
      </c>
      <c r="C96" s="71">
        <v>600</v>
      </c>
      <c r="D96" s="72">
        <v>600</v>
      </c>
      <c r="E96" s="71"/>
    </row>
    <row r="97" spans="1:5" x14ac:dyDescent="0.25">
      <c r="A97" s="71" t="s">
        <v>335</v>
      </c>
      <c r="B97" s="71" t="s">
        <v>336</v>
      </c>
      <c r="C97" s="71">
        <v>1700</v>
      </c>
      <c r="D97" s="72">
        <v>1700</v>
      </c>
      <c r="E97" s="71"/>
    </row>
    <row r="98" spans="1:5" x14ac:dyDescent="0.25">
      <c r="A98" s="71" t="s">
        <v>337</v>
      </c>
      <c r="B98" s="71" t="s">
        <v>154</v>
      </c>
      <c r="C98" s="71">
        <v>2000</v>
      </c>
      <c r="D98" s="72">
        <v>2000</v>
      </c>
      <c r="E98" s="71"/>
    </row>
    <row r="99" spans="1:5" x14ac:dyDescent="0.25">
      <c r="A99" s="71" t="s">
        <v>338</v>
      </c>
      <c r="B99" s="71" t="s">
        <v>339</v>
      </c>
      <c r="C99" s="71">
        <v>0</v>
      </c>
      <c r="D99" s="72">
        <v>700</v>
      </c>
      <c r="E99" s="71"/>
    </row>
    <row r="100" spans="1:5" x14ac:dyDescent="0.25">
      <c r="A100" s="71" t="s">
        <v>340</v>
      </c>
      <c r="B100" s="71" t="s">
        <v>205</v>
      </c>
      <c r="C100" s="71">
        <v>500</v>
      </c>
      <c r="D100" s="72">
        <v>500</v>
      </c>
      <c r="E100" s="71"/>
    </row>
    <row r="101" spans="1:5" x14ac:dyDescent="0.25">
      <c r="A101" s="71" t="s">
        <v>341</v>
      </c>
      <c r="B101" s="71" t="s">
        <v>342</v>
      </c>
      <c r="C101" s="71">
        <v>1100</v>
      </c>
      <c r="D101" s="72">
        <v>1100</v>
      </c>
      <c r="E101" s="71"/>
    </row>
    <row r="102" spans="1:5" x14ac:dyDescent="0.25">
      <c r="A102" s="71" t="s">
        <v>343</v>
      </c>
      <c r="B102" s="71" t="s">
        <v>344</v>
      </c>
      <c r="C102" s="71">
        <v>0</v>
      </c>
      <c r="D102" s="72">
        <v>0</v>
      </c>
      <c r="E102" s="71"/>
    </row>
    <row r="103" spans="1:5" x14ac:dyDescent="0.25">
      <c r="A103" s="71" t="s">
        <v>345</v>
      </c>
      <c r="B103" s="71" t="s">
        <v>155</v>
      </c>
      <c r="C103" s="71">
        <v>385</v>
      </c>
      <c r="D103" s="72">
        <v>1385</v>
      </c>
      <c r="E103" s="71"/>
    </row>
    <row r="104" spans="1:5" x14ac:dyDescent="0.25">
      <c r="A104" s="71" t="s">
        <v>346</v>
      </c>
      <c r="B104" s="71" t="s">
        <v>156</v>
      </c>
      <c r="C104" s="71">
        <v>3860</v>
      </c>
      <c r="D104" s="72">
        <v>3860</v>
      </c>
      <c r="E104" s="71"/>
    </row>
    <row r="105" spans="1:5" x14ac:dyDescent="0.25">
      <c r="A105" s="71" t="s">
        <v>347</v>
      </c>
      <c r="B105" s="71" t="s">
        <v>158</v>
      </c>
      <c r="C105" s="71">
        <v>2160</v>
      </c>
      <c r="D105" s="72">
        <v>2160</v>
      </c>
      <c r="E105" s="71"/>
    </row>
    <row r="106" spans="1:5" x14ac:dyDescent="0.25">
      <c r="A106" s="71" t="s">
        <v>348</v>
      </c>
      <c r="B106" s="71" t="s">
        <v>349</v>
      </c>
      <c r="C106" s="71">
        <v>4000</v>
      </c>
      <c r="D106" s="72">
        <v>4000</v>
      </c>
      <c r="E106" s="71"/>
    </row>
    <row r="107" spans="1:5" x14ac:dyDescent="0.25">
      <c r="A107" s="71" t="s">
        <v>350</v>
      </c>
      <c r="B107" s="71" t="s">
        <v>159</v>
      </c>
      <c r="C107" s="71">
        <v>1380</v>
      </c>
      <c r="D107" s="72">
        <v>1380</v>
      </c>
      <c r="E107" s="71"/>
    </row>
    <row r="108" spans="1:5" x14ac:dyDescent="0.25">
      <c r="A108" s="71" t="s">
        <v>351</v>
      </c>
      <c r="B108" s="71" t="s">
        <v>157</v>
      </c>
      <c r="C108" s="71">
        <v>500</v>
      </c>
      <c r="D108" s="72">
        <v>500</v>
      </c>
      <c r="E108" s="71"/>
    </row>
    <row r="109" spans="1:5" x14ac:dyDescent="0.25">
      <c r="A109" s="71" t="s">
        <v>352</v>
      </c>
      <c r="B109" s="71" t="s">
        <v>353</v>
      </c>
      <c r="C109" s="71">
        <v>0</v>
      </c>
      <c r="D109" s="72">
        <v>0</v>
      </c>
      <c r="E109" s="71"/>
    </row>
    <row r="110" spans="1:5" x14ac:dyDescent="0.25">
      <c r="A110" s="71" t="s">
        <v>354</v>
      </c>
      <c r="B110" s="71" t="s">
        <v>355</v>
      </c>
      <c r="C110" s="71">
        <v>1750</v>
      </c>
      <c r="D110" s="72">
        <v>1750</v>
      </c>
      <c r="E110" s="71"/>
    </row>
    <row r="111" spans="1:5" x14ac:dyDescent="0.25">
      <c r="A111" s="71" t="s">
        <v>356</v>
      </c>
      <c r="B111" s="71" t="s">
        <v>357</v>
      </c>
      <c r="C111" s="71">
        <v>1200</v>
      </c>
      <c r="D111" s="72">
        <v>1200</v>
      </c>
      <c r="E111" s="71"/>
    </row>
    <row r="112" spans="1:5" x14ac:dyDescent="0.25">
      <c r="A112" s="71" t="s">
        <v>358</v>
      </c>
      <c r="B112" s="71" t="s">
        <v>359</v>
      </c>
      <c r="C112" s="71">
        <v>0</v>
      </c>
      <c r="D112" s="72">
        <v>0</v>
      </c>
      <c r="E112" s="71"/>
    </row>
    <row r="113" spans="1:5" x14ac:dyDescent="0.25">
      <c r="A113" s="71" t="s">
        <v>360</v>
      </c>
      <c r="B113" s="71" t="s">
        <v>160</v>
      </c>
      <c r="C113" s="71">
        <v>1500</v>
      </c>
      <c r="D113" s="72">
        <v>2100</v>
      </c>
      <c r="E113" s="71"/>
    </row>
    <row r="114" spans="1:5" x14ac:dyDescent="0.25">
      <c r="A114" s="71" t="s">
        <v>361</v>
      </c>
      <c r="B114" s="71" t="s">
        <v>161</v>
      </c>
      <c r="C114" s="71">
        <v>1000</v>
      </c>
      <c r="D114" s="72">
        <v>1000</v>
      </c>
      <c r="E114" s="71"/>
    </row>
    <row r="115" spans="1:5" x14ac:dyDescent="0.25">
      <c r="A115" s="71" t="s">
        <v>362</v>
      </c>
      <c r="B115" s="71" t="s">
        <v>363</v>
      </c>
      <c r="C115" s="71">
        <v>700</v>
      </c>
      <c r="D115" s="72">
        <v>700</v>
      </c>
      <c r="E115" s="71"/>
    </row>
    <row r="116" spans="1:5" x14ac:dyDescent="0.25">
      <c r="A116" s="71" t="s">
        <v>364</v>
      </c>
      <c r="B116" s="71" t="s">
        <v>365</v>
      </c>
      <c r="C116" s="71">
        <v>0</v>
      </c>
      <c r="D116" s="72">
        <v>0</v>
      </c>
      <c r="E116" s="71"/>
    </row>
    <row r="117" spans="1:5" x14ac:dyDescent="0.25">
      <c r="A117" s="71" t="s">
        <v>366</v>
      </c>
      <c r="B117" s="71" t="s">
        <v>367</v>
      </c>
      <c r="C117" s="71">
        <v>0</v>
      </c>
      <c r="D117" s="72">
        <v>0</v>
      </c>
      <c r="E117" s="71"/>
    </row>
    <row r="118" spans="1:5" x14ac:dyDescent="0.25">
      <c r="A118" s="71" t="s">
        <v>368</v>
      </c>
      <c r="B118" s="71" t="s">
        <v>369</v>
      </c>
      <c r="C118" s="71">
        <v>700</v>
      </c>
      <c r="D118" s="72">
        <v>700</v>
      </c>
      <c r="E118" s="71"/>
    </row>
    <row r="119" spans="1:5" x14ac:dyDescent="0.25">
      <c r="A119" s="71" t="s">
        <v>370</v>
      </c>
      <c r="B119" s="71" t="s">
        <v>371</v>
      </c>
      <c r="C119" s="71">
        <v>2300</v>
      </c>
      <c r="D119" s="72">
        <v>2300</v>
      </c>
      <c r="E119" s="71"/>
    </row>
    <row r="120" spans="1:5" x14ac:dyDescent="0.25">
      <c r="A120" s="71" t="s">
        <v>372</v>
      </c>
      <c r="B120" s="71" t="s">
        <v>162</v>
      </c>
      <c r="C120" s="71">
        <v>1600</v>
      </c>
      <c r="D120" s="72">
        <v>1600</v>
      </c>
      <c r="E120" s="71"/>
    </row>
    <row r="121" spans="1:5" x14ac:dyDescent="0.25">
      <c r="A121" s="71" t="s">
        <v>373</v>
      </c>
      <c r="B121" s="71" t="s">
        <v>163</v>
      </c>
      <c r="C121" s="71">
        <v>1200</v>
      </c>
      <c r="D121" s="72">
        <v>1800</v>
      </c>
      <c r="E121" s="71"/>
    </row>
    <row r="122" spans="1:5" x14ac:dyDescent="0.25">
      <c r="A122" s="71" t="s">
        <v>374</v>
      </c>
      <c r="B122" s="71" t="s">
        <v>164</v>
      </c>
      <c r="C122" s="71">
        <v>350</v>
      </c>
      <c r="D122" s="72">
        <v>350</v>
      </c>
      <c r="E122" s="71"/>
    </row>
    <row r="123" spans="1:5" x14ac:dyDescent="0.25">
      <c r="A123" s="71" t="s">
        <v>375</v>
      </c>
      <c r="B123" s="71" t="s">
        <v>165</v>
      </c>
      <c r="C123" s="71">
        <v>400</v>
      </c>
      <c r="D123" s="72">
        <v>400</v>
      </c>
      <c r="E123" s="71"/>
    </row>
    <row r="124" spans="1:5" x14ac:dyDescent="0.25">
      <c r="A124" s="71" t="s">
        <v>376</v>
      </c>
      <c r="B124" s="71" t="s">
        <v>377</v>
      </c>
      <c r="C124" s="71">
        <v>1200</v>
      </c>
      <c r="D124" s="72">
        <v>1200</v>
      </c>
      <c r="E124" s="71"/>
    </row>
    <row r="125" spans="1:5" x14ac:dyDescent="0.25">
      <c r="A125" s="71" t="s">
        <v>378</v>
      </c>
      <c r="B125" s="71" t="s">
        <v>166</v>
      </c>
      <c r="C125" s="71">
        <v>1000</v>
      </c>
      <c r="D125" s="72">
        <v>1000</v>
      </c>
      <c r="E125" s="71"/>
    </row>
    <row r="126" spans="1:5" x14ac:dyDescent="0.25">
      <c r="A126" s="71" t="s">
        <v>379</v>
      </c>
      <c r="B126" s="71" t="s">
        <v>380</v>
      </c>
      <c r="C126" s="71">
        <v>200</v>
      </c>
      <c r="D126" s="72">
        <v>200</v>
      </c>
      <c r="E126" s="71"/>
    </row>
    <row r="127" spans="1:5" x14ac:dyDescent="0.25">
      <c r="A127" s="71" t="s">
        <v>379</v>
      </c>
      <c r="B127" s="71" t="s">
        <v>380</v>
      </c>
      <c r="C127" s="71"/>
      <c r="D127" s="72"/>
      <c r="E127" s="71"/>
    </row>
    <row r="128" spans="1:5" x14ac:dyDescent="0.25">
      <c r="A128" s="71" t="s">
        <v>381</v>
      </c>
      <c r="B128" s="71" t="s">
        <v>382</v>
      </c>
      <c r="C128" s="71">
        <v>150</v>
      </c>
      <c r="D128" s="72">
        <v>150</v>
      </c>
      <c r="E128" s="71"/>
    </row>
    <row r="129" spans="1:5" x14ac:dyDescent="0.25">
      <c r="A129" s="71" t="s">
        <v>383</v>
      </c>
      <c r="B129" s="71" t="s">
        <v>167</v>
      </c>
      <c r="C129" s="71">
        <v>400</v>
      </c>
      <c r="D129" s="72">
        <v>400</v>
      </c>
      <c r="E129" s="71"/>
    </row>
    <row r="130" spans="1:5" x14ac:dyDescent="0.25">
      <c r="A130" s="71" t="s">
        <v>384</v>
      </c>
      <c r="B130" s="71" t="s">
        <v>168</v>
      </c>
      <c r="C130" s="71">
        <v>1050</v>
      </c>
      <c r="D130" s="72">
        <v>1050</v>
      </c>
      <c r="E130" s="71"/>
    </row>
    <row r="131" spans="1:5" x14ac:dyDescent="0.25">
      <c r="A131" s="71" t="s">
        <v>385</v>
      </c>
      <c r="B131" s="71" t="s">
        <v>386</v>
      </c>
      <c r="C131" s="72">
        <v>80</v>
      </c>
      <c r="D131" s="72">
        <v>500</v>
      </c>
      <c r="E131" s="71"/>
    </row>
    <row r="132" spans="1:5" x14ac:dyDescent="0.25">
      <c r="A132" s="71" t="s">
        <v>387</v>
      </c>
      <c r="B132" s="71" t="s">
        <v>388</v>
      </c>
      <c r="C132" s="71">
        <v>1100</v>
      </c>
      <c r="D132" s="72">
        <v>1100</v>
      </c>
      <c r="E132" s="71"/>
    </row>
    <row r="133" spans="1:5" x14ac:dyDescent="0.25">
      <c r="A133" s="71" t="s">
        <v>389</v>
      </c>
      <c r="B133" s="71" t="s">
        <v>169</v>
      </c>
      <c r="C133" s="71">
        <v>2400</v>
      </c>
      <c r="D133" s="72">
        <v>2400</v>
      </c>
      <c r="E133" s="71"/>
    </row>
    <row r="134" spans="1:5" x14ac:dyDescent="0.25">
      <c r="A134" s="71" t="s">
        <v>390</v>
      </c>
      <c r="B134" s="71" t="s">
        <v>170</v>
      </c>
      <c r="C134" s="71">
        <v>4450</v>
      </c>
      <c r="D134" s="72">
        <v>5000</v>
      </c>
      <c r="E134" s="71"/>
    </row>
    <row r="135" spans="1:5" x14ac:dyDescent="0.25">
      <c r="A135" s="71" t="s">
        <v>391</v>
      </c>
      <c r="B135" s="71" t="s">
        <v>392</v>
      </c>
      <c r="C135" s="72">
        <v>700</v>
      </c>
      <c r="D135" s="72">
        <v>700</v>
      </c>
      <c r="E135" s="71"/>
    </row>
    <row r="136" spans="1:5" x14ac:dyDescent="0.25">
      <c r="A136" s="71" t="s">
        <v>393</v>
      </c>
      <c r="B136" s="71" t="s">
        <v>206</v>
      </c>
      <c r="C136" s="71">
        <v>1000</v>
      </c>
      <c r="D136" s="72">
        <v>1000</v>
      </c>
      <c r="E136" s="71"/>
    </row>
    <row r="137" spans="1:5" x14ac:dyDescent="0.25">
      <c r="A137" s="71" t="s">
        <v>394</v>
      </c>
      <c r="B137" s="71" t="s">
        <v>171</v>
      </c>
      <c r="C137" s="71">
        <v>700</v>
      </c>
      <c r="D137" s="72">
        <v>700</v>
      </c>
      <c r="E137" s="71"/>
    </row>
    <row r="138" spans="1:5" x14ac:dyDescent="0.25">
      <c r="A138" s="71" t="s">
        <v>395</v>
      </c>
      <c r="B138" s="71" t="s">
        <v>396</v>
      </c>
      <c r="C138" s="71">
        <v>1400</v>
      </c>
      <c r="D138" s="72">
        <v>1400</v>
      </c>
      <c r="E138" s="71"/>
    </row>
    <row r="139" spans="1:5" x14ac:dyDescent="0.25">
      <c r="A139" s="71" t="s">
        <v>397</v>
      </c>
      <c r="B139" s="71" t="s">
        <v>172</v>
      </c>
      <c r="C139" s="71">
        <v>1640</v>
      </c>
      <c r="D139" s="72">
        <v>1640</v>
      </c>
      <c r="E139" s="71"/>
    </row>
    <row r="140" spans="1:5" x14ac:dyDescent="0.25">
      <c r="A140" s="71" t="s">
        <v>398</v>
      </c>
      <c r="B140" s="71" t="s">
        <v>173</v>
      </c>
      <c r="C140" s="71">
        <v>0</v>
      </c>
      <c r="D140" s="72">
        <v>0</v>
      </c>
      <c r="E140" s="71"/>
    </row>
    <row r="141" spans="1:5" x14ac:dyDescent="0.25">
      <c r="A141" s="71" t="s">
        <v>399</v>
      </c>
      <c r="B141" s="71" t="s">
        <v>400</v>
      </c>
      <c r="C141" s="71">
        <v>1400</v>
      </c>
      <c r="D141" s="72">
        <v>1400</v>
      </c>
      <c r="E141" s="71"/>
    </row>
    <row r="142" spans="1:5" x14ac:dyDescent="0.25">
      <c r="A142" s="71" t="s">
        <v>401</v>
      </c>
      <c r="B142" s="71" t="s">
        <v>174</v>
      </c>
      <c r="C142" s="71">
        <v>700</v>
      </c>
      <c r="D142" s="72">
        <v>700</v>
      </c>
      <c r="E142" s="71"/>
    </row>
    <row r="143" spans="1:5" x14ac:dyDescent="0.25">
      <c r="A143" s="71" t="s">
        <v>402</v>
      </c>
      <c r="B143" s="71" t="s">
        <v>175</v>
      </c>
      <c r="C143" s="71">
        <v>3695</v>
      </c>
      <c r="D143" s="72">
        <v>3695</v>
      </c>
      <c r="E143" s="71"/>
    </row>
    <row r="144" spans="1:5" x14ac:dyDescent="0.25">
      <c r="A144" s="71" t="s">
        <v>403</v>
      </c>
      <c r="B144" s="71" t="s">
        <v>404</v>
      </c>
      <c r="C144" s="71">
        <v>0</v>
      </c>
      <c r="D144" s="72">
        <v>0</v>
      </c>
      <c r="E144" s="71"/>
    </row>
    <row r="145" spans="1:5" x14ac:dyDescent="0.25">
      <c r="A145" s="71" t="s">
        <v>405</v>
      </c>
      <c r="B145" s="71" t="s">
        <v>176</v>
      </c>
      <c r="C145" s="71">
        <v>600</v>
      </c>
      <c r="D145" s="72">
        <v>600</v>
      </c>
      <c r="E145" s="71"/>
    </row>
    <row r="146" spans="1:5" x14ac:dyDescent="0.25">
      <c r="A146" s="71" t="s">
        <v>406</v>
      </c>
      <c r="B146" s="71" t="s">
        <v>177</v>
      </c>
      <c r="C146" s="71">
        <v>3000</v>
      </c>
      <c r="D146" s="72">
        <v>3000</v>
      </c>
      <c r="E146" s="71"/>
    </row>
    <row r="147" spans="1:5" x14ac:dyDescent="0.25">
      <c r="A147" s="71" t="s">
        <v>407</v>
      </c>
      <c r="B147" s="71" t="s">
        <v>408</v>
      </c>
      <c r="C147" s="71">
        <v>0</v>
      </c>
      <c r="D147" s="72">
        <v>0</v>
      </c>
      <c r="E147" s="71"/>
    </row>
    <row r="148" spans="1:5" x14ac:dyDescent="0.25">
      <c r="A148" s="71" t="s">
        <v>409</v>
      </c>
      <c r="B148" s="71" t="s">
        <v>180</v>
      </c>
      <c r="C148" s="71">
        <v>990</v>
      </c>
      <c r="D148" s="72">
        <v>990</v>
      </c>
      <c r="E148" s="71"/>
    </row>
    <row r="149" spans="1:5" x14ac:dyDescent="0.25">
      <c r="A149" s="71" t="s">
        <v>410</v>
      </c>
      <c r="B149" s="71" t="s">
        <v>411</v>
      </c>
      <c r="C149" s="71">
        <v>0</v>
      </c>
      <c r="D149" s="72">
        <v>0</v>
      </c>
      <c r="E149" s="71"/>
    </row>
    <row r="150" spans="1:5" x14ac:dyDescent="0.25">
      <c r="A150" s="71" t="s">
        <v>412</v>
      </c>
      <c r="B150" s="71" t="s">
        <v>413</v>
      </c>
      <c r="C150" s="71">
        <v>0</v>
      </c>
      <c r="D150" s="72">
        <v>0</v>
      </c>
      <c r="E150" s="71"/>
    </row>
    <row r="151" spans="1:5" x14ac:dyDescent="0.25">
      <c r="A151" s="71" t="s">
        <v>414</v>
      </c>
      <c r="B151" s="71" t="s">
        <v>415</v>
      </c>
      <c r="C151" s="71">
        <v>2000</v>
      </c>
      <c r="D151" s="72">
        <v>2000</v>
      </c>
      <c r="E151" s="71"/>
    </row>
    <row r="152" spans="1:5" x14ac:dyDescent="0.25">
      <c r="A152" s="71" t="s">
        <v>416</v>
      </c>
      <c r="B152" s="71" t="s">
        <v>417</v>
      </c>
      <c r="C152" s="71">
        <v>0</v>
      </c>
      <c r="D152" s="72">
        <v>0</v>
      </c>
      <c r="E152" s="71"/>
    </row>
    <row r="153" spans="1:5" x14ac:dyDescent="0.25">
      <c r="A153" s="71" t="s">
        <v>418</v>
      </c>
      <c r="B153" s="71" t="s">
        <v>178</v>
      </c>
      <c r="C153" s="71">
        <v>1000</v>
      </c>
      <c r="D153" s="72">
        <v>1000</v>
      </c>
      <c r="E153" s="71"/>
    </row>
    <row r="154" spans="1:5" x14ac:dyDescent="0.25">
      <c r="A154" s="71" t="s">
        <v>419</v>
      </c>
      <c r="B154" s="71" t="s">
        <v>420</v>
      </c>
      <c r="C154" s="71">
        <v>3000</v>
      </c>
      <c r="D154" s="72">
        <v>3000</v>
      </c>
      <c r="E154" s="71"/>
    </row>
    <row r="155" spans="1:5" x14ac:dyDescent="0.25">
      <c r="A155" s="71" t="s">
        <v>421</v>
      </c>
      <c r="B155" s="71" t="s">
        <v>422</v>
      </c>
      <c r="C155" s="71">
        <v>0</v>
      </c>
      <c r="D155" s="72">
        <v>0</v>
      </c>
      <c r="E155" s="71"/>
    </row>
    <row r="156" spans="1:5" x14ac:dyDescent="0.25">
      <c r="A156" s="71" t="s">
        <v>423</v>
      </c>
      <c r="B156" s="71" t="s">
        <v>179</v>
      </c>
      <c r="C156" s="71">
        <v>600</v>
      </c>
      <c r="D156" s="72">
        <v>600</v>
      </c>
      <c r="E156" s="71"/>
    </row>
    <row r="157" spans="1:5" x14ac:dyDescent="0.25">
      <c r="A157" s="71" t="s">
        <v>424</v>
      </c>
      <c r="B157" s="71" t="s">
        <v>181</v>
      </c>
      <c r="C157" s="71">
        <v>3500</v>
      </c>
      <c r="D157" s="72">
        <v>3500</v>
      </c>
      <c r="E157" s="71"/>
    </row>
    <row r="158" spans="1:5" x14ac:dyDescent="0.25">
      <c r="A158" s="71" t="s">
        <v>425</v>
      </c>
      <c r="B158" s="71" t="s">
        <v>182</v>
      </c>
      <c r="C158" s="71">
        <v>1500</v>
      </c>
      <c r="D158" s="72">
        <v>1500</v>
      </c>
      <c r="E158" s="71"/>
    </row>
    <row r="159" spans="1:5" x14ac:dyDescent="0.25">
      <c r="A159" s="71" t="s">
        <v>426</v>
      </c>
      <c r="B159" s="71" t="s">
        <v>183</v>
      </c>
      <c r="C159" s="71">
        <v>1400</v>
      </c>
      <c r="D159" s="72">
        <v>1400</v>
      </c>
      <c r="E159" s="71"/>
    </row>
    <row r="160" spans="1:5" x14ac:dyDescent="0.25">
      <c r="A160" s="71" t="s">
        <v>427</v>
      </c>
      <c r="B160" s="71" t="s">
        <v>184</v>
      </c>
      <c r="C160" s="71">
        <v>1450</v>
      </c>
      <c r="D160" s="72">
        <v>1450</v>
      </c>
      <c r="E160" s="71"/>
    </row>
    <row r="161" spans="1:5" x14ac:dyDescent="0.25">
      <c r="A161" s="71" t="s">
        <v>428</v>
      </c>
      <c r="B161" s="71" t="s">
        <v>185</v>
      </c>
      <c r="C161" s="71">
        <v>330</v>
      </c>
      <c r="D161" s="72">
        <v>330</v>
      </c>
      <c r="E161" s="71"/>
    </row>
    <row r="162" spans="1:5" x14ac:dyDescent="0.25">
      <c r="A162" s="71" t="s">
        <v>429</v>
      </c>
      <c r="B162" s="71" t="s">
        <v>186</v>
      </c>
      <c r="C162" s="71">
        <v>1200</v>
      </c>
      <c r="D162" s="72">
        <v>1200</v>
      </c>
      <c r="E162" s="71"/>
    </row>
    <row r="163" spans="1:5" x14ac:dyDescent="0.25">
      <c r="A163" s="71" t="s">
        <v>430</v>
      </c>
      <c r="B163" s="71" t="s">
        <v>187</v>
      </c>
      <c r="C163" s="71">
        <v>350</v>
      </c>
      <c r="D163" s="72">
        <v>350</v>
      </c>
      <c r="E163" s="71"/>
    </row>
    <row r="164" spans="1:5" x14ac:dyDescent="0.25">
      <c r="A164" s="71" t="s">
        <v>431</v>
      </c>
      <c r="B164" s="71" t="s">
        <v>188</v>
      </c>
      <c r="C164" s="71">
        <v>600</v>
      </c>
      <c r="D164" s="72">
        <v>600</v>
      </c>
      <c r="E164" s="71"/>
    </row>
    <row r="165" spans="1:5" x14ac:dyDescent="0.25">
      <c r="A165" s="71" t="s">
        <v>432</v>
      </c>
      <c r="B165" s="71" t="s">
        <v>189</v>
      </c>
      <c r="C165" s="71">
        <v>600</v>
      </c>
      <c r="D165" s="72">
        <v>600</v>
      </c>
      <c r="E165" s="71"/>
    </row>
    <row r="166" spans="1:5" x14ac:dyDescent="0.25">
      <c r="A166" s="71" t="s">
        <v>433</v>
      </c>
      <c r="B166" s="71" t="s">
        <v>190</v>
      </c>
      <c r="C166" s="71">
        <v>1100</v>
      </c>
      <c r="D166" s="72">
        <v>1100</v>
      </c>
      <c r="E166" s="71"/>
    </row>
    <row r="167" spans="1:5" x14ac:dyDescent="0.25">
      <c r="A167" s="71" t="s">
        <v>434</v>
      </c>
      <c r="B167" s="71" t="s">
        <v>191</v>
      </c>
      <c r="C167" s="71">
        <v>950</v>
      </c>
      <c r="D167" s="72">
        <v>950</v>
      </c>
      <c r="E167" s="71"/>
    </row>
    <row r="168" spans="1:5" x14ac:dyDescent="0.25">
      <c r="A168" s="71" t="s">
        <v>435</v>
      </c>
      <c r="B168" s="71" t="s">
        <v>192</v>
      </c>
      <c r="C168" s="71">
        <v>1050</v>
      </c>
      <c r="D168" s="72">
        <v>1050</v>
      </c>
      <c r="E168" s="71"/>
    </row>
    <row r="169" spans="1:5" x14ac:dyDescent="0.25">
      <c r="A169" s="71" t="s">
        <v>436</v>
      </c>
      <c r="B169" s="71" t="s">
        <v>193</v>
      </c>
      <c r="C169" s="71">
        <v>615</v>
      </c>
      <c r="D169" s="72">
        <v>1315</v>
      </c>
      <c r="E169" s="71"/>
    </row>
    <row r="170" spans="1:5" x14ac:dyDescent="0.25">
      <c r="A170" s="71" t="s">
        <v>437</v>
      </c>
      <c r="B170" s="73" t="s">
        <v>438</v>
      </c>
      <c r="C170" s="71">
        <v>1300</v>
      </c>
      <c r="D170" s="72">
        <v>1300</v>
      </c>
      <c r="E170" s="71"/>
    </row>
    <row r="171" spans="1:5" x14ac:dyDescent="0.25">
      <c r="A171" s="71" t="s">
        <v>439</v>
      </c>
      <c r="B171" s="73" t="s">
        <v>440</v>
      </c>
      <c r="C171" s="71">
        <v>680</v>
      </c>
      <c r="D171" s="72">
        <v>680</v>
      </c>
      <c r="E171" s="71"/>
    </row>
    <row r="172" spans="1:5" x14ac:dyDescent="0.25">
      <c r="A172" s="71" t="s">
        <v>441</v>
      </c>
      <c r="B172" s="71" t="s">
        <v>194</v>
      </c>
      <c r="C172" s="71">
        <v>2400</v>
      </c>
      <c r="D172" s="72">
        <v>3200</v>
      </c>
      <c r="E172" s="71"/>
    </row>
    <row r="173" spans="1:5" x14ac:dyDescent="0.25">
      <c r="A173" s="71" t="s">
        <v>442</v>
      </c>
      <c r="B173" s="71" t="s">
        <v>443</v>
      </c>
      <c r="C173" s="71">
        <v>700</v>
      </c>
      <c r="D173" s="72">
        <v>700</v>
      </c>
      <c r="E173" s="71"/>
    </row>
    <row r="174" spans="1:5" x14ac:dyDescent="0.25">
      <c r="A174" s="71" t="s">
        <v>444</v>
      </c>
      <c r="B174" s="71" t="s">
        <v>195</v>
      </c>
      <c r="C174" s="71">
        <v>3995</v>
      </c>
      <c r="D174" s="72">
        <v>3995</v>
      </c>
      <c r="E174" s="71"/>
    </row>
    <row r="175" spans="1:5" x14ac:dyDescent="0.25">
      <c r="A175" s="71" t="s">
        <v>445</v>
      </c>
      <c r="B175" s="71" t="s">
        <v>196</v>
      </c>
      <c r="C175" s="71">
        <v>600</v>
      </c>
      <c r="D175" s="72">
        <v>600</v>
      </c>
      <c r="E175" s="71"/>
    </row>
    <row r="176" spans="1:5" x14ac:dyDescent="0.25">
      <c r="A176" s="71" t="s">
        <v>446</v>
      </c>
      <c r="B176" s="71" t="s">
        <v>197</v>
      </c>
      <c r="C176" s="71">
        <v>1200</v>
      </c>
      <c r="D176" s="72">
        <v>1200</v>
      </c>
      <c r="E176" s="71"/>
    </row>
    <row r="177" spans="1:5" x14ac:dyDescent="0.25">
      <c r="A177" s="71" t="s">
        <v>447</v>
      </c>
      <c r="B177" s="71" t="s">
        <v>198</v>
      </c>
      <c r="C177" s="71">
        <v>2000</v>
      </c>
      <c r="D177" s="72">
        <v>2000</v>
      </c>
      <c r="E177" s="71"/>
    </row>
    <row r="178" spans="1:5" x14ac:dyDescent="0.25">
      <c r="A178" s="71" t="s">
        <v>448</v>
      </c>
      <c r="B178" s="71" t="s">
        <v>449</v>
      </c>
      <c r="C178" s="71">
        <v>2000</v>
      </c>
      <c r="D178" s="72">
        <v>2000</v>
      </c>
      <c r="E178" s="71"/>
    </row>
    <row r="179" spans="1:5" x14ac:dyDescent="0.25">
      <c r="A179" s="71" t="s">
        <v>450</v>
      </c>
      <c r="B179" s="71" t="s">
        <v>451</v>
      </c>
      <c r="C179" s="71">
        <v>1530</v>
      </c>
      <c r="D179" s="72">
        <v>1530</v>
      </c>
      <c r="E179" s="71"/>
    </row>
    <row r="180" spans="1:5" x14ac:dyDescent="0.25">
      <c r="A180" s="71" t="s">
        <v>452</v>
      </c>
      <c r="B180" s="71" t="s">
        <v>199</v>
      </c>
      <c r="C180" s="71">
        <v>1100</v>
      </c>
      <c r="D180" s="72">
        <v>1100</v>
      </c>
      <c r="E180" s="71"/>
    </row>
    <row r="181" spans="1:5" x14ac:dyDescent="0.25">
      <c r="A181" s="71" t="s">
        <v>453</v>
      </c>
      <c r="B181" s="71" t="s">
        <v>200</v>
      </c>
      <c r="C181" s="71">
        <v>2000</v>
      </c>
      <c r="D181" s="72">
        <v>2000</v>
      </c>
      <c r="E181" s="71"/>
    </row>
    <row r="182" spans="1:5" x14ac:dyDescent="0.25">
      <c r="A182" s="71" t="s">
        <v>454</v>
      </c>
      <c r="B182" s="71" t="s">
        <v>455</v>
      </c>
      <c r="C182" s="71">
        <v>0</v>
      </c>
      <c r="D182" s="72">
        <v>0</v>
      </c>
      <c r="E182" s="71"/>
    </row>
    <row r="183" spans="1:5" x14ac:dyDescent="0.25">
      <c r="A183" s="71" t="s">
        <v>456</v>
      </c>
      <c r="B183" s="71" t="s">
        <v>457</v>
      </c>
      <c r="C183" s="71">
        <v>990</v>
      </c>
      <c r="D183" s="72">
        <v>990</v>
      </c>
      <c r="E183" s="71"/>
    </row>
    <row r="184" spans="1:5" x14ac:dyDescent="0.25">
      <c r="A184" s="71" t="s">
        <v>458</v>
      </c>
      <c r="B184" s="71" t="s">
        <v>459</v>
      </c>
      <c r="C184" s="71">
        <v>0</v>
      </c>
      <c r="D184" s="72">
        <v>0</v>
      </c>
      <c r="E184" s="7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OldBY-2020</vt:lpstr>
      <vt:lpstr>Bi_Costs</vt:lpstr>
      <vt:lpstr>!!Bi_2050_MAX_CAPACITY</vt:lpstr>
      <vt:lpstr>!!ELC_Parameters</vt:lpstr>
      <vt:lpstr>!!ref. transmission capacities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gargiulo</dc:creator>
  <cp:lastModifiedBy>Xiao Li</cp:lastModifiedBy>
  <dcterms:created xsi:type="dcterms:W3CDTF">2009-02-17T10:02:54Z</dcterms:created>
  <dcterms:modified xsi:type="dcterms:W3CDTF">2024-01-26T18:04:09Z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567823529243469</vt:lpwstr>
  </property>
</Properties>
</file>