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74" documentId="13_ncr:1_{4EAA7113-1C7A-43D7-A2AB-72AFE53A4B5D}" xr6:coauthVersionLast="47" xr6:coauthVersionMax="47" xr10:uidLastSave="{6C3EBE5C-CA19-43F6-8ABB-9F6D2435198B}"/>
  <bookViews>
    <workbookView xWindow="-110" yWindow="-110" windowWidth="19420" windowHeight="12220" activeTab="3" xr2:uid="{00000000-000D-0000-FFFF-FFFF00000000}"/>
  </bookViews>
  <sheets>
    <sheet name="ACTBND_DAC" sheetId="11" r:id="rId1"/>
    <sheet name="HYDROGENBND" sheetId="10" r:id="rId2"/>
    <sheet name="AGRBND" sheetId="6" r:id="rId3"/>
    <sheet name="ELEBND" sheetId="4" r:id="rId4"/>
    <sheet name="TRABND" sheetId="5" r:id="rId5"/>
    <sheet name="INDBND" sheetId="7" r:id="rId6"/>
    <sheet name="COM_BND" sheetId="12" r:id="rId7"/>
    <sheet name="RSD_BND" sheetId="8" r:id="rId8"/>
    <sheet name="SUPBN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9" i="7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I39" i="7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L38" i="7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<sst xmlns="http://schemas.openxmlformats.org/spreadsheetml/2006/main" count="1736" uniqueCount="46">
  <si>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</si>
  <si>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</si>
  <si>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</si>
  <si>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</si>
  <si>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</si>
  <si>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</si>
  <si>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</si>
  <si>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</si>
  <si>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</si>
  <si>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</si>
  <si>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</si>
  <si>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</si>
  <si>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</si>
  <si>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</si>
  <si>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</si>
  <si>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</si>
  <si>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</si>
  <si>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</si>
  <si>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</si>
  <si>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</si>
  <si>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</si>
  <si>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</si>
  <si>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</si>
  <si>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</si>
  <si>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</si>
  <si>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</si>
  <si>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</si>
  <si>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</si>
  <si>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</si>
  <si>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</si>
  <si>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use the emissions of heavy industry as the constraint of the industry sector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</si>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</sst>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23</xdr:col>
      <xdr:colOff>361596</xdr:colOff>
      <xdr:row>8</xdr:row>
      <xdr:rowOff>70553</xdr:rowOff>
    </xdr:from>
    <xdr:to>
      <xdr:col>42</xdr:col>
      <xdr:colOff>186444</xdr:colOff>
      <xdr:row>31</xdr:row>
      <xdr:rowOff>69412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83402" y="155222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52</xdr:row>
      <xdr:rowOff>78232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topLeftCell="A48" zoomScale="72" workbookViewId="0">
      <selection activeCell="F21" sqref="F2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43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42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42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42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42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42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42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42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42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42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42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42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42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42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42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42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42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42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42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42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42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42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42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42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42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42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42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42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42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42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42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opLeftCell="A42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41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44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33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33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33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33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33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33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33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33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33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33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33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33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33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33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33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33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33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33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33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33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33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33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33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33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33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33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33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33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33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33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36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38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38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38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38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38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38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38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38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38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38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38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38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38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38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38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38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38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38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38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38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38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38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38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38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38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38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38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38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38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38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abSelected="1" topLeftCell="C39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40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40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67" si="0">F39*V40/V39</f>
        <v>20366.103184080566</v>
      </c>
      <c r="G40" s="6">
        <f t="shared" ref="G40:G67" si="1">G39*V40/V39</f>
        <v>2894.6745642348019</v>
      </c>
      <c r="H40" s="6">
        <f t="shared" ref="H40:H67" si="2">H39*V40/V39</f>
        <v>4723.7271735040431</v>
      </c>
      <c r="I40" s="6">
        <f t="shared" ref="I40:I67" si="3">I39*V40/V39</f>
        <v>1646.1473483423179</v>
      </c>
      <c r="J40" s="6">
        <f t="shared" ref="J40:J67" si="4">J39*V40/V39</f>
        <v>11976.318389389038</v>
      </c>
      <c r="K40" s="6">
        <f t="shared" ref="K40:K67" si="5">K39*V40/V39</f>
        <v>6163.1120529724458</v>
      </c>
      <c r="L40" s="6">
        <f t="shared" ref="L40:L67" si="6">L39*V40/V39</f>
        <v>5336.0621774767887</v>
      </c>
      <c r="M40" s="6"/>
      <c r="N40" s="6"/>
      <c r="O40" s="6"/>
      <c r="P40" s="6"/>
      <c r="Q40" s="6"/>
      <c r="R40" s="6"/>
      <c r="S40" s="6" t="s">
        <v>40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40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40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40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40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40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40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40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40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40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40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40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40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40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40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40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40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40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40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40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40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40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40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40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40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40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40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40</v>
      </c>
      <c r="T67" s="6"/>
      <c r="U67" s="6"/>
      <c r="V67" s="16">
        <v>0</v>
      </c>
      <c r="W67">
        <v>-35.440242089999998</v>
      </c>
    </row>
    <row r="71" spans="2:23">
      <c r="V71" t="s">
        <v>45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B35" zoomScale="72" workbookViewId="0">
      <selection activeCell="B38" sqref="B38:Q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39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39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66088.132664495337</v>
      </c>
      <c r="G40" s="6">
        <f t="shared" ref="G40:G67" si="1">G39*V40/V39</f>
        <v>9393.2371299790339</v>
      </c>
      <c r="H40" s="6">
        <f t="shared" ref="H40:H67" si="2">H39*V40/V39</f>
        <v>15328.524327493258</v>
      </c>
      <c r="I40" s="6">
        <f t="shared" ref="I40:I67" si="3">I39*V40/V39</f>
        <v>5341.7584777628017</v>
      </c>
      <c r="J40" s="6">
        <f t="shared" ref="J40:J67" si="4">J39*V40/V39</f>
        <v>38863.228345462696</v>
      </c>
      <c r="K40" s="6">
        <f t="shared" ref="K40:K67" si="5">K39*V40/V39</f>
        <v>19999.337295971844</v>
      </c>
      <c r="L40" s="6">
        <f t="shared" ref="L40:L67" si="6">L39*V40/V39</f>
        <v>17315.555258834978</v>
      </c>
      <c r="S40" s="6" t="s">
        <v>39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39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39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39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39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39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39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39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39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39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39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39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39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39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39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39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39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39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39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39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39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39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39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39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39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39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39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5483.1984468553492</v>
      </c>
      <c r="G67" s="6">
        <f t="shared" si="1"/>
        <v>779.33785031446541</v>
      </c>
      <c r="H67" s="6">
        <f t="shared" si="2"/>
        <v>1271.7766018867917</v>
      </c>
      <c r="I67" s="6">
        <f t="shared" si="3"/>
        <v>443.19487641509409</v>
      </c>
      <c r="J67" s="6">
        <f t="shared" si="4"/>
        <v>3224.403303773584</v>
      </c>
      <c r="K67" s="6">
        <f t="shared" si="5"/>
        <v>1659.30448899371</v>
      </c>
      <c r="L67" s="6">
        <f t="shared" si="6"/>
        <v>1436.6365317610068</v>
      </c>
      <c r="S67" s="6" t="s">
        <v>39</v>
      </c>
      <c r="V67" s="16">
        <v>14.2978521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V109"/>
  <sheetViews>
    <sheetView topLeftCell="A35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  <c r="F34" s="6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29457.464480028448</v>
      </c>
      <c r="G38" s="6">
        <f>V38*M2*1000/SUM(L2:R2)</f>
        <v>4186.8477433542985</v>
      </c>
      <c r="H38" s="6">
        <f>V38*N2*1000/SUM(L2:R2)</f>
        <v>6832.3834053638802</v>
      </c>
      <c r="I38" s="6">
        <f>V38*O2*1000/SUM(L2:R2)</f>
        <v>2380.9820958086252</v>
      </c>
      <c r="J38" s="6">
        <f>V38*P2*1000/SUM(L2:R2)</f>
        <v>17322.50742168014</v>
      </c>
      <c r="K38" s="6">
        <f>V38*Q2*1000/SUM(L2:R2)</f>
        <v>8914.3049480757691</v>
      </c>
      <c r="L38" s="6">
        <f>V38*R2*1000/SUM(L2:R2)</f>
        <v>7718.062735688829</v>
      </c>
      <c r="S38" s="6" t="s">
        <v>37</v>
      </c>
      <c r="V38" s="16">
        <v>76.812552830000001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28458.115082923028</v>
      </c>
      <c r="G39" s="6">
        <f>G38*V39/V38</f>
        <v>4044.8082351362691</v>
      </c>
      <c r="H39" s="6">
        <f>H38*V39/V38</f>
        <v>6600.5936584366573</v>
      </c>
      <c r="I39" s="6">
        <f>I38*V39/V38</f>
        <v>2300.2068809703505</v>
      </c>
      <c r="J39" s="6">
        <f>J38*V39/V38</f>
        <v>16734.838467349506</v>
      </c>
      <c r="K39" s="6">
        <f>K38*V39/V38</f>
        <v>8611.8856654687024</v>
      </c>
      <c r="L39" s="6">
        <f>L38*V39/V38</f>
        <v>7456.2261697154845</v>
      </c>
      <c r="S39" s="6" t="s">
        <v>37</v>
      </c>
      <c r="V39" s="16">
        <v>74.206674160000006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29112.555274056598</v>
      </c>
      <c r="G40" s="6">
        <f t="shared" ref="G40:G67" si="1">G39*V40/V39</f>
        <v>4137.8251150943397</v>
      </c>
      <c r="H40" s="6">
        <f t="shared" ref="H40:H67" si="2">H39*V40/V39</f>
        <v>6752.3849405660367</v>
      </c>
      <c r="I40" s="6">
        <f t="shared" ref="I40:I67" si="3">I39*V40/V39</f>
        <v>2353.1038429245282</v>
      </c>
      <c r="J40" s="6">
        <f t="shared" ref="J40:J67" si="4">J39*V40/V39</f>
        <v>17119.683031132074</v>
      </c>
      <c r="K40" s="6">
        <f t="shared" ref="K40:K67" si="5">K39*V40/V39</f>
        <v>8809.9298466981109</v>
      </c>
      <c r="L40" s="6">
        <f t="shared" ref="L40:L67" si="6">L39*V40/V39</f>
        <v>7627.6940995283021</v>
      </c>
      <c r="S40" s="6" t="s">
        <v>37</v>
      </c>
      <c r="V40" s="16">
        <v>75.913176149999998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28599.400271864328</v>
      </c>
      <c r="G41" s="6">
        <f t="shared" si="1"/>
        <v>4064.8893787421389</v>
      </c>
      <c r="H41" s="6">
        <f t="shared" si="2"/>
        <v>6633.3634367385439</v>
      </c>
      <c r="I41" s="6">
        <f t="shared" si="3"/>
        <v>2311.6266521967655</v>
      </c>
      <c r="J41" s="6">
        <f t="shared" si="4"/>
        <v>16817.921440619943</v>
      </c>
      <c r="K41" s="6">
        <f t="shared" si="5"/>
        <v>8654.6408475965836</v>
      </c>
      <c r="L41" s="6">
        <f t="shared" si="6"/>
        <v>7493.2438822416898</v>
      </c>
      <c r="S41" s="6" t="s">
        <v>37</v>
      </c>
      <c r="V41" s="16">
        <v>74.575085909999999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27672.506032511228</v>
      </c>
      <c r="G42" s="6">
        <f t="shared" si="1"/>
        <v>3933.1480655345913</v>
      </c>
      <c r="H42" s="6">
        <f t="shared" si="2"/>
        <v>6418.3789860646893</v>
      </c>
      <c r="I42" s="6">
        <f t="shared" si="3"/>
        <v>2236.7078284770892</v>
      </c>
      <c r="J42" s="6">
        <f t="shared" si="4"/>
        <v>16272.859853557948</v>
      </c>
      <c r="K42" s="6">
        <f t="shared" si="5"/>
        <v>8374.1476670035918</v>
      </c>
      <c r="L42" s="6">
        <f t="shared" si="6"/>
        <v>7250.3910768508549</v>
      </c>
      <c r="S42" s="6" t="s">
        <v>37</v>
      </c>
      <c r="V42" s="16">
        <v>72.158139509999998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26712.359328902363</v>
      </c>
      <c r="G43" s="6">
        <f t="shared" si="1"/>
        <v>3796.6805137526212</v>
      </c>
      <c r="H43" s="6">
        <f t="shared" si="2"/>
        <v>6195.6819372776281</v>
      </c>
      <c r="I43" s="6">
        <f t="shared" si="3"/>
        <v>2159.1012811725068</v>
      </c>
      <c r="J43" s="6">
        <f t="shared" si="4"/>
        <v>15708.24410360287</v>
      </c>
      <c r="K43" s="6">
        <f t="shared" si="5"/>
        <v>8083.5917531820896</v>
      </c>
      <c r="L43" s="6">
        <f t="shared" si="6"/>
        <v>6998.8258921099141</v>
      </c>
      <c r="S43" s="6" t="s">
        <v>37</v>
      </c>
      <c r="V43" s="16">
        <v>69.65448481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26086.789699577712</v>
      </c>
      <c r="G44" s="6">
        <f t="shared" si="1"/>
        <v>3707.7670638993714</v>
      </c>
      <c r="H44" s="6">
        <f t="shared" si="2"/>
        <v>6050.5869119676545</v>
      </c>
      <c r="I44" s="6">
        <f t="shared" si="3"/>
        <v>2108.5378632614552</v>
      </c>
      <c r="J44" s="6">
        <f t="shared" si="4"/>
        <v>15340.376918221018</v>
      </c>
      <c r="K44" s="6">
        <f t="shared" si="5"/>
        <v>7894.284270664868</v>
      </c>
      <c r="L44" s="6">
        <f t="shared" si="6"/>
        <v>6834.9222524079069</v>
      </c>
      <c r="S44" s="6" t="s">
        <v>37</v>
      </c>
      <c r="V44" s="16">
        <v>68.023264979999993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25075.190573138658</v>
      </c>
      <c r="G45" s="6">
        <f t="shared" si="1"/>
        <v>3563.98647740042</v>
      </c>
      <c r="H45" s="6">
        <f t="shared" si="2"/>
        <v>5815.9559548787056</v>
      </c>
      <c r="I45" s="6">
        <f t="shared" si="3"/>
        <v>2026.7725297304578</v>
      </c>
      <c r="J45" s="6">
        <f t="shared" si="4"/>
        <v>14745.50449166217</v>
      </c>
      <c r="K45" s="6">
        <f t="shared" si="5"/>
        <v>7588.1580219377047</v>
      </c>
      <c r="L45" s="6">
        <f t="shared" si="6"/>
        <v>6569.8761712518726</v>
      </c>
      <c r="S45" s="6" t="s">
        <v>37</v>
      </c>
      <c r="V45" s="16">
        <v>65.385444219999997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23378.504307764295</v>
      </c>
      <c r="G46" s="6">
        <f t="shared" si="1"/>
        <v>3322.8330995807137</v>
      </c>
      <c r="H46" s="6">
        <f t="shared" si="2"/>
        <v>5422.4254427223714</v>
      </c>
      <c r="I46" s="6">
        <f t="shared" si="3"/>
        <v>1889.6331088274931</v>
      </c>
      <c r="J46" s="6">
        <f t="shared" si="4"/>
        <v>13747.765516397121</v>
      </c>
      <c r="K46" s="6">
        <f t="shared" si="5"/>
        <v>7074.7133301512422</v>
      </c>
      <c r="L46" s="6">
        <f t="shared" si="6"/>
        <v>6125.332444556755</v>
      </c>
      <c r="S46" s="6" t="s">
        <v>37</v>
      </c>
      <c r="V46" s="16">
        <v>60.961207250000001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21684.005595820599</v>
      </c>
      <c r="G47" s="6">
        <f t="shared" si="1"/>
        <v>3081.9906430607975</v>
      </c>
      <c r="H47" s="6">
        <f t="shared" si="2"/>
        <v>5029.402313126684</v>
      </c>
      <c r="I47" s="6">
        <f t="shared" si="3"/>
        <v>1752.6705030592991</v>
      </c>
      <c r="J47" s="6">
        <f t="shared" si="4"/>
        <v>12751.312935300984</v>
      </c>
      <c r="K47" s="6">
        <f t="shared" si="5"/>
        <v>6561.9306273959264</v>
      </c>
      <c r="L47" s="6">
        <f t="shared" si="6"/>
        <v>5681.3618722357014</v>
      </c>
      <c r="S47" s="6" t="s">
        <v>37</v>
      </c>
      <c r="V47" s="16">
        <v>56.542674490000003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20886.423160937404</v>
      </c>
      <c r="G48" s="6">
        <f t="shared" si="1"/>
        <v>2968.6286726205458</v>
      </c>
      <c r="H48" s="6">
        <f t="shared" si="2"/>
        <v>4844.4105261994609</v>
      </c>
      <c r="I48" s="6">
        <f t="shared" si="3"/>
        <v>1688.2036682210241</v>
      </c>
      <c r="J48" s="6">
        <f t="shared" si="4"/>
        <v>12282.29335430368</v>
      </c>
      <c r="K48" s="6">
        <f t="shared" si="5"/>
        <v>6320.5692892333027</v>
      </c>
      <c r="L48" s="6">
        <f t="shared" si="6"/>
        <v>5472.3896684845777</v>
      </c>
      <c r="S48" s="6" t="s">
        <v>37</v>
      </c>
      <c r="V48" s="16">
        <v>54.462918340000002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19794.810946966154</v>
      </c>
      <c r="G49" s="6">
        <f t="shared" si="1"/>
        <v>2813.475667589099</v>
      </c>
      <c r="H49" s="6">
        <f t="shared" si="2"/>
        <v>4591.2212817250675</v>
      </c>
      <c r="I49" s="6">
        <f t="shared" si="3"/>
        <v>1599.9710527223717</v>
      </c>
      <c r="J49" s="6">
        <f t="shared" si="4"/>
        <v>11640.369108212035</v>
      </c>
      <c r="K49" s="6">
        <f t="shared" si="5"/>
        <v>5990.229786762503</v>
      </c>
      <c r="L49" s="6">
        <f t="shared" si="6"/>
        <v>5186.3795960227626</v>
      </c>
      <c r="S49" s="6" t="s">
        <v>37</v>
      </c>
      <c r="V49" s="16">
        <v>51.616457439999998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18892.287847831682</v>
      </c>
      <c r="G50" s="6">
        <f t="shared" si="1"/>
        <v>2685.1982727882601</v>
      </c>
      <c r="H50" s="6">
        <f t="shared" si="2"/>
        <v>4381.8894891105119</v>
      </c>
      <c r="I50" s="6">
        <f t="shared" si="3"/>
        <v>1527.0220946900267</v>
      </c>
      <c r="J50" s="6">
        <f t="shared" si="4"/>
        <v>11109.63900774483</v>
      </c>
      <c r="K50" s="6">
        <f t="shared" si="5"/>
        <v>5717.1117071728049</v>
      </c>
      <c r="L50" s="6">
        <f t="shared" si="6"/>
        <v>4949.9122006618763</v>
      </c>
      <c r="S50" s="6" t="s">
        <v>37</v>
      </c>
      <c r="V50" s="16">
        <v>49.263060619999997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17959.222131540875</v>
      </c>
      <c r="G51" s="6">
        <f t="shared" si="1"/>
        <v>2552.5797953459119</v>
      </c>
      <c r="H51" s="6">
        <f t="shared" si="2"/>
        <v>4165.4736220754712</v>
      </c>
      <c r="I51" s="6">
        <f t="shared" si="3"/>
        <v>1451.6044440566034</v>
      </c>
      <c r="J51" s="6">
        <f t="shared" si="4"/>
        <v>10560.94827415094</v>
      </c>
      <c r="K51" s="6">
        <f t="shared" si="5"/>
        <v>5434.7509378930808</v>
      </c>
      <c r="L51" s="6">
        <f t="shared" si="6"/>
        <v>4705.4424249371086</v>
      </c>
      <c r="S51" s="6" t="s">
        <v>37</v>
      </c>
      <c r="V51" s="16">
        <v>46.830021629999997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17425.312889660072</v>
      </c>
      <c r="G52" s="6">
        <f t="shared" si="1"/>
        <v>2476.6942178197064</v>
      </c>
      <c r="H52" s="6">
        <f t="shared" si="2"/>
        <v>4041.6383664420478</v>
      </c>
      <c r="I52" s="6">
        <f t="shared" si="3"/>
        <v>1408.4497337601074</v>
      </c>
      <c r="J52" s="6">
        <f t="shared" si="4"/>
        <v>10246.982120979332</v>
      </c>
      <c r="K52" s="6">
        <f t="shared" si="5"/>
        <v>5273.181370357891</v>
      </c>
      <c r="L52" s="6">
        <f t="shared" si="6"/>
        <v>4565.5544509808342</v>
      </c>
      <c r="S52" s="6" t="s">
        <v>37</v>
      </c>
      <c r="V52" s="16">
        <v>45.437813149999997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16259.604491416587</v>
      </c>
      <c r="G53" s="6">
        <f t="shared" si="1"/>
        <v>2311.0097754297694</v>
      </c>
      <c r="H53" s="6">
        <f t="shared" si="2"/>
        <v>3771.2632049595682</v>
      </c>
      <c r="I53" s="6">
        <f t="shared" si="3"/>
        <v>1314.2280865768191</v>
      </c>
      <c r="J53" s="6">
        <f t="shared" si="4"/>
        <v>9561.4854994429443</v>
      </c>
      <c r="K53" s="6">
        <f t="shared" si="5"/>
        <v>4920.4191647199759</v>
      </c>
      <c r="L53" s="6">
        <f t="shared" si="6"/>
        <v>4260.1306574543296</v>
      </c>
      <c r="S53" s="6" t="s">
        <v>37</v>
      </c>
      <c r="V53" s="16">
        <v>42.39814088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15164.019778345308</v>
      </c>
      <c r="G54" s="6">
        <f t="shared" si="1"/>
        <v>2155.2921512368971</v>
      </c>
      <c r="H54" s="6">
        <f t="shared" si="2"/>
        <v>3517.1525764690027</v>
      </c>
      <c r="I54" s="6">
        <f t="shared" si="3"/>
        <v>1225.6743827088947</v>
      </c>
      <c r="J54" s="6">
        <f t="shared" si="4"/>
        <v>8917.2252191284788</v>
      </c>
      <c r="K54" s="6">
        <f t="shared" si="5"/>
        <v>4588.8775198038338</v>
      </c>
      <c r="L54" s="6">
        <f t="shared" si="6"/>
        <v>3973.0797623075787</v>
      </c>
      <c r="S54" s="6" t="s">
        <v>37</v>
      </c>
      <c r="V54" s="16">
        <v>39.54132139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14029.347643622335</v>
      </c>
      <c r="G55" s="6">
        <f t="shared" si="1"/>
        <v>1994.01895442348</v>
      </c>
      <c r="H55" s="6">
        <f t="shared" si="2"/>
        <v>3253.9759860646896</v>
      </c>
      <c r="I55" s="6">
        <f t="shared" si="3"/>
        <v>1133.9613284770885</v>
      </c>
      <c r="J55" s="6">
        <f t="shared" si="4"/>
        <v>8249.979520224615</v>
      </c>
      <c r="K55" s="6">
        <f t="shared" si="5"/>
        <v>4245.507389225816</v>
      </c>
      <c r="L55" s="6">
        <f t="shared" si="6"/>
        <v>3675.7876879619662</v>
      </c>
      <c r="S55" s="6" t="s">
        <v>37</v>
      </c>
      <c r="V55" s="16">
        <v>36.582578509999998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12918.642979067081</v>
      </c>
      <c r="G56" s="6">
        <f t="shared" si="1"/>
        <v>1836.1523015932914</v>
      </c>
      <c r="H56" s="6">
        <f t="shared" si="2"/>
        <v>2996.3584262264148</v>
      </c>
      <c r="I56" s="6">
        <f t="shared" si="3"/>
        <v>1044.1855121698109</v>
      </c>
      <c r="J56" s="6">
        <f t="shared" si="4"/>
        <v>7596.8279291194949</v>
      </c>
      <c r="K56" s="6">
        <f t="shared" si="5"/>
        <v>3909.3902025681346</v>
      </c>
      <c r="L56" s="6">
        <f t="shared" si="6"/>
        <v>3384.7752592557667</v>
      </c>
      <c r="S56" s="6" t="s">
        <v>37</v>
      </c>
      <c r="V56" s="16">
        <v>33.686332610000001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11530.510676203949</v>
      </c>
      <c r="G57" s="6">
        <f t="shared" si="1"/>
        <v>1638.8543093081762</v>
      </c>
      <c r="H57" s="6">
        <f t="shared" si="2"/>
        <v>2674.3941201347707</v>
      </c>
      <c r="I57" s="6">
        <f t="shared" si="3"/>
        <v>931.98582974393491</v>
      </c>
      <c r="J57" s="6">
        <f t="shared" si="4"/>
        <v>6780.5345874123968</v>
      </c>
      <c r="K57" s="6">
        <f t="shared" si="5"/>
        <v>3489.3189277852657</v>
      </c>
      <c r="L57" s="6">
        <f t="shared" si="6"/>
        <v>3021.0748394115021</v>
      </c>
      <c r="S57" s="6" t="s">
        <v>37</v>
      </c>
      <c r="V57" s="16">
        <v>30.066673290000001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10375.25328637466</v>
      </c>
      <c r="G58" s="6">
        <f t="shared" si="1"/>
        <v>1474.6552894339623</v>
      </c>
      <c r="H58" s="6">
        <f t="shared" si="2"/>
        <v>2406.4429723180592</v>
      </c>
      <c r="I58" s="6">
        <f t="shared" si="3"/>
        <v>838.608914595687</v>
      </c>
      <c r="J58" s="6">
        <f t="shared" si="4"/>
        <v>6101.1836974932594</v>
      </c>
      <c r="K58" s="6">
        <f t="shared" si="5"/>
        <v>3139.7193662398931</v>
      </c>
      <c r="L58" s="6">
        <f t="shared" si="6"/>
        <v>2718.3892835444758</v>
      </c>
      <c r="S58" s="6" t="s">
        <v>37</v>
      </c>
      <c r="V58" s="16">
        <v>27.054252810000001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9781.7011041748992</v>
      </c>
      <c r="G59" s="6">
        <f t="shared" si="1"/>
        <v>1390.2925427253667</v>
      </c>
      <c r="H59" s="6">
        <f t="shared" si="2"/>
        <v>2268.774094447439</v>
      </c>
      <c r="I59" s="6">
        <f t="shared" si="3"/>
        <v>790.63339654986487</v>
      </c>
      <c r="J59" s="6">
        <f t="shared" si="4"/>
        <v>5752.1444212758288</v>
      </c>
      <c r="K59" s="6">
        <f t="shared" si="5"/>
        <v>2960.1008808026363</v>
      </c>
      <c r="L59" s="6">
        <f t="shared" si="6"/>
        <v>2562.8744400239607</v>
      </c>
      <c r="S59" s="6" t="s">
        <v>37</v>
      </c>
      <c r="V59" s="16">
        <v>25.50652088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9352.840665326441</v>
      </c>
      <c r="G60" s="6">
        <f t="shared" si="1"/>
        <v>1329.337759538784</v>
      </c>
      <c r="H60" s="6">
        <f t="shared" si="2"/>
        <v>2169.3039262803231</v>
      </c>
      <c r="I60" s="6">
        <f t="shared" si="3"/>
        <v>755.96955006738506</v>
      </c>
      <c r="J60" s="6">
        <f t="shared" si="4"/>
        <v>5499.9523787511207</v>
      </c>
      <c r="K60" s="6">
        <f t="shared" si="5"/>
        <v>2830.3207792377966</v>
      </c>
      <c r="L60" s="6">
        <f t="shared" si="6"/>
        <v>2450.5099907981444</v>
      </c>
      <c r="S60" s="6" t="s">
        <v>37</v>
      </c>
      <c r="V60" s="16">
        <v>24.388235049999999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8913.8811580622896</v>
      </c>
      <c r="G61" s="6">
        <f t="shared" si="1"/>
        <v>1266.9475757651992</v>
      </c>
      <c r="H61" s="6">
        <f t="shared" si="2"/>
        <v>2067.4913736388139</v>
      </c>
      <c r="I61" s="6">
        <f t="shared" si="3"/>
        <v>720.48941808625295</v>
      </c>
      <c r="J61" s="6">
        <f t="shared" si="4"/>
        <v>5241.8215634681019</v>
      </c>
      <c r="K61" s="6">
        <f t="shared" si="5"/>
        <v>2697.4845363132686</v>
      </c>
      <c r="L61" s="6">
        <f t="shared" si="6"/>
        <v>2335.499514666069</v>
      </c>
      <c r="S61" s="6" t="s">
        <v>37</v>
      </c>
      <c r="V61" s="16">
        <v>23.243615139999999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8638.8003015768154</v>
      </c>
      <c r="G62" s="6">
        <f t="shared" si="1"/>
        <v>1227.8497890566036</v>
      </c>
      <c r="H62" s="6">
        <f t="shared" si="2"/>
        <v>2003.6889414824798</v>
      </c>
      <c r="I62" s="6">
        <f t="shared" si="3"/>
        <v>698.25523718328805</v>
      </c>
      <c r="J62" s="6">
        <f t="shared" si="4"/>
        <v>5080.0598415363856</v>
      </c>
      <c r="K62" s="6">
        <f t="shared" si="5"/>
        <v>2614.2406223045832</v>
      </c>
      <c r="L62" s="6">
        <f t="shared" si="6"/>
        <v>2263.4263968598393</v>
      </c>
      <c r="S62" s="6" t="s">
        <v>37</v>
      </c>
      <c r="V62" s="16">
        <v>22.526321129999999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8313.5584251108066</v>
      </c>
      <c r="G63" s="6">
        <f t="shared" si="1"/>
        <v>1181.6225172746329</v>
      </c>
      <c r="H63" s="6">
        <f t="shared" si="2"/>
        <v>1928.2521298382749</v>
      </c>
      <c r="I63" s="6">
        <f t="shared" si="3"/>
        <v>671.96665130727729</v>
      </c>
      <c r="J63" s="6">
        <f t="shared" si="4"/>
        <v>4888.800854438452</v>
      </c>
      <c r="K63" s="6">
        <f t="shared" si="5"/>
        <v>2515.8171727687936</v>
      </c>
      <c r="L63" s="6">
        <f t="shared" si="6"/>
        <v>2178.2107392617559</v>
      </c>
      <c r="S63" s="6" t="s">
        <v>37</v>
      </c>
      <c r="V63" s="16">
        <v>21.678228489999999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7986.2904018748086</v>
      </c>
      <c r="G64" s="6">
        <f t="shared" si="1"/>
        <v>1135.1072652410901</v>
      </c>
      <c r="H64" s="6">
        <f t="shared" si="2"/>
        <v>1852.3453723989219</v>
      </c>
      <c r="I64" s="6">
        <f t="shared" si="3"/>
        <v>645.51429644204825</v>
      </c>
      <c r="J64" s="6">
        <f t="shared" si="4"/>
        <v>4696.3503886073649</v>
      </c>
      <c r="K64" s="6">
        <f t="shared" si="5"/>
        <v>2416.7805784666075</v>
      </c>
      <c r="L64" s="6">
        <f t="shared" si="6"/>
        <v>2092.4642169691533</v>
      </c>
      <c r="S64" s="6" t="s">
        <v>37</v>
      </c>
      <c r="V64" s="16">
        <v>20.82485252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7748.7412458280878</v>
      </c>
      <c r="G65" s="6">
        <f t="shared" si="1"/>
        <v>1101.3439334171908</v>
      </c>
      <c r="H65" s="6">
        <f t="shared" si="2"/>
        <v>1797.2480671698113</v>
      </c>
      <c r="I65" s="6">
        <f t="shared" si="3"/>
        <v>626.31372037735821</v>
      </c>
      <c r="J65" s="6">
        <f t="shared" si="4"/>
        <v>4556.6592410062867</v>
      </c>
      <c r="K65" s="6">
        <f t="shared" si="5"/>
        <v>2344.894363731657</v>
      </c>
      <c r="L65" s="6">
        <f t="shared" si="6"/>
        <v>2030.2246684696026</v>
      </c>
      <c r="S65" s="6" t="s">
        <v>37</v>
      </c>
      <c r="V65" s="16">
        <v>20.20542524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7494.3919259463855</v>
      </c>
      <c r="G66" s="6">
        <f t="shared" si="1"/>
        <v>1065.192761048218</v>
      </c>
      <c r="H66" s="6">
        <f t="shared" si="2"/>
        <v>1738.2541210512129</v>
      </c>
      <c r="I66" s="6">
        <f t="shared" si="3"/>
        <v>605.75522400269506</v>
      </c>
      <c r="J66" s="6">
        <f t="shared" si="4"/>
        <v>4407.0887311500419</v>
      </c>
      <c r="K66" s="6">
        <f t="shared" si="5"/>
        <v>2267.9241478361791</v>
      </c>
      <c r="L66" s="6">
        <f t="shared" si="6"/>
        <v>1963.5833589652598</v>
      </c>
      <c r="S66" s="6" t="s">
        <v>37</v>
      </c>
      <c r="V66" s="16">
        <v>19.542190269999999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7325.1214075875951</v>
      </c>
      <c r="G67" s="6">
        <f t="shared" si="1"/>
        <v>1041.1340071698112</v>
      </c>
      <c r="H67" s="6">
        <f t="shared" si="2"/>
        <v>1698.9934073045822</v>
      </c>
      <c r="I67" s="6">
        <f t="shared" si="3"/>
        <v>592.07346012129346</v>
      </c>
      <c r="J67" s="6">
        <f t="shared" si="4"/>
        <v>4307.5489417520184</v>
      </c>
      <c r="K67" s="6">
        <f t="shared" si="5"/>
        <v>2216.7001526280328</v>
      </c>
      <c r="L67" s="6">
        <f t="shared" si="6"/>
        <v>1919.2332934366584</v>
      </c>
      <c r="S67" s="6" t="s">
        <v>37</v>
      </c>
      <c r="V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36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36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36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36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36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36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36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36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36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36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36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36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36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36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36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36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36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36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36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36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36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36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36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36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36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36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36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36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36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36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31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B38" sqref="B38:Q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32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34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34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34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34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34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34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34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34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34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34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34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34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34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34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34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34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34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34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34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34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34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34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34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34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34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34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34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34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34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34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ACTBND_DAC</vt:lpstr>
      <vt:lpstr>HYDROGENBND</vt:lpstr>
      <vt:lpstr>AGRBND</vt:lpstr>
      <vt:lpstr>ELEBND</vt:lpstr>
      <vt:lpstr>TRABND</vt:lpstr>
      <vt:lpstr>INDBND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2024-04-07T14:42:21Z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