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Models_SelfLearning\DemoS_007_SL\SuppXLS\"/>
    </mc:Choice>
  </mc:AlternateContent>
  <xr:revisionPtr revIDLastSave="0" documentId="13_ncr:1_{F3D693B3-C300-4DD8-8AE7-75F4CB5C34E2}" xr6:coauthVersionLast="47" xr6:coauthVersionMax="47" xr10:uidLastSave="{00000000-0000-0000-0000-000000000000}"/>
  <bookViews>
    <workbookView xWindow="3278" yWindow="3278" windowWidth="21599" windowHeight="12682" activeTab="2" xr2:uid="{00000000-000D-0000-FFFF-FFFF00000000}"/>
  </bookViews>
  <sheets>
    <sheet name="base_demand" sheetId="7" r:id="rId1"/>
    <sheet name="BY_Data" sheetId="6" r:id="rId2"/>
    <sheet name="CAR_Dem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/>
  <c r="G6" i="2" s="1"/>
  <c r="G7" i="2" s="1"/>
  <c r="F7" i="2"/>
  <c r="F6" i="2"/>
  <c r="F5" i="2"/>
  <c r="L5" i="2"/>
  <c r="L6" i="2" s="1"/>
  <c r="K6" i="2"/>
  <c r="K5" i="2"/>
  <c r="G4" i="2"/>
  <c r="F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100-000001000000}">
      <text>
        <r>
          <rPr>
            <b/>
            <sz val="8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<sst xmlns="http://schemas.openxmlformats.org/spreadsheetml/2006/main" count="56" uniqueCount="32">
  <si>
    <t>Year</t>
  </si>
  <si>
    <t>Cset_CN</t>
  </si>
  <si>
    <t>Attribute</t>
  </si>
  <si>
    <t>LimType</t>
  </si>
  <si>
    <t>~TFM_INS</t>
  </si>
  <si>
    <t>TimeSlice</t>
  </si>
  <si>
    <t>Trans - Insert</t>
  </si>
  <si>
    <t>REG2</t>
  </si>
  <si>
    <t>REG1</t>
  </si>
  <si>
    <t>Demand</t>
  </si>
  <si>
    <t>DTCAR</t>
  </si>
  <si>
    <t>Demand Driver (annual growth)</t>
  </si>
  <si>
    <t>Reg1</t>
  </si>
  <si>
    <t>Reg2</t>
  </si>
  <si>
    <t>BASE</t>
  </si>
  <si>
    <t>~TFM_FILL-R: w=base_demand;hcol=region</t>
  </si>
  <si>
    <t>SourceScen</t>
  </si>
  <si>
    <t>value</t>
  </si>
  <si>
    <t>*1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</si>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</sst>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0.0%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name val="Tahoma"/>
      <family val="2"/>
    </font>
    <font>
      <sz val="10"/>
      <name val="Courier"/>
      <family val="3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32859279152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9">
    <xf numFmtId="0" fontId="0" fillId="0" borderId="0"/>
    <xf numFmtId="0" fontId="9" fillId="2" borderId="0" applyNumberFormat="0" applyBorder="0" applyAlignment="0" applyProtection="0"/>
    <xf numFmtId="164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8" fillId="3" borderId="0" xfId="1" applyFont="1" applyFill="1" applyBorder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/>
    <xf numFmtId="0" fontId="2" fillId="4" borderId="1" xfId="0" applyFont="1" applyFill="1" applyBorder="1"/>
    <xf numFmtId="0" fontId="2" fillId="0" borderId="0" xfId="5"/>
    <xf numFmtId="0" fontId="6" fillId="6" borderId="1" xfId="5" applyFont="1" applyFill="1" applyBorder="1"/>
    <xf numFmtId="0" fontId="2" fillId="4" borderId="0" xfId="0" applyFont="1" applyFill="1"/>
    <xf numFmtId="0" fontId="7" fillId="0" borderId="0" xfId="0" applyFont="1"/>
    <xf numFmtId="1" fontId="0" fillId="0" borderId="0" xfId="0" applyNumberFormat="1"/>
    <xf numFmtId="0" fontId="1" fillId="4" borderId="0" xfId="0" applyFont="1" applyFill="1" applyBorder="1"/>
    <xf numFmtId="166" fontId="0" fillId="0" borderId="0" xfId="0" applyNumberFormat="1"/>
  </cellXfs>
  <cellStyles count="19">
    <cellStyle name="40% - Accent3" xfId="1" builtinId="39"/>
    <cellStyle name="Comma 2" xfId="2" xr:uid="{00000000-0005-0000-0000-000007000000}"/>
    <cellStyle name="Normal" xfId="0" builtinId="0"/>
    <cellStyle name="Normal 10" xfId="3" xr:uid="{00000000-0005-0000-0000-000008000000}"/>
    <cellStyle name="Normal 2" xfId="4" xr:uid="{00000000-0005-0000-0000-000009000000}"/>
    <cellStyle name="Normal 3" xfId="5" xr:uid="{00000000-0005-0000-0000-00000A000000}"/>
    <cellStyle name="Normal 4" xfId="6" xr:uid="{00000000-0005-0000-0000-00000B000000}"/>
    <cellStyle name="Normal 4 2" xfId="7" xr:uid="{00000000-0005-0000-0000-00000C000000}"/>
    <cellStyle name="Normal 8" xfId="8" xr:uid="{00000000-0005-0000-0000-00000D000000}"/>
    <cellStyle name="Normal 9 2" xfId="9" xr:uid="{00000000-0005-0000-0000-00000E000000}"/>
    <cellStyle name="Normale_B2020" xfId="10" xr:uid="{00000000-0005-0000-0000-00000F000000}"/>
    <cellStyle name="Percent 2" xfId="11" xr:uid="{00000000-0005-0000-0000-000010000000}"/>
    <cellStyle name="Percent 3" xfId="12" xr:uid="{00000000-0005-0000-0000-000011000000}"/>
    <cellStyle name="Percent 3 2" xfId="13" xr:uid="{00000000-0005-0000-0000-000012000000}"/>
    <cellStyle name="Percent 4" xfId="14" xr:uid="{00000000-0005-0000-0000-000013000000}"/>
    <cellStyle name="Percent 4 2" xfId="15" xr:uid="{00000000-0005-0000-0000-000014000000}"/>
    <cellStyle name="Percent 5" xfId="16" xr:uid="{00000000-0005-0000-0000-000015000000}"/>
    <cellStyle name="Percent 6" xfId="17" xr:uid="{00000000-0005-0000-0000-000016000000}"/>
    <cellStyle name="Standard_Sce_D_Extraction" xfId="18" xr:uid="{00000000-0005-0000-0000-00001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6</xdr:col>
      <xdr:colOff>0</xdr:colOff>
      <xdr:row>12</xdr:row>
      <xdr:rowOff>11481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A6AB2E-8228-4439-882A-A3A0796CDBFD}"/>
            </a:ext>
          </a:extLst>
        </xdr:cNvPr>
        <xdr:cNvSpPr txBox="1"/>
      </xdr:nvSpPr>
      <xdr:spPr>
        <a:xfrm>
          <a:off x="609600" y="1628775"/>
          <a:ext cx="3114675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bg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to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collect information from BY template (scenario column, Base) when this template in synchronised in VEDA-FE. This table collect data for the commodity DTCAR (Cset_CN) for the year 2005 and for the attribute demand.</a:t>
          </a:r>
          <a:endParaRPr lang="en-GB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190499</xdr:rowOff>
    </xdr:from>
    <xdr:to>
      <xdr:col>7</xdr:col>
      <xdr:colOff>0</xdr:colOff>
      <xdr:row>15</xdr:row>
      <xdr:rowOff>28574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A14A43-3B39-4460-B8FC-818767E65D62}"/>
            </a:ext>
          </a:extLst>
        </xdr:cNvPr>
        <xdr:cNvSpPr txBox="1"/>
      </xdr:nvSpPr>
      <xdr:spPr>
        <a:xfrm>
          <a:off x="609600" y="2171700"/>
          <a:ext cx="3619500" cy="571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bg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Declare demand projection based on BY demand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collected in the BY_Data sheet.</a:t>
          </a:r>
          <a:endParaRPr lang="en-GB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80D0-A9E9-49BA-8868-C4999F66E364}">
  <dimension ref="A1:M2"/>
  <sheetViews>
    <sheetView workbookViewId="0">
      <selection activeCell="C25" sqref="C25"/>
    </sheetView>
  </sheetViews>
  <sheetFormatPr defaultRowHeight="14.25" x14ac:dyDescent="0.45"/>
  <sheetData>
    <row r="1" spans="1:13" x14ac:dyDescent="0.4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8</v>
      </c>
      <c r="M1" t="s">
        <v>7</v>
      </c>
    </row>
    <row r="2" spans="1:13" x14ac:dyDescent="0.45">
      <c r="A2" t="s">
        <v>14</v>
      </c>
      <c r="B2" t="s">
        <v>9</v>
      </c>
      <c r="C2" t="s">
        <v>30</v>
      </c>
      <c r="D2" t="s">
        <v>10</v>
      </c>
      <c r="E2" t="s">
        <v>30</v>
      </c>
      <c r="F2" t="s">
        <v>30</v>
      </c>
      <c r="G2" t="s">
        <v>31</v>
      </c>
      <c r="H2" t="s">
        <v>30</v>
      </c>
      <c r="I2" t="s">
        <v>30</v>
      </c>
      <c r="J2" t="s">
        <v>30</v>
      </c>
      <c r="K2" t="s">
        <v>30</v>
      </c>
      <c r="L2">
        <v>1950.2377105124999</v>
      </c>
      <c r="M2">
        <v>4560.7488656124997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workbookViewId="0">
      <selection activeCell="E4" sqref="E4"/>
    </sheetView>
  </sheetViews>
  <sheetFormatPr defaultRowHeight="14.25" x14ac:dyDescent="0.45"/>
  <cols>
    <col min="3" max="3" width="10.1328125" bestFit="1" customWidth="1"/>
  </cols>
  <sheetData>
    <row r="2" spans="2:8" x14ac:dyDescent="0.45">
      <c r="B2" s="2" t="s">
        <v>15</v>
      </c>
      <c r="C2" s="7"/>
      <c r="D2" s="7"/>
      <c r="E2" s="7"/>
      <c r="F2" s="7"/>
    </row>
    <row r="3" spans="2:8" ht="14.65" thickBot="1" x14ac:dyDescent="0.5">
      <c r="B3" s="8" t="s">
        <v>16</v>
      </c>
      <c r="C3" s="4" t="s">
        <v>5</v>
      </c>
      <c r="D3" s="4" t="s">
        <v>3</v>
      </c>
      <c r="E3" s="4" t="s">
        <v>2</v>
      </c>
      <c r="F3" s="4" t="s">
        <v>0</v>
      </c>
      <c r="G3" s="6" t="s">
        <v>1</v>
      </c>
      <c r="H3" s="12" t="s">
        <v>17</v>
      </c>
    </row>
    <row r="4" spans="2:8" x14ac:dyDescent="0.45">
      <c r="B4" s="10" t="s">
        <v>14</v>
      </c>
      <c r="E4" t="s">
        <v>9</v>
      </c>
      <c r="F4">
        <v>2005</v>
      </c>
      <c r="G4" t="s">
        <v>10</v>
      </c>
      <c r="H4" t="s">
        <v>18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tabSelected="1" workbookViewId="0">
      <selection activeCell="G5" sqref="G5"/>
    </sheetView>
  </sheetViews>
  <sheetFormatPr defaultRowHeight="14.25" x14ac:dyDescent="0.45"/>
  <cols>
    <col min="2" max="2" width="10.1328125" bestFit="1" customWidth="1"/>
    <col min="3" max="3" width="8.86328125" bestFit="1" customWidth="1"/>
    <col min="4" max="4" width="8.73046875" bestFit="1" customWidth="1"/>
    <col min="5" max="5" width="5.1328125" bestFit="1" customWidth="1"/>
    <col min="6" max="7" width="10.73046875" customWidth="1"/>
    <col min="8" max="8" width="8.3984375" bestFit="1" customWidth="1"/>
    <col min="11" max="11" width="14.86328125" customWidth="1"/>
  </cols>
  <sheetData>
    <row r="1" spans="1:12" x14ac:dyDescent="0.45">
      <c r="A1" t="s">
        <v>6</v>
      </c>
    </row>
    <row r="2" spans="1:12" x14ac:dyDescent="0.45">
      <c r="B2" s="2" t="s">
        <v>4</v>
      </c>
      <c r="H2" s="3"/>
      <c r="K2" s="1" t="s">
        <v>11</v>
      </c>
      <c r="L2" s="1"/>
    </row>
    <row r="3" spans="1:12" ht="14.65" thickBot="1" x14ac:dyDescent="0.5">
      <c r="B3" s="4" t="s">
        <v>5</v>
      </c>
      <c r="C3" s="4" t="s">
        <v>3</v>
      </c>
      <c r="D3" s="4" t="s">
        <v>2</v>
      </c>
      <c r="E3" s="4" t="s">
        <v>0</v>
      </c>
      <c r="F3" s="5" t="s">
        <v>8</v>
      </c>
      <c r="G3" s="5" t="s">
        <v>7</v>
      </c>
      <c r="H3" s="6" t="s">
        <v>1</v>
      </c>
      <c r="K3" s="9" t="s">
        <v>12</v>
      </c>
      <c r="L3" s="9" t="s">
        <v>13</v>
      </c>
    </row>
    <row r="4" spans="1:12" x14ac:dyDescent="0.45">
      <c r="D4" t="s">
        <v>9</v>
      </c>
      <c r="E4">
        <v>2006</v>
      </c>
      <c r="F4" s="11">
        <f>base_demand!L2</f>
        <v>1950.2377105124999</v>
      </c>
      <c r="G4" s="11">
        <f>base_demand!M2</f>
        <v>4560.7488656124997</v>
      </c>
      <c r="H4" s="7" t="s">
        <v>10</v>
      </c>
      <c r="K4" s="13">
        <v>0.03</v>
      </c>
      <c r="L4" s="13">
        <v>0.04</v>
      </c>
    </row>
    <row r="5" spans="1:12" x14ac:dyDescent="0.45">
      <c r="D5" t="s">
        <v>9</v>
      </c>
      <c r="E5">
        <v>2010</v>
      </c>
      <c r="F5" s="11">
        <f>F4*(1+K4)^($E5-$E4)</f>
        <v>2195.0097247760482</v>
      </c>
      <c r="G5" s="11">
        <f>G4*(1+L4)^($E5-$E4)</f>
        <v>5335.4311004470737</v>
      </c>
      <c r="H5" s="7" t="s">
        <v>10</v>
      </c>
      <c r="K5" s="13">
        <f>K4-0.005</f>
        <v>2.4999999999999998E-2</v>
      </c>
      <c r="L5" s="13">
        <f>L4-0.005</f>
        <v>3.5000000000000003E-2</v>
      </c>
    </row>
    <row r="6" spans="1:12" x14ac:dyDescent="0.45">
      <c r="D6" t="s">
        <v>9</v>
      </c>
      <c r="E6">
        <v>2015</v>
      </c>
      <c r="F6" s="11">
        <f>F5*(1+K5)^($E6-$E5)</f>
        <v>2483.4520299864107</v>
      </c>
      <c r="G6" s="11">
        <f>G5*(1+L5)^($E6-$E5)</f>
        <v>6336.8184527234234</v>
      </c>
      <c r="H6" s="7" t="s">
        <v>10</v>
      </c>
      <c r="K6" s="13">
        <f t="shared" ref="K6:L7" si="0">K5-0.005</f>
        <v>1.9999999999999997E-2</v>
      </c>
      <c r="L6" s="13">
        <f t="shared" si="0"/>
        <v>3.0000000000000002E-2</v>
      </c>
    </row>
    <row r="7" spans="1:12" x14ac:dyDescent="0.45">
      <c r="D7" t="s">
        <v>9</v>
      </c>
      <c r="E7">
        <v>2020</v>
      </c>
      <c r="F7" s="11">
        <f>F6*(1+K6)^($E7-$E6)</f>
        <v>2741.9317119760667</v>
      </c>
      <c r="G7" s="11">
        <f>G6*(1+L6)^($E7-$E6)</f>
        <v>7346.1093457881043</v>
      </c>
      <c r="H7" s="7" t="s">
        <v>10</v>
      </c>
      <c r="K7" s="13"/>
      <c r="L7" s="13"/>
    </row>
  </sheetData>
  <mergeCells count="1">
    <mergeCell ref="K2:L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base_demand</vt:lpstr>
      <vt:lpstr>BY_Data</vt:lpstr>
      <vt:lpstr>CAR_Dem</vt:lpstr>
    </vt:vector>
  </TitlesOfParts>
  <Manager/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2009-05-27T15:40:55Z</dcterms:created>
  <dcterms:modified xsi:type="dcterms:W3CDTF">2024-06-13T08:29:23Z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585486888885498</vt:lpwstr>
  </property>
</Properties>
</file>