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7C59A8A-4147-453E-A287-44211EC42BDE}" xr6:coauthVersionLast="47" xr6:coauthVersionMax="47" xr10:uidLastSave="{00000000-0000-0000-0000-000000000000}"/>
  <bookViews>
    <workbookView xWindow="3795" yWindow="-17910" windowWidth="23835" windowHeight="15255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I15" i="1" l="1"/>
  <c r="I14" i="1"/>
  <c r="I13" i="1"/>
  <c r="F10" i="2" l="1"/>
  <c r="E12" i="2" s="1"/>
  <c r="E13" i="2" l="1"/>
  <c r="F12" i="2"/>
  <c r="E14" i="2" l="1"/>
  <c r="F13" i="2"/>
  <c r="E15" i="2" l="1"/>
  <c r="F15" i="2" s="1"/>
  <c r="F14" i="2"/>
</calcChain>
</file>

<file path=xl/sharedStrings.xml><?xml version="1.0" encoding="utf-8"?>
<sst xmlns="http://schemas.openxmlformats.org/spreadsheetml/2006/main" count="108" uniqueCount="30">
  <si>
    <t>~TFM_INS</t>
  </si>
  <si>
    <t>Attribute</t>
  </si>
  <si>
    <t>Commodity</t>
  </si>
  <si>
    <t>CO2EQS</t>
  </si>
  <si>
    <t>Year</t>
  </si>
  <si>
    <t>Value</t>
  </si>
  <si>
    <t>COM_CUMNET</t>
  </si>
  <si>
    <t>AFOLU AND WASTE</t>
  </si>
  <si>
    <t>ENERGY AND IPPU</t>
  </si>
  <si>
    <t>Growth  /  Year</t>
  </si>
  <si>
    <t>Ref Growth</t>
  </si>
  <si>
    <t>2050CumulativeLimit</t>
  </si>
  <si>
    <t>Scenario</t>
  </si>
  <si>
    <t>NZ10_2050A_99</t>
  </si>
  <si>
    <t>2021-2050</t>
  </si>
  <si>
    <t>CUMULATIVE 2021-2050</t>
  </si>
  <si>
    <t>~UC_Sets: R_E: REGION1</t>
  </si>
  <si>
    <t>~UC_Sets: T_E:</t>
  </si>
  <si>
    <t>~UC_T</t>
  </si>
  <si>
    <t>UC_N</t>
  </si>
  <si>
    <t>UC_ATTR</t>
  </si>
  <si>
    <t>LimType</t>
  </si>
  <si>
    <t>UC_RHSRT~0</t>
  </si>
  <si>
    <t>LO</t>
  </si>
  <si>
    <t>UC_Growth_CO2EQS</t>
  </si>
  <si>
    <t>UC_COMNET</t>
  </si>
  <si>
    <t>UC_COMNET~RHS</t>
  </si>
  <si>
    <t>COMNET,GROWTH</t>
  </si>
  <si>
    <t>Cset_CN</t>
  </si>
  <si>
    <t>UC_RHSRT~2018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</si>
</sst>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5" borderId="2" xfId="0" applyFont="1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J15"/>
  <sheetViews>
    <sheetView tabSelected="1" workbookViewId="0">
      <selection activeCell="E5" sqref="E5"/>
    </sheetView>
  </sheetViews>
  <sheetFormatPr defaultRowHeight="15" x14ac:dyDescent="0.25"/>
  <cols>
    <col min="2" max="2" width="20" customWidth="1"/>
    <col min="3" max="3" width="20.7109375" customWidth="1"/>
    <col min="4" max="4" width="10.5703125" customWidth="1"/>
    <col min="5" max="5" width="10.5703125" bestFit="1" customWidth="1"/>
    <col min="7" max="7" width="14.5703125" customWidth="1"/>
    <col min="8" max="8" width="17.42578125" customWidth="1"/>
    <col min="9" max="9" width="21.7109375" customWidth="1"/>
    <col min="10" max="10" width="14.42578125" customWidth="1"/>
  </cols>
  <sheetData>
    <row r="2" spans="2:10" x14ac:dyDescent="0.25">
      <c r="B2" s="2" t="s">
        <v>0</v>
      </c>
      <c r="C2" s="2"/>
      <c r="D2" s="2"/>
    </row>
    <row r="3" spans="2:10" x14ac:dyDescent="0.25">
      <c r="B3" s="2" t="s">
        <v>1</v>
      </c>
      <c r="C3" s="2" t="s">
        <v>2</v>
      </c>
      <c r="D3" s="2" t="s">
        <v>4</v>
      </c>
      <c r="E3" s="2" t="s">
        <v>5</v>
      </c>
    </row>
    <row r="4" spans="2:10" x14ac:dyDescent="0.25">
      <c r="B4" t="s">
        <v>6</v>
      </c>
      <c r="C4" t="s">
        <v>3</v>
      </c>
      <c r="D4" t="s">
        <v>14</v>
      </c>
      <c r="E4" s="1">
        <f>'cumulative budgets for SATIM'!F14*1000</f>
        <v>8015570</v>
      </c>
    </row>
    <row r="9" spans="2:10" x14ac:dyDescent="0.25">
      <c r="B9" s="4" t="s">
        <v>16</v>
      </c>
      <c r="D9" s="5"/>
    </row>
    <row r="10" spans="2:10" x14ac:dyDescent="0.25">
      <c r="B10" s="4" t="s">
        <v>17</v>
      </c>
      <c r="D10" s="5"/>
      <c r="E10" s="6"/>
    </row>
    <row r="11" spans="2:10" x14ac:dyDescent="0.25">
      <c r="G11" s="7" t="s">
        <v>18</v>
      </c>
    </row>
    <row r="12" spans="2:10" x14ac:dyDescent="0.25">
      <c r="B12" s="8" t="s">
        <v>19</v>
      </c>
      <c r="C12" s="9" t="s">
        <v>20</v>
      </c>
      <c r="D12" s="9" t="s">
        <v>28</v>
      </c>
      <c r="E12" s="10" t="s">
        <v>4</v>
      </c>
      <c r="F12" s="10" t="s">
        <v>21</v>
      </c>
      <c r="G12" s="11" t="s">
        <v>25</v>
      </c>
      <c r="H12" s="11" t="s">
        <v>26</v>
      </c>
      <c r="I12" s="12" t="s">
        <v>29</v>
      </c>
      <c r="J12" s="13" t="s">
        <v>22</v>
      </c>
    </row>
    <row r="13" spans="2:10" x14ac:dyDescent="0.25">
      <c r="B13" s="5" t="s">
        <v>24</v>
      </c>
      <c r="C13" s="5" t="s">
        <v>27</v>
      </c>
      <c r="D13" s="5" t="s">
        <v>3</v>
      </c>
      <c r="E13">
        <v>2018</v>
      </c>
      <c r="F13" s="5" t="s">
        <v>23</v>
      </c>
      <c r="G13">
        <v>100</v>
      </c>
      <c r="H13">
        <v>1</v>
      </c>
      <c r="I13">
        <f>-E9</f>
        <v>0</v>
      </c>
      <c r="J13" s="5">
        <v>5</v>
      </c>
    </row>
    <row r="14" spans="2:10" x14ac:dyDescent="0.25">
      <c r="B14" s="5" t="s">
        <v>24</v>
      </c>
      <c r="C14" s="5" t="s">
        <v>27</v>
      </c>
      <c r="D14" s="5" t="s">
        <v>3</v>
      </c>
      <c r="E14">
        <v>2050</v>
      </c>
      <c r="F14" s="5" t="s">
        <v>23</v>
      </c>
      <c r="G14">
        <v>100</v>
      </c>
      <c r="H14">
        <v>1</v>
      </c>
      <c r="I14">
        <f>-E10</f>
        <v>0</v>
      </c>
      <c r="J14" s="5">
        <v>5</v>
      </c>
    </row>
    <row r="15" spans="2:10" x14ac:dyDescent="0.25">
      <c r="B15" s="5" t="s">
        <v>24</v>
      </c>
      <c r="C15" s="5" t="s">
        <v>27</v>
      </c>
      <c r="D15" s="5" t="s">
        <v>3</v>
      </c>
      <c r="E15">
        <v>2050</v>
      </c>
      <c r="F15" s="5" t="s">
        <v>23</v>
      </c>
      <c r="G15">
        <v>1</v>
      </c>
      <c r="H15">
        <v>1</v>
      </c>
      <c r="I15">
        <f>-E10</f>
        <v>0</v>
      </c>
      <c r="J15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B2:AK15"/>
  <sheetViews>
    <sheetView topLeftCell="B1" workbookViewId="0">
      <selection activeCell="F10" sqref="F10"/>
    </sheetView>
  </sheetViews>
  <sheetFormatPr defaultColWidth="8.85546875" defaultRowHeight="15" x14ac:dyDescent="0.25"/>
  <sheetData>
    <row r="2" spans="2:37" x14ac:dyDescent="0.25">
      <c r="B2" t="s">
        <v>7</v>
      </c>
    </row>
    <row r="3" spans="2:37" x14ac:dyDescent="0.25"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</row>
    <row r="4" spans="2:37" x14ac:dyDescent="0.25"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</row>
    <row r="5" spans="2:37" x14ac:dyDescent="0.25">
      <c r="B5" t="s">
        <v>11</v>
      </c>
      <c r="C5" t="s">
        <v>12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</row>
    <row r="6" spans="2:37" x14ac:dyDescent="0.25">
      <c r="B6" t="s">
        <v>13</v>
      </c>
      <c r="C6" t="s">
        <v>13</v>
      </c>
      <c r="D6">
        <v>52.46</v>
      </c>
      <c r="E6">
        <v>71.849999999999994</v>
      </c>
      <c r="F6">
        <v>71.63</v>
      </c>
      <c r="G6">
        <v>67.27</v>
      </c>
      <c r="H6">
        <v>67.849999999999994</v>
      </c>
      <c r="I6">
        <v>67.34</v>
      </c>
      <c r="J6">
        <v>66.23</v>
      </c>
      <c r="K6">
        <v>65.430000000000007</v>
      </c>
      <c r="L6">
        <v>64.69</v>
      </c>
      <c r="M6">
        <v>64.08</v>
      </c>
      <c r="N6">
        <v>63.56</v>
      </c>
      <c r="O6">
        <v>63.04</v>
      </c>
      <c r="P6">
        <v>62.8</v>
      </c>
      <c r="Q6">
        <v>62.73</v>
      </c>
      <c r="R6">
        <v>62.75</v>
      </c>
      <c r="S6">
        <v>62.88</v>
      </c>
      <c r="T6">
        <v>63.08</v>
      </c>
      <c r="U6">
        <v>63.42</v>
      </c>
      <c r="V6">
        <v>63.82</v>
      </c>
      <c r="W6">
        <v>64.28</v>
      </c>
      <c r="X6">
        <v>64.790000000000006</v>
      </c>
      <c r="Y6">
        <v>65.34</v>
      </c>
      <c r="Z6">
        <v>65.92</v>
      </c>
      <c r="AA6">
        <v>66.459999999999994</v>
      </c>
      <c r="AB6">
        <v>66.97</v>
      </c>
      <c r="AC6">
        <v>67.430000000000007</v>
      </c>
      <c r="AD6">
        <v>67.91</v>
      </c>
      <c r="AE6">
        <v>68.44</v>
      </c>
      <c r="AF6">
        <v>69.010000000000005</v>
      </c>
      <c r="AG6">
        <v>69.62</v>
      </c>
      <c r="AH6">
        <v>70.16</v>
      </c>
      <c r="AI6">
        <v>70.75</v>
      </c>
      <c r="AJ6">
        <v>71.44</v>
      </c>
      <c r="AK6">
        <v>72.209999999999994</v>
      </c>
    </row>
    <row r="10" spans="2:37" x14ac:dyDescent="0.25">
      <c r="C10" t="s">
        <v>15</v>
      </c>
      <c r="F10">
        <f>SUM(H6:AK6)</f>
        <v>1984.4300000000005</v>
      </c>
    </row>
    <row r="11" spans="2:37" x14ac:dyDescent="0.25">
      <c r="D11" s="3"/>
      <c r="E11" s="3" t="s">
        <v>7</v>
      </c>
      <c r="F11" s="3" t="s">
        <v>8</v>
      </c>
    </row>
    <row r="12" spans="2:37" x14ac:dyDescent="0.25">
      <c r="D12" s="3">
        <v>8</v>
      </c>
      <c r="E12" s="3">
        <f>F10</f>
        <v>1984.4300000000005</v>
      </c>
      <c r="F12" s="3">
        <f>D12*1000-E12</f>
        <v>6015.57</v>
      </c>
    </row>
    <row r="13" spans="2:37" x14ac:dyDescent="0.25">
      <c r="D13" s="3">
        <v>9</v>
      </c>
      <c r="E13" s="3">
        <f>E12</f>
        <v>1984.4300000000005</v>
      </c>
      <c r="F13" s="3">
        <f t="shared" ref="F13:F15" si="0">D13*1000-E13</f>
        <v>7015.57</v>
      </c>
    </row>
    <row r="14" spans="2:37" x14ac:dyDescent="0.25">
      <c r="D14" s="3">
        <v>10</v>
      </c>
      <c r="E14" s="3">
        <f>E13</f>
        <v>1984.4300000000005</v>
      </c>
      <c r="F14" s="3">
        <f t="shared" si="0"/>
        <v>8015.57</v>
      </c>
    </row>
    <row r="15" spans="2:37" x14ac:dyDescent="0.25">
      <c r="D15" s="3">
        <v>11</v>
      </c>
      <c r="E15" s="3">
        <f>E14</f>
        <v>1984.4300000000005</v>
      </c>
      <c r="F15" s="3">
        <f t="shared" si="0"/>
        <v>9015.57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2023-09-26T12:14:46Z</dcterms:created>
  <dcterms:modified xsi:type="dcterms:W3CDTF">2024-01-24T09:36:51Z</dcterms:modified>
</cp:coreProperties>
</file>