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AFAB8FAA-BC46-4CAE-B2BB-83E12F661B6B}" xr6:coauthVersionLast="47" xr6:coauthVersionMax="47" xr10:uidLastSave="{00000000-0000-0000-0000-000000000000}"/>
  <bookViews>
    <workbookView xWindow="1290" yWindow="870" windowWidth="26610" windowHeight="13740" firstSheet="5" activeTab="8" xr2:uid="{22D7DAD2-FC1B-44BE-801D-D5E60FB61EEE}"/>
  </bookViews>
  <sheets>
    <sheet name="BuildRateConstraints" sheetId="1" r:id="rId1"/>
    <sheet name="TransDum" sheetId="4" r:id="rId2"/>
    <sheet name="BatteryConstraint" sheetId="5" r:id="rId3"/>
    <sheet name="FIRMConstraint" sheetId="3" r:id="rId4"/>
    <sheet name="WindPVConstraint" sheetId="8" r:id="rId5"/>
    <sheet name="WindThermalConstraint" sheetId="6" r:id="rId6"/>
    <sheet name="GrowthConstraintsSupply" sheetId="7" r:id="rId7"/>
    <sheet name="GrowthConstraintsDistribution" sheetId="9" r:id="rId8"/>
    <sheet name="GrowthConstraintsTransport" sheetId="10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\I">#REF!</definedName>
    <definedName name="\P">#REF!</definedName>
    <definedName name="__FDS_HYPERLINK_TOGGLE_STATE__" hidden="1">"ON"</definedName>
    <definedName name="_AMO_ContentDefinition_104386094" hidden="1">"'Partitions:9'"</definedName>
    <definedName name="_AMO_ContentDefinition_104386094.0" hidden="1">"'&lt;ContentDefinition name=""Summary Tables"" rsid=""104386094"" type=""Task"" format=""ReportXml"" imgfmt=""ActiveX"" created=""10/17/2013 08:49:12"" modifed=""02/28/2014 13:17:15"" user=""ndivhuwog"" apply=""False"" css=""C:\Program Files\SASHome\SASAd'"</definedName>
    <definedName name="_AMO_ContentDefinition_104386094.1" hidden="1">"'dinforMicrosoftOffice\5.1\Styles\AMODefault.css"" range=""Summary_Tables_51"" auto=""False"" xTime=""00:00:00.3870000"" rTime=""00:00:00.6690000"" bgnew=""False"" nFmt=""False"" grphSet=""False"" imgY=""0"" imgX=""0""&gt;_x000D_
  &lt;files&gt;C:\Users\ndivhuwog\Doc'"</definedName>
    <definedName name="_AMO_ContentDefinition_104386094.2" hidden="1">"'uments\My SAS Files\Add-In for Microsoft Office\_SOA_Summary_Tables_142718989\main.srx&lt;/files&gt;_x000D_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0438609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0438609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04386094.5" hidden="1">"'&amp;amp;quot;1.0&amp;amp;quot; encoding=&amp;amp;quot;utf-16&amp;amp;quot;?&amp;amp;gt;&amp;amp;lt;FilterTree&amp;amp;gt;&amp;amp;lt;TreeRoot /&amp;amp;gt;&amp;amp;lt;/FilterTree&amp;amp;gt;&amp;quot; ColSelFlg=&amp;quot;0&amp;quot; Name=&amp;quot;TABLE2_5&amp;quot; /&amp;gt;"" /&gt;_x000D_
  &lt;param n=""CredKey"" v=""TABLE2_5'"</definedName>
    <definedName name="_AMO_ContentDefinition_10438609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0438609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04386094.8" hidden="1">"'
&lt;/ContentDefinition&gt;'"</definedName>
    <definedName name="_AMO_ContentDefinition_112461039" hidden="1">"'Partitions:9'"</definedName>
    <definedName name="_AMO_ContentDefinition_112461039.0" hidden="1">"'&lt;ContentDefinition name=""Summary Tables"" rsid=""112461039"" type=""Task"" format=""ReportXml"" imgfmt=""ActiveX"" created=""02/14/2014 14:59:53"" modifed=""02/28/2014 13:11:57"" user=""ndivhuwog"" apply=""False"" css=""C:\Program Files\SASHome\SASAd'"</definedName>
    <definedName name="_AMO_ContentDefinition_112461039.1" hidden="1">"'dinforMicrosoftOffice\5.1\Styles\AMODefault.css"" range=""Summary_Tables_58"" auto=""False"" xTime=""00:00:00.4430000"" rTime=""00:00:00.6030000"" bgnew=""False"" nFmt=""False"" grphSet=""False"" imgY=""0"" imgX=""0""&gt;_x000D_
  &lt;files&gt;C:\Users\ndivhuwog\Doc'"</definedName>
    <definedName name="_AMO_ContentDefinition_112461039.2" hidden="1">"'uments\My SAS Files\Add-In for Microsoft Office\_SOA_Summary_Tables_224128394\main.srx&lt;/files&gt;_x000D_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11246103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11246103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112461039.5" hidden="1">"'&amp;amp;quot;1.0&amp;amp;quot; encoding=&amp;amp;quot;utf-16&amp;amp;quot;?&amp;amp;gt;&amp;amp;lt;FilterTree&amp;amp;gt;&amp;amp;lt;TreeRoot /&amp;amp;gt;&amp;amp;lt;/FilterTree&amp;amp;gt;&amp;quot; ColSelFlg=&amp;quot;0&amp;quot; Name=&amp;quot;TABLE2_1&amp;quot; /&amp;gt;"" /&gt;_x000D_
  &lt;param n=""CredKey"" v=""TABLE2_1'"</definedName>
    <definedName name="_AMO_ContentDefinition_112461039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112461039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112461039.8" hidden="1">"'
&lt;/ContentDefinition&gt;'"</definedName>
    <definedName name="_AMO_ContentDefinition_15410102" hidden="1">"'Partitions:9'"</definedName>
    <definedName name="_AMO_ContentDefinition_15410102.0" hidden="1">"'&lt;ContentDefinition name=""Summary Tables"" rsid=""15410102"" type=""Task"" format=""ReportXml"" imgfmt=""ACTXIMG"" created=""04/30/2009 09:29:34"" modifed=""01/24/2014 16:09:26"" user=""ndivhuwog"" apply=""False"" css=""C:\Documents and Settings\ndivh'"</definedName>
    <definedName name="_AMO_ContentDefinition_15410102.1" hidden="1">"'uwog.000\Application Data\SAS\BI Clients\Styles\Copy  of cpi (Ndivhu).css"" range=""Summary_Tables_23"" auto=""False"" xTime=""00:00:00.4200000"" rTime=""00:00:00.4890000"" bgnew=""False"" nFmt=""False"" grphSet=""False"" imgY=""0"" imgX=""0""&gt;_x000D_
  &lt;fi'"</definedName>
    <definedName name="_AMO_ContentDefinition_15410102.2" hidden="1">"'les&gt;C:\Users\ndivhuwog\Documents\My SAS Files\Add-In for Microsoft Office\_SOA_Summary_Tables_415479318\main.srx&lt;/files&gt;_x000D_
  &lt;parents /&gt;_x000D_
  &lt;children /&gt;_x000D_
  &lt;param n=""TaskID"" v=""D3932E3A-4FEE-43DF-956C-A605AC9AF3E7"" /&gt;_x000D_
  &lt;param n=""DisplayName"" v'"</definedName>
    <definedName name="_AMO_ContentDefinition_154101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154101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154101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Name=&amp;quot;TABLE7A&amp;'"</definedName>
    <definedName name="_AMO_ContentDefinition_15410102.6" hidden="1">"'quot; /&amp;gt;"" /&gt;_x000D_
  &lt;param n=""CredKey"" v=""TABLE7A&amp;#x1;SASApp&amp;#x1;LFSR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15410102.7" hidden="1">"'ROM_Version_"" v=""1.2"" /&gt;_x000D_
  &lt;param n=""_ROM_Application_"" v=""ODS"" /&gt;_x000D_
  &lt;param n=""_ROM_AppVersion_"" v=""9.2"" /&gt;_x000D_
  &lt;param n=""maxReportCols"" v=""10"" /&gt;_x000D_
  &lt;fids n=""main.srx"" v=""0"" /&gt;_x000D_
  &lt;ExcelXMLOptions AdjColWidths=""True"" RowOpt=""'"</definedName>
    <definedName name="_AMO_ContentDefinition_15410102.8" hidden="1">"'InsertEntire"" ColOpt=""InsertCells"" /&gt;_x000D_
&lt;/ContentDefinition&gt;'"</definedName>
    <definedName name="_AMO_ContentDefinition_205779628" hidden="1">"'Partitions:9'"</definedName>
    <definedName name="_AMO_ContentDefinition_205779628.0" hidden="1">"'&lt;ContentDefinition name=""Summary Tables"" rsid=""205779628"" type=""Task"" format=""ReportXml"" imgfmt=""ACTIVEX"" created=""04/19/2012 11:07:06"" modifed=""02/28/2014 13:42:20"" user=""ndivhuwog"" apply=""False"" css=""C:\Program Files\SAS\Shared Fi'"</definedName>
    <definedName name="_AMO_ContentDefinition_205779628.1" hidden="1">"'les\BIClientStyles\AMODefault.css"" range=""Summary_Tables_43"" auto=""False"" xTime=""00:00:00.4330000"" rTime=""00:00:00.8980000"" bgnew=""False"" nFmt=""False"" grphSet=""False"" imgY=""0"" imgX=""0""&gt;_x000D_
  &lt;files&gt;C:\Users\ndivhuwog\Documents\My SAS '"</definedName>
    <definedName name="_AMO_ContentDefinition_205779628.2" hidden="1">"'Files\Add-In for Microsoft Office\_SOA_Summary_Tables_137374932\main.srx&lt;/files&gt;_x000D_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05779628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05779628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05779628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Name=&amp;quot;TABLE3_8B&amp;quot; /&amp;gt;"" /&gt;_x000D_
  &lt;param n=""CredKey'"</definedName>
    <definedName name="_AMO_ContentDefinition_205779628.6" hidden="1">"'"" v=""TABLE3_8B&amp;#x1;SASApp&amp;#x1;LFSR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205779628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205779628.8" hidden="1">"'&gt;_x000D_
&lt;/ContentDefinition&gt;'"</definedName>
    <definedName name="_AMO_ContentDefinition_222545728" hidden="1">"'Partitions:9'"</definedName>
    <definedName name="_AMO_ContentDefinition_222545728.0" hidden="1">"'&lt;ContentDefinition name=""Summary Tables"" rsid=""222545728"" type=""Task"" format=""ReportXml"" imgfmt=""ActiveX"" created=""02/14/2014 15:20:38"" modifed=""02/28/2014 13:12:35"" user=""ndivhuwog"" apply=""False"" css=""C:\Program Files\SASHome\SASAd'"</definedName>
    <definedName name="_AMO_ContentDefinition_222545728.1" hidden="1">"'dinforMicrosoftOffice\5.1\Styles\AMODefault.css"" range=""Summary_Tables_60"" auto=""False"" xTime=""00:00:00.4180000"" rTime=""00:00:00.6970000"" bgnew=""False"" nFmt=""False"" grphSet=""False"" imgY=""0"" imgX=""0""&gt;_x000D_
  &lt;files&gt;C:\Users\ndivhuwog\Doc'"</definedName>
    <definedName name="_AMO_ContentDefinition_222545728.2" hidden="1">"'uments\My SAS Files\Add-In for Microsoft Office\_SOA_Summary_Tables_887691185\main.srx&lt;/files&gt;_x000D_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2254572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2254572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22545728.5" hidden="1">"'&amp;amp;quot;1.0&amp;amp;quot; encoding=&amp;amp;quot;utf-16&amp;amp;quot;?&amp;amp;gt;&amp;amp;lt;FilterTree&amp;amp;gt;&amp;amp;lt;TreeRoot /&amp;amp;gt;&amp;amp;lt;/FilterTree&amp;amp;gt;&amp;quot; ColSelFlg=&amp;quot;0&amp;quot; Name=&amp;quot;TABLE2_3B&amp;quot; /&amp;gt;"" /&gt;_x000D_
  &lt;param n=""CredKey"" v=""TABLE2_'"</definedName>
    <definedName name="_AMO_ContentDefinition_222545728.6" hidden="1">"'3B&amp;#x1;SASApp&amp;#x1;LFSR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222545728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22545728.8" hidden="1">"'
&lt;/ContentDefinition&gt;'"</definedName>
    <definedName name="_AMO_ContentDefinition_225272241" hidden="1">"'Partitions:9'"</definedName>
    <definedName name="_AMO_ContentDefinition_225272241.0" hidden="1">"'&lt;ContentDefinition name=""Summary Tables"" rsid=""225272241"" type=""Task"" format=""ReportXml"" imgfmt=""ACTXIMG"" created=""04/29/2009 15:30:49"" modifed=""02/28/2014 13:38:21"" user=""ndivhuwog"" apply=""False"" css=""C:\Documents and Settings\ndiv'"</definedName>
    <definedName name="_AMO_ContentDefinition_225272241.1" hidden="1">"'huwog.000\Application Data\SAS\BI Clients\Styles\Copy  of cpi (Ndivhu).css"" range=""Summary_Tables_13"" auto=""False"" xTime=""00:00:00.4090000"" rTime=""00:00:00.5530000"" bgnew=""False"" nFmt=""False"" grphSet=""False"" imgY=""0"" imgX=""0""&gt;_x000D_
  &lt;f'"</definedName>
    <definedName name="_AMO_ContentDefinition_225272241.2" hidden="1">"'iles&gt;C:\Users\ndivhuwog\Documents\My SAS Files\Add-In for Microsoft Office\_SOA_Summary_Tables_974195893\main.srx&lt;/files&gt;_x000D_
  &lt;parents /&gt;_x000D_
  &lt;children /&gt;_x000D_
  &lt;param n=""TaskID"" v=""D3932E3A-4FEE-43DF-956C-A605AC9AF3E7"" /&gt;_x000D_
  &lt;param n=""DisplayName"" '"</definedName>
    <definedName name="_AMO_ContentDefinition_225272241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225272241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225272241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225272241.6" hidden="1">"'5&amp;quot; /&amp;gt;"" /&gt;_x000D_
  &lt;param n=""CredKey"" v=""TABLE3_5&amp;#x1;SASApp&amp;#x1;LFSR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225272241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225272241.8" hidden="1">"'t=""InsertEntire"" ColOpt=""InsertCells"" /&gt;_x000D_
&lt;/ContentDefinition&gt;'"</definedName>
    <definedName name="_AMO_ContentDefinition_242095788" hidden="1">"'Partitions:9'"</definedName>
    <definedName name="_AMO_ContentDefinition_242095788.0" hidden="1">"'&lt;ContentDefinition name=""Summary Tables"" rsid=""242095788"" type=""Task"" format=""ReportXml"" imgfmt=""ActiveX"" created=""10/24/2012 16:11:53"" modifed=""03/04/2014 10:18:13"" user=""ndivhuwog"" apply=""False"" css=""C:\Program Files\SASHome\SASAd'"</definedName>
    <definedName name="_AMO_ContentDefinition_242095788.1" hidden="1">"'dinforMicrosoftOffice\5.1\Styles\AMODefault.css"" range=""Summary_Tables_49"" auto=""False"" xTime=""00:00:00.3710000"" rTime=""00:00:00.5560000"" bgnew=""False"" nFmt=""False"" grphSet=""False"" imgY=""0"" imgX=""0""&gt;_x000D_
  &lt;files&gt;C:\Users\ndivhuwog\Doc'"</definedName>
    <definedName name="_AMO_ContentDefinition_242095788.2" hidden="1">"'uments\My SAS Files\Add-In for Microsoft Office\_SOA_Summary_Tables_934375492\main.srx&lt;/files&gt;_x000D_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24209578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24209578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242095788.5" hidden="1">"'&amp;amp;quot;1.0&amp;amp;quot; encoding=&amp;amp;quot;utf-16&amp;amp;quot;?&amp;amp;gt;&amp;amp;lt;FilterTree&amp;amp;gt;&amp;amp;lt;TreeRoot /&amp;amp;gt;&amp;amp;lt;/FilterTree&amp;amp;gt;&amp;quot; ColSelFlg=&amp;quot;0&amp;quot; Name=&amp;quot;TABLE7&amp;quot; /&amp;gt;"" /&gt;_x000D_
  &lt;param n=""CredKey"" v=""TABLE7&amp;#x1'"</definedName>
    <definedName name="_AMO_ContentDefinition_242095788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242095788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2095788.8" hidden="1">"'
&lt;/ContentDefinition&gt;'"</definedName>
    <definedName name="_AMO_ContentDefinition_247862661" hidden="1">"'Partitions:9'"</definedName>
    <definedName name="_AMO_ContentDefinition_247862661.0" hidden="1">"'&lt;ContentDefinition name=""Summary Tables"" rsid=""247862661"" type=""Task"" format=""ReportXml"" imgfmt=""ACTXIMG"" created=""01/27/2011 15:40:18"" modifed=""02/28/2014 13:44:08"" user=""ndivhuwog"" apply=""False"" css=""C:\Program Files\SAS\Shared Fi'"</definedName>
    <definedName name="_AMO_ContentDefinition_247862661.1" hidden="1">"'les\BIClientStyles\AMODefault.css"" range=""Summary_Tables_33"" auto=""False"" xTime=""00:00:00.4570000"" rTime=""00:00:00.5300000"" bgnew=""False"" nFmt=""False"" grphSet=""False"" imgY=""0"" imgX=""0""&gt;_x000D_
  &lt;files&gt;C:\Users\ndivhuwog\Documents\My SAS '"</definedName>
    <definedName name="_AMO_ContentDefinition_247862661.2" hidden="1">"'Files\Add-In for Microsoft Office\_SOA_Summary_Tables_172771311\main.srx&lt;/files&gt;_x000D_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247862661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247862661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247862661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Name=&amp;quot;TABLE4&amp;quot; /&amp;gt;"" /&gt;_x000D_
  &lt;param n=""CredKey"" '"</definedName>
    <definedName name="_AMO_ContentDefinition_247862661.6" hidden="1">"'v=""TABLE4&amp;#x1;SASApp&amp;#x1;LFSR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n=""_'"</definedName>
    <definedName name="_AMO_ContentDefinition_247862661.7" hidden="1">"'ROM_Application_""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247862661.8" hidden="1">"'
&lt;/ContentDefinition&gt;'"</definedName>
    <definedName name="_AMO_ContentDefinition_30194841" hidden="1">"'Partitions:9'"</definedName>
    <definedName name="_AMO_ContentDefinition_30194841.0" hidden="1">"'&lt;ContentDefinition name=""Summary Tables"" rsid=""30194841"" type=""Task"" format=""ReportXml"" imgfmt=""ActiveX"" created=""02/14/2014 12:33:27"" modifed=""03/04/2014 10:23:30"" user=""ndivhuwog"" apply=""False"" css=""C:\Program Files\SASHome\SASAdd'"</definedName>
    <definedName name="_AMO_ContentDefinition_30194841.1" hidden="1">"'inforMicrosoftOffice\5.1\Styles\AMODefault.css"" range=""Summary_Tables_57"" auto=""False"" xTime=""00:00:00.3600000"" rTime=""00:00:00.6640000"" bgnew=""False"" nFmt=""False"" grphSet=""False"" imgY=""0"" imgX=""0""&gt;_x000D_
  &lt;files&gt;C:\Users\ndivhuwog\Docu'"</definedName>
    <definedName name="_AMO_ContentDefinition_30194841.2" hidden="1">"'ments\My SAS Files\Add-In for Microsoft Office\_SOA_Summary_Tables_409067076\main.srx&lt;/files&gt;_x000D_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0194841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0194841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0194841.5" hidden="1">"'&amp;amp;quot;1.0&amp;amp;quot; encoding=&amp;amp;quot;utf-16&amp;amp;quot;?&amp;amp;gt;&amp;amp;lt;FilterTree&amp;amp;gt;&amp;amp;lt;TreeRoot /&amp;amp;gt;&amp;amp;lt;/FilterTree&amp;amp;gt;&amp;quot; ColSelFlg=&amp;quot;0&amp;quot; Name=&amp;quot;TABLE6B&amp;quot; /&amp;gt;"" /&gt;_x000D_
  &lt;param n=""CredKey"" v=""TABLE6B&amp;#'"</definedName>
    <definedName name="_AMO_ContentDefinition_30194841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30194841.7" hidden="1">"'ation_""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30194841.8" hidden="1">"'
&lt;/ContentDefinition&gt;'"</definedName>
    <definedName name="_AMO_ContentDefinition_37461558" hidden="1">"'Partitions:9'"</definedName>
    <definedName name="_AMO_ContentDefinition_37461558.0" hidden="1">"'&lt;ContentDefinition name=""Summary Tables"" rsid=""37461558"" type=""Task"" format=""ReportXml"" imgfmt=""ActiveX"" created=""02/14/2014 15:25:47"" modifed=""02/28/2014 14:17:01"" user=""ndivhuwog"" apply=""False"" css=""C:\Program Files\SASHome\SASAdd'"</definedName>
    <definedName name="_AMO_ContentDefinition_37461558.1" hidden="1">"'inforMicrosoftOffice\5.1\Styles\AMODefault.css"" range=""Summary_Tables_61"" auto=""False"" xTime=""00:00:00.4010000"" rTime=""00:00:00.6050000"" bgnew=""False"" nFmt=""False"" grphSet=""False"" imgY=""0"" imgX=""0""&gt;_x000D_
  &lt;files&gt;C:\Users\ndivhuwog\Docu'"</definedName>
    <definedName name="_AMO_ContentDefinition_37461558.2" hidden="1">"'ments\My SAS Files\Add-In for Microsoft Office\_SOA_Summary_Tables_207425595\main.srx&lt;/files&gt;_x000D_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37461558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37461558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37461558.5" hidden="1">"'&amp;amp;quot;1.0&amp;amp;quot; encoding=&amp;amp;quot;utf-16&amp;amp;quot;?&amp;amp;gt;&amp;amp;lt;FilterTree&amp;amp;gt;&amp;amp;lt;TreeRoot /&amp;amp;gt;&amp;amp;lt;/FilterTree&amp;amp;gt;&amp;quot; ColSelFlg=&amp;quot;0&amp;quot; Name=&amp;quot;TABLE2_4&amp;quot; /&amp;gt;"" /&gt;_x000D_
  &lt;param n=""CredKey"" v=""TABLE2_4'"</definedName>
    <definedName name="_AMO_ContentDefinition_37461558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37461558.7" hidden="1">"'ication_""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37461558.8" hidden="1">"'
&lt;/ContentDefinition&gt;'"</definedName>
    <definedName name="_AMO_ContentDefinition_390982613" hidden="1">"'Partitions:9'"</definedName>
    <definedName name="_AMO_ContentDefinition_390982613.0" hidden="1">"'&lt;ContentDefinition name=""Summary Tables"" rsid=""390982613"" type=""Task"" format=""ReportXml"" imgfmt=""ACTXIMG"" created=""04/30/2009 09:25:26"" modifed=""02/28/2014 13:45:22"" user=""ndivhuwog"" apply=""False"" css=""C:\Documents and Settings\ndiv'"</definedName>
    <definedName name="_AMO_ContentDefinition_390982613.1" hidden="1">"'huwog.000\Application Data\SAS\BI Clients\Styles\Copy  of cpi (Ndivhu).css"" range=""Summary_Tables_22"" auto=""False"" xTime=""00:00:00.4100000"" rTime=""00:00:00.5250000"" bgnew=""False"" nFmt=""False"" grphSet=""False"" imgY=""0"" imgX=""0""&gt;_x000D_
  &lt;f'"</definedName>
    <definedName name="_AMO_ContentDefinition_390982613.2" hidden="1">"'iles&gt;C:\Users\ndivhuwog\Documents\My SAS Files\Add-In for Microsoft Office\_SOA_Summary_Tables_209047778\main.srx&lt;/files&gt;_x000D_
  &lt;parents /&gt;_x000D_
  &lt;children /&gt;_x000D_
  &lt;param n=""TaskID"" v=""D3932E3A-4FEE-43DF-956C-A605AC9AF3E7"" /&gt;_x000D_
  &lt;param n=""DisplayName"" '"</definedName>
    <definedName name="_AMO_ContentDefinition_390982613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390982613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390982613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Name=&amp;quot;TABLE6&amp;'"</definedName>
    <definedName name="_AMO_ContentDefinition_390982613.6" hidden="1">"'quot; /&amp;gt;"" /&gt;_x000D_
  &lt;param n=""CredKey"" v=""TABLE6&amp;#x1;SASApp&amp;#x1;LFSR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390982613.7" hidden="1">"'ROM_Version_""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RowOpt=""'"</definedName>
    <definedName name="_AMO_ContentDefinition_390982613.8" hidden="1">"'InsertEntire"" ColOpt=""InsertCells"" /&gt;_x000D_
&lt;/ContentDefinition&gt;'"</definedName>
    <definedName name="_AMO_ContentDefinition_398675413" hidden="1">"'Partitions:9'"</definedName>
    <definedName name="_AMO_ContentDefinition_398675413.0" hidden="1">"'&lt;ContentDefinition name=""Summary Tables"" rsid=""398675413"" type=""Task"" format=""ReportXml"" imgfmt=""ACTIVEX"" created=""04/19/2012 10:34:46"" modifed=""02/28/2014 13:39:04"" user=""ndivhuwog"" apply=""False"" css=""C:\Program Files\SAS\Shared Fi'"</definedName>
    <definedName name="_AMO_ContentDefinition_398675413.1" hidden="1">"'les\BIClientStyles\AMODefault.css"" range=""Summary_Tables_39"" auto=""False"" xTime=""00:00:00.3840000"" rTime=""00:00:00.4760000"" bgnew=""False"" nFmt=""False"" grphSet=""False"" imgY=""0"" imgX=""0""&gt;_x000D_
  &lt;files&gt;C:\Users\ndivhuwog\Documents\My SAS '"</definedName>
    <definedName name="_AMO_ContentDefinition_398675413.2" hidden="1">"'Files\Add-In for Microsoft Office\_SOA_Summary_Tables_722109671\main.srx&lt;/files&gt;_x000D_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398675413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398675413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398675413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Name=&amp;quot;TABLE3_6&amp;quot; /&amp;gt;"" /&gt;_x000D_
  &lt;param n=""CredKey""'"</definedName>
    <definedName name="_AMO_ContentDefinition_398675413.6" hidden="1">"' v=""TABLE3_6&amp;#x1;SASApp&amp;#x1;LFSR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398675413.7" hidden="1">"'=""_ROM_Application_""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/&gt;'"</definedName>
    <definedName name="_AMO_ContentDefinition_398675413.8" hidden="1">"'_x000D_
&lt;/ContentDefinition&gt;'"</definedName>
    <definedName name="_AMO_ContentDefinition_416626384" hidden="1">"'Partitions:9'"</definedName>
    <definedName name="_AMO_ContentDefinition_416626384.0" hidden="1">"'&lt;ContentDefinition name=""Summary Tables"" rsid=""416626384"" type=""Task"" format=""ReportXml"" imgfmt=""ActiveX"" created=""10/17/2013 08:57:04"" modifed=""03/03/2014 15:46:53"" user=""ndivhuwog"" apply=""False"" css=""C:\Program Files\SASHome\SASAd'"</definedName>
    <definedName name="_AMO_ContentDefinition_416626384.1" hidden="1">"'dinforMicrosoftOffice\5.1\Styles\AMODefault.css"" range=""Summary_Tables_53"" auto=""False"" xTime=""00:00:00.4300430"" rTime=""00:00:00.6620662"" bgnew=""False"" nFmt=""False"" grphSet=""False"" imgY=""0"" imgX=""0""&gt;_x000D_
  &lt;files&gt;C:\Users\ndivhuwog\Doc'"</definedName>
    <definedName name="_AMO_ContentDefinition_416626384.2" hidden="1">"'uments\My SAS Files\Add-In for Microsoft Office\_SOA_Summary_Tables_558012043\main.srx&lt;/files&gt;_x000D_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41662638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41662638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416626384.5" hidden="1">"'&amp;amp;quot;1.0&amp;amp;quot; encoding=&amp;amp;quot;utf-16&amp;amp;quot;?&amp;amp;gt;&amp;amp;lt;FilterTree&amp;amp;gt;&amp;amp;lt;TreeRoot /&amp;amp;gt;&amp;amp;lt;/FilterTree&amp;amp;gt;&amp;quot; ColSelFlg=&amp;quot;0&amp;quot; Name=&amp;quot;TABLE2_7A&amp;quot; /&amp;gt;"" /&gt;_x000D_
  &lt;param n=""CredKey"" v=""TABLE2_'"</definedName>
    <definedName name="_AMO_ContentDefinition_416626384.6" hidden="1">"'7A&amp;#x1;SASApp&amp;#x1;LFSR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416626384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416626384.8" hidden="1">"'
&lt;/ContentDefinition&gt;'"</definedName>
    <definedName name="_AMO_ContentDefinition_472893794" hidden="1">"'Partitions:9'"</definedName>
    <definedName name="_AMO_ContentDefinition_472893794.0" hidden="1">"'&lt;ContentDefinition name=""Summary Tables"" rsid=""472893794"" type=""Task"" format=""ReportXml"" imgfmt=""ACTIVEX"" created=""04/19/2012 10:39:40"" modifed=""02/28/2014 13:39:58"" user=""ndivhuwog"" apply=""False"" css=""C:\Program Files\SAS\Shared Fi'"</definedName>
    <definedName name="_AMO_ContentDefinition_472893794.1" hidden="1">"'les\BIClientStyles\AMODefault.css"" range=""Summary_Tables_40"" auto=""False"" xTime=""00:00:00.3630000"" rTime=""00:00:00.4310000"" bgnew=""False"" nFmt=""False"" grphSet=""False"" imgY=""0"" imgX=""0""&gt;_x000D_
  &lt;files&gt;C:\Users\ndivhuwog\Documents\My SAS '"</definedName>
    <definedName name="_AMO_ContentDefinition_472893794.2" hidden="1">"'Files\Add-In for Microsoft Office\_SOA_Summary_Tables_319318931\main.srx&lt;/files&gt;_x000D_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472893794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472893794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472893794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Name=&amp;quot;TABLE3_7&amp;quot; /&amp;gt;"" /&gt;_x000D_
  &lt;param n=""CredKey""'"</definedName>
    <definedName name="_AMO_ContentDefinition_472893794.6" hidden="1">"' v=""TABLE3_7&amp;#x1;SASApp&amp;#x1;LFSR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n'"</definedName>
    <definedName name="_AMO_ContentDefinition_472893794.7" hidden="1">"'=""_ROM_Application_""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/&gt;'"</definedName>
    <definedName name="_AMO_ContentDefinition_472893794.8" hidden="1">"'_x000D_
&lt;/ContentDefinition&gt;'"</definedName>
    <definedName name="_AMO_ContentDefinition_539372770" hidden="1">"'Partitions:9'"</definedName>
    <definedName name="_AMO_ContentDefinition_539372770.0" hidden="1">"'&lt;ContentDefinition name=""Summary Tables"" rsid=""539372770"" type=""Task"" format=""ReportXml"" imgfmt=""ActiveX"" created=""02/14/2014 15:08:13"" modifed=""02/28/2014 13:12:16"" user=""ndivhuwog"" apply=""False"" css=""C:\Program Files\SASHome\SASAd'"</definedName>
    <definedName name="_AMO_ContentDefinition_539372770.1" hidden="1">"'dinforMicrosoftOffice\5.1\Styles\AMODefault.css"" range=""Summary_Tables_48"" auto=""False"" xTime=""00:00:00.4450000"" rTime=""00:00:00.6550000"" bgnew=""False"" nFmt=""False"" grphSet=""False"" imgY=""0"" imgX=""0""&gt;_x000D_
  &lt;files&gt;C:\Users\ndivhuwog\Doc'"</definedName>
    <definedName name="_AMO_ContentDefinition_539372770.2" hidden="1">"'uments\My SAS Files\Add-In for Microsoft Office\_SOA_Summary_Tables_14096437\main.srx&lt;/files&gt;_x000D_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393727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393727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39372770.5" hidden="1">"'&amp;amp;quot;1.0&amp;amp;quot; encoding=&amp;amp;quot;utf-16&amp;amp;quot;?&amp;amp;gt;&amp;amp;lt;FilterTree&amp;amp;gt;&amp;amp;lt;TreeRoot /&amp;amp;gt;&amp;amp;lt;/FilterTree&amp;amp;gt;&amp;quot; ColSelFlg=&amp;quot;0&amp;quot; Name=&amp;quot;TABLE2_3A&amp;quot; /&amp;gt;"" /&gt;_x000D_
  &lt;param n=""CredKey"" v=""TABLE2_'"</definedName>
    <definedName name="_AMO_ContentDefinition_539372770.6" hidden="1">"'3A&amp;#x1;SASApp&amp;#x1;LFSR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539372770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39372770.8" hidden="1">"'
&lt;/ContentDefinition&gt;'"</definedName>
    <definedName name="_AMO_ContentDefinition_572615156" hidden="1">"'Partitions:9'"</definedName>
    <definedName name="_AMO_ContentDefinition_572615156.0" hidden="1">"'&lt;ContentDefinition name=""Summary Tables"" rsid=""572615156"" type=""Task"" format=""ReportXml"" imgfmt=""ActiveX"" created=""02/14/2014 09:41:50"" modifed=""02/28/2014 13:11:22"" user=""ndivhuwog"" apply=""False"" css=""C:\Program Files\SASHome\SASAd'"</definedName>
    <definedName name="_AMO_ContentDefinition_572615156.1" hidden="1">"'dinforMicrosoftOffice\5.1\Styles\AMODefault.css"" range=""Summary_Tables_55"" auto=""False"" xTime=""00:00:00.5750000"" rTime=""00:00:01.6700000"" bgnew=""False"" nFmt=""False"" grphSet=""False"" imgY=""0"" imgX=""0""&gt;_x000D_
  &lt;files&gt;C:\Users\ndivhuwog\Doc'"</definedName>
    <definedName name="_AMO_ContentDefinition_572615156.2" hidden="1">"'uments\My SAS Files\Add-In for Microsoft Office\_SOA_Summary_Tables_630743990\main.srx&lt;/files&gt;_x000D_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261515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261515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2615156.5" hidden="1">"'&amp;amp;quot;1.0&amp;amp;quot; encoding=&amp;amp;quot;utf-16&amp;amp;quot;?&amp;amp;gt;&amp;amp;lt;FilterTree&amp;amp;gt;&amp;amp;lt;TreeRoot /&amp;amp;gt;&amp;amp;lt;/FilterTree&amp;amp;gt;&amp;quot; ColSelFlg=&amp;quot;0&amp;quot; Name=&amp;quot;TABLE1&amp;quot; /&amp;gt;"" /&gt;_x000D_
  &lt;param n=""CredKey"" v=""TABLE1&amp;#x1'"</definedName>
    <definedName name="_AMO_ContentDefinition_572615156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572615156.7" hidden="1">"'ion_""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/&gt;_x000D_'"</definedName>
    <definedName name="_AMO_ContentDefinition_572615156.8" hidden="1">"'
&lt;/ContentDefinition&gt;'"</definedName>
    <definedName name="_AMO_ContentDefinition_576762798" hidden="1">"'Partitions:9'"</definedName>
    <definedName name="_AMO_ContentDefinition_576762798.0" hidden="1">"'&lt;ContentDefinition name=""Summary Tables"" rsid=""576762798"" type=""Task"" format=""ReportXml"" imgfmt=""ACTXIMG"" created=""04/28/2009 15:48:21"" modifed=""02/28/2014 13:36:30"" user=""ndivhuwog"" apply=""False"" css=""C:\Documents and Settings\ndiv'"</definedName>
    <definedName name="_AMO_ContentDefinition_576762798.1" hidden="1">"'huwog.000\Application Data\SAS\BI Clients\Styles\Copy  of cpi (Ndivhu).css"" range=""Summary_Tables_7"" auto=""False"" xTime=""00:00:00.3550000"" rTime=""00:00:00.5090000"" bgnew=""False"" nFmt=""False"" grphSet=""False"" imgY=""0"" imgX=""0""&gt;_x000D_
  &lt;fi'"</definedName>
    <definedName name="_AMO_ContentDefinition_576762798.2" hidden="1">"'les&gt;C:\Users\ndivhuwog\Documents\My SAS Files\Add-In for Microsoft Office\_SOA_Summary_Tables_201144259\main.srx&lt;/files&gt;_x000D_
  &lt;parents /&gt;_x000D_
  &lt;children /&gt;_x000D_
  &lt;param n=""TaskID"" v=""D3932E3A-4FEE-43DF-956C-A605AC9AF3E7"" /&gt;_x000D_
  &lt;param n=""DisplayName"" v'"</definedName>
    <definedName name="_AMO_ContentDefinition_576762798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76762798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76762798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Name=&amp;quot;TABLE3_3'"</definedName>
    <definedName name="_AMO_ContentDefinition_576762798.6" hidden="1">"'&amp;quot; /&amp;gt;"" /&gt;_x000D_
  &lt;param n=""CredKey"" v=""TABLE3_3&amp;#x1;SASApp&amp;#x1;LFSR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576762798.7" hidden="1">"'""_ROM_Version_""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76762798.8" hidden="1">"'t=""InsertEntire"" ColOpt=""InsertCells"" /&gt;_x000D_
&lt;/ContentDefinition&gt;'"</definedName>
    <definedName name="_AMO_ContentDefinition_576788546" hidden="1">"'Partitions:9'"</definedName>
    <definedName name="_AMO_ContentDefinition_576788546.0" hidden="1">"'&lt;ContentDefinition name=""Summary Tables"" rsid=""576788546"" type=""Task"" format=""ReportXml"" imgfmt=""ActiveX"" created=""02/14/2014 15:04:16"" modifed=""02/28/2014 13:12:09"" user=""ndivhuwog"" apply=""False"" css=""C:\Program Files\SASHome\SASAd'"</definedName>
    <definedName name="_AMO_ContentDefinition_576788546.1" hidden="1">"'dinforMicrosoftOffice\5.1\Styles\AMODefault.css"" range=""Summary_Tables_59"" auto=""False"" xTime=""00:00:00.4400000"" rTime=""00:00:00.6800000"" bgnew=""False"" nFmt=""False"" grphSet=""False"" imgY=""0"" imgX=""0""&gt;_x000D_
  &lt;files&gt;C:\Users\ndivhuwog\Doc'"</definedName>
    <definedName name="_AMO_ContentDefinition_576788546.2" hidden="1">"'uments\My SAS Files\Add-In for Microsoft Office\_SOA_Summary_Tables_997907463\main.srx&lt;/files&gt;_x000D_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576788546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576788546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576788546.5" hidden="1">"'&amp;amp;quot;1.0&amp;amp;quot; encoding=&amp;amp;quot;utf-16&amp;amp;quot;?&amp;amp;gt;&amp;amp;lt;FilterTree&amp;amp;gt;&amp;amp;lt;TreeRoot /&amp;amp;gt;&amp;amp;lt;/FilterTree&amp;amp;gt;&amp;quot; ColSelFlg=&amp;quot;0&amp;quot; Name=&amp;quot;TABLE2_2&amp;quot; /&amp;gt;"" /&gt;_x000D_
  &lt;param n=""CredKey"" v=""TABLE2_2'"</definedName>
    <definedName name="_AMO_ContentDefinition_576788546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576788546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576788546.8" hidden="1">"'
&lt;/ContentDefinition&gt;'"</definedName>
    <definedName name="_AMO_ContentDefinition_587946619" hidden="1">"'Partitions:9'"</definedName>
    <definedName name="_AMO_ContentDefinition_587946619.0" hidden="1">"'&lt;ContentDefinition name=""Summary Tables"" rsid=""587946619"" type=""Task"" format=""ReportXml"" imgfmt=""ACTXIMG"" created=""04/28/2009 15:59:01"" modifed=""02/28/2014 13:35:14"" user=""ndivhuwog"" apply=""False"" css=""C:\Documents and Settings\ndiv'"</definedName>
    <definedName name="_AMO_ContentDefinition_587946619.1" hidden="1">"'huwog.000\Application Data\SAS\BI Clients\Styles\Copy  of cpi (Ndivhu).css"" range=""Summary_Tables_9"" auto=""False"" xTime=""00:00:00.4370000"" rTime=""00:00:00.5820000"" bgnew=""False"" nFmt=""False"" grphSet=""False"" imgY=""0"" imgX=""0""&gt;_x000D_
  &lt;fi'"</definedName>
    <definedName name="_AMO_ContentDefinition_587946619.2" hidden="1">"'les&gt;C:\Users\ndivhuwog\Documents\My SAS Files\Add-In for Microsoft Office\_SOA_Summary_Tables_168906058\main.srx&lt;/files&gt;_x000D_
  &lt;parents /&gt;_x000D_
  &lt;children /&gt;_x000D_
  &lt;param n=""TaskID"" v=""D3932E3A-4FEE-43DF-956C-A605AC9AF3E7"" /&gt;_x000D_
  &lt;param n=""DisplayName"" v'"</definedName>
    <definedName name="_AMO_ContentDefinition_587946619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587946619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587946619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587946619.6" hidden="1">"'B&amp;quot; /&amp;gt;"" /&gt;_x000D_
  &lt;param n=""CredKey"" v=""TABLE3_2B&amp;#x1;SASApp&amp;#x1;LFSR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587946619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587946619.8" hidden="1">"'t=""InsertEntire"" ColOpt=""InsertCells"" /&gt;_x000D_
&lt;/ContentDefinition&gt;'"</definedName>
    <definedName name="_AMO_ContentDefinition_617623402" hidden="1">"'Partitions:9'"</definedName>
    <definedName name="_AMO_ContentDefinition_617623402.0" hidden="1">"'&lt;ContentDefinition name=""Summary Tables"" rsid=""617623402"" type=""Task"" format=""ReportXml"" imgfmt=""ACTXIMG"" created=""04/28/2009 15:54:13"" modifed=""02/28/2014 13:34:14"" user=""ndivhuwog"" apply=""False"" css=""C:\Documents and Settings\ndiv'"</definedName>
    <definedName name="_AMO_ContentDefinition_617623402.1" hidden="1">"'huwog.000\Application Data\SAS\BI Clients\Styles\Copy  of cpi (Ndivhu).css"" range=""Summary_Tables_8"" auto=""False"" xTime=""00:00:00.4540000"" rTime=""00:00:00.7870000"" bgnew=""False"" nFmt=""False"" grphSet=""False"" imgY=""0"" imgX=""0""&gt;_x000D_
  &lt;fi'"</definedName>
    <definedName name="_AMO_ContentDefinition_617623402.2" hidden="1">"'les&gt;C:\Users\ndivhuwog\Documents\My SAS Files\Add-In for Microsoft Office\_SOA_Summary_Tables_675370892\main.srx&lt;/files&gt;_x000D_
  &lt;parents /&gt;_x000D_
  &lt;children /&gt;_x000D_
  &lt;param n=""TaskID"" v=""D3932E3A-4FEE-43DF-956C-A605AC9AF3E7"" /&gt;_x000D_
  &lt;param n=""DisplayName"" v'"</definedName>
    <definedName name="_AMO_ContentDefinition_617623402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617623402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617623402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Name=&amp;quot;TABLE3_2'"</definedName>
    <definedName name="_AMO_ContentDefinition_617623402.6" hidden="1">"'A&amp;quot; /&amp;gt;"" /&gt;_x000D_
  &lt;param n=""CredKey"" v=""TABLE3_2A&amp;#x1;SASApp&amp;#x1;LFSR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17623402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617623402.8" hidden="1">"'t=""InsertEntire"" ColOpt=""InsertCells"" /&gt;_x000D_
&lt;/ContentDefinition&gt;'"</definedName>
    <definedName name="_AMO_ContentDefinition_621796666" hidden="1">"'Partitions:9'"</definedName>
    <definedName name="_AMO_ContentDefinition_621796666.0" hidden="1">"'&lt;ContentDefinition name=""Summary Tables"" rsid=""621796666"" type=""Task"" format=""ReportXml"" imgfmt=""ACTIVEX"" created=""04/19/2012 10:44:15"" modifed=""02/28/2014 13:41:25"" user=""ndivhuwog"" apply=""False"" css=""C:\Program Files\SAS\Shared Fi'"</definedName>
    <definedName name="_AMO_ContentDefinition_621796666.1" hidden="1">"'les\BIClientStyles\AMODefault.css"" range=""Summary_Tables_41"" auto=""False"" xTime=""00:00:00.4240000"" rTime=""00:00:00.7220000"" bgnew=""False"" nFmt=""False"" grphSet=""False"" imgY=""0"" imgX=""0""&gt;_x000D_
  &lt;files&gt;C:\Users\ndivhuwog\Documents\My SAS '"</definedName>
    <definedName name="_AMO_ContentDefinition_621796666.2" hidden="1">"'Files\Add-In for Microsoft Office\_SOA_Summary_Tables_533389665\main.srx&lt;/files&gt;_x000D_
  &lt;parents /&gt;_x000D_
  &lt;children /&gt;_x000D_
  &lt;param n=""TaskID"" v=""D3932E3A-4FEE-43DF-956C-A605AC9AF3E7"" /&gt;_x000D_
  &lt;param n=""DisplayName"" v=""Summary Tables"" /&gt;_x000D_
  &lt;param n=""Dis'"</definedName>
    <definedName name="_AMO_ContentDefinition_621796666.3" hidden="1">"'playType""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621796666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621796666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Name=&amp;quot;TABLE3_8A&amp;quot; /&amp;gt;"" /&gt;_x000D_
  &lt;param n=""CredKey'"</definedName>
    <definedName name="_AMO_ContentDefinition_621796666.6" hidden="1">"'"" v=""TABLE3_8A&amp;#x1;SASApp&amp;#x1;LFSR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621796666.7" hidden="1">"' n=""_ROM_Application_""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/'"</definedName>
    <definedName name="_AMO_ContentDefinition_621796666.8" hidden="1">"'&gt;_x000D_
&lt;/ContentDefinition&gt;'"</definedName>
    <definedName name="_AMO_ContentDefinition_65748969" hidden="1">"'Partitions:9'"</definedName>
    <definedName name="_AMO_ContentDefinition_65748969.0" hidden="1">"'&lt;ContentDefinition name=""Summary Tables"" rsid=""65748969"" type=""Task"" format=""ReportXml"" imgfmt=""ActiveX"" created=""10/17/2013 09:00:29"" modifed=""03/03/2014 15:47:01"" user=""ndivhuwog"" apply=""False"" css=""C:\Program Files\SASHome\SASAdd'"</definedName>
    <definedName name="_AMO_ContentDefinition_65748969.1" hidden="1">"'inforMicrosoftOffice\5.1\Styles\AMODefault.css"" range=""Summary_Tables_54"" auto=""False"" xTime=""00:00:00.4260426"" rTime=""00:00:00.6190619"" bgnew=""False"" nFmt=""False"" grphSet=""False"" imgY=""0"" imgX=""0""&gt;_x000D_
  &lt;files&gt;C:\Users\ndivhuwog\Docu'"</definedName>
    <definedName name="_AMO_ContentDefinition_65748969.2" hidden="1">"'ments\My SAS Files\Add-In for Microsoft Office\_SOA_Summary_Tables_869296011\main.srx&lt;/files&gt;_x000D_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5748969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5748969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5748969.5" hidden="1">"'&amp;amp;quot;1.0&amp;amp;quot; encoding=&amp;amp;quot;utf-16&amp;amp;quot;?&amp;amp;gt;&amp;amp;lt;FilterTree&amp;amp;gt;&amp;amp;lt;TreeRoot /&amp;amp;gt;&amp;amp;lt;/FilterTree&amp;amp;gt;&amp;quot; ColSelFlg=&amp;quot;0&amp;quot; Name=&amp;quot;TABLE2_7B&amp;quot; /&amp;gt;"" /&gt;_x000D_
  &lt;param n=""CredKey"" v=""TABLE2_'"</definedName>
    <definedName name="_AMO_ContentDefinition_65748969.6" hidden="1">"'7B&amp;#x1;SASApp&amp;#x1;LFSR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n=""_ROM_Ap'"</definedName>
    <definedName name="_AMO_ContentDefinition_65748969.7" hidden="1">"'plication_""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65748969.8" hidden="1">"'
&lt;/ContentDefinition&gt;'"</definedName>
    <definedName name="_AMO_ContentDefinition_662231970" hidden="1">"'Partitions:9'"</definedName>
    <definedName name="_AMO_ContentDefinition_662231970.0" hidden="1">"'&lt;ContentDefinition name=""Summary Tables"" rsid=""662231970"" type=""Task"" format=""ReportXml"" imgfmt=""ActiveX"" created=""01/24/2014 16:15:59"" modifed=""01/24/2014 16:15:59"" user=""ndivhuwog"" apply=""False"" css=""C:\Program Files\SASHome\SASAd'"</definedName>
    <definedName name="_AMO_ContentDefinition_662231970.1" hidden="1">"'dinforMicrosoftOffice\5.1\Styles\AMODefault.css"" range=""Summary_Tables_56"" auto=""False"" xTime=""00:00:00.3860000"" rTime=""00:00:00.6420000"" bgnew=""False"" nFmt=""False"" grphSet=""False"" imgY=""0"" imgX=""0""&gt;_x000D_
  &lt;files&gt;C:\Users\ndivhuwog\Doc'"</definedName>
    <definedName name="_AMO_ContentDefinition_662231970.2" hidden="1">"'uments\My SAS Files\Add-In for Microsoft Office\_SOA_Summary_Tables_364271206\main.srx&lt;/files&gt;_x000D_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662231970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662231970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662231970.5" hidden="1">"'&amp;amp;quot;1.0&amp;amp;quot; encoding=&amp;amp;quot;utf-16&amp;amp;quot;?&amp;amp;gt;&amp;amp;lt;FilterTree&amp;amp;gt;&amp;amp;lt;TreeRoot /&amp;amp;gt;&amp;amp;lt;/FilterTree&amp;amp;gt;&amp;quot; ColSelFlg=&amp;quot;0&amp;quot; Name=&amp;quot;TABLE7B&amp;quot; /&amp;gt;"" /&gt;_x000D_
  &lt;param n=""CredKey"" v=""TABLE7B&amp;#'"</definedName>
    <definedName name="_AMO_ContentDefinition_662231970.6" hidden="1">"'x1;SASApp&amp;#x1;LFSR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n=""_ROM_Applic'"</definedName>
    <definedName name="_AMO_ContentDefinition_662231970.7" hidden="1">"'ation_"" v=""ODS"" /&gt;_x000D_
  &lt;param n=""_ROM_AppVersion_"" v=""9.2"" /&gt;_x000D_
  &lt;param n=""maxReportCols"" v=""10"" /&gt;_x000D_
  &lt;fids n=""main.srx"" v=""0"" /&gt;_x000D_
  &lt;ExcelXMLOptions AdjColWidths=""True"" RowOpt=""InsertEntire"" ColOpt=""InsertCells"" /&gt;_x000D_'"</definedName>
    <definedName name="_AMO_ContentDefinition_662231970.8" hidden="1">"'
&lt;/ContentDefinition&gt;'"</definedName>
    <definedName name="_AMO_ContentDefinition_671486722" hidden="1">"'Partitions:9'"</definedName>
    <definedName name="_AMO_ContentDefinition_671486722.0" hidden="1">"'&lt;ContentDefinition name=""Summary Tables"" rsid=""671486722"" type=""Task"" format=""ReportXml"" imgfmt=""ACTXIMG"" created=""04/30/2009 08:57:37"" modifed=""02/28/2014 13:43:59"" user=""ndivhuwog"" apply=""False"" css=""C:\Documents and Settings\ndiv'"</definedName>
    <definedName name="_AMO_ContentDefinition_671486722.1" hidden="1">"'huwog.000\Application Data\SAS\BI Clients\Styles\Copy  of cpi (Ndivhu).css"" range=""Summary_Tables_16"" auto=""False"" xTime=""00:00:00.5500000"" rTime=""00:00:00.9000000"" bgnew=""False"" nFmt=""False"" grphSet=""False"" imgY=""0"" imgX=""0""&gt;_x000D_
  &lt;f'"</definedName>
    <definedName name="_AMO_ContentDefinition_671486722.2" hidden="1">"'iles&gt;C:\Users\ndivhuwog\Documents\My SAS Files\Add-In for Microsoft Office\_SOA_Summary_Tables_114147470\main.srx&lt;/files&gt;_x000D_
  &lt;parents /&gt;_x000D_
  &lt;children /&gt;_x000D_
  &lt;param n=""TaskID"" v=""D3932E3A-4FEE-43DF-956C-A605AC9AF3E7"" /&gt;_x000D_
  &lt;param n=""DisplayName"" '"</definedName>
    <definedName name="_AMO_ContentDefinition_671486722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671486722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671486722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671486722.6" hidden="1">"'9&amp;quot; /&amp;gt;"" /&gt;_x000D_
  &lt;param n=""CredKey"" v=""TABLE3_9&amp;#x1;SASApp&amp;#x1;LFSR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671486722.7" hidden="1">"'=""_ROM_Version_""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RowOp'"</definedName>
    <definedName name="_AMO_ContentDefinition_671486722.8" hidden="1">"'t=""InsertEntire"" ColOpt=""InsertCells"" /&gt;_x000D_
&lt;/ContentDefinition&gt;'"</definedName>
    <definedName name="_AMO_ContentDefinition_732119577" hidden="1">"'Partitions:9'"</definedName>
    <definedName name="_AMO_ContentDefinition_732119577.0" hidden="1">"'&lt;ContentDefinition name=""Summary Tables"" rsid=""732119577"" type=""Task"" format=""ReportXml"" imgfmt=""ACTIVEX"" created=""04/19/2012 10:59:29"" modifed=""02/28/2014 13:43:12"" user=""ndivhuwog"" apply=""False"" css=""C:\Program Files\SAS\Shared Fi'"</definedName>
    <definedName name="_AMO_ContentDefinition_732119577.1" hidden="1">"'les\BIClientStyles\AMODefault.css"" range=""Summary_Tables_42"" auto=""False"" xTime=""00:00:00.4110000"" rTime=""00:00:00.7960000"" bgnew=""False"" nFmt=""False"" grphSet=""False"" imgY=""0"" imgX=""0""&gt;_x000D_
  &lt;files&gt;C:\Users\ndivhuwog\Documents\My SAS '"</definedName>
    <definedName name="_AMO_ContentDefinition_732119577.2" hidden="1">"'Files\Add-In for Microsoft Office\_SOA_Summary_Tables_13138569\main.srx&lt;/files&gt;_x000D_
  &lt;parents /&gt;_x000D_
  &lt;children /&gt;_x000D_
  &lt;param n=""TaskID"" v=""D3932E3A-4FEE-43DF-956C-A605AC9AF3E7"" /&gt;_x000D_
  &lt;param n=""DisplayName"" v=""Summary Tables"" /&gt;_x000D_
  &lt;param n=""Disp'"</definedName>
    <definedName name="_AMO_ContentDefinition_732119577.3" hidden="1">"'layType""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/&gt;_x000D_
  &lt;param n'"</definedName>
    <definedName name="_AMO_ContentDefinition_732119577.4" hidden="1">"'=""SizeDataConstraints""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version=&amp;amp;quot;1.'"</definedName>
    <definedName name="_AMO_ContentDefinition_732119577.5" hidden="1">"'0&amp;amp;quot; encoding=&amp;amp;quot;utf-16&amp;amp;quot;?&amp;amp;gt;&amp;amp;lt;FilterTree&amp;amp;gt;&amp;amp;lt;TreeRoot /&amp;amp;gt;&amp;amp;lt;/FilterTree&amp;amp;gt;&amp;quot; UseLbls=&amp;quot;true&amp;quot; ColSelFlg=&amp;quot;0&amp;quot; Name=&amp;quot;TABLE3_8C&amp;quot; /&amp;gt;"" /&gt;_x000D_
  &lt;param n=""CredKey'"</definedName>
    <definedName name="_AMO_ContentDefinition_732119577.6" hidden="1">"'"" v=""TABLE3_8C&amp;#x1;SASApp&amp;#x1;LFSR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&lt;param'"</definedName>
    <definedName name="_AMO_ContentDefinition_732119577.7" hidden="1">"' n=""_ROM_Application_"" v=""ODS"" /&gt;_x000D_
  &lt;param n=""_ROM_AppVersion_"" v=""9.2"" /&gt;_x000D_
  &lt;param n=""maxReportCols"" v=""14"" /&gt;_x000D_
  &lt;fids n=""main.srx"" v=""0"" /&gt;_x000D_
  &lt;ExcelXMLOptions AdjColWidths=""True"" RowOpt=""InsertEntire"" ColOpt=""InsertCells"" /'"</definedName>
    <definedName name="_AMO_ContentDefinition_732119577.8" hidden="1">"'&gt;_x000D_
&lt;/ContentDefinition&gt;'"</definedName>
    <definedName name="_AMO_ContentDefinition_779436236" hidden="1">"'Partitions:9'"</definedName>
    <definedName name="_AMO_ContentDefinition_779436236.0" hidden="1">"'&lt;ContentDefinition name=""Summary Tables"" rsid=""779436236"" type=""Task"" format=""ReportXml"" imgfmt=""ACTXIMG"" created=""04/30/2009 09:21:42"" modifed=""02/28/2014 13:45:08"" user=""ndivhuwog"" apply=""False"" css=""C:\Documents and Settings\ndiv'"</definedName>
    <definedName name="_AMO_ContentDefinition_779436236.1" hidden="1">"'huwog.000\Application Data\SAS\BI Clients\Styles\Copy  of cpi (Ndivhu).css"" range=""Summary_Tables_21"" auto=""False"" xTime=""00:00:00.3680000"" rTime=""00:00:00.4130000"" bgnew=""False"" nFmt=""False"" grphSet=""False"" imgY=""0"" imgX=""0""&gt;_x000D_
  &lt;f'"</definedName>
    <definedName name="_AMO_ContentDefinition_779436236.2" hidden="1">"'iles&gt;C:\Users\ndivhuwog\Documents\My SAS Files\Add-In for Microsoft Office\_SOA_Summary_Tables_934371315\main.srx&lt;/files&gt;_x000D_
  &lt;parents /&gt;_x000D_
  &lt;children /&gt;_x000D_
  &lt;param n=""TaskID"" v=""D3932E3A-4FEE-43DF-956C-A605AC9AF3E7"" /&gt;_x000D_
  &lt;param n=""DisplayName"" '"</definedName>
    <definedName name="_AMO_ContentDefinition_779436236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779436236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779436236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Name=&amp;quot;TABLE5&amp;'"</definedName>
    <definedName name="_AMO_ContentDefinition_779436236.6" hidden="1">"'quot; /&amp;gt;"" /&gt;_x000D_
  &lt;param n=""CredKey"" v=""TABLE5&amp;#x1;SASApp&amp;#x1;LFSR Tabulation Datasets"" /&gt;_x000D_
  &lt;param n=""ClassName"" v=""SAS.OfficeAddin.Task"" /&gt;_x000D_
  &lt;param n=""XlNative"" v=""False"" /&gt;_x000D_
  &lt;param n=""UnselectedIds"" v="""" /&gt;_x000D_
  &lt;param n=""_'"</definedName>
    <definedName name="_AMO_ContentDefinition_779436236.7" hidden="1">"'ROM_Version_"" v=""1.2"" /&gt;_x000D_
  &lt;param n=""_ROM_Application_"" v=""ODS"" /&gt;_x000D_
  &lt;param n=""_ROM_AppVersion_"" v=""9.2"" /&gt;_x000D_
  &lt;param n=""maxReportCols"" v=""14"" /&gt;_x000D_
  &lt;fids n=""main.srx"" v=""0"" /&gt;_x000D_
  &lt;ExcelXMLOptions AdjColWidths=""True"" RowOpt=""'"</definedName>
    <definedName name="_AMO_ContentDefinition_779436236.8" hidden="1">"'InsertEntire"" ColOpt=""InsertCells"" /&gt;_x000D_
&lt;/ContentDefinition&gt;'"</definedName>
    <definedName name="_AMO_ContentDefinition_805804074" hidden="1">"'Partitions:9'"</definedName>
    <definedName name="_AMO_ContentDefinition_805804074.0" hidden="1">"'&lt;ContentDefinition name=""Summary Tables"" rsid=""805804074"" type=""Task"" format=""ReportXml"" imgfmt=""ActiveX"" created=""10/17/2013 08:52:56"" modifed=""02/28/2014 13:20:24"" user=""ndivhuwog"" apply=""False"" css=""C:\Program Files\SASHome\SASAd'"</definedName>
    <definedName name="_AMO_ContentDefinition_805804074.1" hidden="1">"'dinforMicrosoftOffice\5.1\Styles\AMODefault.css"" range=""Summary_Tables_52"" auto=""False"" xTime=""00:00:00.4480000"" rTime=""00:00:01.4090000"" bgnew=""False"" nFmt=""False"" grphSet=""False"" imgY=""0"" imgX=""0""&gt;_x000D_
  &lt;files&gt;C:\Users\ndivhuwog\Doc'"</definedName>
    <definedName name="_AMO_ContentDefinition_805804074.2" hidden="1">"'uments\My SAS Files\Add-In for Microsoft Office\_SOA_Summary_Tables_843963519\main.srx&lt;/files&gt;_x000D_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805804074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805804074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805804074.5" hidden="1">"'&amp;amp;quot;1.0&amp;amp;quot; encoding=&amp;amp;quot;utf-16&amp;amp;quot;?&amp;amp;gt;&amp;amp;lt;FilterTree&amp;amp;gt;&amp;amp;lt;TreeRoot /&amp;amp;gt;&amp;amp;lt;/FilterTree&amp;amp;gt;&amp;quot; ColSelFlg=&amp;quot;0&amp;quot; Name=&amp;quot;TABLE2_6&amp;quot; /&amp;gt;"" /&gt;_x000D_
  &lt;param n=""CredKey"" v=""TABLE2_6'"</definedName>
    <definedName name="_AMO_ContentDefinition_805804074.6" hidden="1">"'&amp;#x1;SASApp&amp;#x1;LFSR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n=""_ROM_Appl'"</definedName>
    <definedName name="_AMO_ContentDefinition_805804074.7" hidden="1">"'ication_""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805804074.8" hidden="1">"'
&lt;/ContentDefinition&gt;'"</definedName>
    <definedName name="_AMO_ContentDefinition_825207699" hidden="1">"'Partitions:9'"</definedName>
    <definedName name="_AMO_ContentDefinition_825207699.0" hidden="1">"'&lt;ContentDefinition name=""Summary Tables"" rsid=""825207699"" type=""Task"" format=""ReportXml"" imgfmt=""ACTXIMG"" created=""04/29/2009 15:23:57"" modifed=""02/28/2014 13:37:21"" user=""ndivhuwog"" apply=""False"" css=""C:\Documents and Settings\ndiv'"</definedName>
    <definedName name="_AMO_ContentDefinition_825207699.1" hidden="1">"'huwog.000\Application Data\SAS\BI Clients\Styles\Copy  of cpi (Ndivhu).css"" range=""Summary_Tables_12"" auto=""False"" xTime=""00:00:00.4200000"" rTime=""00:00:00.6900000"" bgnew=""False"" nFmt=""False"" grphSet=""False"" imgY=""0"" imgX=""0""&gt;_x000D_
  &lt;f'"</definedName>
    <definedName name="_AMO_ContentDefinition_825207699.2" hidden="1">"'iles&gt;C:\Users\ndivhuwog\Documents\My SAS Files\Add-In for Microsoft Office\_SOA_Summary_Tables_630968452\main.srx&lt;/files&gt;_x000D_
  &lt;parents /&gt;_x000D_
  &lt;children /&gt;_x000D_
  &lt;param n=""TaskID"" v=""D3932E3A-4FEE-43DF-956C-A605AC9AF3E7"" /&gt;_x000D_
  &lt;param n=""DisplayName"" '"</definedName>
    <definedName name="_AMO_ContentDefinition_825207699.3" hidden="1">"'v=""Summary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n=""UseDa'"</definedName>
    <definedName name="_AMO_ContentDefinition_825207699.4" hidden="1">"'taConstraints""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Filter'"</definedName>
    <definedName name="_AMO_ContentDefinition_825207699.5" hidden="1">"'DS=&amp;quot;&amp;amp;lt;?xml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Name=&amp;quot;TABLE3_'"</definedName>
    <definedName name="_AMO_ContentDefinition_825207699.6" hidden="1">"'4&amp;quot; /&amp;gt;"" /&gt;_x000D_
  &lt;param n=""CredKey"" v=""TABLE3_4&amp;#x1;SASApp&amp;#x1;LFSR Tabulation Datasets"" /&gt;_x000D_
  &lt;param n=""ClassName"" v=""SAS.OfficeAddin.Task"" /&gt;_x000D_
  &lt;param n=""XlNative"" v=""False"" /&gt;_x000D_
  &lt;param n=""UnselectedIds"" v="""" /&gt;_x000D_
  &lt;param n'"</definedName>
    <definedName name="_AMO_ContentDefinition_825207699.7" hidden="1">"'=""_ROM_Version_""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825207699.8" hidden="1">"'t=""InsertEntire"" ColOpt=""InsertCells"" /&gt;_x000D_
&lt;/ContentDefinition&gt;'"</definedName>
    <definedName name="_AMO_ContentDefinition_921006515" hidden="1">"'Partitions:9'"</definedName>
    <definedName name="_AMO_ContentDefinition_921006515.0" hidden="1">"'&lt;ContentDefinition name=""Summary Tables"" rsid=""921006515"" type=""Task"" format=""ReportXml"" imgfmt=""ActiveX"" created=""02/14/2014 14:55:42"" modifed=""02/28/2014 13:11:34"" user=""ndivhuwog"" apply=""False"" css=""C:\Program Files\SASHome\SASAd'"</definedName>
    <definedName name="_AMO_ContentDefinition_921006515.1" hidden="1">"'dinforMicrosoftOffice\5.1\Styles\AMODefault.css"" range=""Summary_Tables_47"" auto=""False"" xTime=""00:00:00.3940000"" rTime=""00:00:00.5840000"" bgnew=""False"" nFmt=""False"" grphSet=""False"" imgY=""0"" imgX=""0""&gt;_x000D_
  &lt;files&gt;C:\Users\ndivhuwog\Doc'"</definedName>
    <definedName name="_AMO_ContentDefinition_921006515.2" hidden="1">"'uments\My SAS Files\Add-In for Microsoft Office\_SOA_Summary_Tables_531212199\main.srx&lt;/files&gt;_x000D_
  &lt;parents /&gt;_x000D_
  &lt;children /&gt;_x000D_
  &lt;param n=""TaskID"" v=""D3932E3A-4FEE-43DF-956C-A605AC9AF3E7"" /&gt;_x000D_
  &lt;param n=""DisplayName"" v=""Summary Tables"" /&gt;_x000D_
  &lt;'"</definedName>
    <definedName name="_AMO_ContentDefinition_921006515.3" hidden="1">"'param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n=""UseDataConstraints"" v=""False"" /&gt;'"</definedName>
    <definedName name="_AMO_ContentDefinition_921006515.4" hidden="1">"'_x000D_
  &lt;param n=""SizeDataConstraints"" v=""0"" /&gt;_x000D_
  &lt;param n=""AMO_InputDataSource"" v=""&amp;lt;SasDataSource Version=&amp;quot;4.2&amp;quot; Type=&amp;quot;SAS.Servers.Dataset&amp;quot; Svr=&amp;quot;SASApp&amp;quot; Lib=&amp;quot;LFSTDATA&amp;quot; FilterDS=&amp;quot;&amp;amp;lt;?xml version='"</definedName>
    <definedName name="_AMO_ContentDefinition_921006515.5" hidden="1">"'&amp;amp;quot;1.0&amp;amp;quot; encoding=&amp;amp;quot;utf-16&amp;amp;quot;?&amp;amp;gt;&amp;amp;lt;FilterTree&amp;amp;gt;&amp;amp;lt;TreeRoot /&amp;amp;gt;&amp;amp;lt;/FilterTree&amp;amp;gt;&amp;quot; ColSelFlg=&amp;quot;0&amp;quot; Name=&amp;quot;TABLE2&amp;quot; /&amp;gt;"" /&gt;_x000D_
  &lt;param n=""CredKey"" v=""TABLE2&amp;#x1'"</definedName>
    <definedName name="_AMO_ContentDefinition_921006515.6" hidden="1">"';SASApp&amp;#x1;LFSR Tabulation Datasets"" /&gt;_x000D_
  &lt;param n=""ClassName"" v=""SAS.OfficeAddin.Task"" /&gt;_x000D_
  &lt;param n=""XlNative"" v=""False"" /&gt;_x000D_
  &lt;param n=""UnselectedIds"" v="""" /&gt;_x000D_
  &lt;param n=""_ROM_Version_"" v=""1.2"" /&gt;_x000D_
  &lt;param n=""_ROM_Applicat'"</definedName>
    <definedName name="_AMO_ContentDefinition_921006515.7" hidden="1">"'ion_"" v=""ODS"" /&gt;_x000D_
  &lt;param n=""_ROM_AppVersion_"" v=""9.2"" /&gt;_x000D_
  &lt;param n=""maxReportCols"" v=""13"" /&gt;_x000D_
  &lt;fids n=""main.srx"" v=""0"" /&gt;_x000D_
  &lt;ExcelXMLOptions AdjColWidths=""True"" RowOpt=""InsertEntire"" ColOpt=""InsertCells"" /&gt;_x000D_'"</definedName>
    <definedName name="_AMO_ContentDefinition_921006515.8" hidden="1">"'
&lt;/ContentDefinition&gt;'"</definedName>
    <definedName name="_AMO_ContentDefinition_991905274" hidden="1">"'Partitions:9'"</definedName>
    <definedName name="_AMO_ContentDefinition_991905274.0" hidden="1">"'&lt;ContentDefinition name=""Summary Tables"" rsid=""991905274"" type=""Task"" format=""ReportXml"" imgfmt=""ACTXIMG"" created=""04/28/2009 15:42:39"" modifed=""02/28/2014 13:30:39"" user=""ndivhuwog"" apply=""False"" css=""C:\Documents and Settings\ndiv'"</definedName>
    <definedName name="_AMO_ContentDefinition_991905274.1" hidden="1">"'huwog.000\Application Data\SAS\BI Clients\Styles\Copy  of cpi (Ndivhu).css"" range=""Summary_Tables_6"" auto=""False"" xTime=""00:00:00.4380000"" rTime=""00:00:00.7030000"" bgnew=""False"" nFmt=""False"" grphSet=""False"" imgY=""0"" imgX=""0""&gt;_x000D_
  &lt;fi'"</definedName>
    <definedName name="_AMO_ContentDefinition_991905274.2" hidden="1">"'les&gt;C:\Users\ndivhuwog\Documents\My SAS Files\Add-In for Microsoft Office\_SOA_Summary_Tables_851031770\main.srx&lt;/files&gt;_x000D_
  &lt;parents /&gt;_x000D_
  &lt;children /&gt;_x000D_
  &lt;param n=""TaskID"" v=""D3932E3A-4FEE-43DF-956C-A605AC9AF3E7"" /&gt;_x000D_
  &lt;param n=""DisplayName"" v'"</definedName>
    <definedName name="_AMO_ContentDefinition_991905274.3" hidden="1">"'=""Summary Tables"" /&gt;_x000D_
  &lt;param n=""DisplayType"" v=""Task"" /&gt;_x000D_
  &lt;param n=""RawValues"" v=""True"" /&gt;_x000D_
  &lt;param n=""AMO_Version"" v=""5.1"" /&gt;_x000D_
  &lt;param n=""ServerName"" v=""SASApp"" /&gt;_x000D_
  &lt;param n=""AMO_Template"" v="""" /&gt;_x000D_
  &lt;param n=""UseDat'"</definedName>
    <definedName name="_AMO_ContentDefinition_991905274.4" hidden="1">"'aConstraints"" v=""False"" /&gt;_x000D_
  &lt;param n=""SizeDataConstraints"" v=""0"" /&gt;_x000D_
  &lt;param n=""AMO_InputDataSource"" v=""&amp;lt;SasDataSource Version=&amp;quot;4.2&amp;quot; Type=&amp;quot;SAS.Servers.Dataset&amp;quot; Svr=&amp;quot;SASApp&amp;quot; Lib=&amp;quot;LFSTDATA&amp;quot; FilterD'"</definedName>
    <definedName name="_AMO_ContentDefinition_991905274.5" hidden="1">"'S=&amp;quot;&amp;amp;lt;?xml version=&amp;amp;quot;1.0&amp;amp;quot; encoding=&amp;amp;quot;utf-16&amp;amp;quot;?&amp;amp;gt;&amp;amp;lt;FilterTree&amp;amp;gt;&amp;amp;lt;TreeRoot /&amp;amp;gt;&amp;amp;lt;/FilterTree&amp;amp;gt;&amp;quot; UseLbls=&amp;quot;true&amp;quot; ColSelFlg=&amp;quot;0&amp;quot; Name=&amp;quot;TABLE3_1'"</definedName>
    <definedName name="_AMO_ContentDefinition_991905274.6" hidden="1">"'&amp;quot; /&amp;gt;"" /&gt;_x000D_
  &lt;param n=""CredKey"" v=""TABLE3_1&amp;#x1;SASApp&amp;#x1;LFSR Tabulation Datasets"" /&gt;_x000D_
  &lt;param n=""ClassName"" v=""SAS.OfficeAddin.Task"" /&gt;_x000D_
  &lt;param n=""XlNative"" v=""False"" /&gt;_x000D_
  &lt;param n=""UnselectedIds"" v="""" /&gt;_x000D_
  &lt;param n='"</definedName>
    <definedName name="_AMO_ContentDefinition_991905274.7" hidden="1">"'""_ROM_Version_"" v=""1.2"" /&gt;_x000D_
  &lt;param n=""_ROM_Application_"" v=""ODS"" /&gt;_x000D_
  &lt;param n=""_ROM_AppVersion_"" v=""9.2"" /&gt;_x000D_
  &lt;param n=""maxReportCols"" v=""13"" /&gt;_x000D_
  &lt;fids n=""main.srx"" v=""0"" /&gt;_x000D_
  &lt;ExcelXMLOptions AdjColWidths=""True"" RowOp'"</definedName>
    <definedName name="_AMO_ContentDefinition_991905274.8" hidden="1">"'t=""InsertEntire"" ColOpt=""InsertCells"" /&gt;_x000D_
&lt;/ContentDefinition&gt;'"</definedName>
    <definedName name="_AMO_ContentLocation_104386094_ROM_F0.SEC2.Tabulate_1.SEC1.BDY.Cross_tabular_summary_report_Table_1" hidden="1">"'Partitions:2'"</definedName>
    <definedName name="_AMO_ContentLocation_104386094_ROM_F0.SEC2.Tabulate_1.SEC1.BDY.Cross_tabular_summary_report_Table_1.0" hidden="1">"'&lt;ContentLocation path=""F0.SEC2.Tabulate_1.SEC1.BDY.Cross_tabular_summary_report_Table_1"" rsid=""104386094"" tag=""ROM"" fid=""0""&gt;_x000D_
  &lt;param n=""_NumRows"" v=""53"" /&gt;_x000D_
  &lt;param n=""_NumCols"" v=""13"" /&gt;_x000D_
  &lt;param n=""tableSig"" v=""R:R=53:C=13:FCR'"</definedName>
    <definedName name="_AMO_ContentLocation_104386094_ROM_F0.SEC2.Tabulate_1.SEC1.BDY.Cross_tabular_summary_report_Table_1.1" hidden="1">"'=4:FCC=2:RSP.1=1,H,13:RSP.2=1,V,2"" /&gt;_x000D_
  &lt;param n=""leftMargin"" v=""0"" /&gt;_x000D_
&lt;/ContentLocation&gt;'"</definedName>
    <definedName name="_AMO_ContentLocation_112461039_ROM_F0.SEC2.Tabulate_1.SEC1.BDY.Cross_tabular_summary_report_Table_1" hidden="1">"'Partitions:2'"</definedName>
    <definedName name="_AMO_ContentLocation_112461039_ROM_F0.SEC2.Tabulate_1.SEC1.BDY.Cross_tabular_summary_report_Table_1.0" hidden="1">"'&lt;ContentLocation path=""F0.SEC2.Tabulate_1.SEC1.BDY.Cross_tabular_summary_report_Table_1"" rsid=""112461039"" tag=""ROM"" fid=""0""&gt;_x000D_
  &lt;param n=""_NumRows"" v=""53"" /&gt;_x000D_
  &lt;param n=""_NumCols"" v=""13"" /&gt;_x000D_
  &lt;param n=""tableSig"" v=""R:R=53:C=13:FCR'"</definedName>
    <definedName name="_AMO_ContentLocation_112461039_ROM_F0.SEC2.Tabulate_1.SEC1.BDY.Cross_tabular_summary_report_Table_1.1" hidden="1">"'=4:FCC=2:RSP.1=1,H,13:RSP.2=1,V,2"" /&gt;_x000D_
  &lt;param n=""leftMargin"" v=""0"" /&gt;_x000D_
&lt;/ContentLocation&gt;'"</definedName>
    <definedName name="_AMO_ContentLocation_15410102_ROM_F0.SEC2.Tabulate_1.SEC1.BDY.Cross_tabular_summary_report_Table_1" hidden="1">"'Partitions:2'"</definedName>
    <definedName name="_AMO_ContentLocation_15410102_ROM_F0.SEC2.Tabulate_1.SEC1.BDY.Cross_tabular_summary_report_Table_1.0" hidden="1">"'&lt;ContentLocation path=""F0.SEC2.Tabulate_1.SEC1.BDY.Cross_tabular_summary_report_Table_1"" rsid=""15410102"" tag=""ROM"" fid=""0""&gt;_x000D_
  &lt;param n=""_NumRows"" v=""48"" /&gt;_x000D_
  &lt;param n=""_NumCols"" v=""10"" /&gt;_x000D_
  &lt;param n=""tableSig"" v=""R:R=48:C=10:FCR='"</definedName>
    <definedName name="_AMO_ContentLocation_15410102_ROM_F0.SEC2.Tabulate_1.SEC1.BDY.Cross_tabular_summary_report_Table_1.1" hidden="1">"'4:FCC=3:RSP.1=1,H,10:RSP.2=1,H,2;1,V,2"" /&gt;_x000D_
  &lt;param n=""leftMargin"" v=""0"" /&gt;_x000D_
&lt;/ContentLocation&gt;'"</definedName>
    <definedName name="_AMO_ContentLocation_205779628_ROM_F0.SEC2.Tabulate_1.SEC1.BDY.Cross_tabular_summary_report_Table_1" hidden="1">"'Partitions:2'"</definedName>
    <definedName name="_AMO_ContentLocation_205779628_ROM_F0.SEC2.Tabulate_1.SEC1.BDY.Cross_tabular_summary_report_Table_1.0" hidden="1">"'&lt;ContentLocation path=""F0.SEC2.Tabulate_1.SEC1.BDY.Cross_tabular_summary_report_Table_1"" rsid=""205779628"" tag=""ROM"" fid=""0""&gt;_x000D_
  &lt;param n=""_NumRows"" v=""52"" /&gt;_x000D_
  &lt;param n=""_NumCols"" v=""14"" /&gt;_x000D_
  &lt;param n=""tableSig"" v=""R:R=52:C=14:FCR'"</definedName>
    <definedName name="_AMO_ContentLocation_205779628_ROM_F0.SEC2.Tabulate_1.SEC1.BDY.Cross_tabular_summary_report_Table_1.1" hidden="1">"'=4:FCC=2:RSP.1=1,H,14:RSP.2=1,V,2;14,V,2"" /&gt;_x000D_
  &lt;param n=""leftMargin"" v=""0"" /&gt;_x000D_
&lt;/ContentLocation&gt;'"</definedName>
    <definedName name="_AMO_ContentLocation_222545728_ROM_F0.SEC2.Tabulate_1.SEC1.BDY.Cross_tabular_summary_report_Table_1" hidden="1">"'Partitions:2'"</definedName>
    <definedName name="_AMO_ContentLocation_222545728_ROM_F0.SEC2.Tabulate_1.SEC1.BDY.Cross_tabular_summary_report_Table_1.0" hidden="1">"'&lt;ContentLocation path=""F0.SEC2.Tabulate_1.SEC1.BDY.Cross_tabular_summary_report_Table_1"" rsid=""222545728"" tag=""ROM"" fid=""0""&gt;_x000D_
  &lt;param n=""_NumRows"" v=""63"" /&gt;_x000D_
  &lt;param n=""_NumCols"" v=""13"" /&gt;_x000D_
  &lt;param n=""tableSig"" v=""R:R=63:C=13:FCR'"</definedName>
    <definedName name="_AMO_ContentLocation_222545728_ROM_F0.SEC2.Tabulate_1.SEC1.BDY.Cross_tabular_summary_report_Table_1.1" hidden="1">"'=4:FCC=2:RSP.1=1,H,13:RSP.2=1,V,2"" /&gt;_x000D_
  &lt;param n=""leftMargin"" v=""0"" /&gt;_x000D_
&lt;/ContentLocation&gt;'"</definedName>
    <definedName name="_AMO_ContentLocation_225272241_ROM_F0.SEC2.Tabulate_1.SEC1.BDY.Cross_tabular_summary_report_Table_1" hidden="1">"'Partitions:2'"</definedName>
    <definedName name="_AMO_ContentLocation_225272241_ROM_F0.SEC2.Tabulate_1.SEC1.BDY.Cross_tabular_summary_report_Table_1.0" hidden="1">"'&lt;ContentLocation path=""F0.SEC2.Tabulate_1.SEC1.BDY.Cross_tabular_summary_report_Table_1"" rsid=""225272241"" tag=""ROM"" fid=""0""&gt;_x000D_
  &lt;param n=""_NumRows"" v=""39"" /&gt;_x000D_
  &lt;param n=""_NumCols"" v=""13"" /&gt;_x000D_
  &lt;param n=""tableSig"" v=""R:R=39:C=13:FCR'"</definedName>
    <definedName name="_AMO_ContentLocation_225272241_ROM_F0.SEC2.Tabulate_1.SEC1.BDY.Cross_tabular_summary_report_Table_1.1" hidden="1">"'=4:FCC=2:RSP.1=1,H,13:RSP.2=1,V,2"" /&gt;_x000D_
  &lt;param n=""leftMargin"" v=""0"" /&gt;_x000D_
&lt;/ContentLocation&gt;'"</definedName>
    <definedName name="_AMO_ContentLocation_242095788_ROM_F0.SEC2.Tabulate_1.SEC1.BDY.Cross_tabular_summary_report_Table_1" hidden="1">"'Partitions:2'"</definedName>
    <definedName name="_AMO_ContentLocation_242095788_ROM_F0.SEC2.Tabulate_1.SEC1.BDY.Cross_tabular_summary_report_Table_1.0" hidden="1">"'&lt;ContentLocation path=""F0.SEC2.Tabulate_1.SEC1.BDY.Cross_tabular_summary_report_Table_1"" rsid=""242095788"" tag=""ROM"" fid=""0""&gt;_x000D_
  &lt;param n=""_NumRows"" v=""26"" /&gt;_x000D_
  &lt;param n=""_NumCols"" v=""13"" /&gt;_x000D_
  &lt;param n=""tableSig"" v=""R:R=26:C=13:FCR'"</definedName>
    <definedName name="_AMO_ContentLocation_242095788_ROM_F0.SEC2.Tabulate_1.SEC1.BDY.Cross_tabular_summary_report_Table_1.1" hidden="1">"'=3:FCC=2:RSP.1=1,H,13"" /&gt;_x000D_
  &lt;param n=""leftMargin"" v=""0"" /&gt;_x000D_
&lt;/ContentLocation&gt;'"</definedName>
    <definedName name="_AMO_ContentLocation_247862661_ROM_F0.SEC2.Tabulate_1.SEC1.BDY.Cross_tabular_summary_report_Table_1" hidden="1">"'Partitions:2'"</definedName>
    <definedName name="_AMO_ContentLocation_247862661_ROM_F0.SEC2.Tabulate_1.SEC1.BDY.Cross_tabular_summary_report_Table_1.0" hidden="1">"'&lt;ContentLocation path=""F0.SEC2.Tabulate_1.SEC1.BDY.Cross_tabular_summary_report_Table_1"" rsid=""247862661"" tag=""ROM"" fid=""0""&gt;_x000D_
  &lt;param n=""_NumRows"" v=""40"" /&gt;_x000D_
  &lt;param n=""_NumCols"" v=""13"" /&gt;_x000D_
  &lt;param n=""tableSig"" v=""R:R=40:C=13:FCR'"</definedName>
    <definedName name="_AMO_ContentLocation_247862661_ROM_F0.SEC2.Tabulate_1.SEC1.BDY.Cross_tabular_summary_report_Table_1.1" hidden="1">"'=4:FCC=2:RSP.1=1,H,13:RSP.2=1,V,2"" /&gt;_x000D_
  &lt;param n=""leftMargin"" v=""0"" /&gt;_x000D_
&lt;/ContentLocation&gt;'"</definedName>
    <definedName name="_AMO_ContentLocation_30194841_ROM_F0.SEC2.Tabulate_1.SEC1.BDY.Cross_tabular_summary_report_Table_1" hidden="1">"'Partitions:2'"</definedName>
    <definedName name="_AMO_ContentLocation_30194841_ROM_F0.SEC2.Tabulate_1.SEC1.BDY.Cross_tabular_summary_report_Table_1.0" hidden="1">"'&lt;ContentLocation path=""F0.SEC2.Tabulate_1.SEC1.BDY.Cross_tabular_summary_report_Table_1"" rsid=""30194841"" tag=""ROM"" fid=""0""&gt;_x000D_
  &lt;param n=""_NumRows"" v=""55"" /&gt;_x000D_
  &lt;param n=""_NumCols"" v=""13"" /&gt;_x000D_
  &lt;param n=""tableSig"" v=""R:R=55:C=13:FCR='"</definedName>
    <definedName name="_AMO_ContentLocation_30194841_ROM_F0.SEC2.Tabulate_1.SEC1.BDY.Cross_tabular_summary_report_Table_1.1" hidden="1">"'4:FCC=2:RSP.1=1,H,13:RSP.2=1,V,2"" /&gt;_x000D_
  &lt;param n=""leftMargin"" v=""0"" /&gt;_x000D_
&lt;/ContentLocation&gt;'"</definedName>
    <definedName name="_AMO_ContentLocation_37461558_ROM_F0.SEC2.Tabulate_1.SEC1.BDY.Cross_tabular_summary_report_Table_1" hidden="1">"'Partitions:2'"</definedName>
    <definedName name="_AMO_ContentLocation_37461558_ROM_F0.SEC2.Tabulate_1.SEC1.BDY.Cross_tabular_summary_report_Table_1.0" hidden="1">"'&lt;ContentLocation path=""F0.SEC2.Tabulate_1.SEC1.BDY.Cross_tabular_summary_report_Table_1"" rsid=""37461558"" tag=""ROM"" fid=""0""&gt;_x000D_
  &lt;param n=""_NumRows"" v=""45"" /&gt;_x000D_
  &lt;param n=""_NumCols"" v=""13"" /&gt;_x000D_
  &lt;param n=""tableSig"" v=""R:R=45:C=13:FCR='"</definedName>
    <definedName name="_AMO_ContentLocation_37461558_ROM_F0.SEC2.Tabulate_1.SEC1.BDY.Cross_tabular_summary_report_Table_1.1" hidden="1">"'4:FCC=2:RSP.1=1,H,13:RSP.2=1,V,2"" /&gt;_x000D_
  &lt;param n=""leftMargin"" v=""0"" /&gt;_x000D_
&lt;/ContentLocation&gt;'"</definedName>
    <definedName name="_AMO_ContentLocation_390982613_ROM_F0.SEC2.Tabulate_1.SEC1.BDY.Cross_tabular_summary_report_Table_1" hidden="1">"'Partitions:2'"</definedName>
    <definedName name="_AMO_ContentLocation_390982613_ROM_F0.SEC2.Tabulate_1.SEC1.BDY.Cross_tabular_summary_report_Table_1.0" hidden="1">"'&lt;ContentLocation path=""F0.SEC2.Tabulate_1.SEC1.BDY.Cross_tabular_summary_report_Table_1"" rsid=""390982613"" tag=""ROM"" fid=""0""&gt;_x000D_
  &lt;param n=""_NumRows"" v=""45"" /&gt;_x000D_
  &lt;param n=""_NumCols"" v=""13"" /&gt;_x000D_
  &lt;param n=""tableSig"" v=""R:R=45:C=13:FCR'"</definedName>
    <definedName name="_AMO_ContentLocation_390982613_ROM_F0.SEC2.Tabulate_1.SEC1.BDY.Cross_tabular_summary_report_Table_1.1" hidden="1">"'=4:FCC=2:RSP.1=1,H,13:RSP.2=1,V,2"" /&gt;_x000D_
  &lt;param n=""leftMargin"" v=""0"" /&gt;_x000D_
&lt;/ContentLocation&gt;'"</definedName>
    <definedName name="_AMO_ContentLocation_398675413_ROM_F0.SEC2.Tabulate_1.SEC1.BDY.Cross_tabular_summary_report_Table_1" hidden="1">"'Partitions:2'"</definedName>
    <definedName name="_AMO_ContentLocation_398675413_ROM_F0.SEC2.Tabulate_1.SEC1.BDY.Cross_tabular_summary_report_Table_1.0" hidden="1">"'&lt;ContentLocation path=""F0.SEC2.Tabulate_1.SEC1.BDY.Cross_tabular_summary_report_Table_1"" rsid=""398675413"" tag=""ROM"" fid=""0""&gt;_x000D_
  &lt;param n=""_NumRows"" v=""18"" /&gt;_x000D_
  &lt;param n=""_NumCols"" v=""13"" /&gt;_x000D_
  &lt;param n=""tableSig"" v=""R:R=18:C=13:FCR'"</definedName>
    <definedName name="_AMO_ContentLocation_398675413_ROM_F0.SEC2.Tabulate_1.SEC1.BDY.Cross_tabular_summary_report_Table_1.1" hidden="1">"'=4:FCC=2:RSP.1=1,H,13:RSP.2=1,V,2"" /&gt;_x000D_
  &lt;param n=""leftMargin"" v=""0"" /&gt;_x000D_
&lt;/ContentLocation&gt;'"</definedName>
    <definedName name="_AMO_ContentLocation_416626384_ROM_F0.SEC2.Tabulate_1.SEC1.BDY.Cross_tabular_summary_report_Table_1" hidden="1">"'Partitions:2'"</definedName>
    <definedName name="_AMO_ContentLocation_416626384_ROM_F0.SEC2.Tabulate_1.SEC1.BDY.Cross_tabular_summary_report_Table_1.0" hidden="1">"'&lt;ContentLocation path=""F0.SEC2.Tabulate_1.SEC1.BDY.Cross_tabular_summary_report_Table_1"" rsid=""416626384"" tag=""ROM"" fid=""0""&gt;_x000D_
  &lt;param n=""_NumRows"" v=""53"" /&gt;_x000D_
  &lt;param n=""_NumCols"" v=""13"" /&gt;_x000D_
  &lt;param n=""tableSig"" v=""R:R=53:C=13:FCR'"</definedName>
    <definedName name="_AMO_ContentLocation_416626384_ROM_F0.SEC2.Tabulate_1.SEC1.BDY.Cross_tabular_summary_report_Table_1.1" hidden="1">"'=4:FCC=2:RSP.1=1,H,13:RSP.2=1,V,2"" /&gt;_x000D_
  &lt;param n=""leftMargin"" v=""0"" /&gt;_x000D_
&lt;/ContentLocation&gt;'"</definedName>
    <definedName name="_AMO_ContentLocation_472893794_ROM_F0.SEC2.Tabulate_1.SEC1.BDY.Cross_tabular_summary_report_Table_1" hidden="1">"'Partitions:2'"</definedName>
    <definedName name="_AMO_ContentLocation_472893794_ROM_F0.SEC2.Tabulate_1.SEC1.BDY.Cross_tabular_summary_report_Table_1.0" hidden="1">"'&lt;ContentLocation path=""F0.SEC2.Tabulate_1.SEC1.BDY.Cross_tabular_summary_report_Table_1"" rsid=""472893794"" tag=""ROM"" fid=""0""&gt;_x000D_
  &lt;param n=""_NumRows"" v=""21"" /&gt;_x000D_
  &lt;param n=""_NumCols"" v=""13"" /&gt;_x000D_
  &lt;param n=""tableSig"" v=""R:R=21:C=13:FCR'"</definedName>
    <definedName name="_AMO_ContentLocation_472893794_ROM_F0.SEC2.Tabulate_1.SEC1.BDY.Cross_tabular_summary_report_Table_1.1" hidden="1">"'=4:FCC=2:RSP.1=1,H,13:RSP.2=1,V,2"" /&gt;_x000D_
  &lt;param n=""leftMargin"" v=""0"" /&gt;_x000D_
&lt;/ContentLocation&gt;'"</definedName>
    <definedName name="_AMO_ContentLocation_539372770_ROM_F0.SEC2.Tabulate_1.SEC1.BDY.Cross_tabular_summary_report_Table_1" hidden="1">"'Partitions:2'"</definedName>
    <definedName name="_AMO_ContentLocation_539372770_ROM_F0.SEC2.Tabulate_1.SEC1.BDY.Cross_tabular_summary_report_Table_1.0" hidden="1">"'&lt;ContentLocation path=""F0.SEC2.Tabulate_1.SEC1.BDY.Cross_tabular_summary_report_Table_1"" rsid=""539372770"" tag=""ROM"" fid=""0""&gt;_x000D_
  &lt;param n=""_NumRows"" v=""63"" /&gt;_x000D_
  &lt;param n=""_NumCols"" v=""13"" /&gt;_x000D_
  &lt;param n=""tableSig"" v=""R:R=63:C=13:FCR'"</definedName>
    <definedName name="_AMO_ContentLocation_539372770_ROM_F0.SEC2.Tabulate_1.SEC1.BDY.Cross_tabular_summary_report_Table_1.1" hidden="1">"'=4:FCC=2:RSP.1=1,H,13:RSP.2=1,V,2"" /&gt;_x000D_
  &lt;param n=""leftMargin"" v=""0"" /&gt;_x000D_
&lt;/ContentLocation&gt;'"</definedName>
    <definedName name="_AMO_ContentLocation_572615156_ROM_F0.SEC2.Tabulate_1.SEC1.BDY.Cross_tabular_summary_report_Table_1" hidden="1">"'Partitions:2'"</definedName>
    <definedName name="_AMO_ContentLocation_572615156_ROM_F0.SEC2.Tabulate_1.SEC1.BDY.Cross_tabular_summary_report_Table_1.0" hidden="1">"'&lt;ContentLocation path=""F0.SEC2.Tabulate_1.SEC1.BDY.Cross_tabular_summary_report_Table_1"" rsid=""572615156"" tag=""ROM"" fid=""0""&gt;_x000D_
  &lt;param n=""_NumRows"" v=""21"" /&gt;_x000D_
  &lt;param n=""_NumCols"" v=""13"" /&gt;_x000D_
  &lt;param n=""tableSig"" v=""R:R=21:C=13:FCR'"</definedName>
    <definedName name="_AMO_ContentLocation_572615156_ROM_F0.SEC2.Tabulate_1.SEC1.BDY.Cross_tabular_summary_report_Table_1.1" hidden="1">"'=4:FCC=2:RSP.1=1,H,13:RSP.2=1,V,2"" /&gt;_x000D_
  &lt;param n=""leftMargin"" v=""0"" /&gt;_x000D_
&lt;/ContentLocation&gt;'"</definedName>
    <definedName name="_AMO_ContentLocation_576762798_ROM_F0.SEC2.Tabulate_1.SEC1.BDY.Cross_tabular_summary_report_Table_1" hidden="1">"'Partitions:2'"</definedName>
    <definedName name="_AMO_ContentLocation_576762798_ROM_F0.SEC2.Tabulate_1.SEC1.BDY.Cross_tabular_summary_report_Table_1.0" hidden="1">"'&lt;ContentLocation path=""F0.SEC2.Tabulate_1.SEC1.BDY.Cross_tabular_summary_report_Table_1"" rsid=""576762798"" tag=""ROM"" fid=""0""&gt;_x000D_
  &lt;param n=""_NumRows"" v=""36"" /&gt;_x000D_
  &lt;param n=""_NumCols"" v=""13"" /&gt;_x000D_
  &lt;param n=""tableSig"" v=""R:R=36:C=13:FCR'"</definedName>
    <definedName name="_AMO_ContentLocation_576762798_ROM_F0.SEC2.Tabulate_1.SEC1.BDY.Cross_tabular_summary_report_Table_1.1" hidden="1">"'=4:FCC=2:RSP.1=1,H,13:RSP.2=1,V,2"" /&gt;_x000D_
  &lt;param n=""leftMargin"" v=""0"" /&gt;_x000D_
&lt;/ContentLocation&gt;'"</definedName>
    <definedName name="_AMO_ContentLocation_576788546_ROM_F0.SEC2.Tabulate_1.SEC1.BDY.Cross_tabular_summary_report_Table_1" hidden="1">"'Partitions:2'"</definedName>
    <definedName name="_AMO_ContentLocation_576788546_ROM_F0.SEC2.Tabulate_1.SEC1.BDY.Cross_tabular_summary_report_Table_1.0" hidden="1">"'&lt;ContentLocation path=""F0.SEC2.Tabulate_1.SEC1.BDY.Cross_tabular_summary_report_Table_1"" rsid=""576788546"" tag=""ROM"" fid=""0""&gt;_x000D_
  &lt;param n=""_NumRows"" v=""63"" /&gt;_x000D_
  &lt;param n=""_NumCols"" v=""13"" /&gt;_x000D_
  &lt;param n=""tableSig"" v=""R:R=63:C=13:FCR'"</definedName>
    <definedName name="_AMO_ContentLocation_576788546_ROM_F0.SEC2.Tabulate_1.SEC1.BDY.Cross_tabular_summary_report_Table_1.1" hidden="1">"'=4:FCC=2:RSP.1=1,H,13:RSP.2=1,V,2"" /&gt;_x000D_
  &lt;param n=""leftMargin"" v=""0"" /&gt;_x000D_
&lt;/ContentLocation&gt;'"</definedName>
    <definedName name="_AMO_ContentLocation_587946619_ROM_F0.SEC2.Tabulate_1.SEC1.BDY.Cross_tabular_summary_report_Table_1" hidden="1">"'Partitions:2'"</definedName>
    <definedName name="_AMO_ContentLocation_587946619_ROM_F0.SEC2.Tabulate_1.SEC1.BDY.Cross_tabular_summary_report_Table_1.0" hidden="1">"'&lt;ContentLocation path=""F0.SEC2.Tabulate_1.SEC1.BDY.Cross_tabular_summary_report_Table_1"" rsid=""587946619"" tag=""ROM"" fid=""0""&gt;_x000D_
  &lt;param n=""_NumRows"" v=""53"" /&gt;_x000D_
  &lt;param n=""_NumCols"" v=""13"" /&gt;_x000D_
  &lt;param n=""tableSig"" v=""R:R=53:C=13:FCR'"</definedName>
    <definedName name="_AMO_ContentLocation_587946619_ROM_F0.SEC2.Tabulate_1.SEC1.BDY.Cross_tabular_summary_report_Table_1.1" hidden="1">"'=4:FCC=2:RSP.1=1,H,13:RSP.2=1,V,2"" /&gt;_x000D_
  &lt;param n=""leftMargin"" v=""0"" /&gt;_x000D_
&lt;/ContentLocation&gt;'"</definedName>
    <definedName name="_AMO_ContentLocation_617623402_ROM_F0.SEC2.Tabulate_1.SEC1.BDY.Cross_tabular_summary_report_Table_1" hidden="1">"'Partitions:2'"</definedName>
    <definedName name="_AMO_ContentLocation_617623402_ROM_F0.SEC2.Tabulate_1.SEC1.BDY.Cross_tabular_summary_report_Table_1.0" hidden="1">"'&lt;ContentLocation path=""F0.SEC2.Tabulate_1.SEC1.BDY.Cross_tabular_summary_report_Table_1"" rsid=""617623402"" tag=""ROM"" fid=""0""&gt;_x000D_
  &lt;param n=""_NumRows"" v=""53"" /&gt;_x000D_
  &lt;param n=""_NumCols"" v=""13"" /&gt;_x000D_
  &lt;param n=""tableSig"" v=""R:R=53:C=13:FCR'"</definedName>
    <definedName name="_AMO_ContentLocation_617623402_ROM_F0.SEC2.Tabulate_1.SEC1.BDY.Cross_tabular_summary_report_Table_1.1" hidden="1">"'=4:FCC=2:RSP.1=1,H,13:RSP.2=1,V,2"" /&gt;_x000D_
  &lt;param n=""leftMargin"" v=""0"" /&gt;_x000D_
&lt;/ContentLocation&gt;'"</definedName>
    <definedName name="_AMO_ContentLocation_621796666_ROM_F0.SEC2.Tabulate_1.SEC1.BDY.Cross_tabular_summary_report_Table_1" hidden="1">"'Partitions:2'"</definedName>
    <definedName name="_AMO_ContentLocation_621796666_ROM_F0.SEC2.Tabulate_1.SEC1.BDY.Cross_tabular_summary_report_Table_1.0" hidden="1">"'&lt;ContentLocation path=""F0.SEC2.Tabulate_1.SEC1.BDY.Cross_tabular_summary_report_Table_1"" rsid=""621796666"" tag=""ROM"" fid=""0""&gt;_x000D_
  &lt;param n=""_NumRows"" v=""49"" /&gt;_x000D_
  &lt;param n=""_NumCols"" v=""13"" /&gt;_x000D_
  &lt;param n=""tableSig"" v=""R:R=49:C=13:FCR'"</definedName>
    <definedName name="_AMO_ContentLocation_621796666_ROM_F0.SEC2.Tabulate_1.SEC1.BDY.Cross_tabular_summary_report_Table_1.1" hidden="1">"'=4:FCC=2:RSP.1=1,H,13:RSP.2=1,V,2"" /&gt;_x000D_
  &lt;param n=""leftMargin"" v=""0"" /&gt;_x000D_
&lt;/ContentLocation&gt;'"</definedName>
    <definedName name="_AMO_ContentLocation_65748969_ROM_F0.SEC2.Tabulate_1.SEC1.BDY.Cross_tabular_summary_report_Table_1" hidden="1">"'Partitions:2'"</definedName>
    <definedName name="_AMO_ContentLocation_65748969_ROM_F0.SEC2.Tabulate_1.SEC1.BDY.Cross_tabular_summary_report_Table_1.0" hidden="1">"'&lt;ContentLocation path=""F0.SEC2.Tabulate_1.SEC1.BDY.Cross_tabular_summary_report_Table_1"" rsid=""65748969"" tag=""ROM"" fid=""0""&gt;_x000D_
  &lt;param n=""_NumRows"" v=""53"" /&gt;_x000D_
  &lt;param n=""_NumCols"" v=""13"" /&gt;_x000D_
  &lt;param n=""tableSig"" v=""R:R=53:C=13:FCR='"</definedName>
    <definedName name="_AMO_ContentLocation_65748969_ROM_F0.SEC2.Tabulate_1.SEC1.BDY.Cross_tabular_summary_report_Table_1.1" hidden="1">"'4:FCC=2:RSP.1=1,H,13:RSP.2=1,V,2"" /&gt;_x000D_
  &lt;param n=""leftMargin"" v=""0"" /&gt;_x000D_
&lt;/ContentLocation&gt;'"</definedName>
    <definedName name="_AMO_ContentLocation_662231970_ROM_F0.SEC2.Tabulate_1.SEC1.BDY.Cross_tabular_summary_report_Table_1" hidden="1">"'Partitions:2'"</definedName>
    <definedName name="_AMO_ContentLocation_662231970_ROM_F0.SEC2.Tabulate_1.SEC1.BDY.Cross_tabular_summary_report_Table_1.0" hidden="1">"'&lt;ContentLocation path=""F0.SEC2.Tabulate_1.SEC1.BDY.Cross_tabular_summary_report_Table_1"" rsid=""662231970"" tag=""ROM"" fid=""0""&gt;_x000D_
  &lt;param n=""_NumRows"" v=""47"" /&gt;_x000D_
  &lt;param n=""_NumCols"" v=""10"" /&gt;_x000D_
  &lt;param n=""tableSig"" v=""R:R=47:C=10:FCR'"</definedName>
    <definedName name="_AMO_ContentLocation_662231970_ROM_F0.SEC2.Tabulate_1.SEC1.BDY.Cross_tabular_summary_report_Table_1.1" hidden="1">"'=3:FCC=3:RSP.1=1,H,10:RSP.2=1,H,2"" /&gt;_x000D_
  &lt;param n=""leftMargin"" v=""0"" /&gt;_x000D_
&lt;/ContentLocation&gt;'"</definedName>
    <definedName name="_AMO_ContentLocation_671486722_ROM_F0.SEC2.Tabulate_1.SEC1.BDY.Cross_tabular_summary_report_Table_1" hidden="1">"'Partitions:2'"</definedName>
    <definedName name="_AMO_ContentLocation_671486722_ROM_F0.SEC2.Tabulate_1.SEC1.BDY.Cross_tabular_summary_report_Table_1.0" hidden="1">"'&lt;ContentLocation path=""F0.SEC2.Tabulate_1.SEC1.BDY.Cross_tabular_summary_report_Table_1"" rsid=""671486722"" tag=""ROM"" fid=""0""&gt;_x000D_
  &lt;param n=""_NumRows"" v=""35"" /&gt;_x000D_
  &lt;param n=""_NumCols"" v=""14"" /&gt;_x000D_
  &lt;param n=""tableSig"" v=""R:R=35:C=14:FCR'"</definedName>
    <definedName name="_AMO_ContentLocation_671486722_ROM_F0.SEC2.Tabulate_1.SEC1.BDY.Cross_tabular_summary_report_Table_1.1" hidden="1">"'=4:FCC=2:RSP.1=1,H,14:RSP.2=1,V,2;14,V,2"" /&gt;_x000D_
  &lt;param n=""leftMargin"" v=""0"" /&gt;_x000D_
&lt;/ContentLocation&gt;'"</definedName>
    <definedName name="_AMO_ContentLocation_732119577_ROM_F0.SEC2.Tabulate_1.SEC1.BDY.Cross_tabular_summary_report_Table_1" hidden="1">"'Partitions:2'"</definedName>
    <definedName name="_AMO_ContentLocation_732119577_ROM_F0.SEC2.Tabulate_1.SEC1.BDY.Cross_tabular_summary_report_Table_1.0" hidden="1">"'&lt;ContentLocation path=""F0.SEC2.Tabulate_1.SEC1.BDY.Cross_tabular_summary_report_Table_1"" rsid=""732119577"" tag=""ROM"" fid=""0""&gt;_x000D_
  &lt;param n=""_NumRows"" v=""51"" /&gt;_x000D_
  &lt;param n=""_NumCols"" v=""14"" /&gt;_x000D_
  &lt;param n=""tableSig"" v=""R:R=51:C=14:FCR'"</definedName>
    <definedName name="_AMO_ContentLocation_732119577_ROM_F0.SEC2.Tabulate_1.SEC1.BDY.Cross_tabular_summary_report_Table_1.1" hidden="1">"'=4:FCC=2:RSP.1=1,H,14:RSP.2=1,V,2;14,V,2"" /&gt;_x000D_
  &lt;param n=""leftMargin"" v=""0"" /&gt;_x000D_
&lt;/ContentLocation&gt;'"</definedName>
    <definedName name="_AMO_ContentLocation_779436236_ROM_F0.SEC2.Tabulate_1.SEC1.BDY.Cross_tabular_summary_report_Table_1" hidden="1">"'Partitions:2'"</definedName>
    <definedName name="_AMO_ContentLocation_779436236_ROM_F0.SEC2.Tabulate_1.SEC1.BDY.Cross_tabular_summary_report_Table_1.0" hidden="1">"'&lt;ContentLocation path=""F0.SEC2.Tabulate_1.SEC1.BDY.Cross_tabular_summary_report_Table_1"" rsid=""779436236"" tag=""ROM"" fid=""0""&gt;_x000D_
  &lt;param n=""_NumRows"" v=""22"" /&gt;_x000D_
  &lt;param n=""_NumCols"" v=""13"" /&gt;_x000D_
  &lt;param n=""tableSig"" v=""R:R=22:C=13:FCR'"</definedName>
    <definedName name="_AMO_ContentLocation_779436236_ROM_F0.SEC2.Tabulate_1.SEC1.BDY.Cross_tabular_summary_report_Table_1.1" hidden="1">"'=4:FCC=2:RSP.1=1,H,13:RSP.2=1,V,2"" /&gt;_x000D_
  &lt;param n=""leftMargin"" v=""0"" /&gt;_x000D_
&lt;/ContentLocation&gt;'"</definedName>
    <definedName name="_AMO_ContentLocation_805804074_ROM_F0.SEC2.Tabulate_1.SEC1.BDY.Cross_tabular_summary_report_Table_1" hidden="1">"'Partitions:2'"</definedName>
    <definedName name="_AMO_ContentLocation_805804074_ROM_F0.SEC2.Tabulate_1.SEC1.BDY.Cross_tabular_summary_report_Table_1.0" hidden="1">"'&lt;ContentLocation path=""F0.SEC2.Tabulate_1.SEC1.BDY.Cross_tabular_summary_report_Table_1"" rsid=""805804074"" tag=""ROM"" fid=""0""&gt;_x000D_
  &lt;param n=""_NumRows"" v=""63"" /&gt;_x000D_
  &lt;param n=""_NumCols"" v=""13"" /&gt;_x000D_
  &lt;param n=""tableSig"" v=""R:R=63:C=13:FCR'"</definedName>
    <definedName name="_AMO_ContentLocation_805804074_ROM_F0.SEC2.Tabulate_1.SEC1.BDY.Cross_tabular_summary_report_Table_1.1" hidden="1">"'=4:FCC=2:RSP.1=1,H,13:RSP.2=1,V,2"" /&gt;_x000D_
  &lt;param n=""leftMargin"" v=""0"" /&gt;_x000D_
&lt;/ContentLocation&gt;'"</definedName>
    <definedName name="_AMO_ContentLocation_825207699_ROM_F0.SEC2.Tabulate_1.SEC1.BDY.Cross_tabular_summary_report_Table_1" hidden="1">"'Partitions:2'"</definedName>
    <definedName name="_AMO_ContentLocation_825207699_ROM_F0.SEC2.Tabulate_1.SEC1.BDY.Cross_tabular_summary_report_Table_1.0" hidden="1">"'&lt;ContentLocation path=""F0.SEC2.Tabulate_1.SEC1.BDY.Cross_tabular_summary_report_Table_1"" rsid=""825207699"" tag=""ROM"" fid=""0""&gt;_x000D_
  &lt;param n=""_NumRows"" v=""53"" /&gt;_x000D_
  &lt;param n=""_NumCols"" v=""13"" /&gt;_x000D_
  &lt;param n=""tableSig"" v=""R:R=53:C=13:FCR'"</definedName>
    <definedName name="_AMO_ContentLocation_825207699_ROM_F0.SEC2.Tabulate_1.SEC1.BDY.Cross_tabular_summary_report_Table_1.1" hidden="1">"'=4:FCC=2:RSP.1=1,H,13:RSP.2=1,V,2"" /&gt;_x000D_
  &lt;param n=""leftMargin"" v=""0"" /&gt;_x000D_
&lt;/ContentLocation&gt;'"</definedName>
    <definedName name="_AMO_ContentLocation_921006515_ROM_F0.SEC2.Tabulate_1.SEC1.BDY.Cross_tabular_summary_report_Table_1" hidden="1">"'Partitions:2'"</definedName>
    <definedName name="_AMO_ContentLocation_921006515_ROM_F0.SEC2.Tabulate_1.SEC1.BDY.Cross_tabular_summary_report_Table_1.0" hidden="1">"'&lt;ContentLocation path=""F0.SEC2.Tabulate_1.SEC1.BDY.Cross_tabular_summary_report_Table_1"" rsid=""921006515"" tag=""ROM"" fid=""0""&gt;_x000D_
  &lt;param n=""_NumRows"" v=""51"" /&gt;_x000D_
  &lt;param n=""_NumCols"" v=""13"" /&gt;_x000D_
  &lt;param n=""tableSig"" v=""R:R=51:C=13:FCR'"</definedName>
    <definedName name="_AMO_ContentLocation_921006515_ROM_F0.SEC2.Tabulate_1.SEC1.BDY.Cross_tabular_summary_report_Table_1.1" hidden="1">"'=4:FCC=2:RSP.1=1,H,13:RSP.2=1,V,2"" /&gt;_x000D_
  &lt;param n=""leftMargin"" v=""0"" /&gt;_x000D_
&lt;/ContentLocation&gt;'"</definedName>
    <definedName name="_AMO_ContentLocation_991905274_ROM_F0.SEC2.Tabulate_1.SEC1.BDY.Cross_tabular_summary_report_Table_1" hidden="1">"'Partitions:2'"</definedName>
    <definedName name="_AMO_ContentLocation_991905274_ROM_F0.SEC2.Tabulate_1.SEC1.BDY.Cross_tabular_summary_report_Table_1.0" hidden="1">"'&lt;ContentLocation path=""F0.SEC2.Tabulate_1.SEC1.BDY.Cross_tabular_summary_report_Table_1"" rsid=""991905274"" tag=""ROM"" fid=""0""&gt;_x000D_
  &lt;param n=""_NumRows"" v=""39"" /&gt;_x000D_
  &lt;param n=""_NumCols"" v=""13"" /&gt;_x000D_
  &lt;param n=""tableSig"" v=""R:R=39:C=13:FCR'"</definedName>
    <definedName name="_AMO_ContentLocation_991905274_ROM_F0.SEC2.Tabulate_1.SEC1.BDY.Cross_tabular_summary_report_Table_1.1" hidden="1">"'=4:FCC=2:RSP.1=1,H,13:RSP.2=1,V,2"" /&gt;_x000D_
  &lt;param n=""leftMargin"" v=""0"" /&gt;_x000D_
&lt;/ContentLocation&gt;'"</definedName>
    <definedName name="_AMO_RefreshMultipleList" hidden="1">"'Partitions:6'"</definedName>
    <definedName name="_AMO_RefreshMultipleList.0" hidden="1">"'&lt;Items&gt;_x000D_
  &lt;Item Id=""478191013"" Checked=""True"" /&gt;_x000D_
  &lt;Item Id=""991905274"" Checked=""True"" /&gt;_x000D_
  &lt;Item Id=""576762798"" Checked=""True"" /&gt;_x000D_
  &lt;Item Id=""617623402"" Checked=""True"" /&gt;_x000D_
  &lt;Item Id=""587946619"" Checked=""True"" /&gt;_x000D_
  &lt;Item I'"</definedName>
    <definedName name="_AMO_RefreshMultipleList.1" hidden="1">"'d=""825207699"" Checked=""True"" /&gt;_x000D_
  &lt;Item Id=""225272241"" Checked=""True"" /&gt;_x000D_
  &lt;Item Id=""671486722"" Checked=""True"" /&gt;_x000D_
  &lt;Item Id=""779436236"" Checked=""True"" /&gt;_x000D_
  &lt;Item Id=""390982613"" Checked=""True"" /&gt;_x000D_
  &lt;Item Id=""15410102"" Chec'"</definedName>
    <definedName name="_AMO_RefreshMultipleList.2" hidden="1">"'ked=""False"" /&gt;_x000D_
  &lt;Item Id=""74403347"" Checked=""True"" /&gt;_x000D_
  &lt;Item Id=""358847779"" Checked=""True"" /&gt;_x000D_
  &lt;Item Id=""176225830"" Checked=""True"" /&gt;_x000D_
  &lt;Item Id=""247862661"" Checked=""True"" /&gt;_x000D_
  &lt;Item Id=""398675413"" Checked=""True"" /&gt;_x000D_
  '"</definedName>
    <definedName name="_AMO_RefreshMultipleList.3" hidden="1">"'&lt;Item Id=""472893794"" Checked=""True"" /&gt;_x000D_
  &lt;Item Id=""621796666"" Checked=""True"" /&gt;_x000D_
  &lt;Item Id=""732119577"" Checked=""True"" /&gt;_x000D_
  &lt;Item Id=""205779628"" Checked=""True"" /&gt;_x000D_
  &lt;Item Id=""97505557"" Checked=""True"" /&gt;_x000D_
  &lt;Item Id=""46203661'"</definedName>
    <definedName name="_AMO_RefreshMultipleList.4" hidden="1">"'"" Checked=""True"" /&gt;_x000D_
  &lt;Item Id=""242095788"" Checked=""False"" /&gt;_x000D_
  &lt;Item Id=""880379414"" Checked=""True"" /&gt;_x000D_
  &lt;Item Id=""104386094"" Checked=""True"" /&gt;_x000D_
  &lt;Item Id=""805804074"" Checked=""True"" /&gt;_x000D_
  &lt;Item Id=""416626384"" Checked=""True""'"</definedName>
    <definedName name="_AMO_RefreshMultipleList.5" hidden="1">"' /&gt;_x000D_
  &lt;Item Id=""65748969"" Checked=""True"" /&gt;_x000D_
  &lt;Item Id=""871571195"" Checked=""True"" /&gt;_x000D_
  &lt;Item Id=""612588558"" Checked=""False"" /&gt;_x000D_
&lt;/Items&gt;'"</definedName>
    <definedName name="_AMO_SingleObject_104386094_ROM_F0.SEC2.Tabulate_1.SEC2.BDY.Cross_tabular_summary_report_Table_1" hidden="1">'[1]Table 2.5'!#REF!</definedName>
    <definedName name="_AMO_SingleObject_205779628_ROM_F0.SEC2.Tabulate_1.SEC2.BDY.Cross_tabular_summary_report_Table_1" hidden="1">[1]Table3.8b!#REF!</definedName>
    <definedName name="_AMO_SingleObject_30194841_ROM_F0.SEC2.Tabulate_1.SEC1.FTR.TXT1" hidden="1">[1]Table6!#REF!</definedName>
    <definedName name="_AMO_SingleObject_37461558_ROM_F0.SEC2.Tabulate_1.SEC1.HDR.TXT1" hidden="1">'[1]Table 2.4'!#REF!</definedName>
    <definedName name="_AMO_SingleObject_732119577_ROM_F0.SEC2.Tabulate_1.SEC2.BDY.Cross_tabular_summary_report_Table_1" hidden="1">[1]Table3.8c!#REF!</definedName>
    <definedName name="_AMO_SingleObject_921006515_ROM_F0.SEC2.Tabulate_1.SEC1.FTR.TXT1" hidden="1">'[1]Table 2'!#REF!</definedName>
    <definedName name="_AMO_SingleObject_921006515_ROM_F0.SEC2.Tabulate_1.SEC1.HDR.TXT1" hidden="1">'[1]Table 2'!#REF!</definedName>
    <definedName name="_AMO_SingleValue_104386094_TaskState" hidden="1">"'Partitions:11'"</definedName>
    <definedName name="_AMO_SingleValue_104386094_TaskState.0" hidden="1">"'SASUNICODE7V1Zb+JIEK7nlfY/oKw0D6PZkJCQQzuHCOQYDUNYYDLap4gQsoOWIwMmM9Fq//t+Xe32hW1sY2yCWgiw29V1dH9dXX3Yfksf6CeNaEgFeqI+TWlGA5rQmN7RDu3TLu3hv4ArY+oh/R5Xx/Q3X52TQQ/0O53g+AO9p1/pF3pLHeqCxz/IM8bRCDkFbRvUI3y6kPCMa4LqDlL7oN2xZAvKQ8g8YLlKtuA3MrlU8N2lc7rEr5I0w'"</definedName>
    <definedName name="_AMO_SingleValue_104386094_TaskState.1" hidden="1">"'3GNOfXAYwC+fXqDfDcee8qg2wfPPYu7oKpCsyEsmYNW6DrGr7BsCu5DpmjiXOg6AP9PuPoMyRPI7TNXIa2MMuijLHrQ/I5O8XtIJcg6xdmOVTI3bP3AsrwKLkM+6kGe1NJbagbODJzdwvIaH3dNPrMQzm4uPbbtO9sky1PY2+Br4ryH8xmfKQkz5DRM/US9jZmuGFHeFPl+ZCKpxZKeWM4caVnINKx0UWcGH2Urd8y5s5D5yG3iKUPsuCXu'"</definedName>
    <definedName name="_AMO_SingleValue_104386094_TaskState.10" hidden="1">"'UfDibml+tS0sf7RQHlwj4U9YEzU84WeL9VyRpsLGZ+qyRXcmP1n+Ud/htoszJ6oNco5wOySfIDkzS0+9MyT+u+J2UUJDGppjAPnmO6+/T2aRN5JJrrOX06LGJZ84Mqh+iha/9/Q/'"</definedName>
    <definedName name="_AMO_SingleValue_104386094_TaskState.2" hidden="1">"'5yCzlIPMgxxkHuYgs5yDzKMcZB7nIPMkB5mnufiEvYykil65R9+QJiKerLz8N+Scg4uQem9GR+uW+h3xhfhmba2Su66yLkaKuRR1kyOXR44aDUR58eIzldsZl3k5yqj3M9LcfOz0Hb4irdzljzty9sbNdmwsqb1xsKAxOIfQdYSvoC3Sa45ru1zWBeQasC5jK1ougKJIr+g3jA5q9Id5VMGRX/zzxpdSSpExWjwZ3rjuHf1LdVw5Q+Rfx9k'"</definedName>
    <definedName name="_AMO_SingleValue_104386094_TaskState.3" hidden="1">"'roGYOGoNz2cf/hWrixEk8fRY90GtfugI+sr6iaxzMqcB15/UH0TkXIthyujWWnGyNJcdbY8nR1lhS3hpLDrfGkoOtsaS0NZbsb40lL9cO53zfS7DCHbN7Y+YznE14ftoZMSuqBlvR53i3Z82MfgRtxYzaxcyyGi8ISTKqlGOtqTVrGCy/wfPDQfIrnDoEnYgiZ6YGdY6R+zxesY/lGGbC5RNd/jWO1eijzjKMxLoEa6CkO6XNQkdLTkq3Pl'"</definedName>
    <definedName name="_AMO_SingleValue_104386094_TaskState.4" hidden="1">"'Vcq9MXjGcaEW0O5tXCta8rc2mibC6Bw1X5XAFZNXzOI1tWjFGixUh1nwynNgqa+HYhvW+OfowMERqmRTbYvEANtuD7OitjQfi26Hyyw0G4v7xC7nukqbH/Fb5dTpmG+od06l9JreB8as31ZIuABlpvGvUvvFwDv5UNxEC4L1C10OEeuJtxL+UnPauav+baX7XmL+FBKuBUo1tYcY1vBTa/LAzYpZ9mrNJmOrlDII7cqGUXZYZWUbf4WtxVd'"</definedName>
    <definedName name="_AMO_SingleValue_104386094_TaskState.5" hidden="1">"'pXLOYur0hbXnkXqDWq/xZqO2HIVgwqaPR8u8XcBRMnh3QsQvgNgyJzUvPqDNS8szoQNF66UpLP+y9aS89dif0P0KG2IHgcbosfhhuhR3hA9jjZEj+MN0eNkQ/Q43RA91Jr4ujUpxurFgtaA3b34gHvb5PmfF+LyL9DyT0Qasld+tGaKFntt96qtTduhKOuvuwEzLuGWOuVUlq7eqjJIIiksXvFanvaacw+fM6Q2TMoqPreJrLhdonnYar8X'"</definedName>
    <definedName name="_AMO_SingleValue_104386094_TaskState.6" hidden="1">"'KckQ1YTUc+TRmNKYWg+m9jWqNKpSR1VJo0qjKnVUHWhUaVSljqpDjSqNqtRRVdao0qhKHVVHGlUaVamj6lijSqMqdVSdaFRpVKWOqlONKo2qNcyC7mlcaVz54moZ5fJVRHvtMtq+nqq5w7PNOm/u3h6/50LksSId9FyMPHQRyPiRm/QWLT6VJJ89An53VeeDDb+72vVuBef9Df69nu2FVu35qjTkMpsFlkp6fV8yWcv8cD49YDJbbpfqH7S'"</definedName>
    <definedName name="_AMO_SingleValue_104386094_TaskState.7" hidden="1">"'H9pLP50jx7mtRetSpz3c1DR1clD0t/E7xL1rXwGw9ds4CayTzFlx3YUmP6UxxtyWvlte0bL93G9cE7Rmo093H7byba8a2SB8Tbxf3F5w9sI4j5if2/957eD6Q3J+e3S7uRWobDzZNMkyuO5qXvkzEfOLur3Pt1bRXy9mreSMx7d+0f0vu38R9Pmew6BxHH/Gtax+nfVzuPs5v3K39nPZzq8zKVtEKq3RF4i7HS+3ltJdb2ct5uQTfpd5H/g'"</definedName>
    <definedName name="_AMO_SingleValue_104386094_TaskState.8" hidden="1">"'mJe9Ll/I+03L43NLgtv9wW10Fbu4Yna5O8r7itW5xucbnHFd452+hRhW7d/uOGBj8VR7dt3bbzbtvuNUM9XtDjhXxX29VTYc7oL9q0dfVs17NfwqplvJkwZ91G6dfUe13aKLNPrr4sWh+22C8l74/CdF/Wg8TrOcIkbcqOmaKjnwvOV+Wo0UDaiOnuI7VY51N4REnuhPJrsv69BX+ynjq4NXemFV2+OJqVKkfH8iLxysLO58S2ndoO4WPHR'"</definedName>
    <definedName name="_AMO_SingleValue_104386094_TaskState.9" hidden="1">"'QUPnwJr3+dI4iG0z4sm6YIjfgNpE9Y7joTikrKxo55FDxq1FK9JvNOp5oqhnNzcOSdMvWPGVXfAh7LhKzi14JXsa6r1O6+MkD41dZC+MjhetX1pCXqWHflvQLH4PKypWdKNFfjfm7Z3QPto2ixL6JF/m9w+ZmaMIuOj4NhTvAnr2cGjxu/ocsbcdtzjrXl3LQSlrwsV4jmxUTER9DxZL0LqaAuiVmpU4bJfRIqkaJF6C9qcvZWtrVuLmQdR'"</definedName>
    <definedName name="_AMO_SingleValue_112461039_TaskState" hidden="1">"'Partitions:11'"</definedName>
    <definedName name="_AMO_SingleValue_112461039_TaskState.0" hidden="1">"'SASUNICODE7V1bb9pIFD7PK+1/QFmpD1U3BHLX9iICaVKVEhZIqn1ClJAtWi4pmLbRav/7fnPG4xvY2MbYDhohwJ45cy4zn8+cudh+Te/oJ41pRAX6TgOa0ZyGNKUJvaE9KtE+HeC/gJwJ9ZF+j9wJ/c25CzLogX6nMxy/o7f0K/1Cr6lDPfD4B2UmOBqjpKBtg3qMTw8SnpAnqL5A6gC0e5ZsQXkEmYcsV8kW/MYmlwq++3RJV/hVkuY4r'"</definedName>
    <definedName name="_AMO_SingleValue_112461039_TaskState.1" hidden="1">"'jGnPngMwXdAr1DuzmPPMehK4HlgcRdUVWg2giUL0ApdJ/gVls3AfcQUTZwLXYfg/xG5T5A8hdwBcxXSjlEHA9RFH5p/oXP8HlEZss5xtmfVzB1bP7Qsr4LLiI/6kCe19NaagTMDZ11YXuPjnslnHsDZzaXPtn1jm2R9CnsbnCfO+zif85mSMEdJw9RPtNuE6Yoh5c1Q7kcqklos6TvLWSAtDZmGlS7azOCjdOVOuHQaMh/5mvieInbcEksZ'"</definedName>
    <definedName name="_AMO_SingleValue_112461039_TaskState.10" hidden="1">"'+flCfVekqbDxiWPrArST/GT9h32L1T7OnKg2yDm665B8itzcrD313oDob8vaRw2NaGSO8OW7v7z+Pp5F3kgmvs5eTssal1fEkX7tU7T4vaX/AQ=='"</definedName>
    <definedName name="_AMO_SingleValue_112461039_TaskState.2" hidden="1">"'yCxnIPMwA5lHGcg8zkDmSQYyTzOQeZaBzPNMfMJBSlJFr9ynr0gTEU9aXv4rSi7ARUi9N6OjbUv9hvhCfNO2VsnNpq6fkNc1f7OUvS3ri6EiTkXd5LjtkWNmA5pFi05VaWdU6uUoY/5PSHPzsdP3OEdauc8f97jBO2qwRwaS2jsKEDQGlxC6jvEVtEV6yVF9j+u6gFJD1mVijRUKoCjSC/oNY6Ma/WEeVXC0Kvp7tZJSSpERajQZ3qj2Df1'"</definedName>
    <definedName name="_AMO_SingleValue_112461039_TaskState.3" hidden="1">"'LdeRcYNxTx9kLXDML0Bhcyj7+L1ATJ06i6bPsf1+upCvgI9srvMb+nArcdl5vGJ5zIYQt5ztjydnOWHK6M5ac7IwlxztjydHOWHK4M5aUd8aS0s5Y8nztcM52Pgcr3DG7N2a+wNmUZ+edEbOiarAVA453+9a88AfQVsyoXcyrq/GCkCSjSjnSnFlzpv7yGzw77ie/wqkj0Ikocm5qUOcYecDjFftYjmGmXD/h5d/gWI0+6izDiK2LvwZKul'"</definedName>
    <definedName name="_AMO_SingleValue_112461039_TaskState.4" hidden="1">"'PaPHC05KR061NFXp1uMZ5phLTZn1cLeZ835tJE3VwBh5vyuQayavhchrasGKFGi6HaPh5ObRQ08e1B+sAc/RgpIjRIi3Sw+R4t2ILv62yMBeHbwvNJDwfB/vIape+Rpsb+1/j2OGUW6B+SaX8ltYLzmTXXky4CGrh6k2h/4eUa+K3kEAPBvkC1Qod74F7KvdQq6Wm1/A23/qYtfwUPUgGnGnVhxQ2+Fdj8vDBg136SsUqb6eT+iChyw9Zdm'"</definedName>
    <definedName name="_AMO_SingleValue_112461039_TaskState.5" hidden="1">"'BlaRd3ivKh7DFQp5yyuSlteeRepd2j9Fms6ZstVDCpoDlZwib4HIkwJ706I4P0PI+ak5tUfrHlhcSZseO9KiTvzv24lPXstSjnRo5wTPQ5zosdRTvQ4zokeJznR4zQnepzlRI/znOihdgRsW5NipF7Mbx3Y3YsPubeNX/5pKS6/hZZ/ItKQvfKjNVO03Gu7V21t2g6FWX/d95lxCbbUKaeydvVW1UEcSUHxitfypNec+/hcILVhUlbx6cay'"</definedName>
    <definedName name="_AMO_SingleValue_112461039_TaskState.6" hidden="1">"'ortG86DVfi9S4iGqCamXKKMxpTG1HUyVNKo0qhJHVVmjSqMqcVQdalRpVCWOqiONKo2qxFF1rFGlUZU4qk40qjSqEkfVqUaVRlXiqDrTqNKoShxV5xpVGlVbmAU90LjSuFqJq3WU61cR7bXLcPt6quYOzzbrnN+9PaueipHFirTfU0Gy0EUg40dm0lu0/EyWbFpk1Z30eo+A866C1X2Nfe1v2t9UacR1NvetleR6nHiy1nm/bPqdeLZ01+r'"</definedName>
    <definedName name="_AMO_SingleValue_112461039_TaskState.7" hidden="1">"'vt3P1is8XSPHuJlF61GnA9xKNHFyUPS38zvAvrq6hefXYJQuskSxbcN37JP2UM8V9LXm1vKF1u6zbyBO0F6BOdve08x6qOdsifUy0vdO3OHtgHcfMT+y6vffwfCC5Kzy9vdPL1DYebJp4mNx2DC19mYi0xD1Xl9qraa+WsVfzxj/av2n/Ft+/ibtrLmDRJY4+4FvXPk77uMx93KrRrvZz2s8l4ecafO+89nHax+XFx8mZRe3ftH/bxL9dw7'"</definedName>
    <definedName name="_AMO_SingleValue_112461039_TaskState.8" hidden="1">"'ZbfoK5uHe6rT2c9nCZezjvDHl4H+f/nI0BdJ2SeKqGnEuXtWzf3e7vN/J0dae/4qaeDHFBf1He1tbSXdN6Dmso0cblzrYN49PVmy3aqLOPLj8ezn8v++T4vjhI93XeM5rXDJKUl1XzosPH+5erslc1kDZmuvtQV6zzSRyiJvcC+TVZ//6SP9lOG3TN3SlFly8OZ6Uq0bG8SLS6sMs5sW2ntgP42DFBwcOnwNoPuBd9COyZwkl6zz2igbQp6'"</definedName>
    <definedName name="_AMO_SingleValue_112461039_TaskState.9" hidden="1">"'x1FQnFN3dg9/rIHDVuLNyTealNzxQ9Obu6SU6beM2OKL8CHsuEzOLXglew8dfU7c8ZIn5k6SF/pH6vZvrQMPUuO8negWH4mzsys6cYG/O9N2zugfTRtljX0yL9Nvj7m5ghEjn784y7xLqAnB48av6XIGW/aoxpvy7tbwS99W6gQz4oMiwm/Z0p6EVLHtSBapUYVrvtlpEiKFqn3QC3YW9naurWYexAVBi/uK21VawvLHy2U+7dI8FOWRAtP'"</definedName>
    <definedName name="_AMO_SingleValue_15410102_TaskState" hidden="1">"'Partitions:13'"</definedName>
    <definedName name="_AMO_SingleValue_15410102_TaskState.0" hidden="1">"'SASUNICODE7V3pb9s2FOfnAfsfjAzoh6KLm6TFVvSCcxdNHM85in0yHMdpjfmqZacLhv3v+/FRFClKlCVZkeKMEGzreHwXH99BUfI79pH9zUZsyGrsjvXZjHlswCZszN6zDbbFNtlL/NZwZcx6OH+Dq2P2la4u2Jzdsl/Z79j/yD6wn9lP7B27YF3g+AttxtgboSWHPQf0CFsXFO5xjUNdg2ofsBsBbQ75CjR3iK6kzfGNfCwNfDbZATvCt'"</definedName>
    <definedName name="_AMO_SingleValue_15410102_TaskState.1" hidden="1">"'6TkYX+fMPWAYwC8ffYC7a4MeV4Dbgs4XwbYOdQeOBtCkgVgOa9jfHPJZsA+JIgWjjmvA+D/jKv3oDwB3T5h5dReQwd96KIHzq/ZG3y/Ytug9QZHG4Fmrkj6QSD5HrAMaa8HeoJLU2tzHM1x1IHk+7Tf9fF4CZjDWHok23eSSeiTy9uka/y4h2OPjiQFDy3nPn+838YEV09Jb4Z2P0qh1CZKd0RngXNl0JwH53mfzWmvDLpT0usdjb9e6bKO'"</definedName>
    <definedName name="_AMO_SingleValue_15410102_TaskState.10" hidden="1">"'BHkEj84PgV+8rbUIzKaFqbfLd2ib0/fqdGQvKKxFYeRvNg1nNsXRMPVepEay2rGddj31qFS+U2YF2cauahf2xPLseQIeVefUDDw14l5449vEHDYdpUPyx3OcmxDfWSjUl+hGVTHRjCitFs9o9O6HaiIdW7ilGOsbfp10DbuXMnwBpjayDHVNRnP9ygjnZz4PIvex158qN/oNe6r1Fa5H3xE18/XczI39xpf7ApBTX16hnSl9t2gMeH69IWo'"</definedName>
    <definedName name="_AMO_SingleValue_15410102_TaskState.11" hidden="1">"'dex2pYrfU8LlRPysvYfZ6uAfS9Ivu40XdvqAR2IzoifN357dp0GeKrZge5WcvsPG3/E01bZvcZenHtDiX9Z7EwFsJa0jW+kONNx4h0o422zuyzZ46gZfhFr/PGmTX0R4TEG0m/yNyQf5ecRvmwjN6NttIjOsJLvU08B35tN6msTOh92b1mJ6rylF3yrokzbWPT1l5mn+33MSR7i1U3epRS/EOS8/XnPyvruz/orkJDQ2Z/Gck8Z+gZhTNJ5'"</definedName>
    <definedName name="_AMO_SingleValue_15410102_TaskState.12" hidden="1">"'FZ7+Xn2cQU5Xg7ptq29U89wPeB/Qc='"</definedName>
    <definedName name="_AMO_SingleValue_15410102_TaskState.2" hidden="1">"'qXUZNFu+nOVR1MfHVukUt0unuFOavfbRj+X5nTDFcnoyTLOcvgzTLKs3eYzqsW84x+N/Wf7nG1ougIVTvfFzhdWp1lPFYgktPNKUsok5on+2uC1b6/HaxLiLownlYDqWXVxp0/k+ME4IluPjrW7peBSc39DyrxnFQpkRtfE9w2+NMpZ7wixhwlo5JM16S9oqKFOnNqlsUp9hX+rvBL8ejkw9fqMIf0L91Ce6SlK9vZfYgzpkmMIRWkyAm8v'"</definedName>
    <definedName name="_AMO_SingleValue_15410102_TaskState.3" hidden="1">"'E5fGICr9ya5HTjqvp73sGpnmstusZ+I/qNk532axLWs4Zvm8ItkF93qeRJrL8dbQqUVmc4lxYXnV+g64Ij7FJW7g6MWsTVX8IaLPW4DBzasHH/QgfDltnz6l26JK3rKHVgHgZBxVJDRB19oz9ggpsn7319xrYi8sxX8RCCioiD85Gw8wn37N/YEkN6PcAv+8B+R1amYD629D+v8AYh68W8KHy8fQ4k6TT/Xh2GfVIaedcWEAROqiRNZhxKz'"</definedName>
    <definedName name="_AMO_SingleValue_15410102_TaskState.4" hidden="1">"'3mWgpJtp+MJFtPRpL1lSNcGzwNOdZ5hITr0achxzpIEc480mVRE5orvAnlpeuTK8XLJKFOKUPsx0Tcpyhtk+ywT1ldL5hj/QTYhp+R3xGnosIUc9bdSIa/flpp0vy3TSsNOjsEnEdVhtCLXo+pfVGLT2jc2eue7FVgel7sHBRZM+7h2gm7xPhoppTZjquNa19WxtKCbo7g31bFcwx738d2kFqy8qrYZDtVVtDCp0sVjfBZ8xItNImLcmzzE'"</definedName>
    <definedName name="_AMO_SingleValue_15410102_TaskState.5" hidden="1">"'D3YRky9WNkWeMxMj+fh7EDNTxxRqwVg47Uv/IGce1PtovW+vHN4Dlv/TPW/qP3FnOGYZJwYs00mz+cEJeZJwvzY+NBbhOPHM5rRfBvMIF0FFTSfPxhQJKpRjfuV4KK6j+ooXxQ8BjWOSa+5j3Hc9fE/xcgvZRazF/8XaeXMlCnvMi+1PnpI77elLho4ngV3OMr13E1E3WX+dtmccnLO0sR34xF49GyRXfbNBdVp3ZJzzjjqZdnDGdnEqnH8'"</definedName>
    <definedName name="_AMO_SingleValue_15410102_TaskState.6" hidden="1">"'CKOsAUz7rAMpzvBpQOb1sgGl/SIrD3sET6abVndp7htKaHmfL9u9RdlKj1PyXHSlzJAyiwb2OacjklzWuRzmZQyW7GuW0rQwVy4lr1caEiZ5t/c2uMPCj7gMh6Ezee9BL1sTUjUX24+Ci53KuIiuJ6mei+osI27dSfV8lGMd9UzeybbSJOydB+RF87e/j+Rbl+DyD0QQ4W2nTM4yRr1xeI2Igr3QKlb7HepNy7xYsqQ6ncbS+9tSB3koJcU'"</definedName>
    <definedName name="_AMO_SingleValue_15410102_TaskState.7" hidden="1">"'hU/Ki78r3sO3ibNOH3MPWySVFZwnnSWuLTEvJZ1EtUD1AG2dTzqYexqa2nFU5qyrcqradVTmrKtyqdpxVOasqwKr0PN3FP2dTRduUi37Opoq2KRf7nE3F29QyyOWzXGpuLd39hD1/ncg58fx47ynEPclaxXyp7enhKnjhlvGjMuptFn12uwo+xAi5q9gupj4X+tPd1dhn3BOXbkZfX6kZH3mVJ1w1+u6xIenMs2qluPibj9ayWFBNFM4nS2'"</definedName>
    <definedName name="_AMO_SingleValue_15410102_TaskState.8" hidden="1">"'cp/7b1A7b1iIqPE9anVeNDDUt07dOQIkG4ZY04Em1roecUhNfWz4THUva1LvJJUP68cbFrWPTV8vnXLl3iSD7vzPHxtQ83Bk7b07oPt4IlCh1de1nPaZMPXU0IX8bzTr6O/cB5NefVKvZqZjbo/Jvzb/n9G1/juAuJDrD3CZ8T5+Ocj6vcx8XV/s7POT9XhJ9r0vOIzsc5H/dYfJyYT3P+zfm3VfzbMWS7pPe+8idYzp2Hcx6ucg9nzpCn9'"</definedName>
    <definedName name="_AMO_SingleValue_15410102_TaskState.9" hidden="1">"'3H2JzP74HXC+HOYYi5daFk9Y2T3G+s7uls0D3Xlchc3sh/FyA7fCXSZi8tcVvdtn+ipazf75Lxb1d7NXGHg/Jvzb9WuHZPvVthlf7LHtkqs3NVZ67D+Jds9Fb1v08Q1841MyurTxbBoXMofj5J4XxZBskUOO6VsFeQpE/9hM9DeU3Go+bv1eI9RPaMeH4ePq2t5gL3dHs0YzHFuRHA3Fnj7uz64pW0k4msR/72Iv30YG+34/85UX4GnsH/s'"</definedName>
    <definedName name="_AMO_SingleValue_205779628_TaskState" hidden="1">"'Partitions:13'"</definedName>
    <definedName name="_AMO_SingleValue_205779628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205779628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205779628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205779628_TaskState.11" hidden="1">"'M5EFkusE9bTsT3gefJzi3MdwDxruf4cysk8ZSFHqm/HeAnppyCy1N6fuW2oxhjtqKEePgnrOdsUlNt5QRA9urqLXvrok49eOMCWKkYkEttuHRFefvySxToc8URzY1y+/e4eC70k4dGle5S1KXcXFG1Z7EwEsJiwjX+qraHY8ocVtd0H86qDVVh1fiVl9jFbJtb40JiCaT/0S7oPhgc+vmwlBqNnmL9KsNLvnU8iPpNN+k9jOhvTe7zNlLkS'"</definedName>
    <definedName name="_AMO_SingleValue_205779628_TaskState.12" hidden="1">"'3vmnVIogcTn23pcf5HdxtXTq9hj1gYVFLsu2yY2pP/kZf8/3q3oSEuo2iR4t+H1cibTiK1p5+eZxWTl+M9n7w/qH7KFr4P7D8='"</definedName>
    <definedName name="_AMO_SingleValue_205779628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205779628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205779628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205779628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205779628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205779628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205779628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205779628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222545728_TaskState" hidden="1">"'Partitions:11'"</definedName>
    <definedName name="_AMO_SingleValue_222545728_TaskState.0" hidden="1">"'SASUNICODE7V1bb+I4FD7PK+1/QF1pH0azpaV37VxEodOOhqEs0I72CVFKd9By6UCY2Wq1/30/H8e5kYQkDUmKLAQk9vG52J+Pj2MneUPv6R+a0JhK9J2GNKcFjWhGU3pLO7RPu7SH/xJypjRA+j1yp/QX5y7JoAf6jU5x/J7e0c/0E72hLvXB42+UmeJogpKCtgPqCT59SHhCnqC6g9QhaHcs2YLyEDIPWK6SLfhNTC5VfHfpgi7xqyQtc'"</definedName>
    <definedName name="_AMO_SingleValue_222545728_TaskState.1" hidden="1">"'FxnTgPwGIHvkF6j3K3HniPQ7YPnnsVdUNWg2RiWLEErdJ3iV1g2B/cxU7RwLnQdgf8n5D5B8gxyh8xVSDtCHQxRFwNofkdn+D2kCmSd4WzHqplbtn5kWV4DlzEfDSBPaumtNQNnBs56sLzOx32TzyKEs5vLgG37xjbJ+hT2NjlPnA9wvuAzJWGBkoapn2i3KdOVI8qbo9yPTCS1WdJ3lrNEWhYyDStdtJnBR9nKnXLpLGQ+cp/4niF23BL3'"</definedName>
    <definedName name="_AMO_SingleValue_222545728_TaskState.10" hidden="1">"'d7/0a29h+6OF9eA2CX8mk2jjGT+NaOCKSxU6PlOfbboz+ckWiPrOq12cOZFtkHM+3CX5zLmFWX/qLQPx3621ixoa09icMcg3hXlHh2QWeeOe5Dp7Oa1qXPGJOoPap2zxe0f/Aw=='"</definedName>
    <definedName name="_AMO_SingleValue_222545728_TaskState.2" hidden="1">"'c5BZyUHmQQ4yD3OQeZSDzOMcZJ7kIPM0B5lnufiEvYykilF5QF+RJiKerLz8V5RcgouQem9GR5uW+g3xhfhmba2Sm09dPyGvZ/7mKXtT1pcjRZyKusVx2yPHzAY0ixedqtLOqNTLUcb8n5Hm5mOn73COtHKXP+55g3fWYM8MJLV3FiBoDC4hdJ3gK2jL9Iqj+j7XdQmlRqzL1JorlEBRpl/pF8yN6vS7eVTFkV/099qXUkqREWo8Gd6o9i3'"</definedName>
    <definedName name="_AMO_SingleValue_222545728_TaskState.3" hidden="1">"'9Sw3knGPe08DZr+gzS9AYXMo+/i9UEydO4umz6n9f+dKV8JHtFV3jYE4lbjuvN4zOueTL2TkXerlWuFtkW+zY3xpLKltjycHWWHK4NZYcbY0lx1tjycnWWHK6NZacvQhL3DG7N2Y+x9mMr847I2ZF1WQrhhzvDqzrwh9BWzWjdnFdXc0XhCQZVcqZ5ty6Zhosv8lXx4PkVzl1DDoRRS5MDRocIw95vmIfyznMjOsnuvxrHKvZR4NlGIl1Cd'"</definedName>
    <definedName name="_AMO_SingleValue_222545728_TaskState.4" hidden="1">"'ZASXdKW4TOlpyUbn1qyGvQDeYzzYg2B/NqI+/Ls7m0UDeXwOFz+VwBWXV8LiJbVo5Ro+VIbZ8MpzYKWvj2IX1ozn6MDBEapkU22PyAFmzD93WfjQXh26LzyQ4H4f7yCqXvkabm/lf49jllHuof0ml/JbWK87l1rSdbBDTRe9Nof+HlmvitFhAD4b5AtUKXR+B+xqOUn/SsWv6aW/+5LX8JD1IFpzr1YMU1vlXY/LIwYNd+mrFKh+nk/og4c'"</definedName>
    <definedName name="_AMO_SingleValue_222545728_TaskState.5" hidden="1">"'qPWXZQrtIq6zXlx9xioUs6ruCptdeVdpN6i9dus6YQtVzGooNnz4RJ/D0SUEt6dEOH7H8bMSV1Xf7CuC4szYcMHV0rSK//rVtLz12K/IHpUCqLHQUH0OCyIHkcF0eO4IHqcFESP04LocVYQPdSOgE1rUo41igWtA7tH8RGPtsnLP63E5TfQ8g9EGnJUfrSuFK2O2u5VW5u2S1HWX3cDrriEW+qUU127eqvqIImksHjFa3naa84DfM6R2jQp'"</definedName>
    <definedName name="_AMO_SingleValue_222545728_TaskState.6" hidden="1">"'a/j0ElnRW6N52Gq/FynJENWC1AuU0ZjSmNoMpvY1qjSqUkdVRaNKoyp1VB1oVGlUpY6qQ40qjarUUXWkUaVRlTqqjjWqNKpSR9WJRpVGVeqoOtWo0qhKHVVnGlUaVRu4CrqncaVx5YurdZTrVxHttcto+3pq5g7PDutc3L09fk/FyGNFOuipIHnoIpDxIzfpbVp9Jks+LeJ3J73eIyDut76ia7rhpymJfZydkHHH9gPPHXtqNOb6WwTWUHq'"</definedName>
    <definedName name="_AMO_SingleValue_222545728_TaskState.7" hidden="1">"'jTzJZ6zxhPmNQMlt6a/UP2sV6yedLpHh3lig9GjTk+4rGDi7KnjZ+5/gXPW1k9iS7ZIk1kmVLrvugVnurM9fdx7waB+/5H0LXGYkd/rJfy1q2d9o+kNyBvX6vrV0rNk2yltl0VGnfM6R7tO7R+fVoGYVE78XXtO4eig7yBO05qNO9N8J5h+SCbZERRLw7I25w9sA6Tpif2FN/7+EZ7HGi2xHvzoiX78vEPErcUXmhvZr2ajl7Ne/sRvs37d'"</definedName>
    <definedName name="_AMO_SingleValue_222545728_TaskState.8" hidden="1">"'+S+zdx79w5LLrA0Ud8G9rHaR+Xu4/zu5al/Zz2c2n4uSY/GUP7OO3jiuLj5LqB9m/av+W74qaeDHFOf1LR1tayXdN6GWsocSJ3Z9tGGdfUmy06qLNPrrEs2hi2Oi4lH4/CdF83gsQbOcIkFWXVvOwY54LL1Xglw0DahOnuI/VY55M4RE3uhPJrsf6DFX+ymTbombtTyi5fHM1KVaJreZF4dWGXc2LbTu2E8LHjopKHT4m1H3Ik8RA65kWT9'"</definedName>
    <definedName name="_AMO_SingleValue_222545728_TaskState.9" hidden="1">"'IFmHD9M+XcYQcKSY5eGFdf5PWHQW+fhdWhHR6ueNmptX5N4+03dFWs5ublLzph6x4y/7oAjZesXcGrDe9l5yks4cyZIn5s6SJ8aHNfaPrcCPQ9wbHO4Bc3q03PmZps0nyXh3rS/C+pH025ZS4/82+K+tDDjGRlLBcep4r1BTw4edX6jkTM+t2Mkb+u7WyIofVPIEM+VjIqLoOdPelHSQL8R7VKnKtf+KlokRZvUO6OW7Nlsbd1aLDyoioYZ'"</definedName>
    <definedName name="_AMO_SingleValue_225272241_TaskState" hidden="1">"'Partitions:13'"</definedName>
    <definedName name="_AMO_SingleValue_225272241_TaskState.0" hidden="1">"'SASUNICODE7V3pb+I4FPfnlfZ/QF1pPoxmSy96aC5Reo2G0i4wHe0nRCmdQcs1BNqtVvu/78/PcQ7nDiGBWSsCEuf5XX5+79lxzDv2kf3NRmzISuyJ9dmMGWzAJmzM3rMttsu22Q5+S7gzZj2UP+DumH2juws2Z4/sd3aM84/sA/uV/cLesTbrAsdfqDPG2Qg1OWwL0CMcXVB4wT0OdQ+qfcBuWbQ55AFo7hNdSZvjG5lYqvhss3N2iW9Jy'"</definedName>
    <definedName name="_AMO_SingleValue_225272241_TaskState.1" hidden="1">"'cD5GWHqAccAePvsDerdKfJUALcLnDsWdg5VA2dDSLIALOd1jG8u2QzYhwRxi2vO6wD4P+PuCyhPQLdPWDm1CnTQhy564PyeneD7gO2B1gmutizN3JH0A0vyGrAM6awHeoJLVWtzXM1x1YHkZ3TeNfEYIZjdWHok2w+SSeiTy9uge/y6h2uDriQFAzXnJn+83cYEV45Jb4Z6z7lQahKlJ6KzQFkeNOdWOW+zOZ3lS3dMtfOgOaU+8ZSj7bgp'"</definedName>
    <definedName name="_AMO_SingleValue_225272241_TaskState.10" hidden="1">"'KBsR3EMszp17TXF/sRWK75assOfR+Go8Tcdcf1legid3lOtY2SDPsVaBX+wWngVm1U/Y/8TQoWNO38vTka1gY80KI99Z252fZkdD1XuWGklqx8G0y7F7pR0BZW6XrO/a9dzxVJa2QvDYI9aSgqdE3IuY+hjqteJRuqCoOkfZhPiOprCgKF63Rtx++/urOg/XoT1u9ea/cbV9Q738zDUKdmJz1xQ+YcscGd+jf0hZvwJTEzmlfU/mbs47I5T'"</definedName>
    <definedName name="_AMO_SingleValue_225272241_TaskState.11" hidden="1">"'PTB5Ephs842Bnwvvgs+KofwcI726GM7NFGkvgfzBlbwN2asosNDSl71vqL4Y5whSj2+DZAztbk1puKbMmtkdRW97dCnHaxhkPxGzNgnprw6Mpzt+TWadKnymObFqVl7Zx8B1ppw59q9wlacm4OKNaT2LgtYQ9hGt9VX2OR5O4PS7o/xzUlqrDI3GbP2NVsmxviwmIJpP/Nrug2GBz6+bCUFo2aW/0awsu99TyIOn03qTeM6FdN3vMOT6R/e'"</definedName>
    <definedName name="_AMO_SingleValue_225272241_TaskState.12" hidden="1">"'6adUmeexOfbedx/il3G1dOj2HPVRhUU+y4bJi6k/+Cl/wfebehIS6j6I/i/4XVmJtOInWMn55nFZOX4z2fjD+ofcoWvg/sPw=='"</definedName>
    <definedName name="_AMO_SingleValue_225272241_TaskState.2" hidden="1">"'7hZAc68AmvsF0DwogGalAJqHBdA8KoDmcQE0TwrxCTs5UeVRuce+o4xnPHl5+e+ouQAWTvXBzI6Wp1qOlX1I6FuK4VPKn+bId5JlKrK2M0NRMZ7iakJZpxPLKe40qbwPjBOC5fh4rUe6HlnlW46Mc0bRX+aATXzP8FuiHO2FMEsYt1YuSLNGRF0bStVpkFRBUt/gXOqvjl8DV6oev1NOU6d26hNdW1JnfSO0BZ2QbgqXqDEBbi4Tl8cgKvz'"</definedName>
    <definedName name="_AMO_SingleValue_225272241_TaskState.3" hidden="1">"'OY4Ccwbga5rmhYJr7arucgH+vbv10l8y6pOXc4PuBYKvU5n3qaWJcs4lWJcZS1yhzy2uXb9Ed4TG26XCPx9TRmD3iEtDq6IrDzKkG7/cjfDhsmb2m0VKXvGUJtQbEy9gag5UAUWav2G8Yc56xt+ZZFWd+WfUbX0hBRWT+yWioo4X37B9YUhX6Pcfve0D+QPkE1N+6zv8N5cTpc5Px441rr33hSjhEe5Vi4DnJBMtxJliOMsFymAmWSiZYDj'"</definedName>
    <definedName name="_AMO_SingleValue_225272241_TaskState.4" hidden="1">"'LBsp8Jlr1MsOxmgiUdDufMRBQGt5eM5/EnNJPz4Iqhm+PX/WWSUNcUzfo+HudnlLZBNtCnCNSzZsA+AbZqZg9PxKnIhsWMYteTjWyeVho0OxmklSqVDgFnUEYk9OLMHe1zMW6YUK4TnKMlz1jj8xLMQZb5bQ336uwL+kcjpszBuJq493VpLLfQzSVyjGXxXMHez3Ccx5Ysv4w73E5tK7jFp0s5t/BZ8xwtNIyLfGzzAi3YRDxrL20LdXoSE'"</definedName>
    <definedName name="_AMO_SingleValue_225272241_TaskState.5" hidden="1">"'hfP6uzAHktdUq0FYP21L/yBnCew63nHJvK5Tgu2/pnGKmKcIuY3xiTjRBkZqzy3CEqM6dz8BPHhrOGOH69o9uWtNdq9s0YQfKwzoEhUohz/G8F5de/VUbooeAVqHJNzzHGF666J/2eM/FJmMXr7v0grR9GqvFFeanP0EN9vS11UcT2zZmPz9dwNRN0ofxs1/xWeszTwXV0Dj54sssu2adNcSTfnnNOPel72cEM2sWwcv0QvqwLTGetAiht8'"</definedName>
    <definedName name="_AMO_SingleValue_225272241_TaskState.6" hidden="1">"'qpB5s2zA1n6WI4/gCB5ON67u4jzjkNDymUSy5yCyljNOyTLvOoYhZRZVnHNORyS5HOdymB0fLMlXlMSpoa4rCV9NMiRM8snUozUbzK+4DBeukrTPy6LWJRTPxe6a8LG3JnzsrwkfB2vCR2VN+DhcEz6O1oSP4zXh42RN+JDrK1bNSTlRFAtaPeGO4gOKtunrv3jy8i/g8g9kGiIqT5mcjfZGbfe6Bxu27ZjZCH7quh0wfxouqZNONfKZrdR'"</definedName>
    <definedName name="_AMO_SingleValue_225272241_TaskState.7" hidden="1">"'BGkph+YoqedZPmns4TlHaMCFrODqppOhEcB62Xka1lHQWdQuq56ijbUrb1GpsaldblbaqzK1qT1uVtqrMrWpfW5W2qsyt6kBblbaqzK2qoq1KW1XmVnWorUpbVeZWdaStSltV5lZ1rK1KW1XmVnWirUpb1QpmQXe0XWm78rWrKMjop4j2s8t463pq5nrtFvG8vmt7/PYYKeKJdNAeK0Xwwi3juTDqTebd4aaYNQJ+uyEUYxt+OyTo1QrOt5'"</definedName>
    <definedName name="_AMO_SingleValue_225272241_TaskState.8" hidden="1">"'X8o57thZaNfDU2JJ0ZgVrJLvaloxXlh4uJgOlk6UTyH7SGNuidHJuPOuvTm5NDBxbv+v8heWF3zRJxJOqWXO/LC4/pLHH3JZXLGxa9K4bYuYHvD5LtOm7nG6Pp1+9/wZXcn4Tj4+t/HxScQbtrrG4Vtxfa+/5ROaVNrjqbF76M53z8Xc5z7dW0VyvYq6mZmPZv2r+l92/8PZ9TSMTf5ebvqmv/pv1bsf5NHftr/6b92zKzsTX0wBq7Yvztx'"</definedName>
    <definedName name="_AMO_SingleValue_225272241_TaskState.9" hidden="1">"'kudwWkPt7SHU7EEv0nfR/0J4+/Ni3kfIbn9TmhwX97cHtdGX7uBJ2sx8T5xS/c43eMKzynUudr4WYXu3f7jhTb7hE9dR1Tdv9egf3uf0+lxgx43FPu0Xe4Kc8r+ZOv2XD3f59mb8NQyWWRztm2c2KbuJWdbfbw45o1N6WNSGO9RUSRZ9AimlCzbumbiv5EGjh12Lhz+bjN2YCsn1OMm+Dj++xya+ebl9+Lm3snkU33apkpZViTyb/0ajZHm'"</definedName>
    <definedName name="_AMO_SingleValue_242095788_TaskState" hidden="1">"'Partitions:11'"</definedName>
    <definedName name="_AMO_SingleValue_242095788_TaskState.0" hidden="1">"'SASUNICODE7V3rb+JGEJ/Plfo/oFS6D6dryIskqPcQgTxOxxEKJKd+igghPVQeKZhco6r/e3876/UTG9sY25FWKMRez85vZnd2ZrzrNe/pE/1DExpTiZ5pSHNa0IhmNKUPtEP7tEt7+F/ClSkNUP6Aq1P6k68uyaBH+pVOcfyJPtLP9BO9px71weMv1JniaIKagrYL6gk+fSC84JqgugfqELQ7FragPALmIeMqbMFvYnKp4W+XzukS3wppg'"</definedName>
    <definedName name="_AMO_SingleValue_242095788_TaskState.1" hidden="1">"'eMGcxqAxwh8h/QO9W49+lRAtw+eexZ3QVWHZGNosgStkHWKb6HZHNzHTNHGuZB1BP5fcPUFyDPgDpmrQKugDYZoiwEkv6cqvo/oAFhVnO1YLXPL2o8szevgMuajAfCklN5WM3Bm4OwOmjf4uG/yWYRwdnMZsG5/s06yPYW+Lb4mzgc4X/CZQligpmHKJ/ptynTliHhz1PuRCVKHkZ4ZZ4myLDANq1z0mcFH2eJOuXYWmE88Jp4ztB034n4O'"</definedName>
    <definedName name="_AMO_SingleValue_242095788_TaskState.10" hidden="1">"'N2V2cea0ZoOc8xM9ku//W5gtp94XH/+3a3bRQmMam3dv8pd4vD4+mUbeHDS5zF5OfokPVkTsoP4pW/w+0v8='"</definedName>
    <definedName name="_AMO_SingleValue_242095788_TaskState.2" hidden="1">"'mAc5YB7mgHmUA2YlB8zjHDBPcsA8zQGzmotP2MsIVUTlAX1Hmch4svLy31FzCS4C9cHMjjZHLUfKPhR1m2P4E+dPBvKdeJmKqu3MULwcZf73FWVuPnb5Dl+RWu7yx51DejNIO0uU1N6MUNAYXEPIOsGfoC3TW87w+tzDJdQasSxTK28sgaJMb+gX5MkN+s08quFoVSbwbiWlRJHZSjwMb4bzgf6lJq6cIQdu4uwNRsUSNAbXso//C5XEaSf'"</definedName>
    <definedName name="_AMO_SingleValue_242095788_TaskState.3" hidden="1">"'x5PGPxbcr6Ur4yP6KLnEpAmI1Y7zTjPFOMsY7zhivkjHeUcZ4hxnjHWSMt58x3rbRnPfG6WG5Y6839p3hbMYzLs7Ip6hajDXkuDWw7vU/g7ZmRl8xV6Livpw7EdFBZg9z6z44GL/FMx5B+DUuHYNORIOFKUGTY92Q8w77WOYiM85UouNf41hlEU3GMBLLEiyBQneiLUKzHielW546rjXpBnlJK6LOwbw6uPZtYy5ttM0l7HBTPlewrAY+55'"</definedName>
    <definedName name="_AMO_SingleValue_242095788_TaskState.4" hidden="1">"'E1K8do0XKkvk9mp7YVtPHXB/rQzGKMDC00TIpsbPMCPdiBh+ptbAtNnl2Nyic7Owj3l1eo/YAylcNf4a/PJfNQ/5BO/yvUGs7n1p1ithbQwuhNo/+Fl2vhu1ZAGwj3BaoXehyB+xlHqVXoWfX8Nff+pj1/CQ9SA6cG7t57oOvhrPnKbMBu/TRzlS7TyTWvOLhR2y7KTIui7vC1uOtGqpZzNkaV+VdTROkter/Dkk5Yc5WDCpq9FVzir2tFq'"</definedName>
    <definedName name="_AMO_SingleValue_242095788_TaskState.5" hidden="1">"'eFd3Qpf0xozJzU/9mjN74gzocOFqyTprN261ZH8pdgviBwHBZHjsCByHBVEjkpB5DguiBwnBZHjtCByVAsih1rl2bYk5VhRLGgNxx3FRxxtk9d/8eXlN5Dyd2QaMio/WTNF/qjtXn2xaXsUZR1lN2DGJVxTJ05t7SqMaoMkSGH5ilfztNeOBvicobRlUtbxuUukxd0aycNW7byWksyi2kA9Rx1tU9qmtmNT+9qqtFWlblUH2qq0VaVuVYfa'"</definedName>
    <definedName name="_AMO_SingleValue_242095788_TaskState.6" hidden="1">"'qrRVpW5VR9qqtFWlblUVbVXaqlK3qmNtVdqqUreqE21V2qpSt6pTbVXaqlK3qqq2Km1VW5gF3dN2pe1qpV2to1y/imivXUZ7rqduPuHZZZmL+2zPqp3OeaxIB+30zkMWYRk/ckPvkH+ffT49smp3pH5GwLmrYHWsscf+pvGmTmNus0Vgq6QXcZJhrfN++cSdZLrcrZU/6MnVSz5fosT7NImSo0lD3ks0dnBR+nTwPcd/MbpG5uixa5ZYIlm'"</definedName>
    <definedName name="_AMO_SingleValue_242095788_TaskState.7" hidden="1">"'35Nr7JP2Us8Q9lrxSXtO6p6y7uCZoz0Cd7tPTzj1UC9ZF+ph4z07f4OyRZZwwP/HU7YOH5yPJp8Kze3baT23bg02TzCa3nUNLXyYyLbHn6lx7Ne3VcvZq3vxH+zft35L7N7G75gwaiT2XYk+p9m/av+Xr37x33Nq/af+2iX+7gm43/LZGsaewqz2c9nC5ezjvzFF0Hxe8/3wIWWckdpvLOSbZyvauz2C/8ZpHt8peevQZf019h6bHdwHGt3'"</definedName>
    <definedName name="_AMO_SingleValue_242095788_TaskState.8" hidden="1">"'+uXmcxOovJd8VNvRnijP6goq2tZbum9RrWUOJFNmffRolt6m3lXbTZF1c8ixbH/LEpeUwKk31dFIkXPcKQXsequZz7C8vsshrXUXPLePp5x+xr1bLs0Wh179f5HsBA2YTpHiJJ7nyfihgPO6H82myFA1+Lb2ck3ZnPGJVdETWalqpGz4oF8drCruf0UHZpN4SPneGWPHxKLP2Qc8LHUCuIhnTB928GymYsdxyE8pq2sfNXfxyM2orXJH5vo'"</definedName>
    <definedName name="_AMO_SingleValue_242095788_TaskState.9" hidden="1">"'uHKhp3c3DVnTL1jZsj3sA+lwzdw6iC22NeUD3demaB8bsogI17wnYcdEU8cdW9x1f9Wo7nZyq2EvB9MnXugezJ1lS3zxN9tHhcLM8OU2W3w3YP4dY4XB48G/26I867Jzlq9Pe5u/aDybVmDeNNnVFsIeiOo1zKaGAOiRxpU43b3W4ik6JD6ZZYleylbWrcUC48lrbMT9+ha1dNC6yfLsoN7I/z9WKJ3Z/xmqAE57xGUXXylPmtzb/KTbR/1'"</definedName>
    <definedName name="_AMO_SingleValue_247862661_TaskState" hidden="1">"'Partitions:13'"</definedName>
    <definedName name="_AMO_SingleValue_247862661_TaskState.0" hidden="1">"'SASUNICODE7V3pb+I4FH+fV9r/AXWl/TCaLb0PzSVKr9G0tAudjvYTopTOoOUaAp2pVvu/78/PMUmcgwRCAqwVERLn+V1+frafHectfaCf1KUOFeiZWjQki9rUpx69ow3apk3awn8BT3rURPojnvboKz8d04ie6A86wvUHek+/0i/0lu6oARx/I08PV13kFLA1QHdxNEDhBc8E1AOotgC7MaEtIPdAc5fpKtoCX9fGUsJvk87oAmdFycL1K'"</definedName>
    <definedName name="_AMO_SingleValue_247862661_TaskState.1" hidden="1">"'WNqAkcbeFv0GvnuNXn2AbcNnFsT7AKqDM46kGQMWMFrD2ch2RDYOwxxi3vBaxv4P+HpCyj3QbfFWAW1feigBV00wfkDHeO8RzugdYy7jYlm7ln69kTyMrB0+KoJepJLXWsj3I1wV4fkp3zdsPFYEZi9WJos23eWSepTyFvhZ+K+iXuL7xQFCzlHNn+i3HoMV4xJb4h8PzKhVGVKz0xnjLQsaI4m6aLMRnyVLd0e586CpqwXokZ0aZAJRYda'"</definedName>
    <definedName name="_AMO_SingleValue_247862661_TaskState.10" hidden="1">"'eJ/mPZN5zXBKybzQNcnvRLZdO+ycu8YPq7EDWzGhHpfDxxVdbWB4vjK3OiOkdRnuMQQ+fJciYWkbkfhumf+mz98uxkbr9sq94hw8ef1jfTIuF6PdReCX+0yngVm3MOebL3U+Rnyen44qBQdrWhjFnszeSEF6NHS9p6mRpHYcTrsYu1Y6vlP1CpLVXSef1xOr1FoEHqePX9DwFJh76Y2fInua8Sidsz8eIa3PfE+nMGb/fzUZowTtKa/rPFq'"</definedName>
    <definedName name="_AMO_SingleValue_247862661_TaskState.11" hidden="1">"'HTk/f33OKq+0bruWnnnGDG5s3p/QJG/ZY4gH1Q8n6BZiq6I04z1Sr737SRfrQ5kH2kcLHaE4fas+V9x5P/XvgDe3SqMyI+9GW+Q5wA1tWqZkBn2+5nlh2jE/GF8PHWU77rrRb08aXjifRS9yr/Thl4m4H5Lh2zLW04tOS4O/ZzlPi34AGKZWmSL3DIb/56+ha5y5JKcbFOa30FAaRS9pCtNYXVddEKxK3poV9AUAvqSt4ImHvp1Riq/aXmI'"</definedName>
    <definedName name="_AMO_SingleValue_247862661_TaskState.12" hidden="1">"'SokvpW+5jbBIdbLxeWVrJJamFQOQiZBxOvMZvOq1xz+rxHY5PcvVlV566pwbI82PgcG4/zjflN3Lk9hTOytTin3J/XsvWmvnaZ/Fv2m9BQh9QXDXucW29nZ5NIHxHOzrOOyc/xTsB4PKx8ihN87+k/'"</definedName>
    <definedName name="_AMO_SingleValue_247862661_TaskState.2" hidden="1">"'Bxhe6DATqgOu+88Z1hEvxe0caO7kQHM3B5p7OdDcz4HmQQ4086idRznQPM7FJ2xlRFX0Ppr0DWmiZ5dVa/YNOcfAIqg+2r3ARVP9jn6U+OUj8wue1e1zPhwo+fOUPH3axVg9awV9y/3TAY8NRuApWS9c5Xb3vnWMJ7jr84jKjeUET6qc3gLGPsMKfCLXE993J+kbrtHUkHu2anxTxXmI/wKPP14Ys4LxauWcNWtNyetA6ToNkypM6htcK/1'"</definedName>
    <definedName name="_AMO_SingleValue_247862661_TaskState.3" hidden="1">"'d4d/Cna7Hb9xfv+JyajFdR1J3fiuyBN2QXgoX3Gt8YJmEPBZTEU+eQuQMx1Wxry0N0yhQ28UE/Pt1G6S7ZNalLOcG50eGLXGZt9i7yjH7KlqVjBNcI80rr5O+wU+kx9jkwxtr0CMNTjRBQuuRAwEz4hyi3nfxE7BFesWRgAb7rQJytZmX3iS+UABEkX6n3+gnnr6xr0q4Choxvg6ElFTkqDYZDX0k/I7+gSWVoN8z/L8D5Hek90H9jef630'"</definedName>
    <definedName name="_AMO_SingleValue_247862661_TaskState.4" hidden="1">"'hO3D43GT/+vsyrQLgCDlle8TkOx1TgstN7FvExF2LIcrw2khytjSSHayPJwdpIsr82kuytjSS7ayPJztpIsr02kqyuHO4ZklWQwturjjdC6POs1qNnzLU644BgmRTUNY9+WgE91HWUtsJ22OIRS3MyG/gRsCV7tPnMnMroieBFjgu8o9fV00qFZ2rDtFLi1A7gLB5BS724Yw3OtYwz9bnehY/pk0c44vMSzkGa8ZAynl3RZ9SPSkyZw3FV8'"</definedName>
    <definedName name="_AMO_SingleValue_247862661_TaskState.5" hidden="1">"'ezL3FhuoZsL+Ld58VzC3k9xnMWWLLsITbSdOlZwi1+DYzTSZ40ytNAoLrKxzXOUYBVt6t3ctiDazPh4FmcHTuztgnONARusfekPVFzZyeePZak1LjXY+ieObcm4loyH91jGvhZJ1XmuMZSMAXr5CePDncPbfvzO0fo3k+jo/STiJGJjbW6JChwT+spwft37dTRbK3gJagKTO0Z1ifuGjX8dW34ls4z2/V+kVVFXXd5pXmp19BDfbytdlHA/'"</definedName>
    <definedName name="_AMO_SingleValue_247862661_TaskState.6" hidden="1">"'nMyjZeu5K2h1p/nbafMl0X2WCs6lJfDoyVp2VTZ3PE5rZNznDKKelT3csE3M245foJaVgOmU6pDiBr8SZF4tG3C0n+bII7wFj6YbV3dx5sQVtJrDTjZvrnK52ymV5l/T2eGeRQnXgtMuS67GuQJmKwBL8tW1cXLoa2yjV9Z2GJNayfA0mT0Ud0KGc0/KrKsspq1dzJ+L7SXhY2dJ+NhdEj72loSP/SXh42BJ+DhcEj6OloSP4yXhQ63BXDQ'"</definedName>
    <definedName name="_AMO_SingleValue_247862661_TaskState.7" hidden="1">"'nxUStWNiaO28r3ubWdvb8L75++Wdw+Sd6GrJVHpCKRvtbbe86OQf2zhXZCF+lsxkSP42W1E1HrH2KXuOjdDALpaj+ii552iuTmjhOkFqxIcs46jNJUZ/CedT6St1SZrOoW1A9Qx5jU8amFmNT28aqjFWlblU7xqqMVaVuVbvGqoxVpW5Ve8aqjFWlblX7xqqMVaVuVQfGqoxVpW5Vh8aqjFWlblVHxqqMVaVuVcfGqoxVLSAKumXsythVoF'"</definedName>
    <definedName name="_AMO_SingleValue_247862661_TaskState.8" hidden="1">"'1Ng5w+i+jMXcZb11O212vXmOflXdsTtN9aHjPSYfvN5cGLsIwfuVGvkn+3v3zWCATt3ZOPbQTtomRWK7jfVgpu9RwvNG/LV6YO68wK1Up6bd9stKb54XxawNlkqU/lP2wNbdg7OQ4fV9TiNyc7Liz+9f8d9sLenAXmSOYteN7VlR7TneKtSzqXNzR9FyW504/YTyrdddzuN0ZnX7//GXdqPyuBT6z/fdRwhu3GtLhV3H5o//tHxRltctG9e'"</definedName>
    <definedName name="_AMO_SingleValue_247862661_TaskState.9" hidden="1">"'enLRJ9PvMt5Zrya8Wo5ezW9J2b8m/Fvs/s38Z7PCSQ6w9VH/K6MjzM+LncfFzTuNn7O+Lk0/FyF9+QwPs74uGXxcTLGafyb8W/zzDqVUQPLdEniLe4L04szHm5uD6djCd8xpIX8fRL7g8j4tpTcefc9vC6vbo27Q127gSerkdw3oWZqnKlxufcp9Dmp+L2Kda/d2c+2q11hTugvWrZ59Wzns1dh1jJZJMxdtnF8ur6XnGP18fy33yfP7ouj'"</definedName>
    <definedName name="_AMO_SingleValue_30194841_TaskState" hidden="1">"'Partitions:11'"</definedName>
    <definedName name="_AMO_SingleValue_30194841_TaskState.0" hidden="1">"'SASUNICODE7V1bb+I4FD7PK+1/QF1pHkaz0HuLdi6i0MtoGMoC7WifKkrpDlpuC6Gz1Wr/+34+jnODhCSkSYosBCT28bnYn4+P7Vze0yf6h0Y0pAI9UZ9mNKcBTWhMH2iH9qhIu/gvIGdMPaQ/IHdMf3Luggx6pF/pFMef6CP9TD/Re+pQFzz+QpkxjkYoKWjboB7h04WEZ+QJqntI7YN2x5ItKA8h84DlKtmC38jkUsG3SOd0iV8laY7jG'"</definedName>
    <definedName name="_AMO_SingleValue_30194841_TaskState.1" hidden="1">"'nPqgccAfPv0DuVuPfYcgW4PPHct7oKqCs2GsGQBWqHrGL/Cshm4D5miiXOh6wD8vyD3GZInkNtnrkLaEeqgj7roQfN7KuP3kPYhq4yzHatmbtn6gWV5FVyGfNSDPKmlt9YMnBk4u4PlNT7umnzmAZzdXHps299sk6xPYW+D88R5D+dzPlMS5ihpmPqJdhszXSmkvBnK/UhFUoslPbGcBdLSkGlY6aLNDD5KV+6YS6chc8p94ilF7Lgl7mUg'"</definedName>
    <definedName name="_AMO_SingleValue_30194841_TaskState.10" hidden="1">"'cyLaIOe8rkPy+XFzs+7UewqivzOpiBoa0tCc28s3QHk9fTyLvDFMfJ29nJY13l8RQfq1T8ni95H+Bw=='"</definedName>
    <definedName name="_AMO_SingleValue_30194841_TaskState.2" hidden="1">"'cz8DmQcZyDzMQOZRBjKPM5B5koHM0wxkljPxCbspSRWjco++I01EPGl5+e8ouQAXIfXBjI42l1oKFX0o6iaP4VOOnwzEO9EiFVXaGaF4Ocr47yvS3Hzs9B3OkVYW+eOOIb0RpB0lSmpvRChoDC4hdB3hK2hL9JYjvC63cAGlBqzL2IobC6Ao0Rv6BXFyjX4zjyo4WhUJvFtJKaXIaCWaDG+E84H+pTpyzhAD13H2Br1iARqDS9nH/wVq4sR'"</definedName>
    <definedName name="_AMO_SingleValue_30194841_TaskState.3" hidden="1">"'JNH2W++LblXQFfGR7hdfYn1OB287bM8JzLoSwpbw1lpxujSUnW2PJ8dZYcrQ1lhxujSUHW2PJ/tZYsrc1lrxeO5wrX6/BCnfM7o2Zz3A24ZVaZ8SsqBpsRZ/j3Z61RvgZtBUzahdrrGq+INdcRVQpZx0za/3MX36DV0r95Fc4dQg6EUXOTQ3qHCP3eb5iH8s5zITrJ7z8axyr2UedZRixdfHXQEl3SpsHzpaclG59qsir0w3mM42QNvvzai'"</definedName>
    <definedName name="_AMO_SingleValue_30194841_TaskState.4" hidden="1">"'Hv28ZcmqibS+BwUz5XQFYNn/PQlpUi1GgpVNvHw6mNgia+XUjvm7MfI0WEBmmRDjYv0IIt+L7OxlgQvi08n/RwEOwvr1D6AWlq7n+Fb5dTZoH+IZn2V1IrOJ9ZK0zpIqCB3ptE+wsv18BvJYcYCPYFqhU6PAJ3Ux6lVklPq+WvufU3bflLeJAKONXoDlZc41uBza8LA3btJxmrtJlO7pVHkRu27sKs0CrqFudF3W9WpZyruCpteRdWpN6i9'"</definedName>
    <definedName name="_AMO_SingleValue_30194841_TaskState.5" hidden="1">"'Vus6YgtVzGooNldwSX6fniYEt5d8eC98CFzUuvqj9a6sDgTNly4UuKu9q/bVc1ei72c6LGfEz0OcqLHYU70OMqJHsc50eMkJ3qc5kSPck70ULvDL61JKdIo5rf36x7FBzzaxi//vBSX30DL3xFpyFF5aq0ULY/a7l1bm7ZDYfZfiz4rLsGWOuVU1u7eqjqIIykoXvFanvSecw+fM6Q2TMoqPnexrLhbo3nQbr8XKfEQ1YTUc5TRmNKYehlM'"</definedName>
    <definedName name="_AMO_SingleValue_30194841_TaskState.6" hidden="1">"'7WlUaVQljqp9jSqNqsRRdaBRpVGVOKoONao0qhJH1ZFGlUZV4qg61qjSqEocVScaVRpViaPqVKNKoypxVJU1qjSqXmAVdFfjSuNqJa7WUa7fRbT3LsNd11M1r/Bss875vbZn1RMSstiR9ntCRBa6CGT8yEx6i5afz5FNi6y6q1pfI+C8q2D1WGP3/U3HmyoNuc7mvrWS3IgTT9Y675fNuBPPlru1+vtduXrJ5wukeK8mUXrUqc/3Eg0dXJQ'"</definedName>
    <definedName name="_AMO_SingleValue_30194841_TaskState.7" hidden="1">"'9LfzO8C9618DsPXbJAmskyxZc9z5JP+VMcfclr5bXtO4q6zbyBO0ZqJO9etp5D9WcbZE+Jtq10zc4e2QdR8xPXHX74OH5SPKq8PSunV6mtvFg08TD5EvH0NKXiUhL3HN1rr2a9moZezVv/KP9m/Zv8f2buLvmDBad4+gzvnXt47SPy9zHrZrtaj+n/VwSfq7B985rH6d9XF58nFxZ1P5N+7dN/NsVbLvhp1mLe6fb2sNpD5e5h/OukIf3cf'"</definedName>
    <definedName name="_AMO_SingleValue_30194841_TaskState.8" hidden="1">"'7P2ehD1wmJp2rItXRZy/bd7f5+I0+9O/0dN/VkiDP6g/K2t5buntZr2EOJNi93tm0Yn67ectBGnX1x+fFw/nvZJ8f3xUG6r/Oe0bxmkKS87JqXHD7ev1yVvaqBtBHTPYTqsc4ncYia3Ank12T9e0v+5GXa4M68OqXk8sXhrFQlOpYXiVYXdjkntu3UdgAfOyYoePgUWPs+j6KPgSNTOEkXPCIaSJuw3lEklNbUjT3iL3vQsLV4TeINJzVX/'"</definedName>
    <definedName name="_AMO_SingleValue_30194841_TaskState.9" hidden="1">"'ODk5i45YeodM6a4Bz6UDd/AqQWvZOep3u/MGSF9ZuogfaV/rGb70mP826Vvkb/8RJyZWc+N2NwfTLs7oJya9sramfJvk/vG3Jx9yJmPf8wl3gnz7OBR47fVOGNNe0bjbXV3C/ilvxQixHMiw+LB73mSXnTU0Q9Em9SowjW/jBJJ0SL1PqAFeypbW7cWcw+a1mPF3cdWtbWwe2rh2789gp+vJNp3wk8W6rliTIWMrxxVF6Cd5CdrP+y7jIo4'"</definedName>
    <definedName name="_AMO_SingleValue_37461558_TaskState" hidden="1">"'Partitions:11'"</definedName>
    <definedName name="_AMO_SingleValue_37461558_TaskState.0" hidden="1">"'SASUNICODE7V1bb9pIFD7PK+1/QFmpD1U3JITctL2IQJpUpYQFkmqfECVki5ZLCqZttNr/vt+c8fgGNrYxtoNGCLBnzpzLzOczZy62X9M7+kljGlGBvtOAZjSnIU1pQm9ojw5pnw7wX0DOhPpIv0fuhP7m3AUZ9EC/0xmO39Fb+pV+odfUoR54/IMyExyNUVLQtkE9xqcHCU/IE1RfIHUA2j1LtqAsQ+YRy1WyBb+xyaWC7z5d0hV+laQ5j'"</definedName>
    <definedName name="_AMO_SingleValue_37461558_TaskState.1" hidden="1">"'mvMqQ8eQ/Ad0CuUu/PYcwy6Q/A8sLgLqio0G8GSBWiFrhP8Cstm4D5iiibOha5D8P+I3CdInkLugLkKaceogwHqog/Nv9A5fstUgqxznO1ZNXPH1g8ty6vgMuKjPuRJLb21ZuDMwFkXltf4uGfymQdwdnPps23f2CZZn8LeBueJ8z7O53ymJMxR0jD1E+02YbpiSHkzlPuRiqQWS/rOchZIS0OmYaWLNjP4KF25Ey6dhsxHvia+p4gdt8TD'"</definedName>
    <definedName name="_AMO_SingleValue_37461558_TaskState.10" hidden="1">"'U36+UN8VaSpsfOLYugDtJD9Z/2HfYrWPMyeqDXKO7joknyI3N2tPvTcg+tuy9lFDIxqZI3z57i+vv49nkTeSia+zl9OyxqUVcaRf+xQtfm/pfw=='"</definedName>
    <definedName name="_AMO_SingleValue_37461558_TaskState.2" hidden="1">"'DGSWMpB5lIHMcgYyjzOQeZKBzNMMZJ5lIPM8E59wkJJU0Sv36SvSRMSTlpf/ipILcBFS783oaNtSvyG+EN+0rVVys6nrJ+R1zd8sZW/L+mKoiFNRNzlue+SY2YBm0aJTVdoZlXo5ypj/E9LcfOz0Pc6RVu7zxz1u8I4a7JGBpPaOAgSNwSWErmN8BW2RXnJU3+O6LqDUkHWZWGOFAiiK9IJ+w9ioRn+YRxUcrYr+Xq2klFJkhBpNhjeqfUP'"</definedName>
    <definedName name="_AMO_SingleValue_37461558_TaskState.3" hidden="1">"'/Uh05Fxj31HH2AtfMAjQGl7KP/wvUxImTaPos+9+XK+kK+Mj2Cq+xP6cCt53XG4bnXAhhy/nOWHK2M5ac7owlJztjyfHOWFLeGUuOdsaS0s5YcrgzljxfO5yznc/BCnfM7o2ZL3A25dl5Z8SsqBpsxYDj3b41L/wBtBUzahfz6mq8ICTJqFKONGfWnKm//AbPjvvJr3DqCHQiipybGtQ5Rh7weMU+lmOYKddPePk3OFajjzrLMGLr4q+Bku'"</definedName>
    <definedName name="_AMO_SingleValue_37461558_TaskState.4" hidden="1">"'6UNg8cLTkp3fpUkVenW4xnGiFt9ufVQt7njbk0UTdXwOGmfK6BrBo+l6EtK0ao0WKoto+HUxsFTXx7kD4wRz9GiggN0iIdbL5HC7bg+zobY0H4tvB80sNBsL+8Rul7pKmx/zW+PU6ZBfqHZNpfSa3gfGbN9aSLgAau3iTaX3i5Bn4rOcRAsC9QrdDhHriXci+1SnpaLX/Drb9py1/Bg1TAqUZdWHGDbwU2Py8M2LWfZKzSZjq5PyKK3LB1F'"</definedName>
    <definedName name="_AMO_SingleValue_37461558_TaskState.5" hidden="1">"'2aGVlG3OC/qHgNVyjmLq9KWV95F6h1av8WajtlyFYMKmoMVXKLvgQhTwrsTInj/w4g5qXn1B2teWJwJG967UuLO/K9bSc9ei8Oc6FHKiR5HOdGjnBM9jnOix0lO9DjNiR5nOdHjPCd6qB0B29akGKkX81sHdvfiQ+5t45d/WorLb6Hln4g0ZK/8aM0ULffa7lVbm7ZDYdZf931mXIItdcqprF29VXUQR1JQvOK1POk15z4+F0htmJRVfLqx'"</definedName>
    <definedName name="_AMO_SingleValue_37461558_TaskState.6" hidden="1">"'rOiu0Txotd+LlHiIakLqJcpoTGlMbQdThxpVGlWJo6qkUaVRlTiqjjSqNKoSR1VZo0qjKnFUHWtUaVQljqoTjSqNqsRRdapRpVGVOKrONKo0qhJH1blGlUbVFmZBDzSuNK5W4mod5fpVRHvtMty+nqq5w7PNOud3b8+qp2JksSLt91SQLHQRyPiRmfQWLT+TJZsWWXUnvd4j4LyrYHVfY1/7m/Y3VRpxnc19ayW5HieerHXeL5t+J54t3bX'"</definedName>
    <definedName name="_AMO_SingleValue_37461558_TaskState.7" hidden="1">"'6++1cveLzBVK8u0mUHnUa8L1EIwcXZU8LvzP8i6traF49dskCayTLFlz3Pkk/5UxxX0teLW9o3S7rNvIE7QWok9097byHas62SB8Tbe/0Lc4eWMcx8xO7bu89PB9I7gpPb+/0MrWNB5smHia3HUNLXyYiLXHP1aX2atqrZezVvPGP9m/av8X3b+LumgtYdImjD/jWtY/TPi5zH7dqtKv9nPZzSfi5Bt87r32c9nF58XFyZlH7N+3fNvFv17'"</definedName>
    <definedName name="_AMO_SingleValue_37461558_TaskState.8" hidden="1">"'Dtlp9gLu6dbmsPpz1c5h7OO0Me3sf5P2djAF2nJJ6qIefSZS3bd7f7+408Xd3pr7ipJ0Nc0F+Ut7W1dNe0nsMaSrRxubNtw/h09WaLNurso8uPh/Pfyz45vi8O0n2d94zmNYMk5WXVvOjw8f7lquxVDaSNme4+1BXrfBKHqMm9QH5N1r+/5E+20wZdc3dK0eWLw1mpSnQsLxKtLuxyTmzbqe0APnZMUPDwKbD2A+5FHwJ7pnCS3nOPaCBty'"</definedName>
    <definedName name="_AMO_SingleValue_37461558_TaskState.9" hidden="1">"'npHkVBcUzd2j7/sQcPW4g2Jt9rUXPGDk5u75JSp98yY4gvwoWz4DE4teCU7T139zpwx0memDtJX+sdqti8tQc+yo/wdKJafiTMza7qxAf970/YOaB9Nm2UNPfJvk6+PuTkCkaMf/7hLvAvoycGjxm8pcsab9qjG2/LuVvBL3xYqxLMiw2LC75mSXoTUcS2IVqlRhet+GSmSokXqPVAL9la2tm4t5h5EhcGL+0pb1drC8kcL5f4tEvyUJdHC'"</definedName>
    <definedName name="_AMO_SingleValue_390982613_TaskState" hidden="1">"'Partitions:13'"</definedName>
    <definedName name="_AMO_SingleValue_390982613_TaskState.0" hidden="1">"'SASUNICODE7V3pb+I4FPfnlfZ/QF1pPoxmS+9Dc4nSazQt7UKno/2EKKUzaLmGQGer1f7v+/NznMOJQxJCAqwVAYnz/C4/P7/nOOYd+8j+Zn3WYyX2zDpszCzWZUM2YO/ZBttmm2wLvyXcGbA2yh9xd8C+0d0pm7An9js7wvlH9oH9yn5h79gdawHHX6gzwFkfNTlsA9B9HC1QeME9DvUAqh3Abji0OeQeaO4SXUmb4+vbWCr4bLIzdoFvS'"</definedName>
    <definedName name="_AMO_SingleValue_390982613_TaskState.1" hidden="1">"'cnC+SlhagNHF3g77A3q3Svy7ANuGzi3HOwcqgrOepBkCljO6wDfXLIxsPcI4hbXnNcu8H/G3RdQHoJuh7ByavvQQQe6aIPzB3aM7z22A1rHuNpwNHNP0ncdyavA0qOzNugJLlWtTXA1wVUTkp/SecvGY0Vg9mNpk2w/SCahTy5vje7x6zauLbqSFCzUnNj88XYbEFw5Jr0x6v3MhVKdKD0TnSnK8qA5ccp5m03oLF+6A6qdB80R9YnnHG3H'"</definedName>
    <definedName name="_AMO_SingleValue_390982613_TaskState.10" hidden="1">"'6utVadSZoKxPcI8aeP0uRdzSNiLx3RL/7YC/XYyNNu2Ve+U5ePL7x6aTl/NsdxH4xT7TWWBWLcz9z5cmHRP6np+ObAUXa1YY+Z7M/pmC7Gioes9SI0ntWE+7HLtXur5TRgXJ+q5bz++JZWkjAo8b45cUPCXiXnjjp8hIMx6lc/LHE5QNie/ZFKbk/6+cHCVsT3lV59E6dCP9YOQUV9s31MtPfXmDF5u/pvAJG3Yu8YD+IWX9Ckx1RCPuPTn'"</definedName>
    <definedName name="_AMO_SingleValue_390982613_TaskState.11" hidden="1">"'qe+/0UT62eRAxkj5Hc2OoA0/de9wN7oE3tlujlhL3oy3zHeBGtqxCMyP6vqV+YtlzfGJ+UZ9nueO71G5DyS9dT6K2uF/7cdrEOw6IvHZKvbQW0BLn79muU6HPCEc2rclL73DwPUxHHl2r3CVpxbg4Z7WexMBrCVuI1vqi+hofReL2NN0/AKgtdQVPxO39lFXIqoMtJiDqTP6f9ZTGBJdbPxeW0rJJemFYO3CZR47XSKfzOvWcIe3R2GbeaF'"</definedName>
    <definedName name="_AMO_SingleValue_390982613_TaskState.12" hidden="1">"'b2uWvWIlkebHyujcf5H+5NXHk9hZvZWlRT7M9r2XqT/7GZ/P++N6GhHpP/aCj+vVwdZ9NJpGaE6XlWMQU53gnJx3XtU3bwfWD/AQ=='"</definedName>
    <definedName name="_AMO_SingleValue_390982613_TaskState.2" hidden="1">"'T3G7AJo7BdDcLYDmXgE09wugeVAAzcMCaB4VQPO4EJ+wlRNVPiq32XeU8YgnLy//HTWnwMKpPtrR0fxUy7GiDwl9S2P4iOKnCeKdZJGKrO2NUFSMJ7gaUtTpxXKCO3Uq7wDjkGA5Pl7ria77TvmGJ+Ic0+gvY8A6vsf4LVGM9kKYJYxfK+ekWWtGXRdK1alOKp3UNziX+rvCr4UrVY/fKaa5onbqEF1XUm99K7IFvZB+CheoMQRuLhOXxyI'"</definedName>
    <definedName name="_AMO_SingleValue_390982613_TaskState.3" hidden="1">"'q/M6TRk49rpp9bimYJqHaLifgP6jbMN0lsy5pOTf4fiTYCrV5h3qayGtW0apELnWNMr+8bvkG3REeY5MOfz6mZmNuxiWg1eyKw0yoBu/3fXw4bJm9pmypRd6yhFpd4mXg5GAlQJTZK/Ybcs5T9tY+q+AsLKp+EwopqIjIPxkNNVt4z/6BJVWg3zP8vgfkD5QPQf2t7/zfSE68PjcZP8Fx7XUoXAmHaK/4HOsxlajt1FEmPuZSDFmO10aSo7'"</definedName>
    <definedName name="_AMO_SingleValue_390982613_TaskState.4" hidden="1">"'WR5HBtJDlYG0n210aSvbWRZHdtJNlZG0m210aS1ZXDO4u8ClL4o+p4GcKQZv4ffTnX6uQB4TJJqGvKfjohEeo6SlsjO+xQxtJ2nph8AmzFzjafiVMxe8J5EXmBP3tdPa3U6GmWTisVKu0BzqIMWujFO9fgnot5piH1O31On3yGIz4veg6ynA+p4t4V+4L+UYspsx5XHfe+zo3lFrq5gH+bF88l7P0Ux1lsyfKboYm2U9cKbvFp0RyN8FmTH'"</definedName>
    <definedName name="_AMO_SingleValue_390982613_TaskState.5" hidden="1">"'C00iot8bPMcLVjHmHo3ty3wMTM+nsXZgTv3dkG1poAN177wB3Je2a0XnMuS6wAasPXPNLcl5rXEfPiAZBwqM6kqzw2CEnOAfn50fHhr+MePVzRb/9aZHb13Zpz43FiXRqISzQl9I7ig7oM6SjcKXoIax+Sdo7rEdcvGv44jv5RZzPb9X6SVs66qvLO81OroIb7flrqo4HrsPL3L13PXMOrO8reznpdExyw1fFeWwKMnG9ll29xRntbKOeYM'"</definedName>
    <definedName name="_AMO_SingleValue_390982613_TaskState.6" hidden="1">"'o56XPdyQTcw7jl+gl1WA6ZQ1IcUNPhXIvFo24Go/y8xDP4JH042ruzjPxCW0fIad7Lm5rOUdp2RZcN1bjyKLCs45p32SXOa5HGYrBEvyFYhxaqjrEKNXH/YIk1zJ8OQ8PeRXXIZzX0na9RWz1rEVz8X2kvCxsyR87C4JH3tLwsf+kvBxsCR8HC4JH0dLwsfxkvAh1+MtmpNyolFMt9rOP4p3abRNX/8lEJd/AZd/INIQo/KIydno4KjtXyf'"</definedName>
    <definedName name="_AMO_SingleValue_390982613_TaskState.7" hidden="1">"'nwt55Zjb0q3Q2NfOn0ZJ66fC1T9FrfKQO0lCKildUybNemdTGcYLSmg1ZxdFMJUVzBudR6ytVS0lnUbegeoY6xqaMTS3GpraNVRmrytyqdoxVGavK3Kp2jVUZq8rcqvaMVRmrytyq9o1VGavK3KoOjFUZq8rcqg6NVRmrytyqjoxVGavK3KqOjVUZq1rALOiWsStjV6F2NQty9lNE99llvHU9VXu9doN4Xt61PWF7UhXxRFq3J1cRvHDL+F'"</definedName>
    <definedName name="_AMO_SingleValue_390982613_TaskState.8" hidden="1">"'kY9ToL7ohWzBqBsN1zirGNsB11zGoF79tK4aOe64XmHfmqrEc6s7RayW7sS0drlh8uZgRMJ0tzJv+6NbS6d3JcPq5Yh96c7HmwBNf/98gL+2uWiCNRt+R7V1d4TG+Jvy+pXN6w2bsoiZ1++H5S2a7j9r4xmn79/hdcyf2sOD6+/vdRwanbjWlxq7iD0MH3j8opbXLR0bzwZTzm4+9ynhmvZrxawV5NjcSMfzP+Lb1/4+/5nECiM5x9wufK+'"</definedName>
    <definedName name="_AMO_SingleValue_390982613_TaskState.9" hidden="1">"'Djj4wr3cWF5t/Fzxs9l4edqtCeH8XHGxy2LjxNznMa/Gf82z1OnKnpglV0y/hb3hYnijIeb28OpWPQ7hnRQf8j4/iBifltI7r77ru/Lq9vj7tDXbuDJGkzsm9AwPc70uMJjCvWZVPyoYt17d/5P2+WuMCfsT7Zsz9XzfZ69Ck8tk82Eeds2jk9X95JzrT6e/w765PS+OIr3Wd4zmdfUU0rmha6Z+C+9rmeHnXNP/rAaO7CVE+pxOXxc2TMG'"</definedName>
    <definedName name="_AMO_SingleValue_398675413_TaskState" hidden="1">"'Partitions:13'"</definedName>
    <definedName name="_AMO_SingleValue_398675413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398675413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398675413_TaskState.10" hidden="1">"'MNxdIs7de00Jf7EWie+arbDr0/hiPE3bXn9ZnYMnby/Xno2uiDGLReCXu4XngVn3E84/MbT5mPL3/HRULThY88Iodtb2jvfkRyOtrYVrrJq45Ti9lIq/0rUvp5y3z1N3WxF4nGyqouGpMPey37uP9CzJKJ1yzzfFvRHznYZCNUY3Tq7kjz2TavGKW9ixJ/NyY/OWlO1xzc7GvsA2lQyfgamJeM55puIm95MB7k9sHmSUGZ7lOlHoNvjcc5W'"</definedName>
    <definedName name="_AMO_SingleValue_398675413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398675413_TaskState.12" hidden="1">"'fHcMYJLC4pdzu2bN2pf6BL/2+469CQkFG2R/nfvnpfmk0iPb/OzrOOyc/xVkC0HVY/1Rm+d/Qf'"</definedName>
    <definedName name="_AMO_SingleValue_398675413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398675413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398675413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398675413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398675413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398675413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398675413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398675413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416626384_TaskState" hidden="1">"'Partitions:11'"</definedName>
    <definedName name="_AMO_SingleValue_416626384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416626384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416626384_TaskState.10" hidden="1">"'gVuyx7K1dWux8KAqGmbc7c2vvoXtjxbWg+sk/Dlroo5n/ISxgSveVOj4yBF2CdpJfrIGor7Hbh9nTmQb5BzjdUk+R3Jhlp96c0j89+Xto4TGNDZn1uTb/7xeP5lF3ngmuc5eTqsaV3yiyaD6KVv83tD/'"</definedName>
    <definedName name="_AMO_SingleValue_416626384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416626384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416626384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416626384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416626384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416626384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416626384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416626384_TaskState.9" hidden="1">"'ie27dROCB87Jih5+JRY+yH3og+hPVM0Se+4RzSQNmO940gorykbu8df9aBRS/GWxBut6q74wcnNnXPG1HtmTPEF+FA2fAanNrySfU21fueVCdLnpg7SVwbHarYvrUDPM5zZHO5As/pErLlZ1s2NJNyb9ndB/WjaLUvpkX9b3EYW5rhfzjkEx17iXWBPDh51fkuZM+a05xK8te+uiaD0bSFDPCs2Ki6CninrRUkD7UHUS52qXPqraJEUbVLv'"</definedName>
    <definedName name="_AMO_SingleValue_472893794_TaskState" hidden="1">"'Partitions:13'"</definedName>
    <definedName name="_AMO_SingleValue_472893794_TaskState.0" hidden="1">"'SASUNICODE7V1Zb9s4EJ7nBfY/GFmgD0U3zn2gFxznKpo4WTtNsU+G6zhtsL5qOekGi/3v+3EoWhJ1y7JkdwnBto7hXBwOZ0iKfkPv6W8aUJ8q9EQ9mpBFDzSiIb2lNdqkddrAbwVPhtTF/Ts8HdJXfvpIU7qn3+kA5+/pHf1Kv9AbuqEOcPyFMkOcDVBSwLYAPcDRAYVnPBNQX0C1B9i1GW0BuQOa20xX0Rb4BjaWGj7rdEJn+FaULJwfM'"</definedName>
    <definedName name="_AMO_SingleValue_472893794_TaskState.1" hidden="1">"'6YucDwAb49eodytJs8u4DaBc2OGXUDVwVkfkjwCVvA6xLeQbALsfYa4xrXg9QH4P+LpMyiPQLfHWAW1XeigB110wfkXOsT3Dm2B1iGu1maauWXpH2aS14Glz2dd0JNc6lqb4mqKqzYkP+bzjo3HisDsxdJl2b6zTFKfQt4GPxPXXVxbfKUoWCg5tfkT9TZkuGpCehOU+1EIpSZTemI6j7hXBM3p7L6osymfFUt3yKWLoDnmNvFUoO14KW6W'"</definedName>
    <definedName name="_AMO_SingleValue_472893794_TaskState.10" hidden="1">"'MNxdIs7de00Jf7EWie+arbDr0/hiPE3bXn9ZnYMnby/Xno2uiDGLReCXu4XngVn3E84/MbT5mPL3/HRULThY88Iodtb2jvfkRyOtrYVrrJq45Ti9lIq/0rUvp5y3z1N3WxF4nGyqouGpMPey37uP9CzJKJ1yzzfFvRHznYZCNUY3Tq7kjz2TavGKW9ixJ/NyY/OWlO1xzc7GvsA2lQyfgamJeM55puIm95MB7k9sHmSUGZ7lOlHoNvjcd5W'"</definedName>
    <definedName name="_AMO_SingleValue_472893794_TaskState.11" hidden="1">"'/BYR/J8GJrenGHPjvbNlvADu2ZZYaGvP3NbcDyx4tlSO14RmrEykpLbe0TN1pzXrNe2shSd24fbEcIXjkVtjwaUrw92SXqfFnjCOfWhV3b3CI3WDHLn3r3KWpyaQ442pPYRClpD1Ea31RbU548qQtLuy/FPSauoCnETZ/TDW2bH+NSYgmqX96fWSf73Dr5cLSajZtawyqCyH3eOZBsum9ya1nxDtedsmdG6h2d0kdlueLjc+x8yT/UruOK7'"</definedName>
    <definedName name="_AMO_SingleValue_472893794_TaskState.12" hidden="1">"'fHcMYJLC4pdzu2bN2pf6BL/2+469CQkFG2R/nfvnpfmk0iPb/OzrOOyc/xVkC0HVY/1Rm+d/Qf'"</definedName>
    <definedName name="_AMO_SingleValue_472893794_TaskState.2" hidden="1">"'QHOrBJrbJdDcKYHmbgk090qguV8CzYMSaB6W4hM2CqIqeuUufcM9EfEU5eW/oeQjsAiqd3Z0ND/VaqLoQ0Ffcx8+5vhpingnXaSiSrsjFB3jEa5GHHW6sRzhSZPv94BxxLACnyh1z9eD2f01V8Q54d5fxYBNfE/wW+EY7ZkxKxivVk5Zs1ZMWQdK12mYVGFSX+Fc6e8CvxaudD1+45jmguupx3QdSd3lrcgadEN6KZyhxAi4hUxCHoupiCf'"</definedName>
    <definedName name="_AMO_SingleValue_472893794_TaskState.3" hidden="1">"'3IXKG42rY55aGaRqo7WoK/v26DdJdOutSlnOF7zuGrXGd97ilybxmFa1K5lKXuOeV17m/xk+kx1jnw5uP6dmYk3FJaD27EjBTLiHa/QAfAVull5wtddhbVlDqgXkZznKwCiCq9IJ+Q855TK/tsxrOgqLqV4GQkoqM/NPR0LOFt/QPLKkG/Z7g9y0gv+P+CNRfe87/jeTE7XPT8ePv114GwlVwyPqqJMBzmAuWg1yw7OeCZS8XLLu5YNnJBc'"</definedName>
    <definedName name="_AMO_SingleValue_472893794_TaskState.4" hidden="1">"'t2Lli2csGymQuWbDjcIxNxGLxeMpnHH/FIzp2nD10dvx4sk4K65N6sF+BxfkZpG2wDPe6BurMRsA+ArdnRwxNzKqNhOaLY8UUjq6eVBo9Ohmmlxnf7gLM4IpJ6cceOzrnMG0Yc64THaOkj1uS8hHOQZ3xbx7ML+oT20UgocziuJp59nhvLNXRzhhhjXjznsPdjHCeJJSsu4o62U8cKrvHpcMwtfda0QAuN4qIY2zxFDTbRn93MbQsXPBOSF'"</definedName>
    <definedName name="_AMO_SingleValue_472893794_TaskState.5" hidden="1">"'M/i7MDJpc641CNgg7Uv/YEaJ3DK+XMTNa/Tgq1/5FxF5ilyfGPIMo60zFjnucVQMqfz8hPGh7uEt/94waMvr2fZ7u0sgxC5zgP3RBWO8b8ynF/3fh1l6wXPQU1gcucc57ju2Ph/xp5fySyzt/+LtCqL1uWN81Kro4fkflvpoobryWw0tljP3UCvG+dv48a/omOWBr5rS+DR0/Xsqm5ueKykU3DMGUS9KHu4YpuYtx8/QyurAdMxtSHFFT41'"</definedName>
    <definedName name="_AMO_SingleValue_472893794_TaskState.6" hidden="1">"'yLxaNuBoP8/MI7wHj6abVHdJ5jgUtJqTSDcPokq5+yl1z7+Ooc+RRQ3ngtMBS67yXAGzEYAl/YqSJCX0dSXRq0n6jEnNTN3PRoPFlZDh1HMn63xZ3LqE8rnYXBI+tpaEj+0l4WNnSfjYXRI+9paEj/0l4eNgSfg4XBI+1PqKRXNSTdWLha2e8PbiD9zbZi//7IvLP4HLPxBpyF55TGo02t9re9c9OLA3rpGN8FnX9ZDx02hJ3XRqsXO2Sgd'"</definedName>
    <definedName name="_AMO_SingleValue_472893794_TaskState.7" hidden="1">"'ZKEXFK7rkec80d3Ec4W7DhqzjaGeSoh3DedR6Gd1SslnUNaieoIyxKWNTi7GpTWNVxqpyt6otY1XGqnK3qm1jVcaqcreqHWNVxqpyt6pdY1XGqnK3qj1jVcaqcreqfWNVxqpyt6oDY1XGqnK3qkNjVcaqFjAKumHsythVoF3FQcbPIjpzl8nW9dTt9dot5nl51/YE7TFSxox02B4rZfAiLONHadSb5N/hppw1AkG7IZRjG0E7JJjVCu63lY'"</definedName>
    <definedName name="_AMO_SingleValue_472893794_TaskState.8" hidden="1">"'J7PccLzdvz1anPOrNCtZJf35eNVpwfLqcHzCZLO5b/sDW0Ye/kOHxcUI/fnOy7sPjX//fZC3tLVpgjWbbieV9eekz3HW9b0rm8ovhdMeTODWJ/kHzXcbvfGM2+fv8TrtT+JAKfWP97p+EM211jcau4/dD+94+qGW1y0dG89GUi5hPvcp4Yr2a8WsleTY/EjH8z/i27fxPv+RxBohOcfcDnwvg44+NK93FBebfxc8bP5eHnGrwnh/Fxxscti'"</definedName>
    <definedName name="_AMO_SingleValue_472893794_TaskState.9" hidden="1">"'4+TY5zGvxn/Ns+sUx0tsE7nJN7iPjNRnPFwc3s4HUv4jiE9lB+R2B9Ejm9LyZ1338Pb8uq2uBu0tSt4shbJfRNapsWZFld6TKHPSSWPKn721l38bLvaFeaI/qRlm1cvdj57FWYt042Eues2iU/X95JzrD6Z//b75Oy+OIr3OO+ZzmuGU0rnhS5J/jfSg2uHnVNX/rAaO7BVU+pxFXyc+P0R2SMU5feS9knp5NN92qpKWdUkCq79OscOU9wb'"</definedName>
    <definedName name="_AMO_SingleValue_539372770_TaskState" hidden="1">"'Partitions:11'"</definedName>
    <definedName name="_AMO_SingleValue_539372770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39372770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39372770_TaskState.10" hidden="1">"'POGnDPVc8aZCx2eOsAvQTvKTLRD2XVa7OHMi2yDnGK9N8llyM7P+1NsDor8zaxc1NKShOc6XbwDzev14Fnnjmfg6ezktalxaEk36tU/R4vee/gc='"</definedName>
    <definedName name="_AMO_SingleValue_539372770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39372770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39372770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39372770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39372770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39372770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39372770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39372770_TaskState.9" hidden="1">"'Y4iobiibuwef9GDhq3FGxJvtam64gcnN3fJCVPvmDHFV+BD2fAFnJrwSnaeuvqdOSOkT00dpK/0j9VsX1qCngc4szncgWbxqThTs67ra0m4N+1vg/rRtFvW0iP/NvgamZmjEDkC8o+9xPuAnh08qvymImfMaY9svK3vbgm/9E0hQzwvMiwu/J4r6UVJDdeDaJcqlbn2F9EiKZqk3gU1Z49la+vWYuZBVTjMuK+3Ze0tbH+0sO7fJsHPWhJt'"</definedName>
    <definedName name="_AMO_SingleValue_572615156_TaskState" hidden="1">"'Partitions:11'"</definedName>
    <definedName name="_AMO_SingleValue_572615156_TaskState.0" hidden="1">"'SASUNICODE7V1bb+I4FD7PK+1/QKw0D6NZKL1XOxdR6GU0DGWBdrRPFaV0By2XLoTOVqv97/v5OM4NEpKQJimyEJDYx+difz4+tnN5T5/oHxrTiAr0RAOa0ZyGNKUJfaAiVahEO/gvIGdCfaTfI3dCf3Luggx6oF/pGMef6CP9TD/Re+pSDzz+QpkJjsYoKWg7oB7j04OEZ+QJqjtIHYC2aMkWlPuQucdylWzBb2xyqeJbojO6wK+SNMdxn'"</definedName>
    <definedName name="_AMO_SingleValue_572615156_TaskState.1" hidden="1">"'Tn1wWMIvgN6h3I3HnsOQFcBzx2Lu6CqQbMRLFmAVug6wa+wbAbuI6Zo4VzoOgT/L8h9huQp5A6Yq5B2gDoYoC760PyOTvC7T7uQdYKzolUzN2z90LK8Bi4jPupDntTSW2sGzgyc3cLyOh/3TD7zAM5uLn227W+2SdansLfJeeK8j/M5nykJc5Q0TP1Eu02YrhxS3gzlfqQiqc2SnljOAmlpyDSsdNFmBh+lK3fCpdOQ+ch94ilF7LglVjKQ'"</definedName>
    <definedName name="_AMO_SingleValue_572615156_TaskState.10" hidden="1">"'0WyQc0bXJfnkuLlZc+oNBdHfllRCDY1oZM7q5bufvD4+nkXe6CW+zl5Oyxrvrogd/dqnbPH7SP8D'"</definedName>
    <definedName name="_AMO_SingleValue_572615156_TaskState.2" hidden="1">"'uZuBzL0MZO5nIPMgA5mHGcg8ykDmcQYyTzLxCTspSRWjcp++I01EPGl5+e8ouQAXIfXejI42l1oOFX0o6haP4Y8cPxmId6JFKqq0M0LxcpTx31ekufnY6UXOkVaW+OOOIb0RpB0lSmpvRChoDC4hdB3jK2jL9JYjvB63cAGlhqzLxIobC6Ao0xv6BXFynX4zj6o4WhUJvFtJKaXIaCWaDG+E84H+pQZyThEDN3D2Br1iARqDS9nH/wVq4sR'"</definedName>
    <definedName name="_AMO_SingleValue_572615156_TaskState.3" hidden="1">"'JNH2W++LblXQFfGR7hdfYn1OB287bM8JzLoSw5WRrLDneGkuOtsaSw62x5GBrLNnfGkv2tsaS3a2xpLI1lrxeO5wrX6/BCnfM7o2ZT3E25ZVaZ8SsqJpsxYDj3b61RvgZtFUzahdrrGq+INdcRVQpZx0za/3MX36TV0r95Fc5dQQ6EUXOTQ0aHCMPeL5iH8s5zJTrJ7z8Kxyr2UeDZRixdfHXQEl3SpsHzpaclG59ashr0DXmM82QNvvzai'"</definedName>
    <definedName name="_AMO_SingleValue_572615156_TaskState.4" hidden="1">"'Pv28ZcWqibC+BwUz6XQFYdn7PQlpUj1Gg5VNvHw6mNgha+PUgfmLMfI0WEBmmRDjbP0YJt+L7uxlgQvi08n/RwEOwvL1H6Hmlq7n+Jb49TZoH+IZn2V1KrOJ9ZK0zpIqCJ3ptE+wsv18RvNYcYCPYFqhW6PAL3Uh6lVklPq+WvuPU3bfkLeJAqONXpFlZc4VuFza8LA3btJxmrdJhO7pVHkRu27sKs0CrqNudF3W9WpZyruCpteRdWpN6g9'"</definedName>
    <definedName name="_AMO_SingleValue_572615156_TaskState.5" hidden="1">"'dus6ZgtVzGooNlZwSX6fniYEt5d8eC98BFzUuvqD9a6sDgTNpy7UuKu9q/bVc1ei0pO9NjNiR57OdFjPyd6HOREj8Oc6HGUEz2Oc6LHSU70ULvDL61JOdIo5rf36x7Fhzzaxi//vBSXX0PL3xFpyFH50VopWh613bu2Nm2Xwuy/lnxWXIItdcqprt29VXUQR1JQvOK1POk95z4+p0htmpQ1fG5jWXG7RvOg3X4vUuIhqgWpZyijMaUx9TKY'"</definedName>
    <definedName name="_AMO_SingleValue_572615156_TaskState.6" hidden="1">"'qmhUaVQljqpdjSqNqsRRtadRpVGVOKr2Nao0qhJH1YFGlUZV4qg61KjSqEocVUcaVRpViaPqWKNKoypxVJ1oVGlUvcAq6I7GlcbVSlyto1y/i2jvXYa7rqdmXuHZYZ3ze23PqickZLEj7feEiCx0Ecj4kZn0Ni0/nyObFll1V7W+RsB5V8Hqscbu+5uONzUacZ3NfWsluREnnqx13i+bcSeeLbdr9fe7cvWCzxdI8V5NovRo0IDvJRo5uCh'"</definedName>
    <definedName name="_AMO_SingleValue_572615156_TaskState.7" hidden="1">"'72vid4V/0rqHZe+ySBdZIli247n2SfsqZ4u5LXi2vaN1V1h3kCdpTUCd79bTzHqo52yJ9TLRrp69x9sA6jpmfuOr23sPzgeRV4eldO71MbePBpomHyZeOoaUvE5GWuOfqTHs17dUy9mre+Ef7N+3f4vs3cXfNKSw6w9FnfBvax2kfl7mPWzXb1X5O+7kk/FyT753XPk77uLz4OLmyqP2b9m+b+LdL2HbNT7MW9053tIfTHi5zD+ddIQ/v4/'"</definedName>
    <definedName name="_AMO_SingleValue_572615156_TaskState.8" hidden="1">"'yfszGArlMST9WQa+mylu272/39Rp56d/o7burJEKf0B+Vtby3dPa3XsIcSbV7ubNswPl295aCDOvvi8uPh/PeyT47vi4N0X+c9o3nNIEl52TUvO3y8f7kae1UDaWOmuw/VY51P4hA1WQzk12L9+0v+5GXa4Na8OqXs8sXhrFQlupYXiVYXdjkntu3UTgAfOyYoePgUWPsBj6IPgSNTOEnnPCIaSJuy3lEklNfUjT3iL3vQsLV4ReINJ3VX/'"</definedName>
    <definedName name="_AMO_SingleValue_572615156_TaskState.9" hidden="1">"'ODk5i45ZeqiGVPcAR/Khm/g1IZXsvNU73fmjJE+M3WQvtI/VrN9acVR9ga5y8/DmZm13IzJ+960uQu6R9NWWTOP/NvifjE3Zx5y1uMfb4n3wTw7eNT5TTXOONOezXhb3F37fukvhQbxjMiwWPB7lqQXGQ30AdEidapyvS8jRFK0Sb0LaMFeytbWrcXcg6R1OHH3rlUtLax+tJDt3xrBT1YSrTvlZwr1XdGlwsVXjqcL0E7yk3Uf9i1GJZw5'"</definedName>
    <definedName name="_AMO_SingleValue_576762798_TaskState" hidden="1">"'Partitions:13'"</definedName>
    <definedName name="_AMO_SingleValue_576762798_TaskState.0" hidden="1">"'SASUNICODE7V1Zb9tGEJ7nAv0PggvkIUgt3wdyQZavILbsSo6DPgmKLCdGdUWUnRpF/3u/neWK5PKmKFJKF4Qocjk7187Ozh5cvqH39DcNqE8VeqIeTciiBxrRkN7SGm3SOm3gv4InQ+oi/Q5Ph/SVnz7SlO7pdzrA9Xt6R7/SL/SGbqgDHH8hzxBXA+QUsC1AD3B0QOEZzwTUF1DtAXZtRltA7oDmNtNVtAW+gY2lht86ndAZzoqShetjx'"</definedName>
    <definedName name="_AMO_SingleValue_576762798_TaskState.1" hidden="1">"'tQFjgfg7dEr5LvV5NkF3CZwbsywC6g6OOtDkkfACl6HOAvJJsDeZ4hr3AteH4D/I54+g/IIdHuMVVDbhQ560EUXnH+hQ5x3aAu0DnG3NtPMLUv/MJO8Dix9vuqCnuRS19oUd1PctSH5MV93bDxWBGYvli7L9p1lkvoU8jb4mbjv4t7iO0XBQs6pzZ8otyHDVRPSmyDfj0IoNZnSE9N5RFoRNKezdFFmU74qlu6QcxdBc8x14qlA2/FS3CyB'"</definedName>
    <definedName name="_AMO_SingleValue_576762798_TaskState.10" hidden="1">"'AcPdJeLcvdeU8Bdrkfiu2Qq7Po0vxtO07fWX1Tl48rZy7dnoihizWAR+uVt4Hph1P+F8iaHNx5TP89NRpeBgzQuj2FnbO96THw1d73lqJK0dh9OuJq6VTguoYrt0ddfJ521PVWorAo/TU6toeCrMvWxT7yO9VjJKp9yqTpE2Yr7TUKjG6Mbph/nj2qRavOLae+zp1bmxeXPKur5m9/S+wO6VDJ+BqYlY0XmmYjL3kwHSJzYPMoIN70E7Ee4'"</definedName>
    <definedName name="_AMO_SingleValue_576762798_TaskState.11" hidden="1">"'2+Nx25b8FhH+Xwomt6cYc+O9s2W8AO7Zllhoa8/ma64Flj8TKUeDw3rAThSktt7RRAMdT6CXvLYUkZeP283L04ZFrYcOnKcHfk52nxr8xjnxKVaTe4BA7zY5d+ta5S1OSSXHGlZ7CIHJJe4jW+qLqnGglkta4sO806CV1AU8jbP6YamzZ/hKTEE1SX5F9ZJ/vcOvlwtJKNm1tDCoLIfd45kGy6b3JtWfEu2l2yd3vUPXukjoszxcbn2PnSb'"</definedName>
    <definedName name="_AMO_SingleValue_576762798_TaskState.12" hidden="1">"'6Au447t8dwxiAszil3UrZs3amv26X/0u46NCRklPVRfjdYb0uzSaT33bPzrGPyc7wVEMmHlU91hu8d/Qc='"</definedName>
    <definedName name="_AMO_SingleValue_576762798_TaskState.2" hidden="1">"'5lYJNLdLoLlTAs3dEmjulUBzvwSaByXQPCzFJ2wURFW0yl36hjQR8RTl5b8h5yOwCKp3dnQ0P9VqouhDQV9zGz7m+GmKeCddpKJyuyMUHeMR7kYcdbqxHOFJk9N7wDhiWIFP5Lrn+8Esfc0VcU649VcxYBPnCf4rHKM9M2YF49XKKWvWisnrQOk6DZMqTOorXCv9XeDfwp2ux28c01xwOfWYriOpO78VWYJuSC+FM+QYAbeQSchjMRXx5D5'"</definedName>
    <definedName name="_AMO_SingleValue_576762798_TaskState.3" hidden="1">"'EznBcDfva0jBNA7VdTcG/X7dBuktnXcpyrnC+Y9gal3mPa5rs16yiVcm+1CXSvPI66Wv8RHqMdT68/TG9N+b0uCS03rsSMFPOIer9AD8BW6WX3FvqsLesINcD8zKc9cEqgKjSC/oNfc5jem1f1XAVFFW/CoSUVGTkn46G3lt4S//AkmrQ7wn+3wLyO9JHoP7ac/1vJCdun5uOH3+79jIQroJDllclAZ7DXLAc5IJlPxcse7lg2c0Fy04uWL'"</definedName>
    <definedName name="_AMO_SingleValue_576762798_TaskState.4" hidden="1">"'ZzwbKVC5bNXLBkw+EemYjD4PWSyTz+iEdy7jxt6Or49WCZFNQlt2a9AI/zM0rbYBvocQvUnY2AfQBszY4enphTGQ3LEcWOLxpZPa00eHQyTCs1Tu0DzuKISOrFHTs617LfMOJYJzxGSx+xJuclnIM849s6nl3QJ9SPRkKZw3E18ezz3FiuoZszxBjz4jmHvR/jOEksWXERd7SdOlZwjV+HY27ps6YFWmgUF8XY5ilKsIn27GZuW7jgmZCke'"</definedName>
    <definedName name="_AMO_SingleValue_576762798_TaskState.5" hidden="1">"'BZnB05f6oxzPQI2WPvSH6hxAiefv2+i5nVasPWP3FeR/RQ5vjFkGUdaz1jnucVQsk/n5SeMD3cOb/vxgkdfXs96u7ezHoTo6zxwS1ThGP8rw/l179dRtlbwHNQEJnef4xz3HRv/z9jyK5ll7+3/Iq3qRevyxnmp1dFDcr+tdFHD/WQ2Glus526g1Y3zt3HjX9ExSwPn2hJ49HQtuyqbGx4r6RQccwZRL8oertgm5m3Hz1DLasB0TG1IcYVf'"</definedName>
    <definedName name="_AMO_SingleValue_576762798_TaskState.6" hidden="1">"'DTKvlg042s+z5xHegkfTTaq7JHMcClrNSaSbB1G53O2USvOvY+hzZFHDteB0wJKrfq6A2QjAkn5FSZIc+rqS6NUkfcakZqbuZ6PB4k7IcOpJyTpfFrcuoXwuNpeEj60l4WN7SfjYWRI+dpeEj70l4WN/Sfg4WBI+DpeED7W+YtGcVFO1YmGrJ7yt+AO3ttnzP/vi8k/g8g9EGrJVHpMajfa32t51Dw7sjWtkI3zWdT1k/DRaUjedWuycrdJ'"</definedName>
    <definedName name="_AMO_SingleValue_576762798_TaskState.7" hidden="1">"'BFkpR8Youed4zzV0cR0ht2JB1HO1MUrRjOI9aL6NbSjaLugbVE+QxNmVsajE2tWmsylhV7la1ZazKWFXuVrVtrMpYVe5WtWOsylhV7la1a6zKWFXuVrVnrMpYVe5WtW+sylhV7lZ1YKzKWFXuVnVorMpY1QJGQTeMXRm7CrSrOMj4WURn7jLZup66vV67xTwv79qeoD1GypiRDttjpQxehGX8KI16k/w73JSzRiBoN4RybCNohwSzWsH9tl'"</definedName>
    <definedName name="_AMO_SingleValue_576762798_TaskState.8" hidden="1">"'Jwq+d4oXlbvjr1WWdWqFbya/uy0Yrzw+W0gNlkacfyH7aGNuydHIePC+rxm5N9Fxb/+v8+e2FvzgpzJPNWPO/LS4/pTvHWJZ3LK4rfFUPu3CD2B8l3Hbf7jdHs6/c/4U7tTyLwifW/dxrOsN01FreK2w/tf/+omtEmFx3NS18mYj7xLueJ8WrGq5Xs1fRIzPg349+y+zfxns8RJDrB1Qf8LoyPMz6udB8X1O82fs74uTz8XIP35DA+zvi4Z'"</definedName>
    <definedName name="_AMO_SingleValue_576762798_TaskState.9" hidden="1">"'fFxcozT+Dfj3+aZdaqjBtbpnMRb3GcmijMebm4Pp2MJ3zGkh/wjEvuDyPFtKbnz7nt4XV7dGneDunYFT9YiuW9Cy9Q4U+NKjyn0OankUcXPXruLn21Xu8Ic0Z+0bPPqxc5nr8KsZbqRMHfZJvHp+l5yjtUn899+n5zdF0fxHuc903nNcErpvNAlyW8jPbh22Dl19R9WYwe2ako9roKPE/8/IluEovxe0jYpnXy6T1tVKauaRMGlX+fYYYq0'"</definedName>
    <definedName name="_AMO_SingleValue_576788546_TaskState" hidden="1">"'Partitions:11'"</definedName>
    <definedName name="_AMO_SingleValue_576788546_TaskState.0" hidden="1">"'SASUNICODE7V1Zb+JIEK7nlfY/oKw0D6PZkJBbO4cI5BgNQ1ggGe0TYgjZQcuRAZOZaLX/fb+udvsCG9sY20EtBNjd1XV0f66uPmy/pQ/0k0Y0pAI9UZ+mNKMBTWhM72iH9mmX9vBfQM6Yeki/R+6Y/ubcORn0QL/TKY4/0Hv6lX6ht9SmLnj8gzJjHI1QUtC2QD3CpwsJz8gTVF8htQ/aHUu2oDyEzAOWq2QLfiOTSxnfXbqgK/wqSTMcV'"</definedName>
    <definedName name="_AMO_SingleValue_576788546_TaskState.1" hidden="1">"'5lTDzwG4NunNyh357HnCHT74LlncRdUFWg2hCVz0Apdx/gVlk3BfcgUDZwLXQfg/wm5z5A8gdw+cxXSjlAHfdRFD5p/pTP8HlIJss5wtmPVzB1bP7Asr4DLkI96kCe19NaagTMDZx1YXuXjrslnFsDZzaXHtn1nm2R9CnvrnCfOezif8ZmSMENJw9RPtNuY6Yoh5U1R7kcqkpos6YnlzJGWhkzDShdtZvBRunLHXDoNmY98TTyliB23xP0M'"</definedName>
    <definedName name="_AMO_SingleValue_576788546_TaskState.10" hidden="1">"'/HyhnivSVNj4zLF1AdpJfrL+w77FahdnTlQb5BzdtUk+RW5m1p56b0D0t2XtooaGNDRH+PLdX15/H88ibyQTX2cvp0WNS0viSL/2KVr83tP/'"</definedName>
    <definedName name="_AMO_SingleValue_576788546_TaskState.2" hidden="1">"'ZJYykHmQgczDDGQeZSDzOAOZJxnIPM1A5lkmPmEvJamiV+7RN6SJiCctL/8NJefgIqTem9HRpqV+R3whvmlbq+RmU9fPyOuYv1nK3pT1xVARp6JucNz2yDGzAc2iRaeqtDMq9XKUMf9npLn52Ok7nCOt3OWPe9zgHTXYIwNJ7R0FCBqDSwhdR/gK2iK95qi+y3VdQKkB6zK2xgoFUBTpFf2GsVGV/jCPyjhaFv29WUoppcgINZoMb1T7jv6'"</definedName>
    <definedName name="_AMO_SingleValue_576788546_TaskState.3" hidden="1">"'lGnLOMe6p4ewVrpk5aAwuZR//F6iJEyfR9Fn0v6+X0hXwke0VXmN/TgVuO683DM+5EMKWs62x5HRrLDnZGkuOt8aSo62x5HBrLDnYGktKW2PJ/tZY8nLtcM52vgQr3DG7N2Y+x9mEZ+edEbOiqrMVfY53e9a88EfQls2oXcyrq/GCkCSjSjnSnFpzpv7y6zw77ie/zKlD0IkocmZqUOMYuc/jFftYjmEmXD/h5d/gWI0+aizDiK2LvwZKul'"</definedName>
    <definedName name="_AMO_SingleValue_576788546_TaskState.4" hidden="1">"'PaLHC05KR061NBXo1uMZ6ph7TZn1cTeV/W5tJA3VwBh+vyuQayqvhchLasGKFGi6HaPh5ObRQ08O1Cet8c/RgpIjRIi3SweYkWbML3tdfGgvBt4fmkh4Ngf3mN0vdIU2P/a3y7nDIN9A/JtL+SWsb51JrrSRcBdVy9SbS/8HJ1/JZziIFgX6Baoc09cDflXmqZ9LRa/oZbf92Wv4IHKYNTlTqw4gbfMmx+WRiwaz/JWKXFdHJ/RBS5Yesuz'"</definedName>
    <definedName name="_AMO_SingleValue_576788546_TaskState.5" hidden="1">"'Aytom5yXtQ9BqqUcxZXpS2uvIvUO7R+kzUdseUqBhU0e0u4RN8DEaaEdydE8P6HIXNS8+oP1rywOBM2XLpS4s78r1pJz16L/ZzoUcqJHgc50eMwJ3oc5USP45zocZITPU5zosdZTvRQOwI2rUkxUi/mtw7s7sUH3NvGL/+8EJffQss/EWnIXvnRmila7LXdq7Y2bZvCrL/u+sy4BFvqlFNeuXqr6iCOpKB4xWt50mvOPXzOkVo3KSv4dGJZ'"</definedName>
    <definedName name="_AMO_SingleValue_576788546_TaskState.6" hidden="1">"'0VmhedBqvxcp8RDVgNQLlNGY0pjaDKb2Nao0qhJHVUmjSqMqcVQdaFRpVCWOqkONKo2qxFF1pFGlUZU4qo41qjSqEkfViUaVRlXiqDrVqNKoShxVZxpVGlUbmAXd07jSuFqKq1WUq1cR7bXLcPt6KuYOzxbrnN+9PcueipHFirTfU0Gy0EUg40dm0pu0+EyWbFpk2Z30eo+A866C5X2Nfe2v299UaMh1NvOtleR6nHiyVnm/bPqdeLZ0Vur'"</definedName>
    <definedName name="_AMO_SingleValue_576788546_TaskState.7" hidden="1">"'vt3P1is/nSPHuJlF61KjP9xINHVyUPU38TvEvrq6BefXYJQuskSxbcN37JP2UM8V9LXm1vKFVu6xbyBO056BOdve08x6qGdsifUy0vdO3OHtgHUfMT+y6vffwfCC5Kzy9vdOL1DYebJp4mNx0DC19mYi0xD1XF9qraa+WsVfzxj/av2n/Ft+/ibtrzmHRBY4+4lvTPk77uMx93LLRrvZz2s8l4efqfO+89nHax+XFx8mZRe3ftH9bx79dw7'"</definedName>
    <definedName name="_AMO_SingleValue_576788546_TaskState.8" hidden="1">"'ZbfoK5uHe6pT2c9nCZezjvDHl4H+f/nI0+dJ2QeKqGnEuXtWzf3e7vN/J0dae/4qaeDHFOf1He1tbSXdN6CWso0cblzrYN49PVmy1aqLNPLj8ezn8v+uT4vjhI91XeM5rXDJKUl1XzosPH+5ersFc1kDZiuvtQV6zzSRyiJncC+TVY/96CP9lMG3TM3SlFly8OZ6Uq0ba8SLS6sMs5sW2ntgL42DFBwcOnwNr3uRd9COyZwkm65B7RQNqE9'"</definedName>
    <definedName name="_AMO_SingleValue_576788546_TaskState.9" hidden="1">"'Y4iobiibuwef9GDhq3FGxJvtam64gcnN3fJCVPvmDHFV+BD2fAFnJrwSnaeuvqdOSOkT00dpK/0j9VsX1qCniVH+TtQLD4TZ2rWdH0N/vem7W3QPpo2yxp65N8GXx8zcwQiRz/+cZd4F9Czg0eV31LkjDftUY235d2t4Je+KVSIZ0WGxYTfMyW9CKnhWhCtUqUy1/0iUiRFk9R7oObsrWxt3VrMPIgKgxf3lbastYXljxbK/Vsk+ClLooUn'"</definedName>
    <definedName name="_AMO_SingleValue_587946619_TaskState" hidden="1">"'Partitions:13'"</definedName>
    <definedName name="_AMO_SingleValue_587946619_TaskState.0" hidden="1">"'SASUNICODE7V1Zb9s4EObzAvsfjCzQh6Ib5z7QC45zFU2crJ2m2CfDcZzWWF+1nGSDxf73/TgURYm6ZVmyu4RgWaKGc3E4HB6i3rGP7G82ZANWYU+sx6bMYn02ZiP2nq2xTbbONvBfwZMR6yL9Hk9H7Bs9fWQz9sB+Zwe4/sg+sF/ZL+wdu2Ed4PgLeUa4GiInh20BeoijAwoveMah7kC1B9g1hzaH3AHNbaIraXN8QxtLDb91dsLOcJaUL'"</definedName>
    <definedName name="_AMO_SingleValue_587946619_TaskState.1" hidden="1">"'FwfE6YucPSBt8feIN+tJs8u4DaBc8PBzqHq4GwASR4By3kd4cwlmwL7gCCucc957QP/Zzx9AeUx6PYIK6e2Cx30oIsuOL9jhzjvsC3QOsTdmqOZW5K+70heB5YBXXVBT3Cpa22Guxnu2pD8mK47Nh4rArMXS5dk+0EyCX1yeRv0jN93cW/RnaRgIefM5o+X24jgqgnpTZHvuRBKTaL0RHQekVYEzZmTzstsRlfF0h1R7iJoTqhOPBVoO16K'"</definedName>
    <definedName name="_AMO_SingleValue_587946619_TaskState.10" hidden="1">"'kDYkuPtEnLv3muL+Yi0S3zVZYden8cV4mra9/rI6B0/eVq7tjK7wMYtF4Be7heeBWfcT6ksMbTpmdJ6fjiwFhTUvjHxnbe94T340dL3nqZG0dhxOu5q4VqoWUMZ26equyudtT2VqKwKP6qlVNDwV4l60qQ+RXisZpVNqVWdIGxPfaShUY3Sj+mH+uDapFq+o9h57enVubN6coq6v2T29O9i9lOErMDURK6pnMiZzPxkifWrzICLY8B60inC'"</definedName>
    <definedName name="_AMO_SingleValue_587946619_TaskState.11" hidden="1">"'3wecWrhWGW8D49ymc2rpuzEXh3pb/BtATW26hpQmdr6kuWPZorBgJDu8Rq0hMarqljQQob6GXvrckkpSP29eLEYhHqokNn644f092nhr9JjjyKVmeeoOD7zY7cWlc5y5NWSbFGVd6EgPPJSwiWuuLqne8pUha68K+1aCX1AW8Dbf6Y1Yj2/aXmIBoMvkl2Ufy+4pbLxeWVrLpa2RQaXDJJ44fyab5JtWfMe2p2WXu3oeseZesQxLd2fiUpS'"</definedName>
    <definedName name="_AMO_SingleValue_587946619_TaskState.12" hidden="1">"'f5Du467txeQ41EWJRT7Kds2dqT37hL/73ddWiIyyhqpPh6sN6iZpNI78Fn51nH5Od4KyCeDyufqoPvA/sP'"</definedName>
    <definedName name="_AMO_SingleValue_587946619_TaskState.2" hidden="1">"'myXQ3CqB5nYJNHdKoLlbAs29Emjul0DzoASah6X4hI2CqPJWucu+I41HPEV5+e/I+QgsnOq9HR3NT7WaKPqQ0NfUhk8ofpoh3kkXqcjc7ghFx3iEuzFFnW4sR3jSpPQeMI4JluPjuR7ofuikr7kizim1/jIGbOI8xX+FYrQXwixhvFo5Jc1aMXkVlK7TMKnCpL7CtdTfBf4t3Ol6/E4xzQWVU4/oKknd+a3IEnRDeimcIccYuLlMXB6LqPA'"</definedName>
    <definedName name="_AMO_SingleValue_587946619_TaskState.3" hidden="1">"'nDyFyhuNq2NeWhmkWqO1qCv79ug3SXTrrkpZzhfM9wdaozHtU00S/ZhWtSvSlLpHmlVelr9ET4THW6fD2x/TemOpxCWi9d8VhZpSD1/shfhy2yl5Tb6lD3rKCXH3iZeT0wSqAqLJX7Df0OY/ZW/uqhqugqPpNIKSgIiL/dDT03sJ79g8sqQb9nuD/PSB/IH0M6m891/9GcuL2uen48bdrrwPhKjhEeVUS4DnMBctBLlj2c8GylwuW3Vyw7O'"</definedName>
    <definedName name="_AMO_SingleValue_587946619_TaskState.4" hidden="1">"'SCZTsXLFu5YNnMBUs2HO6RiTgMXi+ZzOOPaSTn3tOGro5fD5ZJQl1Sa9YL8Dg/o7QNsoEetUBdZwTsE2BrdvTwRJyKaFiMKHZ80cjqaaVBo5NhWqlR6gBwFkVEQi/u2FFdi37DmGKd8BgtfcSanJdwDvKMb+t4dsG+oH40EsocjquJZ1/nxnIN3ZwhxpgXzzns/RjHSWLJiou4o+1UWcE1fh2KuYXPmhVooVFcFGObpyjBJtqzm7lt4YJmQ'"</definedName>
    <definedName name="_AMO_SingleValue_587946619_TaskState.5" hidden="1">"'pLiWZwdqL7UGeV6BGyw9oU/kOMEKp+/byLndVqw9c/UVxH9FDG+MSIZx1rPWOe5RVCiT+flJ4wPdw5v+/GKRl/eOr3dW6cHwfs6fWqJKhTjfyM4v+79OsrWCp6DGsfk7nOc475j4/8ZW34ps+i9/V+klb1oXd44L7U6ekjut6UuarifOqOxxXruBlrdOH8bN/4VHbM0cK4tgUdP17LLsrmhsZJOwTFnEPWi7OGKbGLedvwMtawGTMesDSmu'"</definedName>
    <definedName name="_AMO_SingleValue_587946619_TaskState.6" hidden="1">"'8KtB5tWyAaX9PHse4S14NN2kuksyxyGh5ZxEunkQmcvdTsk0/zqGAUUWNVxzTockuezncpiNACzpV5QkyaGvK4leTTIgTHJm6sEZDeZ3XIZTT0rW+bK4dQnlc7G5JHxsLQkf20vCx86S8LG7JHzsLQkf+0vCx8GS8HG4JHzI9RWL5qSaqhULWz3hbcX71Npmz//ii8u/gMs/EGmIVnnC5Gi0v9X2rntQsDeukY3wWdf1kPHTaEnddGqxc7Z'"</definedName>
    <definedName name="_AMO_SingleValue_587946619_TaskState.7" hidden="1">"'SB1koRcUruuR5zzR3cRwhtWFD1nG0M0nRjuE8ar2MbinZLOoaVE+Qx9iUsanF2NSmsSpjVblb1ZaxKmNVuVvVtrEqY1W5W9WOsSpjVblb1a6xKmNVuVvVnrEqY1W5W9W+sSpjVblb1YGxKmNVuVvVobEqY1ULGAXdMHZl7CrQruIg42cR1dxlsnU9dXu9dot4Xt61PUF7jJQxIx22x0oZvHDLeC6NepP5d7gpZ41A0G4I5dhG0A4JZrWC+2'"</definedName>
    <definedName name="_AMO_SingleValue_587946619_TaskState.8" hidden="1">"'2l4FZPeaF5W746G5DOrFCt5Nf2ZaMV54fLaQGzydKO5T9sDW3YOzmKjwvWozcnBy4s/vX/A/LC3pwV4kjkrXjelxce053irUs6l1csflcMsXMD3x8k33Xc7jdGs6/f/4I7uT8Jx8fX/95rOMN211jcKm4/tP/9o2pGm1x0NC98GY/5+LucJ8arGa9WslfTIzHj34x/y+7f+Hs+R5DoBFef8LswPs74uNJ9XFC/2/g54+fy8HMN2pPD+Djj4'"</definedName>
    <definedName name="_AMO_SingleValue_587946619_TaskState.9" hidden="1">"'5bFx4kxTuPfjH+bZ9apjhpYZ+eMv8V9ZqI44+Hm9nA6lvAdQ3rIP2Z8fxAxvi0kV+++h9fl1a1xN6hrV/BkLSb2TWiZGmdqXOkxhT4nlTyq+Nlrd/Gz7XJXmCP2J1u2efVi57NXYdYy3UiYu2yT+HR9Lzll9cn8t98nZ/fFUbzHec90XjOcUjovdMnEt5H6rh12Tl39h9XYga2aUo+r4OP4/3Nki1CU30vaJqWTT/dpqyplVZMouPTrFDvM'"</definedName>
    <definedName name="_AMO_SingleValue_617623402_TaskState" hidden="1">"'Partitions:13'"</definedName>
    <definedName name="_AMO_SingleValue_617623402_TaskState.0" hidden="1">"'SASUNICODE7V3pb+I4FPfnlfZ/QF1pPoxmS+9Dc4nSazQt7UKno/2EKKUzaLmGQGer1f7v+/NzHCfOQRJCAqwVAYnz/C4/Pz+/OOYd+8j+Zn3WYyX2zDpszCzWZUM2YO/ZBttmm2wLvyXcGbA2yh9xd8C+0d0pm7An9js7wvlH9oH9yn5h79gdawHHX6gzwFkfNTlsA9B9HC1QeME9DvUAqh3Abji0OeQeaO4SXUmb4+vbWCr4bLIzdoFvS'"</definedName>
    <definedName name="_AMO_SingleValue_617623402_TaskState.1" hidden="1">"'cnC+SlhagNHF3g77A3q3Wvy7ANuGzi3HOwcqgrOepBkCljO6wDfXLIxsPcI4hbXnNcu8H/G3RdQHoJuh7ByavvQQQe6aIPzB3aM7z22A1rHuNpwNHNP0ncdyavA0qOzNugJLnWtTXA1wVUTkp/SecvGY0Vg9mJpk2w/SCahTy5vje7x6zauLbqSFCzUnNj88XYbEFw5Jr0x6v3MhVKdKD0TnSnK8qA5ccp5m03oLF+6A6qdB80R9YnnHG3H'"</definedName>
    <definedName name="_AMO_SingleValue_617623402_TaskState.10" hidden="1">"'OSLk5ffijknJ5NN92qpKWdYkCm79KsUOE5T1Ce4xFufuvaa4v9iIxHdLVtj2aXwxnqZpr78sz8GTd5RrOtkVnrNYBH6xW3gWmHU/of65p0nHhL7npyNbQWHNCiPfWdub78mOhq73LDWS1I7DaZdj90o1AsrYLlnfVfW846ksbUTgUTO1koanRNyLMfUp0mvFo3ROo+oEZUPiezaFKY3iV85MM+ifAXSdR+tQzdf88W9cbd9QLz/1zP7c2Lw'"</definedName>
    <definedName name="_AMO_SingleValue_617623402_TaskState.11" hidden="1">"'1hU/YsGeED+gfUtavwFRHTKnuydjNfaeP8rHNg4h0w2faKhLeBZ87uFIY7gHj389wbLdJbS4Kj7b8d4Ae2XILLY3o+5b6jGVnbUXGOHzmrCI2qemGljFQXkVvfW9LxGkf95ggMhVT6rE1n644f892nQp9RjiyaVleeoeD70o7cmlc5y5JW8bFOav1JAZeS1hEtNYX1e/4iBK314X9p4PeUlfwStzqT1mFbNvfYgKizuQ/lE9pfFDcermwtJ'"</definedName>
    <definedName name="_AMO_SingleValue_617623402_TaskState.12" hidden="1">"'ZN3iODWoNLPnL8SDrN16n/DGnvzTZzz1Jkz7tmLZLowcanLD3O/6tv4srtNVTGwqKaYt9ly9ae/O/U5P/jvgkNcRlFjxT/Sq+PvOkk0mf66XnWMfk53gmI+8Pap+zg+8D+Aw=='"</definedName>
    <definedName name="_AMO_SingleValue_617623402_TaskState.2" hidden="1">"'S3G7AJo7BdDcLYDmXgE09wugeVAAzcMCaB4VQPO4EJ+wlRNVPiq32XeU8YgnLy//HTWnwMKpPtrR0fxUy7GiDwl9S2P4iOKnCeKdZJGKrO2OUHSMJ7gaUtTpxnKCO3Uq7wDjkGA5Pl7ria77TvmGK+Ic0+gvY8A6vsf4LVGM9kKYJYxXK+ekWWtGXQWl6zRMqjCpb3Au9XeFXwtXuh6/U0xzRe3UIbpKUnd9K7IF3ZBeCheoMQRuLhOXxyI'"</definedName>
    <definedName name="_AMO_SingleValue_617623402_TaskState.3" hidden="1">"'q/M5TiJzhuGr2uaVhmgRqu5yAf79ug3SXzLqk5dzg+5FgK9TmHeppYl6zilYl5lLXKPPKq8o36I7wGJt0eOdj+mxMzbgEtD674jATqsH7fR8fDltmr2m21CJvWUKtLvEycOZgJUCU2Sv2G+acp+ytfVbBWVBU/SYQUlARkX8yGvps4T37B5ZUgX7P8PsekD9QPgT1t57zfyM5cfvcZPz4x7XXgXAlHKK94nMcjqlEbaePMvExl2LIcrw2kh'"</definedName>
    <definedName name="_AMO_SingleValue_617623402_TaskState.4" hidden="1">"'ytjSSHayPJwdpIsr82kuytjSS7ayPJztpIsr02kqyuHO4s8ipI4Y2q480QhpT5f/TMuVZnHhAsk4S6ptlPJyBCXUdpa2SHHZqxtJ0nJp8AW7Fnm8/EqciecF7EvMA7e109rdToaVaYVipU2gOcRTNooRd3rkGdizzTkPpd+Jw+eYYjPi/hHGSZD6ni3hX7gv5RiylzOK467n2dG8stdHMB/zYvnkvY+ymOs9iS5ZehibZTZQW3+LQoRyN81'"</definedName>
    <definedName name="_AMO_SingleValue_617623402_TaskState.5" hidden="1">"'iRHC43iIh/bPEcL1jGm3s1tC3zMjI9ncXagcm8XVGsK2GDtC38g88qqnj+XJdcBNGDrnym3JfJaIh8+IBmHWiZV57lBUCIH6OUnjA93De/48Yqy9W+d7Oi9k3HiubEujUQlygl9Izi/7v06SjcKXoIax+TOUV3iumXjX8eRX8ossn3/F2ll1lWXd5aXWh09xPfbUhcVXI+dp3f5eu4aRt1Z/nbW85LomKWG78oSePRkI7tsmzuap7VyjjmD'"</definedName>
    <definedName name="_AMO_SingleValue_617623402_TaskState.6" hidden="1">"'qOdlDzdkE/OO4xfoZRVgOmVNSHGDTwUyr5YNKO1nOfMIH8Gj6cbVXZxn4hJaPsNO9txc1nKPU7LMv+6tR5FFBeec0z5JLue5HGYrAEvyFYhxaujrEKNXH/YIk1zJ8OQ8PeRXXIZzT0na9RWz1rEVz8X2kvCxsyR87C4JH3tLwsf+kvBxsCR8HC4JH0dLwsfxkvAh1+MtmpNyolEsbLWddxTv0mibvv6LLy7/Ai7/QKQhRuURk9lo/6jtXSe'"</definedName>
    <definedName name="_AMO_SingleValue_617623402_TaskState.7" hidden="1">"'nYO9cmY3wVTqbIfnTaEnddPjap+g1PlIHaShFxSu65FmvTGrjOEFpzYas4mimkqI5g/Oo9ZW6paSzqFtQPUMdY1PGphZjU9vGqoxVZW5VO8aqjFVlblW7xqqMVWVuVXvGqoxVZW5V+8aqjFVlblUHxqqMVWVuVYfGqoxVZW5VR8aqjFVlblXHxqqMVS0gC7pl7MrYVaBdzYKc/RRRPbuMt66naq/XbhDPy7u2J2hPqiKeSIftyVUEL9wyfh'"</definedName>
    <definedName name="_AMO_SingleValue_617623402_TaskState.8" hidden="1">"'ZGvc78O6IVs0YgaPecYmwjaEcds1rB/bZS8KinvNC8I1+V9UhnVqhWshv70tGa5YeLGQHTydKcyX/YGtqwd3IUH1esQ29O9lxY/Ov/e+SFvTVLxJGoW/K8qys8prvE25d0Lm/Y7F2UxE4/fD+pbNdxu98YTb9+/wuu5H5WHB9f//uo4QzbjWlxq7j90P73j8opbXLR0bzwZTzm4+9ynhmvZrxawV5Nj8SMfzP+Lb1/4+/5nECiM5x9wufK+'"</definedName>
    <definedName name="_AMO_SingleValue_617623402_TaskState.9" hidden="1">"'Djj4wr3cUHzbuPnjJ/Lws/VaE8O4+OMj1sWHydynMa/Gf82z1OnKnpglV0y/hb3hYnijIeb28PpWMJ3DOmg/pDx/UFEfltIrt59D+/Lq9vj7tDXbuDJGkzsm9AwPc70uMJjCv2ZVPyoYt17d/5P2+WuMCfsT7Zsz9XzfZ69Ck8tk2XC3G0bx6fre8kpq4/nv/0+Ob0vjuJ9lvdM5jXDKSXzQtdM/Jde17XDzrlr/rAaO7CVE+pxFXwc//0Z'"</definedName>
    <definedName name="_AMO_SingleValue_621796666_TaskState" hidden="1">"'Partitions:13'"</definedName>
    <definedName name="_AMO_SingleValue_621796666_TaskState.0" hidden="1">"'SASUNICODE7V1ZbyI5EPbzSvsfUFaah9FsyH1oLhHIMRpCspDJaJ8QATKDlmtoSDZa7X/fz+V2H+67abph1moBfZTrcrlcZbvNO/aR/c1GbMhK7In12YwZbMAmbMzesy22y7bZDn5LeDJmXdzv4emYfaOnCzZnj+x3doLzj+wD+5X9wt6xO9YBjr9QZoyzEUpy2BagRzg6oPCCZxzqAVT7gN2yaHPIA9DcJ7qSNsc3MrFU8Nlm5+wS35KSg'"</definedName>
    <definedName name="_AMO_SingleValue_621796666_TaskState.1" hidden="1">"'fMaYeoCxwB4++wNyt0r8hwCbhc4dyzsHKoKzoaQZAFYzusY31yyGbAPCeIW15zXAfB/xtMXUJ6Abp+wcmqH0EEfuuiC8wd2iu8Dtgdap7jasjRzT9IPLMmrwDKksy7oCS5Vrc1xNcdVG5LX6Lxj4jFCMLuxdEm2HyST0CeXt0HP+HUX1wZdSQoGSs5N/ni9jQmuHJPeDOWec6HUJEpPRGeBe3nQnFv3eZ3N6SxfumMqnQfNKbWJpxxtx01x'"</definedName>
    <definedName name="_AMO_SingleValue_621796666_TaskState.10" hidden="1">"'iOB6sTh37jXF/cVWKL5bssKuR+Or8TRtc/1leQme3L1c2xpd4WMWq8AvdgvPArPqJ+x/YmjTMafv5enIWrCxZoWR76ztHu/JjkZSWwvWWDl2y7F7KRl/JWtfdjl3nyfvtkLw2NlUScFTIu5Fv/cY6lniUbqgnm+OexPiO5rCgnraupUN+u3Br+o8XId2TuWNUeNq+4ZaYs2VoTmxuUuKdrtlZm0PsGEp61dgaiLus5/J+Mr5ZIT7M5MHEY0'"</definedName>
    <definedName name="_AMO_SingleValue_621796666_TaskState.11" hidden="1">"'GZ8N2tLoPPk9wZWO4B4x3z8GZWSeNpSj0TPnvAD015RZamtL3LbUZwxxZFaO6wdmtHVVJTbeUrN5u+Wrtu2siTv04/bYYTVhQi214dMX5ezLLVOgzxZFNzfK7dzj4zrFTh8ZV7pLUZVycUbUnMfBSwiLCtb6qdse9ftxWF/S/C2pN1eGVuNXXWIVs21tjAqLJ5L/CLqh/sLl1c2EoNZu8RfrVBpd8avmRdJpvUvuZ0P6YXebMJGTLu2Ydku'"</definedName>
    <definedName name="_AMO_SingleValue_621796666_TaskState.12" hidden="1">"'jBxGdbepz/tN3GldNr2KMKBpUUeyMbpvbk/9Ul/+/cbWiIyyhapPgnYLXnTSeRmo2n51nF5OV4zyc2D6qfsoXvA/sP'"</definedName>
    <definedName name="_AMO_SingleValue_621796666_TaskState.2" hidden="1">"'twCaewXQ3C+A5kEBNA8LoHlUAM3jAmieFEDztBCfsJMTVd4rd9l33OMRT15e/jtKLoCFU+2Z0dHyVMuxog8JfUt9+JTipzninWSRiiztjFBUjGe4mlDU6cRyhidNut8HxgnBcny81CNdj6z7W46Ic0a9v4wBm/ie4bdEMdoLYZYwbq1ckGaNiLI2lKrTIKmCpL7BudRfHb8GrlQ9fqeYpk711Ce6tqTO8kZoDToh3RQuUWIC3FwmLo9BVPi'"</definedName>
    <definedName name="_AMO_SingleValue_621796666_TaskState.3" hidden="1">"'TxwA5g3E1zHNDwTT31XY5Af9e3frpLpl1Scu5wXePYCtU531qaSKv2USrErnUNe655bXvb9ET4TG26XDnY2o2ZmdcAlrNrjjMnErwdj/Ch8OW2WvKljrkLUsoNSBexlYOVgJEmb1ivyHnrLG35lkFZ35R9RtfSEFFRP7JaKjZwnv2DyypAv2e4/c9IH/g/gTU37rO/w3lxOlzk/Hj7dde+8KVcIj6KsXAc5oJlpNMsBxnguUoEyyHmWA5yA'"</definedName>
    <definedName name="_AMO_SingleValue_621796666_TaskState.4" hidden="1">"'TLfiZY9jLBspsJlnQ4nCMTURjcXjKex5/QSE7P1Ydujl/3l0lCXVNv1vfxOD+jtA2ygT71QF1rBOwTYCtm9PBEnIpoWIwodjzRyOZppUGjk0FaqdDdIeAMioiEXpyxo30u8oYJxTrBMVryiDU+L8EcZBnfVvGszr6gfTRiyhyMq4lnX5fGcgvdXCLGWBbPFey9huM8tmT5RdzhdmpbwS0+HYq5hc+a52ihYVzkY5sXqMEm+rO7pW2hTjMhc'"</definedName>
    <definedName name="_AMO_SingleValue_621796666_TaskState.5" hidden="1">"'fGszg7sXOqSSi0A66994Q/kOIFdzpubyHmdFmz9M+UqIk8R4xtjknGiZMYqzy2CEjmdm58gPpwl3P3HKxp9eWtlu/dWBsFznQH1RCWK8b8RnFf3Xh2l6wWvQI1jcuYcV7jumPh/xp5fyiyyt/+LtDKLVuWN8lKbo4f4flvqooLrmTUam6/nbqDXjfK3UeNf4TFLA9+VNfDoyXp2WTd3NFbSyTnm9KOelz3ckE0s249fopVVgKnG2pDiBp8K'"</definedName>
    <definedName name="_AMO_SingleValue_621796666_TaskState.6" hidden="1">"'ZN4sG7C1n2XmEdyDh9ONq7s4cxwSWs5JJJsHkaWc/ZS8513HMKTIooJzzumIJJd5LofZ8cGSfEVJnBLqupLw1SRDwiRnph6t0WB+xWW4cN1JO18WtS6heC5214SPvTXhY39N+DhYEz4O14SPozXh43hN+DhZEz5O14QPub5i1ZyUE/ViQasn3L34gHrb9OVfPHH5F3D5ByIN0StPmRyN9vba7nUPNuydY2QjeNZ1O2D8NFxSJ51K5Jyt1EE'"</definedName>
    <definedName name="_AMO_SingleValue_621796666_TaskState.7" hidden="1">"'aSmHxiip51jPNXRxnuNswIas42qmkaEdwHrZeRrWUdBZ1C6rnKKNtStvUamxqV1uVtqrMrWpPW5W2qsytal9blbaqzK3qQFuVtqrMrepQW5W2qsyt6khblbaqzK3qWFuVtqrMrepEW5W2qsyt6lRblbaqFYyC7mi70nbla1dRkNGziPbcZbx1PVVzvXaLeF7ftT1+e4wUMSMdtMdKEbxwy3gujHqTeXe4KWaNgN9uCMXYht8OCXq1gvNtJf'"</definedName>
    <definedName name="_AMO_SingleValue_621796666_TaskState.8" hidden="1">"'9ez/ZCy/Z8VTYknRmBWsmu70tHK8oPF9MDppOlHcl/0BraoHdybD7qrE9vTg4dWLzr/4fkhd0lS8SRKFtyvS8vPKbzjrstqVzesOhdMcTODXx/kGzXcTvfGE2/fv8LruT+JBwfX//bU3AG7a6xulXcXmjv+0fllDa56mhe+DIe8/F3Oc+1V9NerWCvpkZi2r9p/5bev/H3fM4g0TnOPuFT1z5O+7jCfZxf3q39nPZzWfi5Bu3JoX2c9nHr4'"</definedName>
    <definedName name="_AMO_SingleValue_621796666_TaskState.9" hidden="1">"'uPEGKf2b9q/LTPrVEULrLIrxt/ivtRRnPZwS3s4FUvwjiF9lJ8wvj+IGN8Wktvvvge35c1tcXdoazfwZC0m9k1o6RanW1zhMYU6JxU/qvjZW3f+s+1yV5gz9idbt3n1fOezN2HWMtlImLNu4/h0dS852+rj+W+vT07vi8N4j/KeybxmMKVkXuiaif9GGjh22Llw5A+bsQNbOaEeN8HH8d/n0B4hL78Xt09KJp/q0zZVyrIikX/tVyl2mOPe'"</definedName>
    <definedName name="_AMO_SingleValue_65748969_TaskState" hidden="1">"'Partitions:11'"</definedName>
    <definedName name="_AMO_SingleValue_65748969_TaskState.0" hidden="1">"'SASUNICODE7V1bb9pIFD7PK+1/QFlpH6puSMhd24sIpElVSligqfYJUUK2aLmkYNqNVvvf95szHt+wjW2M7aARAuzxmXOZ+ebMmYvtV/SW/qEJjalE32lIc1rQiGY0pde0R4e0Twf4L+HKlAZIv8fVKf3FV5dk0AP9Ruc4fktv6Gf6iV5Rl/rg8TfyTHE0QU5B2wH1BJ8+JDzhmqD6AqlD0O5ZsgXlMWQesVwlW/CbmFyq+O7TFV3jV0la4'"</definedName>
    <definedName name="_AMO_SingleValue_65748969_TaskState.1" hidden="1">"'LjOnAbgMQLfIb1EvjuPPSegOwTPA4u7oKpBszEsWYJW6DrFr7BsDu5jpmjhXOg6Av8PuPoEyTPIHTJXIe0EZTBEWQyg+Re6wO8xVSDrAmd7VsncsfUjy/IauIz5aAB5UktvqRk4M3DWg+V1Pu6bfBYhnN1cBmzbN7ZJlqewt8nXxPkA5ws+UxIWyGmY+ol6mzJdOaK8OfL9yERSmyV9ZzlLpGUh07DSRZ0ZfJSt3CnnzkLmI7eJ7xlixy3x'"</definedName>
    <definedName name="_AMO_SingleValue_65748969_TaskState.10" hidden="1">"'gVuyx7K1dWux8KAqGmbc7c2vvoXtjxbWg+sk/Dlroo5n/ISxgSveVOj4yBF2CdpJfrIGor7Hbh9nTmQb5BzjdUk+R3Jhlp96c0j89+Xto4TGNDZn1uTb/7xeP5lF3ngmuc5eTqsaV3yiyaD6KVv83tD/'"</definedName>
    <definedName name="_AMO_SingleValue_65748969_TaskState.2" hidden="1">"'MAeZlRxkHuUg8zgHmSc5yDzNQeZZDjLPc5B5kYtPOMhIquiVB/QVaSLiycrLf0XOJbgIqfdmdLRtqd8QX4hv1tYqufmU9ROu9czfPGVvy/pypIhTUbc4bnvkmNmAZvGiU5XbGZV6OcqY/yPS3Hzs9D2+Iq3c54973OAdNdgjA0ntHQUIGoNzCF0n+AraMr3gqL7PZV1CrhHrMrXGCiVQlOlX+gVjozr9bh5VceQX/b30pZRSZIQaT4Y3qn1'"</definedName>
    <definedName name="_AMO_SingleValue_65748969_TaskState.3" hidden="1">"'N/1IDVy4x7mng7Fe0mSVoDM5lH/8XqokTJ/H0WfW/L3zpSvjI+oqucTCnEted1xtG51yKYMvFzlhyvjOWnO2MJac7Y8nJzlhyvDOWHO2MJZWdseRwZyx5vnY4ZzufgxXumN0bM1/ibMaz886IWVE12Yohx7sDa174PWirZtQu5tXVeEFIklGlHGnOrTnTYPlNnh0Pkl/l1DHoRBS5MDVocIw85PGKfSzHMDMun+jyb3GsRh8NlmEk1iVYAy'"</definedName>
    <definedName name="_AMO_SingleValue_65748969_TaskState.4" hidden="1">"'XdKW0ROlpyUrr1qeFagz5hPNOMaHMwrzaufd6YSwtlcw0cbsrnBsiq43MV2bJyjBItR6r7ZDi1UdDCtw/pQ3P0Y2SI0DAtssHmO9RgG76vuzEWhG+Lzic7HIT7yxvkvkeaGvvf4NvnlHmof0in/pXUKs7n1lxPtghoovWmUf/CyzXxWy0gBsJ9gaqFLvfA/Yx7KT/pWdX8Ldf+pjV/DQ9SBac69WDFLb5V2Py8MGCXfpqxSofp5P6IOHKjl'"</definedName>
    <definedName name="_AMO_SingleValue_65748969_TaskState.5" hidden="1">"'l2UGVpF3eZrcfcYqFzOWVyVtrryLlLvUPtt1nTClqsYVNAc+HCJvwciSg7vTojw/Q9j5qTm1R+seWFxJmx450pJOvO/biU9fy0OC6JHpSB6HBVEj+OC6HFSED1OC6LHWUH0OC+IHhcF0UPtCNi2JuVYvVjQOrC7Fx9xb5s8/9NKXP4JWv6BSEP2yo/WTNFqr+1etbVpuxRl/XU/YMYl3FKnnOra1VtVBkkkhcUrXsvTXnMe4HOJ1KZJWcOn'"</definedName>
    <definedName name="_AMO_SingleValue_65748969_TaskState.6" hidden="1">"'l8iK3hrNw1b7vUhJhqgWpF4hj8aUxtR2MHWoUaVRlTqqKhpVGlWpo+pIo0qjKnVUHWtUaVSljqoTjSqNqtRRdapRpVGVOqrONKo0qlJH1blGlUZV6qi60KjSqNrCLOiBxpXGlS+u1lGuX0W01y6j7eupmTs8O6xzcff2+D0VI48V6aCnguShi0DGj9ykt2n1mSz57BHwu6s6H2z43dOvdys472/w7/VsL7Rpz1ejMZfZIrBU0uv7ksla54f'"</definedName>
    <definedName name="_AMO_SingleValue_65748969_TaskState.7" hidden="1">"'z6QGT2dJbq3/QHtprPl8ixbuvRenRoCHf1TR2cFH2tPE7x79oXSOz9dg5S6yRzFty3YUlPaYzxd2WvFre0rr93h1cE7SXoE53H7fzbq4F2yJ9TLxd3J9w9sA6Tpif2P977+H5QHJ/ena7uFepbTzYNMkwue1oXvoyEfOJu7+utFfTXi1nr+aNxLR/0/4tuX8T9/lcwqIrHL3Ht6F9nPZxufs4v3G39nPaz6Xh55p8F7/2cdrHFcXHyTlO7d'"</definedName>
    <definedName name="_AMO_SingleValue_65748969_TaskState.8" hidden="1">"'+0f9tk1amGFlijGxJ3cV/rKE57uI09nJdL8FM4hsg/I/HMDTm/LS23730PbsvPt8V10dZu4ck6JJ+b0NEtTre43GMK75pU9Khi11t39qvt6qkwl/QnFW1dPdv17OewahlvJsxZt1F8unqrTQdl9sHlx6P571WfnNwXh+m+znvG85phkoqyY6bs8PHB+WrsVQ2kTZjuPlKLdT6FR5TkXii/Fus/WPEn26mDnrkzrezyxdGsVDm6lheJVxZ2P'"</definedName>
    <definedName name="_AMO_SingleValue_65748969_TaskState.9" hidden="1">"'ie27dROCB87Jih5+JRY+yH3og+hPVM0Se+4RzSQNmO940gorykbu8df9aBRS/GWxBut6q74wcnNnXPG1HtmTPEF+FA2fAanNrySfU21fueVCdLnpg7SVwbHarYvrUDPMxzbHO5As/pErLlZ1s2NJNyb9ndB/WjaLUvpkX9b3EYW5rhfzjkEx17iXWBPDh51fkuZM+a05xK8te+uiaD0bSFDPCs2Ki6CninrRUkD7UHUS52qXPqraJEUbVLv'"</definedName>
    <definedName name="_AMO_SingleValue_662231970_TaskState" hidden="1">"'Partitions:11'"</definedName>
    <definedName name="_AMO_SingleValue_662231970_TaskState.0" hidden="1">"'SASUNICODE7V1Zbxs3EJ7nAv0PggvkoUgtHwnaoDkgW74QRVYl2UGfDFmWG6G6osOuUfS/9+NwufeuuKs1VwYIQSsewznI4cyQS9Pv6RP9Q2MaUYUeaEBzWtCQpjShD7RD+7RLe/itoGZCfZTfoXZCf3HtipZ0T7/Qb0h/oo/0I/1A76lLPeD4G20mSI3RUsB2AD3GpwcKT6gTULegOgDsjktbQL4BzUOmq2gLfGMHSw3fXTqhMzwVpQXSd'"</definedName>
    <definedName name="_AMO_SingleValue_662231970_TaskState.1" hidden="1">"'cbUB44h8A7oNdpdh+R5C7h94NxzsQuoY3A2giQrwApeJ3gKyebAPmKIFvKC1yHwf0btEyhPQXfAWAW1t+iDAfqiD85v6R2eb+gAtN4ht+P2zDVLP3QlPwaWEaf6oCe5DPfaErklcjeQvM7pnoNnkYI5iKXPsn1nmWR/CnmbXCfyfeQXnFMUFmi5dPgT4zZhuKomvTnaPRqh1GZKD0xnhTITNJduuRizJadM0J1xvz7w/Osbl3XCrU3QbDly'"</definedName>
    <definedName name="_AMO_SingleValue_662231970_TaskState.10" hidden="1">"'I9b8PIcxRTk+iPHvSeNTdfF9pP8B'"</definedName>
    <definedName name="_AMO_SingleValue_662231970_TaskState.2" hidden="1">"'mqPonx/7xikeGKd4aExfBxhHc3YnSNHMSAZpmhnLIE1Toyl8VJ++oUz4f1P25xtaroBFUL1zYoXNqVa1fLGClhZpxtHEEt4/m99Wrf3+OoxRRkNfUBbE45XvcI2Ucpc/wYgqHE95MZOEDsdHAmbJLQSvY3wFbJV+5ninxyNcQash8zJxo6gKIKr0in5C1Fin351UDak4v/g6FlJSkb47G42wD/xA/1IDNUeICBvIvcKcWAFiya289H/AGIe'"</definedName>
    <definedName name="_AMO_SingleValue_662231970_TaskState.3" hidden="1">"'v4vLhxRD6ONOk8+tedhn9szuZc6kB+vxWNOgdGKa3b5jec1ML+lmT1J5/5IJxkklqxdEK+oGwHT5Cbspr4WhEOoPHWXHZnFeCahV2Adia4wnEKlb5ILmqFVZFerK5u0JJpt/ktWgS/RqXjgAnrMjC4aDBdnfAPtBLS784Za+pT/8SaeXRGkxjmZuXZA4UdT+1RaoH9kMG+TlGXYOu4CObmjIn42qj7uvGWFromzPo4aZ4zqFZdXxOtCWrZu'"</definedName>
    <definedName name="_AMO_SingleValue_662231970_TaskState.4" hidden="1">"'jRqtbY59NTTwta+PbYU0vvtzSooWlcmNHNU4xgGxaqu7EuNHjfSxePOT1It5fnaH2HMhVPnuPb45J5qn0oZvwV1Rryc3fVYlYDmpi9RYy/sHJNPGtbqAPptkCNQpc9cM+wl4qjbmrkL3n0Nx35M1iQGjDVsZLsAq6LXOOF6YDX+0XGKh2Gk28jstDV7TudVb+CbnNd1h191cq/M6DKovvcovQao99mTscsuYpBBcxeDJbsbxx0WoTfO6S/b'"</definedName>
    <definedName name="_AMO_SingleValue_662231970_TaskState.5" hidden="1">"'RgxJrVXc+/uNYickOE0UJJ3B2ndjm7ZXBxsBReHpXER3Q0un4vyNCNu17h8PsxoRzWTdUraJw5a5yFb0fztnyLx1hW4/AMeRFrbmbsDELXGwR1eD7artVe7m7CSTpfUT6e2dqdX9UEeSml+KCx50fvTfXyOUNp0II/xucklxc0aztPeDIQ1ZXON2rc6ZXWqYJ06sDpldapgnTq0OmV1qgCdaoHqCdrYeMrq1PPolI2orFYVr1U2prJaVbxW'"</definedName>
    <definedName name="_AMO_SingleValue_662231970_TaskState.6" hidden="1">"'2ajKalW8Vq2DXL/L5e2t6b1POHbeLHeY5+19pxB3Dr2M/dKks/9l8CI047E06m2K/uVFGXzIGfJQsl6Ez6Wa4OMl7KN7J6ri/Z1nfzb1ecc04j5bJPZKcV4vH611Frgc35dPlpu1/Ce9tT/j/Aol4X0nxUeDBnyOcuTDouRp4znHr5hdQ2f2eC0rzJFsWwmc+5S20l8SnEvZT5h0UCdgjwBd7MkR//nRBcsiPU+2cyNXyN0zj2PGJ04c3IV'"</definedName>
    <definedName name="_AMO_SingleValue_662231970_TaskState.7" hidden="1">"'w3pM8EWPu3EgU2tMHDyafTj53FC9tmYj2xHnTE2vVrFUr2aqFYzBr36x9y2/fxMnCI0h0gtQFvg1r46yNK93Gxa24rZ2zdm6z3dhLtLngE/XWxlkbV7aNC+8eWftm7VsRcVyT/y7S2jdr37YlhpO79Na+Wfu2efxmrZu1bttg3YJvIK1ts7at3DMd6m+ej+hP2rbTG2ZPTbyEN+TZdl39Y6vj1dQNqR302eeAJ9PzYFGvlN8bpfG+zn9k8x'"</definedName>
    <definedName name="_AMO_SingleValue_662231970_TaskState.8" hidden="1">"'tplF7GuSzx++j0jPeX6n5bampeJ3MQP9N0z50F5+xLlbIakih+9MUNw8JDTcGVgLvT4tx/U4CYDzup+Fqshf1Ijz/PTLpxbmauBjyqnpSqRdf1Bdn6wmvnt1BeaScFjxfbVkJ4Ksz9gKPB+1Qt0KN0SlOOAif8HGhQWHH82XBj87gbz8J9nt6HXoQb9Ze6vX1J4i7seiBe9mMLtpwy9I4TQ99Cj5SsX4GpDR/k1Slb768Zo3zu8CA9Y/Lax'"</definedName>
    <definedName name="_AMO_SingleValue_662231970_TaskState.9" hidden="1">"'POcv+LXa32N+ujNHnNnPJq5sd85cncBOXPklb0z42eL5L1GMhqVkXDyGkPcHv7kw1Hne839aysvwg2PenAEksqfSyPEfXe6+pB0L15YOxqYL2JM6lTjno9qiYRok7o5fsUWzeM2yMUipE3rdSU4F+PGWsg9c/U7eTzS74kR4zvlGzn65F9RKM34Qj2W59bBJ3tf99b7XeT8Gr0k/z5Gl+Q9WAun79Qdvtlv199FD41o5Kz15P8KCHuEfBKF'"</definedName>
    <definedName name="_AMO_SingleValue_671486722_TaskState" hidden="1">"'Partitions:13'"</definedName>
    <definedName name="_AMO_SingleValue_671486722_TaskState.0" hidden="1">"'SASUNICODE7V1Zb9s4EJ7nBfY/GFmgD0U3zn2gFxznKpo4WTtNsU+G4zitsb5iOekGi/3v+3EoWhJ1WJJlye4Sgm2JGs7F4XCGouh39JH+pj71qETP1KExWdSlIQ3oPa3RJq3TBn5LuDOgNsrvcXdA3/juE03ogX6nA5x/pA/0K/1C7+iGWsDxF+oMcNZHTQHbAHQfRwsUXnBPQN2Bagewa1PaAnIHNLeZrqIt8PVtLBV81umEzvCtKFk4P'"</definedName>
    <definedName name="_AMO_SingleValue_671486722_TaskState.1" hidden="1">"'2ZMbeDoAm+H3qDerSbPLuA2gXNjil1AVcFZD5I8AVbwOsC3kGwM7D2GuMa14LUL/J9x9wWUh6DbYayC2i500IEu2uD8jg7xvUNboHWIq7WpZm5Z+u5U8iqw9PisDXqSS11rE1xNcNWE5Md83rLxWBGYvVjaLNsjyyT1KeSt8T1x3ca1xVeKgoWaE5s/0W4DhivHpDdGvR+5UKozpWem84SyPGhOpuWizSZ8li/dAdfOg+aI+8RzjrbjpbhZ'"</definedName>
    <definedName name="_AMO_SingleValue_671486722_TaskState.10" hidden="1">"'3aetqpRlTaLg1q9y7DBBWZ/h7mNx7t5rSviLtUh812yFbZ/GF+Npmvb6y/IcPHlHueZ0dkXMWSwCv9wtPAvMup9w/qGhyceEv+eno1rBwZoVRrGztne+Jzsaut6z1EhSOw6nXY7dK50RUMV2yfquU887nqrSRgQeJ1MraXhKzL0cUx8ivVY8Sqc8qk5QNmS+k1Aoz9CNk4f549q4Wrzi3nvsyerc2Lw1ZV9fszO9O9i9kuErMNURKzr3VEz'"</definedName>
    <definedName name="_AMO_SingleValue_671486722_TaskState.11" hidden="1">"'mvtNH+djmQUaw4Rm0E+Fug89DV/1bQPh3KRzbmq7Ngf/elv0GsCNbZqmhEX9fcz+w7JlYOQscng07UZjSckObBXA8hd7y3laI0zZuPy9nH564F9Z8mhL8Pdt1KvwZ4cimVUXpDQ6x0+zIpW+duyQtGRfnrNZTGEQtaQ/RWl9UnxOjRNweF/Y/DXpLXcDTCJs/pgpbtr/FJESd1L/rPrHPd7j1cmFpLZu0Nwa1hZB7NPUg6fRe594z5N002+'"</definedName>
    <definedName name="_AMO_SingleValue_671486722_TaskState.12" hidden="1">"'TOO1S/u6QWy3Nn43PsPM4/A6/jyu0xnDkIi2vKnZQtW3fq/+eS/wPxOjQkZJT9Uf6fsj6WppNIz93T86xj8nO8FRDJh7VPeYrvA/0H'"</definedName>
    <definedName name="_AMO_SingleValue_671486722_TaskState.2" hidden="1">"'AM2tAmhuF0BzpwCauwXQ3CuA5n4BNA8KoHlYiE/YyImqGJXb9B1lIuLJy8t/R80nYBFU7+3oaNFUHxFfiE8xMr/gXtP+XhQH5VjRl4K+5hhmxPHjBJwli9RUbXeEpmM8wtWQo243liPcqXN5BxiHDCvwiVoPfN2flq+5Iu4xRz8qBq7je4zfEseoL4xZwXi1csqatWbUdaB0nYZJFSb1Fc6V/i7wa+FK1+N3jukuuJ06TNeR1F3fimxBN6S'"</definedName>
    <definedName name="_AMO_SingleValue_671486722_TaskState.3" hidden="1">"'XwhlqDIFbyCTksZiKuPMQImc4rpp9bmmYJoHaLifg36/bIN0lsy5lOVf4vmfYCrd5hz2NzOtW0apkLnmJMq+8Tvka35EeY50Pbz6qZ6NOximh9exSwEy4huj3fXwEbJlec7bYYr9VQq0u8zKY5qAlQJTpFf2GnPuY3tpnFZwFZRVvAiElFZn5JKOhZ0vv6R9YUgX6PcHve0A+onwI6m895/9GcuL2ucn48Y/rrwPhSjhke5Vi4DnMBMtBJl'"</definedName>
    <definedName name="_AMO_SingleValue_671486722_TaskState.4" hidden="1">"'j2M8GylwmW3Uyw7GSCZTsTLFuZYNnMBEs6HO6ZmXQYapr3jDcSDHmG694ztq6Ovw+WSUFd8ijXCfBEP6O0NbaNDo9M7enM4CfAVuyo4pk5lVGynGlt+aKU1dNKjWdtw7RS4dIe4CyOlKRe3DGlcy7ziSHHQOGxW/JINj4v4RxkGfdWce+CvqB/1GLKHI6rjntf58ZyDd2cIfaYF8857P0Yx0lsyfKLxKPt1LGCa3xaHItLnzXJ0UKjuMjHN'"</definedName>
    <definedName name="_AMO_SingleValue_671486722_TaskState.5" hidden="1">"'k/RgnWMczdz24KIZ+PjWZwdODnWGdd6Amyw9qU/UPMHTj1/zqKedzVg6585h5H5i5z3GLCMQy1j1nluMJTM9bz8hPHhruEdP17xrMzbaRZ8O80sRA7U5ZGoxLH/N4bz696vo3Sj4DmoCUzuXOQc1y0b/8848iuZZVb3f5FWZde6vLO81OroIb7fVrqo4Ho8nS/N13PXMOrO8rez5sWiY5YavitL4NGTjeyqbW54DqWVc8wZRD0ve7him5h3'"</definedName>
    <definedName name="_AMO_SingleValue_671486722_TaskState.6" hidden="1">"'HD9DL6sA0zE1IcUVPhXIvFo24Gg/y8wjfASPphtXd3GefSho9awi2fMRVcs9Tqky//qOHkcWFZwLTvssucpzBcxGAJbkK23i1NDX20SvsukxJvXE6mE6SyyuhAynnpK0z9RmrdconovNJeFja0n42F4SPnaWhI/dJeFjb0n42F8SPg6WhI/DJeFDrTtZNCflRKNY2AoL7yje5dE2ff0XX1z+BVz+gUhDjsojUrPR/lHbux7Cgb1xzWyEP41'"</definedName>
    <definedName name="_AMO_SingleValue_671486722_TaskState.7" hidden="1">"'dD5k/jZbUTacy81mu0kEaSlHxii551k+g2ziOUFqzIas4mqmkaM7gPGodjW4p6SzqGlRPUMfYlLGpxdjUprEqY1WZW9WWsSpjVZlb1baxKmNVmVvVjrEqY1WZW9WusSpjVZlb1Z6xKmNVmVvVvrEqY1WZW9WBsSpjVZlb1aGxKmNVC5gF3TB2Zewq0K5mQc5+iug8u4y3rqdqr9duMM/Lu7YnaO+VIp5Ih+09UwQvwjJ+FEa9Tv6df4pZIx'"</definedName>
    <definedName name="_AMO_SingleValue_671486722_TaskState.8" hidden="1">"'C0X0ExthG0c4RZreB+Wyl41HO80LwjX5V6rDMrVCvZjX3paM3yw8WMgOlkac7kP2wNbdg7OQ4fF9ThNyd7Liz+9f899sLemiXmSNYted6jlx7TXeLtSzqXVzR7twy5o4PYNyTbddzuN0bTr9//giu1b4nAJ9b/3ms4w3bdWNwqbj+0//2jckqbXHQ0L32ZiPnEu5wnxqsZr1awV9MjMePfjH9L79/Eez5HkOgEZ5/wuTA+zvi4wn1cUN5t/'"</definedName>
    <definedName name="_AMO_SingleValue_671486722_TaskState.9" hidden="1">"'Jzxc1n4uRrvyWF8nPFxy+Lj5Byn8W/Gv83z1KmKHlilcxJvcZ+ZKM54uLk9nI4lfMeQDuoPSewPIue3peTOu+/hfXl1e9wN+toVPFmD5L4JDdPjTI8rPKbQn0nFjyp+9t6d/9N2tSvMEf1Jy/ZcPd/n2avw1DLZTJi7beP4dH0vOcfq4/lvv09O74ujeJ/lPZN5zXBKybzQJcn/jOq6dtg5deUPq7EDWzmhHlfBx4nfH5EjQl5+L+6YlEw+'"</definedName>
    <definedName name="_AMO_SingleValue_732119577_TaskState" hidden="1">"'Partitions:13'"</definedName>
    <definedName name="_AMO_SingleValue_732119577_TaskState.0" hidden="1">"'SASUNICODE7V1ZbxpJEO7nlfY/IK+UhyhrfB/KJQw+omDsBcfRPiEMOEHLFQbstVb73/fr6uk5eu5hmIFsawTMUV1XV1dVH9O8Yx/Z32zEhqzEnlifzZjBBmzCxuw922K7bJvt4LeEJ2PWxf0eno7ZN3q6YHP2yH5nJzj/yD6wX9kv7B27Yx3g+AtlxjgboSSHbQF6hKMDCi94xqEeQLUP2C2LNoc8AM19oitpc3wjE0sFn212zi7xLSkZO'"</definedName>
    <definedName name="_AMO_SingleValue_732119577_TaskState.1" hidden="1">"'K8Rpi5wDIC3z96g3L0izyHgdoFzx8LOoargbAhJFoDlvI7xzSWbAfuQIG5xzXkdAP9nPH0B5Qno9gkrp3YIHfShiy44f2Cn+D5ge6B1iqstSzP3JP3AkrwKLEM664Ke4FLV2hxXc1y1IXmNzjsmHiMEsxtLl2T7QTIJfXJ5G/SMX3dxbdCVpGCg5Nzkj9fbmODKMenNUO45F0pNovREdBa4lwfNuXWf19mczvKlO6bSedCcUpt4ytF23BR3'"</definedName>
    <definedName name="_AMO_SingleValue_732119577_TaskState.10" hidden="1">"'I4LrxeLcudcU9xdbofhuyQq7Ho2vxtO0zfWX5SV4cke5tjW6wscsVoFf7BaeBWbVT9j/0NCmY07fy9ORtWBjzQoj31nbPd6THQ1V71lqJKkdB9Mux26VdgSUuV2ytmuXc8dTebcVgsfuqZUUPCXiXsTUx1CvFY/SBUXVOe5NiO9oCguK4nWrp+m3r7+q83Ad2v01b/4bV9s31Mprrt6fE5u7pPAJW2aP8AHtQ8r6FZiayCntZzJ3cz4Z4f7'"</definedName>
    <definedName name="_AMO_SingleValue_732119577_TaskState.11" hidden="1">"'M5EFkusE9bTsT3gefJ+TRJYZ7wHj3M5yZddJYikLPlP8O0FNTbqGlKX3fUpsxzFFbMWIc3HO2Mzap6ZYyYmB7FbX23TURp36cMUGMVCyoxTY8uuL8PZllKvSZ4simZvndOxx8V9qpQ+Mqd0nqMi7OqNqTGHgpYRHhWl9Vu+MRJW6rC/pPB7Wm6vBK3OprrEK27a0xAdFk8p9oFxQfbG7dXBhKzSZvkX61wSWfWn4kneab1H4mtPdmlzl7Kb'"</definedName>
    <definedName name="_AMO_SingleValue_732119577_TaskState.12" hidden="1">"'LlXbMOSfRg4rMtPc7/6G7jyuk17BELg0qKfZcNU3vyP/KS/1/vNjTEZRQtUvz7sBp500mk9vTT86xi8nK855P3B9VP2cL3gf0H'"</definedName>
    <definedName name="_AMO_SingleValue_732119577_TaskState.2" hidden="1">"'C6C5VwDN/QJoHhRA87AAmkcF0DwugOZJATRPC/EJOzlR5VG5y77jHs948vLy31FyASycas/MjpanWo6VfUjoW4rhU8qf5sh3kmUqsrQzQ1ExnuFqQlmnE8sZnjTpfh8YJwTL8fFSj3Q9su5vOTLOGUV/mQM28T3Db4lytBfCLGHcWrkgzRoRZW0oVadBUgVJfYNzqb86fg1cqXr8TjlNneqpT3RtSZ3ljdAadEK6KVyixAS4uUxcHoOo8Ce'"</definedName>
    <definedName name="_AMO_SingleValue_732119577_TaskState.3" hidden="1">"'PAXIG42qY54aCae6r7XIC/r269dNdMuuSlnOD7x7BVqjO+9TSRL9mE61K9KWucc8tr31/i54Ij7FNh7s/pvbG7B6XgFZ7VxxmTiV4ux/hw2HL7DX1ljrkLUsoNSBexlYfrASIMnvFfkOfs8bemmcVnPll1W98IQUVkfkno6H2Ft6zf2BJFej3HL/vAfkD9yeg/tZ1/m8oJ06fm4wfb1x77QtXwiHqqxQDz2kmWE4ywXKcCZajTLAcZoLlIB'"</definedName>
    <definedName name="_AMO_SingleValue_732119577_TaskState.4" hidden="1">"'Ms+5lg2csEy24mWNLhcI5MpMPQULxnvEgwoRGeniu2bo6/95dJQl1TlOv7eKKfUdoG2UafIlPXGhn7BNiKmVU8EaciSxYjjR1PlrJ5WmnQqGWQVip0dwg4gzIloRdnTmmfi/7EhHKg4NwteSYbn5dgDrLMe6t4Vmdf0D4aMWUOxtXEs69LY7mFbi6ReyyL5wr2XsNxHluy/DLxcDu1reAWnw7l4sJnzXO00DAu8rHNC9RgE3HubmlbqNMMS'"</definedName>
    <definedName name="_AMO_SingleValue_732119577_TaskState.5" hidden="1">"'Vw8q7MDu491SaUWgPXXvvAHcvzALufts8j5nhZs/TP1YUT/RYx7jEnGidJjVnluEZTo67n5CeLDWcIdP17RqMxbqxd8b/UseB9oQJGoRLn/N4Lz6t6ro3RR8ArUOCZnX+QK1x0T/88Y+aXMolf3f5FW9q5VeaO81OboIb7flrqo4HpmjdLm67kbiLpR/jZqXCw8Z2ngu7IGHj1ZZJd1c0djKJ2cc04/6nnZww3ZxLJx/BKtrAJMNdaGFDf4'"</definedName>
    <definedName name="_AMO_SingleValue_732119577_TaskState.6" hidden="1">"'VCDzZtmArf0sex7BETycblzdxZn7kNByriLZ/Igs5YxT8p53fcOQMosKzjmnI5Jc9nM5zI4PluQrTeKUUNebhK8yGRImOWP1aI0S8ysuw4XrTtp5tKj1CsVzsbsmfOytCR/7a8LHwZrwcbgmfBytCR/Ha8LHyZrwcbomfMh1F6vmpJwoigWtqnBH8QFF2/TlXzx5+Rdw+QcyDRGVp0yORnujtns9hA175xjZCJ6N3Q4YPw2X1EmnEjmXK3W'"</definedName>
    <definedName name="_AMO_SingleValue_732119577_TaskState.7" hidden="1">"'QhlJYvqJKnvUMdBfHGe42TMgqjnYqKdoRnIeto1EtJZ1F3YLqOcpom9I2tRqb2tVWpa0qc6va01alrSpzq9rXVqWtKnOrOtBWpa0qc6s61FalrSpzqzrSVqWtKnOrOtZWpa0qc6s60ValrSpzqzrVVqWtagWjoDvarrRd+dpVFGT0LKI9dxlvXU/VXK/dIp7Xd22P394jRcxIB+29UgQv3DKeC6PeZN6db4pZI+C3S0IxtuG3c4JereB8W8'"</definedName>
    <definedName name="_AMO_SingleValue_732119577_TaskState.8" hidden="1">"'k/6tleaNnIV2VD0pkRqJXsYl86WlF+uJgImE6WdiT/QWtog97Jsfmosz69OTl0YPGu/x+SF3aXLBFHomzJ9R698JjOO+62pHJ5w6J3yxA7OvB9Q7Jdx+18YzT9+v0vuJL7lnB8fP1vT8EZtOvG6lZxe6G97x+VU9rkqrN54ct4zsff5TzXXk17tYK9mpqJaf+m/Vt6/8bf8zmDROc4+4RPXfs47eMK93F+/W7t57Sfy8LPNWhPDu3jtI9bF'"</definedName>
    <definedName name="_AMO_SingleValue_732119577_TaskState.9" hidden="1">"'x8nxji1f9P+bZlZpypaYJVdMf4W96XO4rSHW9rDqViCdwzpo/yE8f1BxPi2kNx+9z24LW9ui7tDW7uBJ2sxsW9CS7c43eIKzynUOan4WcXP3rrzn22Xu8KcsT/Zus2r5zufvQmzlslGwpx1G8enq3vJ2VYfz397fXJ6XxzGe5T3TOY1gykl80LXTPxn0sCxw86Fo/+wGTuwlRPqcRN8HP99Do0Iefm9uDEpmXyqT9tUKcuKRP61X6XcYY57'"</definedName>
    <definedName name="_AMO_SingleValue_779436236_TaskState" hidden="1">"'Partitions:13'"</definedName>
    <definedName name="_AMO_SingleValue_779436236_TaskState.0" hidden="1">"'SASUNICODE7V3pb+I4FPfnlfZ/QKw0H0azpRc9NJcovUbTUhY6He0nRCmdQctVAp2tVvu/78/PcQ7nDiGBWSsCEuf5XX5+fs9xzDv2kf3NRmzISuyZ9dmMGWzAJmzM3rMy22FbbBu/JdwZsx7KH3B3zL7R3QWbs0f2OzvC+Uf2gf3KfmHv2C3rAsdfqDPG2Qg1OWwb0CMcXVB4wT0OdQ+qfcCWLdocch8094iupM3xjUwsNXy22Bm7wLekZ'"</definedName>
    <definedName name="_AMO_SingleValue_779436236_TaskState.1" hidden="1">"'OD8lDD1gGMAvH32BvXuFHmqgNsBzm0LO4eqg7MhJFkAlvM6xjeXbAbsQ4Jo4przOgD+z7j7AsoT0O0TVk6tCh30oYseOL9nx/jeZ7ugdYyrsqWZO5J+YEleB5YhnfVAT3Cpam2OqzmuOpD8lM67Jh4jBLMbS49keyKZhD65vA26x697uDboSlIwUHNu8sfbbUxwlZj0Zqj3IxdKLaL0THQWKMuD5twq5202p7N86Y6pdh40p9QnnnO0HTfF'"</definedName>
    <definedName name="_AMO_SingleValue_779436236_TaskState.10" hidden="1">"'0zZVyooikX/r1yl2mKNsRHAPsTh37jXF/UU5FF+TrLDn0fhqPE3HXH9ZWYIn9yjXsWZX+JzFKvCL3cKzwKz6CfufGDp0zOl7eTqyFWysWWHkO2u753uyo6HqPUuNJLXjYNqV2L3SHgFlbJes79r13OOpLG2H4LEztZKCp0TcizH1MdRrxaN0TqPqHGUT4juawoJG8Ssr0/Tb31/VebgO7XzNG//G1fYN9fJTV/bnxOauKXxC2cwI79E/pKx'"</definedName>
    <definedName name="_AMO_SingleValue_779436236_TaskState.11" hidden="1">"'fgamFmNK+J2M3550RymcmDyLSDc607Ui46qh7h7venQxnZms0UuJ+MGW+BdzUlFVoZkrfTeonhjlTK2aJg7NlO0qT2m0rswS2J1Fb3K39OG3iHAfE7MSCemnDoyXO37NZp0afKY5sWpOX3uLgO9FOHbpWuUvSinFxRrWexMBrCVsI1/qq+hofReL2tKD/cVBb6gqeiNv7KauRVXtbTEC0mPyX3QWNCTa3bi4MpWWT9EK/duAyTy2vkU7nLe'"</definedName>
    <definedName name="_AMO_SingleValue_779436236_TaskState.12" hidden="1">"'o5E9pps8ecOYnsc9esS7Lcm/hsG4/z78BbuHJ6Cnt+wqCaYpdlw9Sb/A+65P9CvAUNcRlFXxT/qayOs+kkUvP69DyrmLwc7/pE+UHtU7HwfWD/AQ=='"</definedName>
    <definedName name="_AMO_SingleValue_779436236_TaskState.2" hidden="1">"'nQJo7hZAc68AmvsF0KwWQPOgAJqHBdA8KoDmcSE+YTsnqnxU7rHvKOMRT15e/jtqLoCFU30wo6NVU31CfME/xcj8gnsd83tVHFRiRV8SukkxzJTixzk4SxapydrOCE3FeIKrCUXdTiwnuNOi8j4wTgiW4+O1Hul6ZJWXHRH3jKIfGQO38D3Db4li1BfCLGHcWjknzRoRdW0oVadBUgVJfYNzqb8r/Bq4UvX4nWK6K2qnPtG1JXXWN0Jb0An'"</definedName>
    <definedName name="_AMO_SingleValue_779436236_TaskState.3" hidden="1">"'ppnCBGhPg5jJxeQyiwu88BsgZjKthnhsKprmvtisJ+Pfq1k93yaxLWs4Nvh8ItkZt3idPI/K6TbQqkUteo8wtr11epjvCY2zR4c5H1WzUzjgFtJpdcpg51eD9foQPh62w15QtdslvlVBrQLyMrRy0BIgKe8V+Q859yt6aZzWc+WUVb3whBRWR+SSjoWZL79k/sKQa9HuG3/eAfEL5BNTfus7/DeXE6XOT8eMd11/7wpVwiPYqxcBznAmWo0'"</definedName>
    <definedName name="_AMO_SingleValue_779436236_TaskState.4" hidden="1">"'ywHGaC5SATLNVMsOxngmUvEyy7mWDZyQRLOhzOmZkoDG4vGc/jT2gm68E1hm6OX/eXSUJd02jW9/E4P6O0DbKBPo1APWsG8BNga2b08EycimhYzKh2PdHI5mmlQbOzQVqpUekQcAZFREIvztjRPhd5w4RineAYLXnEGp+XYA6yjG/ruHfFvqB/NGLKHIyrhXtfl8bShG4uEGMsi+cS9n6K4yy2ZPlF3OF2altBE58uxdzCZ81ztNAwLvKxz'"</definedName>
    <definedName name="_AMO_SingleValue_779436236_TaskState.5" hidden="1">"'XO0YAvj2e3StsDj1vh4VmcHdi51QbUWgPXXvvAHcp7ArufNTeRzrTZs/TPlKiJPEfMbY5JxomTGKs9tghI5nZufID6cNdzjxyuafXlrZbt3VgbBc50BjUQlivG/EZxX914dpRsFL0GNY3LmHJe47pr4f8aRX8ossrf/i7Qyi1bljfJSm6OH+H5b6qKG65k1L5qv525g1I3yt1HzX+ExSwPftTXw6MlGdtk2tzRX0s055vSjnpc93JBNLDuO'"</definedName>
    <definedName name="_AMO_SingleValue_779436236_TaskState.6" hidden="1">"'X6CX1YDplHUgxQ0+Nci8WTZgaz/LzCN4BA+nG1d3cZ5xSGj5TCLZcxBZyzlOyTLvOo4hRRY1nHNORyS5zHM5zLYPluQrauLUUNfVhK+mGRIm+WTq0ZoN5ldchnNXSdpnZ1HrMornYmdN+NhdEz721oSP/TXho7omfBysCR+Ha8LH0ZrwcbwmfMj1JavmpJJoFAtaSeEexQc02qav/+KJy7+Ayz8QaYhRecrkbLR31Have7Bhbx0zG8FPXbc'"</definedName>
    <definedName name="_AMO_SingleValue_779436236_TaskState.7" hidden="1">"'C5k/DJXXSqUU+s5U6SEMpLF5RJc/6SXMPxwlKGyZkHUcnlRSdCM7D1suolpLOopqgeoY62qa0Ta3Gpna0VWmrytyqdrVVaavK3Kr2tFVpq8rcqva1VWmrytyqqtqqtFVlblUH2qq0VWVuVYfaqrRVZW5VR9qqtFVlblXH2qq0Va1gFnRb25W2K1+7ioKMfopoP7uMt66nbq7XbhPP67u2x2+PlSKeSAftMVMEL9wyfhRGvcW8O/wUs0bAb1'"</definedName>
    <definedName name="_AMO_SingleValue_779436236_TaskState.8" hidden="1">"'+CYmzDb4cIvVrB+baS/6hne6FlR746G5LOjECtZDf2paMV5YeLGQHTydKJ5D9oDW3QOzk2H1esT29ODh1YvOv/h+SF3TVLxJGoW3K9Ly88prPE3ZdULm9Y9K4YYucGvj9Ituu4nW+Mpl+//wVXcn8Sjo+v/31QcAbtrrG6VdxeaO/7R5WUNrnqaF74Mh7z8Xc5z7RX016tYK+mRmLav2n/lt6/8fd8TiDRGc4+4XOlfZz2cYX7OL+8W/s57'"</definedName>
    <definedName name="_AMO_SingleValue_779436236_TaskState.9" hidden="1">"'eey8HMN2pND+zjt49bFx4k5Tu3ftH9b5qlTHT2wzi4Zf4v7Qkdx2sMt7eFULME7hvRRf8L4/iBifltIbr/7HtyXN7fH3aKv3cCTtZnYN6Gte5zucYXHFOozqfhRxc/eu/N/2i53hTlhf7J1e66e7/PsTXhqmWwmzNm2cXy6upecbfXx/LfXJ6f3xWG8R3nPZF4zmFIyL3TNxH9DDRw77Jw78ofN2IGtklCPm+Dj+O+P0BEhL78Xd0xKJp/q'"</definedName>
    <definedName name="_AMO_SingleValue_805804074_TaskState" hidden="1">"'Partitions:11'"</definedName>
    <definedName name="_AMO_SingleValue_805804074_TaskState.0" hidden="1">"'SASUNICODE7V1bb9pIFD7PK+1/QFlpH6puSMhd24sIpElVSligqfYpooRs0XJJsWk3Wu1/32/OeHzDNrYxNqARAuzxmXOZ+ebM8cx4/Ire0j80phGV6DsNaEYGDWlKE3pNe3RI+3SA/xKuTKiP9AdcndBffHVOJj3Sb3SO47f0hn6mn+gVdakHHn8jzwRHY+QUtB1Qj/HpQcIzrgmqL5A6AO2eLVtQHkPmEctVsgW/scWliu8+XdE1fpUkA'"</definedName>
    <definedName name="_AMO_SingleValue_805804074_TaskState.1" hidden="1">"'8d15tQHjyH4Dugl8t357DkB3SF4HtjcBVUNmo1gyRy0QtcJfoVlM3AfMUUL50LXIfh/wNVnSJ5C7oC5CmknKIMByqIPzb/QBX6PqQJZFzjbs0vmjq0f2pbXwGXER33Ik1r6S83EmYmze1he5+OexceI4Ozl0mfbvrFNsjyFvU2+Js77ODf4TEkwkNO09BP1NmG6ckx5M+T7kYukNkv6znLmSMtDpmmnizoz+ShfuRPOnYfMJ24T33PEjlfi'"</definedName>
    <definedName name="_AMO_SingleValue_805804074_TaskState.10" hidden="1">"'HuxHSANtRtRKnapc9otIkRRtUu+8m7NXc7T1amH4EBUHL94WGVTbwvInG+XhNRK9n56o4SnvJNcn932FwsZHvpMqQTvJT5Z/3Df27ePMjWqT3PfyXZL7hRpW6ak3xCR/M+A+SmhEcodDg+R7Dv39QjqL/HFrep39nBY1rgT08mH1U7b5vaH/AQ=='"</definedName>
    <definedName name="_AMO_SingleValue_805804074_TaskState.2" hidden="1">"'YQEyKwXIPCpA5nEBMk8KkHlagMyzAmSeFyDzohCfcJCTVNEr9+kr0kTEk5eX/4qcc3ARUh+s6GjdUr8hvhDfvK1VctdV1uVYMZeibnHk8sRRo4koL1l8pnK74zI/Rxn1fkSal4+TvsdXpJX7/PFGzv642YmNJbU/DhY0JucQuo7xFbRlesFxbY/LuoRcQ9ZlYkfLJVCU6Vf6BXcHdfrdOqriKCj+eRlIKaXIGC2ZDH9c95r+pQauXCLyb+D'"</definedName>
    <definedName name="_AMO_SingleValue_805804074_TaskState.3" hidden="1">"'sV6BmDhqTcznH/0Vq4sZJMn0WPdCLQLoSPrK+4msczqnEdef3B/E5l2LYcrEzlpzvjCVnO2PJ6c5YcrIzlhzvjCVHO2NJZWcsOdwZS7bXDvd43zZY4Y3Z/THzJc6mPD7tjpgVVZOtGHC827dHRt+DtmpF7WJkWd0vCEkyqpT3WjN71DBcfpPHh8PkVzl1BDoRRRqWBg2OkQd8v+Icy3uYKZdPfPm3OFZ3Hw2WYabWJVwDJd0tzYi8W3JTev'"</definedName>
    <definedName name="_AMO_SingleValue_805804074_TaskState.4" hidden="1">"'Wp4VqDPuF+phnT5nBebVz7vDKXFsrmGjhclc8NkFXH5yq2ZeUEJVqOVffpcOqgoIVvD9IH1t2PmSNCo7TIB5vvUINt+L7uylgQvi0+n/xwEO0vb5D7AWnq3v8G3x6nzCL9Qzb1r6RWcT6zx3ryRUATrTeL+hderonf6gZiINoXqFrocg/cy7mXCpKeV83fcu2vWvPX8CBVcKrTPay4xbcKm7cLA07pZxmrdJhOrhBIIjdu2cUZoVXUbb6Wd'"</definedName>
    <definedName name="_AMO_SingleValue_805804074_TaskState.5" hidden="1">"'JZd5XKP4qq0xblnkXqH2m+zpmO2XMWgguYggEvyVQBxcvjXAkSvABgxJzWu/miPC4szYcM7T0raUf9lc8nFa3G4IXpUNkSPow3R43hD9DjZED1ON0SPsw3R43xD9LjYED3UnPi6NSkn6sXC5oC9vfiQe9v0+Z8X4vJP0PIPRBqyV36yR4oWe23vrK1D26U486/7ISMu0Za65VSXzt6qMkgjKSpe8Vue9ZxzH59LpDYtyho+96msuF+iedRs'"</definedName>
    <definedName name="_AMO_SingleValue_805804074_TaskState.6" hidden="1">"'vx8p6RDVgtQr5NGY0phaD6YONao0qjJHVUWjSqMqc1QdaVRpVGWOqmONKo2qzFF1olGlUZU5qk41qjSqMkfVmUaVRlXmqDrXqNKoyhxVFxpVGlVrGAU90LjSuArE1TLK5bOIztxlvHU9NWuFZ4d13ty1PUH7QhQxIx22L0YRughk/ChMepsWdyUpZo1A0FPVxWAj6Kl2vVrB/XxDcK/neKFVe74ajbjMjNBSya7vSydrmR8upgdMZ8v9Uv3'"</definedName>
    <definedName name="_AMO_SingleValue_805804074_TaskState.7" hidden="1">"'D1tBe8/kcKf51LUqPBg34qaaRi4uyp43fGf5F6xparcfJWWKNZN6S5yks6THdKd625Nfylpat9+7gmqC9BHW267jdT3MZbIv0MclWcX/C2SPrOGZ+Yv3vg4/nI8n16fmt4l6kdvDg0KTD5LqjeenLRMwnnv660l5Ne7WCvZo/EtP+Tfu39P5NPOdzCYuucPQe34b2cdrHFe7jgu67tZ/Tfi4LP9fkp/i1j9M+blN8nBzj1P5N+7dVZp1qaI'"</definedName>
    <definedName name="_AMO_SingleValue_805804074_TaskState.8" hidden="1">"'E1uiHxFPe1juK0h1vZw/m5hO/CMUD+KYk9N+T4trTcefY9vC1vb4vroq3dwpN1SO6b0NEtTre4wmMK/5xU/Khi11t3/rPtaleYS/qTNm1ePd/57G2YtUw2Euau2zg+Xb3XpYMy++Dx4/H896JPTu+Lo3Rf5j2Tec0oSduxYkb8/4j0eHm167g+N5l9/ja7rVaWfRYF136N+0YTaWOme4iluXsvJdEe9iL5tRiF/YUSX09LurfWF5Y9PWo8K'"</definedName>
    <definedName name="_AMO_SingleValue_805804074_TaskState.9" hidden="1">"'1WOrt0XJCsLJ5/bQzmpnQg+TmRX8vEpsfYDjoUeI1EQT9I7jmtMpE1Z7+US5hx9NezINGiPWH+ZR5ehE98t9pdxS/uWxBu86p5o0c3Nm3PK1HtWBPkFOFK2fganNvog55ry9e4rY6TPLB1kzxgemTs9ZwV6nrry34FicfezmVUjzRX4P1i2d0H7ZNksS+iJf1vcjgxrhEeOLoVH2eK9Z88uHnV+I5v77sIZNfLXvLcWwtLXhQqxK3BcTITt'"</definedName>
    <definedName name="_AMO_SingleValue_825207699_TaskState" hidden="1">"'Partitions:13'"</definedName>
    <definedName name="_AMO_SingleValue_825207699_TaskState.0" hidden="1">"'SASUNICODE7V1ZbxpJEO7nlfY/IFbKQ5Q1vg/lEsZXFIxZcBztE8IYJ2i5woC91mr/+35dPT1Hzz0MM5BtjYA5quvq6qrqY5p37CP7m43YkJXYE+uzGTPYgE3YmL1nZbbDttg2fkt4MmY93H/A0zH7Rk8XbM4e2e/sGOcf2Qf2K/uFvWO3rAscf6HMGGcjlOSwbUCPcHRB4QXPONQ9qPYBW7Zoc8h90NwjupI2xzcysVTx2WLn7BLfkpKB8'"</definedName>
    <definedName name="_AMO_SingleValue_825207699_TaskState.1" hidden="1">"'zPC1AOOAfD22RuUu1PkOQDcDnBuW9g5VA2cDSHJArCc1zG+uWQzYB8SRBPXnNcB8H/G0xdQnoBun7ByagfQQR+66IHze3aC7322C1onuCpbmrkj6QeW5DVgGdJZD/QEl6rW5ria46oDyc/ovGviMUIwu7H0SLYfJJPQJ5e3Qc/4dQ/XBl1JCgZKzk3+eL2NCa4Sk94M5Z5zodQiSk9EZ4F7edCcW/d5nc3pLF+6YyqdB80ptYmnHG3HTXGn'"</definedName>
    <definedName name="_AMO_SingleValue_825207699_TaskState.10" hidden="1">"'4B5ice7ca4r7i3IoviZZYc+j8dV4mo65/rKyBE/uKNexRlf4mMUq8IvdwrPArPoJ+58YOnTM6Xt5OrIWbKxZYeQ7a7vHe7Kjoeo9S40kteNg2pXYrdKOgDK3S9Z27XLueCrvtkPw2D21koKnRNyLmPoY6rXiUbqgqDrHvQnxHU1hQVG8bvU0/fb3V3UerkO7v+bNf+Nq+4Za+Zmr9+fE5i4pfELZ7BHeo31IWb8CUws5pf1M5m7OJyPcn5k'"</definedName>
    <definedName name="_AMO_SingleValue_825207699_TaskState.11" hidden="1">"'8iEw3uKdtZ8J74HPfUf4OEN7dDGdmjTSWwP9gyn4L2Kkps9DQlL6b1F4Mc8RWjBYH95rtbE1qua2MFtgeRa15dy3EqRtnPBCjFAtqrQ2Ppjh/T2aZKn2mOLKpVX73FgffkXbq0LfKXZKajIszqvYkBl5K2EO41lfV5ng0idvigv7PQa2pOjwSt/kzViXL9taYgGgx+W+zC4oNNrduLgylZpO2Rr+64HJPLQ+STu8taj0T2nWzx5z9E9nurl'"</definedName>
    <definedName name="_AMO_SingleValue_825207699_TaskState.12" hidden="1">"'mX5Lk38dl2Huefcrdw5fQY9liFQSXFjsuGqTv5L3jJ/5F3CxriMor2KP5fWI256SRS+/jpeVYxeTne9cn4g+qnYuH7wP4D'"</definedName>
    <definedName name="_AMO_SingleValue_825207699_TaskState.2" hidden="1">"'AJq7BdDcK4DmfgE0DwqgeVgAzaMCaB4XQPOkEJ+wnRNVHpV77Dvu8YwnLy//HSUXwMKpPpjZ0fJUK7GyDwndpBg+pfxpjnwnWaYiSzszFBXjKa4mlHU6sZziSYvu94FxQrAcHy/1SNcj637ZkXHOKPrLHLCF7xl+S5SjvRBmCePWygVp1ogoa0OpOg2SKkjqG5xL/dXxa+BK1eN3ymnqVE99omtL6ixvhNagE9JN4RIlJsDNZeLyGESFP3k'"</definedName>
    <definedName name="_AMO_SingleValue_825207699_TaskState.3" hidden="1">"'MkDMYV8M8NxRMc19tVxLw79Wtn+6SWZe0nBt8PxBsleq8Ty1N9Gs20apEX+oa99zy2vfL9ER4jC063P0xtTdm97gEtNq74jBzKsHb/QgfDlthr6m31CVvWUKpAfEytvpgJUBU2Cv2G/qcZ+yteVbFmV9W/cYXUlARmX8yGmpv4T37B5ZUhX7P8fsekD9wfwLqb13n/4Zy4vS5yfjxxrXXvnAlHKK+SjHwnGSC5TgTLEeZYDnMBMtBJlj2M8'"</definedName>
    <definedName name="_AMO_SingleValue_825207699_TaskState.4" hidden="1">"'GylwmW3Uyw7GSCJR0O58hEFAa3l4zn8Sc0kvPgiqGb49f9ZZJQ1xTN+j4e52eUtkE20KcI1LNGwD4BtmpmD0/EqciGxYhi15ONbJ5WGjQ6GaSVKt0dAs6gjEjoxZk72uei3zChXCc4R0uescbnJZiDLPPbGp7V2Re0j0ZMmYNxtfDs69JYmtDNJXKMZfFcwd7PcJzHliy/jDvcTm0raOLTpZxb+Kx5jhYaxkU+tnmBGmwhnt0ubQt1mgmJi'"</definedName>
    <definedName name="_AMO_SingleValue_825207699_TaskState.5" hidden="1">"'2d1dmD3pS6p1AKw/toX/kCOE9jlvH0TOa/Thq1/pr6K6KeI8Y0xyThResYqz22CEn06Nz9BfDhLuOPHKxp9eWv1du+sHgTv6wwoEpUox/9GcF7de3WULgpegRrH5OxzXOG6a+L/GSO/lFn03v4v0spetCpvlJfaHD3E99tSF1Vcz6zR2Hw9dwNRN8rfRo1/hecsDXxX18CjJ4vssm5uaaykm3PO6Uc9L3u4IZtYNo5fopVVgemMdSDFDT5V'"</definedName>
    <definedName name="_AMO_SingleValue_825207699_TaskState.6" hidden="1">"'yLxZNmBrP8ueR3AED6cbV3dx5jgktJyTSDYPIks545S8513HMKTMoopzzumIJJf9XA6z7YMl+YqSOCXUdSXhq0mGhEnOTD1ao8H8istw4bqTdr4sal1C8VzsrAkfu2vCx96a8LG/JnwcrAkfh2vCx9Ga8HG8JnycrAkfcn3FqjmpJIpiQasn3FF8QNE2ffkXT17+BVz+gUxDROUpk6PR3qjtXvdgw946RjaCZ123AsZPwyV10qlGztlKHaS'"</definedName>
    <definedName name="_AMO_SingleValue_825207699_TaskState.7" hidden="1">"'hFJavqJJnPdPcw3GKuw0Tsoajk0qKTgTnYetlVEtJZ1FNUD1HGW1T2qZWY1M72qq0VWVuVbvaqrRVZW5Ve9qqtFVlblX72qq0VWVuVQfaqrRVZW5Vh9qqtFVlblVH2qq0VWVuVcfaqrRVZW5VJ9qqtFWtYBR0W9uVtitfu4qCjJ5FtOcu463rqZnrtdvE8/qu7fHbY6SIGemgPVaK4IVbxnNh1FvMu8NNMWsE/HZDKMY2/HZI0KsVnG8r+U'"</definedName>
    <definedName name="_AMO_SingleValue_825207699_TaskState.8" hidden="1">"'c92wstG/lqbEg6MwK1kl3sS0cryg8XEwHTydKJ5D9oDW3QOzk2H3XWpzcnhw4s3vX/Q/LC7pIl4kiULbnelxce03nH3ZZULm9Y9K4YYucGvj9Ituu4nW+Mpl+//wVXcn8Sjo+v/31QcAbtrrG6VdxeaO/7R5WUNrnqbF74Mp7z8Xc5z7VX016tYK+mZmLav2n/lt6/8fd8TiHROc4+4VPXPk77uMJ9nF+/W/s57eey8HMN2pND+zjt49bFx'"</definedName>
    <definedName name="_AMO_SingleValue_825207699_TaskState.9" hidden="1">"'4kxTu3ftH9bZtaphhZYY1eMv8V9qbM47eGW9nAqluAdQ/ooP2F8fxAxvi0kt999D27Lm9vibtHWbuDJ2kzsm9DWLU63uMJzCnVOKn5W8bO37vxn2+WuMKfsT7Zu8+r5zmdvwqxlspEwZ93G8enqXnK21cfz316fnN4Xh/Ee5T2Tec1gSsm80DUT/400cOywc+HoP2zGDmyVhHrcBB/Hf59DI0Jefi9uTEomn+rTNlXKiiKRf+3XKHeY496I'"</definedName>
    <definedName name="_AMO_SingleValue_921006515_TaskState" hidden="1">"'Partitions:11'"</definedName>
    <definedName name="_AMO_SingleValue_921006515_TaskState.0" hidden="1">"'SASUNICODE7V1Zb+JIEK7nlfY/oKw0D6PZkJBbO4cI5BgNQ1ggGe0TYgjZQcs1YDITrfa/79fVbl9gYzvGdlALAXZ3dR3dn6urD9tv6QP9pBENqUCP1KcZzWlAExrTO9qhfdqlPfwXkDOmHtLvkTumvzl3QQY90O90iuMP9J5+pV/oLbWpCx7/oMwYRyOUFLQtUI/w6ULCE/IE1VdI7YN2x5ItKA8h84DlKtmC38jkUsZ3ly7oCr9K0hzHV'"</definedName>
    <definedName name="_AMO_SingleValue_921006515_TaskState.1" hidden="1">"'ebUA48B+PbpDcrdeew5At0+eO5Z3AVVBZoNYckCtELXMX6FZTNwHzJFA+dC1wH4f0LuEyRPILfPXIW0I9RBH3XRg+Zf6Qy/h1SCrDOc7Vg1c8fWDyzLK+Ay5KMe5EktvbVm4MzAWQeWV/m4a/KZB3B2c+mxbd/ZJlmfwt4654nzHs7nfKYkzFHSMPUT7TZmumJIeTOU+5GKpCZLemQ5C6SlIdOw0kWbGXyUrtwxl05D5pSviccUseOWuJ+B'"</definedName>
    <definedName name="_AMO_SingleValue_921006515_TaskState.10" hidden="1">"'PVd0qXDxmePpArST/GTdh31z1S7OnGg2yDmia5N8ctzcrDn1roDob8jaRQ0NaWiO6uX7vrw+Pp5F3uglvs5eTssal1bEjn7tU7T4vaf/AQ=='"</definedName>
    <definedName name="_AMO_SingleValue_921006515_TaskState.2" hidden="1">"'zFIGMg8ykHmYgcyjDGQeZyDzJAOZpxnIPMvEJ+ylJFX0yj36hjQR8aTl5b+h5AJchNR7MzratNTviC/EN21rldxs6voJeR3zN0vZm7K+GCriVNQNjtumHDMb0CxadKpKO6NSL0cZ839GmpuPnb7DOdLKXf64xw3eUYM9MpDU3lGAoDG4hNB1hK+gLdJrjuq7XNcFlBqwLmNrrFAARZFe0W8YG1XpD/OojKNV0d+blZRSioxQo8nwRrXv6F+'"</definedName>
    <definedName name="_AMO_SingleValue_921006515_TaskState.3" hidden="1">"'qIecc454azl7hmlmAxuBS9vF/gZo4cRJNn2X/+3olXQEf2V7hNfbnVOC283rD8JwLIWw52xpLTrfGkpOtseR4ayw52hpLDrfGkoOtsaS0NZbsb40lL9cO52znS7DCHbN7Y+ZznE14dt4ZMSuqOlvR53i3Z80LfwRt2Yzaxby6Gi8ISTKqlCPNmTVn6i+/zrPjfvLLnDoEnYgi56YGNY6R+zxesY/lGGbC9RNe/g2O1eijxjKM2Lr4a6CkO6'"</definedName>
    <definedName name="_AMO_SingleValue_921006515_TaskState.4" hidden="1">"'XNA0dLTkq3PhXk1egW45l6SJv9eTWR9+XZXBqomyvg8Ll8roGsKj4XoS0rRqjRYqi2j4dTGwUNfLuQ3jdHP0aKCA3SIh1sXqIFm/B97WdjQfi28HzSw0Gwv7xG6XukqbH/Nb5dTpkF+odk2l9JLeN8Zs31pIuAOq7eJNpfeLk6fss5xECwL1Ct0OYeuJtyL7VKelotf8Ot/9yWv4IHKYNTlTqw4gbfMmx+WRiwaz/JWKXFdHJ/RBS5Yesuz'"</definedName>
    <definedName name="_AMO_SingleValue_921006515_TaskState.5" hidden="1">"'Aytom5yXtQ9BqqUcxZXpS2vvIvUO7R+kzUdseUqBhU0eyu4RN8DEaaEdydE8P6HIXNS8+oP1rywOBM2XLpS4s78r1tJz16L/ZzoUcqJHgc50eMwJ3oc5USP45zocZITPU5zosdZTvRQOwI2rUkxUi/mtw7s7sUH3NvGL/+0FJffQss/EWnIXnlqzRQt99ruVVubtk1h1l93fWZcgi11yimvXb1VdRBHUlC84rU86TXnHj7nSK2blBV8OrGs'"</definedName>
    <definedName name="_AMO_SingleValue_921006515_TaskState.6" hidden="1">"'6KzRPGi134uUeIhqQOoFymhMaUxtBlP7GlUaVYmjqqRRpVGVOKoONKo0qhJH1aFGlUZV4qg60qjSqEocVccaVRpViaPqRKNKoypxVJ1qVGlUJY6qM40qjaoNzILuaVxpXK3E1TrK9auI9tpluH09FXOHZ4t1zu/enlVPxchiRdrvqSBZ6CKQ8SMz6U1afiZLNi2y6k56vUfAeVfB6r7Gvvaf299UaMh1NvetleR6nHiy1nm/bPqdeLZ01ur'"</definedName>
    <definedName name="_AMO_SingleValue_921006515_TaskState.7" hidden="1">"'vt3P1is8XSPHuJlF61KjP9xINHVyUPU38zvAvrq6BefXYJQuskSxbcN37JP2UM8V9LXm1vKF1u6xbyBO056BOdve08x6qOdsifUy0vdO3OHtgHUfMT+y6vffwfCC5Kzy9vdPL1DYebJp4mNx0DC19mYi0xD1XF9qraa+WsVfzxj/av2n/Ft+/ibtrzmHRBY4+4lvTPk77uMx93KrRrvZz2s8l4efqfO+89nHax+XFx8mZRe3ftH97jn+7hm'"</definedName>
    <definedName name="_AMO_SingleValue_921006515_TaskState.8" hidden="1">"'23/ARzce90S3s47eEy93DeGfLwPs7/ORt96Doh8VQNOZcua9m+u93fb+Tp6k5/xU09GeKc/qK8ra2lu6b1EtZQoo3LnW0bxqerN1u0UGefXH48nP9e9snxfXGQ7uu8ZzSvGSQpL6vmRYeP9y9XYa9qIG3EdPehrljnkzhETe4E8muw/r0lf7KZNuiYu1OKLl8czkpVom15kWh1YZdzYttObQXwsWOCgodPgbXvcy/6ENgzhZN0yT2igbQJ6'"</definedName>
    <definedName name="_AMO_SingleValue_921006515_TaskState.9" hidden="1">"'x1FQnFN3dg9/rIHDVuLNyTealN1xQ9Obu6SE6beMWOKr8CHsuELODXhlew8dfU7c0ZIn5k6SF/pH6vZvrTkKHuH3OXn4czMWq7H5H1v2twG3dS0VdbMlH8bfF3MzZGHHPX4x1viHUBPDh5VfjuRM860RzPeFnfXvl/6ptAgnhEZFgt+z5L0IqOGa0C0SJXKXO/LCJEUTVLvf1qwl7K1dWsx9yBpHU7cV9eqlhZWTy1k+7dG8JOVROtO+JlC'"</definedName>
    <definedName name="_AMO_SingleValue_991905274_TaskState" hidden="1">"'Partitions:13'"</definedName>
    <definedName name="_AMO_SingleValue_991905274_TaskState.0" hidden="1">"'SASUNICODE7V3pb+I4FPfnlfZ/QF1pPoxmS+ldzSUKPUZDoQudjvYTopTOoOUaAp2tVvu/78/PcQ7nIAkhAdaKgMR5fpefn59fHPOOfWR/syEbsAJ7Zj02ZQbrszEbsfdsh5XYLtvDbwF3RqyL8kfcHbFvdHfOZuyJ/c5Ocf6RfWC/sl/YO3bHOsDxF+qMcDZETQ7bAvQQRwcUXnCPQz2Aag+wOxZtDnkImgdEV9Lm+IYmljI+u+yCXeFbU'"</definedName>
    <definedName name="_AMO_SingleValue_991905274_TaskState.1" hidden="1">"'jJwXiVMXeDoA2+PvUG9e0WeI8CVgHPPws6hKuBsAEnmgOW8jvDNJZsC+4AgbnHNee0D/2fcfQHlMej2CCundgQd9KCLLjh/YGf4PmT7oHWGqx1LM/ckfd+SvAIsAzrrgp7gUtXaDFczXLUheZXOOyYeIwSzG0uXZPtBMgl9cnnrdI9fd3Ft0JWkYKDmzOSPt9uI4IoR6U1R72cmlJpE6ZnozFGWBc2ZVc7bbEZn2dIdUe0saE6oTzxnaDtu'"</definedName>
    <definedName name="_AMO_SingleValue_991905274_TaskState.10" hidden="1">"'ImTl96KOSfHkU33apkpZVCTyb/0KxQ4zlA0J7jES5869pri/2AnFd0tW2PVofDWepm2uvywuwZN7lGtb2RWes1gFfrFbeBqYVT9h/3NPm44ZfS9PR7aCjTUtjHxnbXe+Jz0aqt7T1EhcOw6mXYzcK+0RUMZ28fquXc89nsrSVggee6ZWUPAUiHsxpj6Feq1olC5pVJ2hbEx8L6Ywp1G8Zs00/f4ZQNV5uA7t+Zo3/o2q7Qb18qpr9ufE5q4'"</definedName>
    <definedName name="_AMO_SingleValue_991905274_TaskState.11" hidden="1">"'pfMKOOSN8QP+Qsn4FpiZiSvuejN2cd4Yon5o8iEg3eKZtR8IH4LPkqH8PCO9uhlOzRepL4H80Zb8D7MSUWWhoQt+31F8MM2MrssXBs2Y7WpNabinZAtujqC3vboUobeMcD0SWYk69te7RFOfv2axTps8ERzqtykvvcPAdaScOfavcxWnJqDgXtZ7EwGsJewjX+qr6HB9Nova4oP9zUFuqBo/Ebb7KymTZ3hYTEE0m/518TmODza2bC0Np2b'"</definedName>
    <definedName name="_AMO_SingleValue_991905274_TaskState.12" hidden="1">"'i90a8tuNwTy4Mk03uTes+Ydt3sMuf8RPa7G9YheR5MfLadR/ln9V1cOT2GnaswqKbYcdkwdSf/NTX+P7jvQkNcRtEfxf/Rq2NuMonUOX5ynlVMXo73fSL+oPYpWvg+sP8A'"</definedName>
    <definedName name="_AMO_SingleValue_991905274_TaskState.2" hidden="1">"'iqUcaO7nQPMgB5qHOdA8yoHmcQ40T3KgeZoDzbNcfMJeRlT5qNxl31HGI56svPx31JwDC6f6aEZHy1MtRoo+JPQtjeETip9miHfiRSqytjNCUTGe42pMUacTyznuNKm8B4xjguX4eK0nuh5a5TuOiHNKo7+MAZv4nuK3QDHaC2GWMG6tXJJmjQV1bShVp0FSBUndwLnUXw2/Bq5UPX6nmKZG7dQjurakzvpGaAs6Id0UrlBjDNxcJi6PQVT'"</definedName>
    <definedName name="_AMO_SingleValue_991905274_TaskState.3" hidden="1">"'4nacAOYNx1c1zQ8E089V2MQb/Xt366S6edUnLaeD7kWDL1OY96mliXrOJViXmUjcoc8trl+/QHeExdulwz8fU2Zg94xLQ6uyKw8yoBu/3Q3w4bJG9ptlSh7xlAbX6xMvImoMVAFFkr9hvmHNW2VvzrIwzv6j6jS+koCIi/3g01NnCe/YPLKkM/V7g9z0gf6B8DOpvXef/hnLi9Lnx+PGOa6994Qo4RHtF5zgYU4HaTh1lomMuRJDlbGskOd'"</definedName>
    <definedName name="_AMO_SingleValue_991905274_TaskState.4" hidden="1">"'0aSU62RpLjrZHkaGskOdwaSQ62RpL9rZGktDWSbK4czizyJkjhjqqjzRDGlPl/dM25Nmce4C+ThLqh2U/PJ0LdRmnrZIc9mrF0rScmnwBbNmebz8SpyJ5wXsS8wD173Tyt1OlpVpBWylQ6AJxBM2ihF2euwT4XeaYx9bvgOX38DEd0XoI5SDMfUsG9GvuC/lGPKHMwribufV0ayy10cwX/tiyea9h7FcdFZMmyy9CE26ltBbf4dChHI3zWL'"</definedName>
    <definedName name="_AMO_SingleValue_991905274_TaskState.5" hidden="1">"'EMLDeMiG9u8RAs2MabeLW0LfMyMjmd1dmDn3q6o1hyw/toX/kDmle163lyWXAfQgq1/ptyWyGuJfPiIZBwrmVSV5xZBiRygm58gPpw13OPHK8rWv7Wyo/dWxonnxvo0EhUoJ/SN4Ly69+oo2Sh4DWockzNHdY3rjol/G0d+KbPI9v1fpJVZV1XeRV5qc/QQ3W9LXZRxPbWe3mXruesYdRf520XPS8Jjljq+y2vg0eON7LJt7mie1sk45vSj'"</definedName>
    <definedName name="_AMO_SingleValue_991905274_TaskState.6" hidden="1">"'npU9NMgmlh3Hr9DLysBUZW1I0cCnDJk3ywZs7ac58wgewcPpRtVdlGfiElo+w4733FzWco5Tssy77m1AkUUZ55zTIUku57kcZs8HS/wViFFqqOsQw1cfDgiTXMnwZD095FdchktXSdL1FYvWseXPRWlN+NhfEz4O1oSPwzXh42hN+DheEz5O1oSP0zXh42xN+JDr8VbNSTHWKBa02s49ivdptE1e/8UTl38Bl38g0hCj8oTJbLR31Havk7N'"</definedName>
    <definedName name="_AMO_SingleValue_991905274_TaskState.7" hidden="1">"'h7xyZjeBVOrsB+dNwSZ10+Nqn8DU+UgdJKIXFK6rkaa9M6uI4R2ndhKzgaCeSor2A87D1laqlJLOoW1C9QB1tU9qmVmNTJW1V2qpSt6p9bVXaqlK3qgNtVdqqUreqQ21V2qpSt6ojbVXaqlK3qmNtVdqqUreqE21V2qpSt6pTbVXaqlK3qjNtVdqqVpAF3dN2pe3K164WQS5+img/u4y2rqdirtduEc/ru7bHb0+qPJ5IB+3JlQcv3DJ+5k'"</definedName>
    <definedName name="_AMO_SingleValue_991905274_TaskState.8" hidden="1">"'a9ybw7ouWzRsBv95x8bMNvRx29WsH5tpL/qGd7oWVHvgobkM6MQK2kN/Ylo7XID+czAiaTpb2Q/6A1tEHv5Nh81FiP3pwcOLB41/8PyAu7axaII1G34HpXV3hMZ4m7L6lcNtjiXZTETj98P6l013E73xhNvn7/C67kflYcH1//+6jgDNqNaXWruL3Q3vePigltctXRvPBlPObj73JeaK+mvVrOXk2NxLR/0/4tuX/j7/mcQ6ILnH3Cp6Z9n'"</definedName>
    <definedName name="_AMO_SingleValue_991905274_TaskState.9" hidden="1">"'PZxufs4v3m39nPaz6Xh5+q0J4f2cdrHrYuPEzlO7d+0f1vmqVMFPbDCrhl/i/tKR3Hawy3t4VQswTuG9FB/zPj+ICK/LSS3330P7sub2+Pu0Nca8GQtJvZNaOkep3tc7jGF+kwqelSx7b07+6ftcleYc/YnW7fn6tk+z96Ep5bxMmHOto3i09W95Gyrj+a/vT45uS8O432R94znNYMpxfNCN0z8l17fscPOpWP+sBk7sBVj6nETfBz//Rk6'"</definedName>
    <definedName name="_AMO_UniqueIdentifier" hidden="1">"'1b747e39-c320-4639-b18d-8c13a71b5592'"</definedName>
    <definedName name="_AMO_XmlVersion" hidden="1">"'1'"</definedName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7</definedName>
    <definedName name="_AtRisk_SimSetting_ReportsList" hidden="1">1832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a">#REF!</definedName>
    <definedName name="aa">'[2]Oil Consumption – barrels'!#REF!</definedName>
    <definedName name="aaa">[3]EAF!#REF!</definedName>
    <definedName name="AGR">[4]Index!$C$7</definedName>
    <definedName name="appendixD">#REF!</definedName>
    <definedName name="area">'[5]Burn Rates'!$A$3:$R$47</definedName>
    <definedName name="assump">[5]Assumptions!$A$1:$J$19</definedName>
    <definedName name="av">'[6]1999 PLAN'!$DJ$1</definedName>
    <definedName name="AVAIL">#REF!</definedName>
    <definedName name="AVAILABILITY">#REF!</definedName>
    <definedName name="b">#REF!</definedName>
    <definedName name="BB">[5]PLAN!$U$1:$AO$36</definedName>
    <definedName name="burn">'[6]1999 PLAN'!$S$1:$AG$21</definedName>
    <definedName name="CAP">#REF!</definedName>
    <definedName name="capacity">'[6]1999 PLAN'!$CV$1:$DH$42</definedName>
    <definedName name="cc">#REF!</definedName>
    <definedName name="coal">'[6]1999 PLAN'!$AL$1:$AY$18</definedName>
    <definedName name="COAL_DEL">'[6]1999 PLAN'!$AL$1:$BB$38</definedName>
    <definedName name="COALBURN">#REF!</definedName>
    <definedName name="cold">'[6]1999 PLAN'!$HL$1</definedName>
    <definedName name="COLDER">'[6]1999 PLAN'!$HL$1</definedName>
    <definedName name="COM">[4]Index!$C$8</definedName>
    <definedName name="dd">#REF!</definedName>
    <definedName name="DEL">#REF!</definedName>
    <definedName name="del_page1">#REF!</definedName>
    <definedName name="DELIVERY">#REF!</definedName>
    <definedName name="DELIVERY_TOTAL">#REF!</definedName>
    <definedName name="Demand.Sectors">[7]Index!$D$2:$J$2</definedName>
    <definedName name="discount_rate">#REF!</definedName>
    <definedName name="dr">#REF!</definedName>
    <definedName name="drate">'[8]TechWATv5 (supwat5)'!$E$3</definedName>
    <definedName name="eaf">'[6]1999 PLAN'!$DJ$1:$DW$32</definedName>
    <definedName name="ee">#REF!</definedName>
    <definedName name="emissions_start">[7]NameConv!$AY$4</definedName>
    <definedName name="emissions_types">[7]NameConv!$AX$3</definedName>
    <definedName name="ENERGY">'[6]1999 PLAN'!$A$1:$M$49</definedName>
    <definedName name="ENERGY_PRINT">'[6]1999 PLAN'!$A$1:$M$51</definedName>
    <definedName name="Energy_Table">#REF!</definedName>
    <definedName name="ENERGY2">'[6]1999 PLAN'!$A$1:$M$51</definedName>
    <definedName name="EnergyTable200809">#REF!</definedName>
    <definedName name="ENRGY">#REF!</definedName>
    <definedName name="EnSO">'[9]EIS Y-E'!#REF!</definedName>
    <definedName name="environ">'[6]1999 PLAN'!$FU$1:$GL$21</definedName>
    <definedName name="epp_start">#REF!</definedName>
    <definedName name="eso">'[9]year-end'!#REF!</definedName>
    <definedName name="etech_data">#REF!</definedName>
    <definedName name="etech_parameters">#REF!</definedName>
    <definedName name="Exist_basic_data_start">#REF!</definedName>
    <definedName name="FF">[5]PLAN!$BA$27:$BO$50</definedName>
    <definedName name="FIVE">#REF!</definedName>
    <definedName name="five_1">#REF!</definedName>
    <definedName name="forecast">#REF!</definedName>
    <definedName name="FOUR">#REF!</definedName>
    <definedName name="FuelNames">[7]NameConv!$B$5:$C$44</definedName>
    <definedName name="GRAPHAREA">#REF!,#REF!,#REF!</definedName>
    <definedName name="HOME">'[6]1999 PLAN'!$B$1</definedName>
    <definedName name="HTML1_1" hidden="1">"'[Syb96.xls]ESI in South Africa'!$A$2:$C$22"</definedName>
    <definedName name="HTML1_11" hidden="1">1</definedName>
    <definedName name="HTML1_12" hidden="1">"C:\NER\ESIFlow.htm"</definedName>
    <definedName name="HTML1_2" hidden="1">-4146</definedName>
    <definedName name="HTML1_3" hidden="1">"C:\NER\Elec\Temp.htm"</definedName>
    <definedName name="HTMLCount" hidden="1">1</definedName>
    <definedName name="inchtocentimetre">[7]Distribution!$A$17</definedName>
    <definedName name="IND">[4]Index!$C$9</definedName>
    <definedName name="INIT">#REF!</definedName>
    <definedName name="InvConstraint">#REF!</definedName>
    <definedName name="LEAP">#REF!</definedName>
    <definedName name="LF">'[6]1999 PLAN'!$DY$1</definedName>
    <definedName name="LOADFACTOR">#REF!</definedName>
    <definedName name="LOADFACTOR2">#REF!</definedName>
    <definedName name="LOADFACTOR3">#REF!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odel_RUN_code">[7]Index!$A$2</definedName>
    <definedName name="monthlydel">#REF!</definedName>
    <definedName name="MONTHLYDELIVERY">#REF!</definedName>
    <definedName name="New_basic_data_start">'[10]New Capacity basic data'!$B$9</definedName>
    <definedName name="newtech_cat">#REF!</definedName>
    <definedName name="newtech_count">#REF!</definedName>
    <definedName name="newtech_data">#REF!</definedName>
    <definedName name="newtech_parameters">#REF!</definedName>
    <definedName name="Newtech_Start">#REF!</definedName>
    <definedName name="NNN">#REF!</definedName>
    <definedName name="NONLEAP">#REF!</definedName>
    <definedName name="OCLF">[3]EAF!#REF!</definedName>
    <definedName name="OctoberYearEndProj0809">#REF!</definedName>
    <definedName name="ONE">#REF!</definedName>
    <definedName name="ONE_1">#REF!</definedName>
    <definedName name="Page_1">[5]Burn!$B$2:$U$31</definedName>
    <definedName name="Page_2">[5]Burn!$AB$1:$AM$43</definedName>
    <definedName name="page1">#REF!</definedName>
    <definedName name="PAGE10">#REF!</definedName>
    <definedName name="page2">#REF!</definedName>
    <definedName name="page3">#REF!</definedName>
    <definedName name="page4">#REF!</definedName>
    <definedName name="page5">#REF!</definedName>
    <definedName name="page6">#REF!</definedName>
    <definedName name="page7">#REF!</definedName>
    <definedName name="page8">#REF!</definedName>
    <definedName name="PAGE9">#REF!</definedName>
    <definedName name="PAGEONE">#REF!</definedName>
    <definedName name="PAGETHREE">#REF!</definedName>
    <definedName name="PAGETWO">#REF!</definedName>
    <definedName name="Pal_Workbook_GUID" hidden="1">"E2D7SR7Q3BDXUD24G1M1SK63"</definedName>
    <definedName name="par_TID_ETech">#REF!</definedName>
    <definedName name="par_TID_Ntech">#REF!</definedName>
    <definedName name="par_TS_ETech">#REF!</definedName>
    <definedName name="PCLF">[11]EAF!$A$1:$O$15</definedName>
    <definedName name="PeakContribution.Wind">#REF!</definedName>
    <definedName name="PEAKING">[3]EAF!#REF!</definedName>
    <definedName name="Plan0809">#REF!</definedName>
    <definedName name="print_burnrates">#REF!</definedName>
    <definedName name="PRINT_FULL_BURN">'[6]1999 PLAN'!$S$1:$AJ$24</definedName>
    <definedName name="PRINT_FULL_ENERGY">'[6]1999 PLAN'!$A$1:$Q$53</definedName>
    <definedName name="Print1">#REF!</definedName>
    <definedName name="printarea">#REF!</definedName>
    <definedName name="RES">[4]Index!$C$10</definedName>
    <definedName name="REV_FEBADJ">#REF!</definedName>
    <definedName name="REV_JANADJ">#REF!</definedName>
    <definedName name="REV_MARADJ">#REF!</definedName>
    <definedName name="REV_OCT">#REF!</definedName>
    <definedName name="REV_SAP">#REF!</definedName>
    <definedName name="REV_SEPTADJ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5000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sdb">'[6]1999 PLAN'!$CH$1:$CT$21</definedName>
    <definedName name="Sector.Agriculture">[7]Index!$D$2</definedName>
    <definedName name="Sector.Commercial">[7]Index!$E$2</definedName>
    <definedName name="Sector.Industry">[7]Index!$F$2</definedName>
    <definedName name="Sector.Power">[7]Index!$I$2</definedName>
    <definedName name="Sector.Residential">[7]Index!$H$2</definedName>
    <definedName name="Sector.Supply">[7]Index!$J$2</definedName>
    <definedName name="Sector.Transport">[7]Index!$G$2</definedName>
    <definedName name="sector_prefix">[7]UPS!$B$6</definedName>
    <definedName name="SEVEN">[5]PLAN!$CT$1:$DJ$32</definedName>
    <definedName name="SIX">#REF!</definedName>
    <definedName name="slide1">#REF!</definedName>
    <definedName name="slide2">#REF!</definedName>
    <definedName name="st">'[6]1999 PLAN'!$BS$1</definedName>
    <definedName name="sto">'[6]1999 PLAN'!$BD$1</definedName>
    <definedName name="STOCK">#REF!</definedName>
    <definedName name="STOCKDAYS">#REF!</definedName>
    <definedName name="stockp">'[6]1999 PLAN'!$BD$1:$BQ$18</definedName>
    <definedName name="stockt">'[6]1999 PLAN'!$BS$1:$CF$18</definedName>
    <definedName name="STP">[3]EAF!#REF!</definedName>
    <definedName name="SUMMARY">#REF!</definedName>
    <definedName name="Summary_Tables">[1]Table1!#REF!</definedName>
    <definedName name="Summary_Tables_10">#REF!</definedName>
    <definedName name="Summary_Tables_11">[1]Table2.1!#REF!</definedName>
    <definedName name="Summary_Tables_14">#REF!</definedName>
    <definedName name="Summary_Tables_15">#REF!</definedName>
    <definedName name="Summary_Tables_17">[1]Table3.7!#REF!</definedName>
    <definedName name="Summary_Tables_18">[1]Table3.6!#REF!</definedName>
    <definedName name="Summary_Tables_19">#REF!</definedName>
    <definedName name="Summary_Tables_2">[1]Table1!#REF!</definedName>
    <definedName name="Summary_Tables_20">[1]Table4!#REF!</definedName>
    <definedName name="Summary_Tables_24">[1]Table8!#REF!</definedName>
    <definedName name="Summary_Tables_25">[1]Table2.2!#REF!</definedName>
    <definedName name="Summary_Tables_26">[1]Table2.2!#REF!</definedName>
    <definedName name="Summary_Tables_27">#REF!</definedName>
    <definedName name="Summary_Tables_28">'[1]Table 2'!#REF!</definedName>
    <definedName name="Summary_Tables_29">'[1]Table 2'!#REF!</definedName>
    <definedName name="Summary_Tables_3">[12]Table2.2!#REF!</definedName>
    <definedName name="Summary_Tables_30">'[1]Table 2'!#REF!</definedName>
    <definedName name="Summary_Tables_31">'[1]Table 2.3'!#REF!</definedName>
    <definedName name="Summary_Tables_32">'[1]Table 2.3'!#REF!</definedName>
    <definedName name="Summary_Tables_34">[1]Table3.8a!#REF!</definedName>
    <definedName name="Summary_Tables_35">[1]Table3.8b!#REF!</definedName>
    <definedName name="Summary_Tables_36">#REF!</definedName>
    <definedName name="Summary_Tables_37">[1]Table3.8c!#REF!</definedName>
    <definedName name="Summary_Tables_38">[1]Table3.6!#REF!</definedName>
    <definedName name="Summary_Tables_4">[12]Table2.2!#REF!</definedName>
    <definedName name="Summary_Tables_44">[1]Table2.1!#REF!</definedName>
    <definedName name="Summary_Tables_45">[1]Table2.2!#REF!</definedName>
    <definedName name="Summary_Tables_46">[1]Table2.2!#REF!</definedName>
    <definedName name="Summary_Tables_5">[12]Table2.2!#REF!</definedName>
    <definedName name="switch1">'[13]Modelled 2019 Emp'!#REF!</definedName>
    <definedName name="TABLE_11">[11]EAF!$A$1:$A$65536</definedName>
    <definedName name="table_41">'[6]1999 PLAN'!$BD$1:$BQ$49</definedName>
    <definedName name="TABLE1">'[6]1999 PLAN'!$A$1:$N$49</definedName>
    <definedName name="TABLE10">'[6]1999 PLAN'!$FC$1:$FR$24</definedName>
    <definedName name="table10_11">#REF!</definedName>
    <definedName name="TABLE11">[11]EAF!$A$1:$O$15</definedName>
    <definedName name="TABLE12">[11]EAF!$A$17:$O$32</definedName>
    <definedName name="table12_13">[3]EAF!#REF!</definedName>
    <definedName name="TABLE13">[3]EAF!#REF!</definedName>
    <definedName name="TABLE14">[11]EAF!$A$34:$O$34</definedName>
    <definedName name="table14_15">[11]EAF!$A$34:$O$34</definedName>
    <definedName name="TABLE15">[3]EAF!#REF!</definedName>
    <definedName name="TABLE2">'[6]1999 PLAN'!$S$1:$AG$25</definedName>
    <definedName name="TABLE3">'[6]1999 PLAN'!$AL$1:$AY$20</definedName>
    <definedName name="table3a">'[6]1999 PLAN'!$AL$1:$AY$34</definedName>
    <definedName name="table4">'[6]1999 PLAN'!$BD$1:$BQ$20</definedName>
    <definedName name="table5">'[6]1999 PLAN'!$BS$1:$CF$22</definedName>
    <definedName name="table6">'[6]1999 PLAN'!$CH$1:$CT$22</definedName>
    <definedName name="table7">'[6]1999 PLAN'!$CV$1:$DH$46</definedName>
    <definedName name="table8">'[6]1999 PLAN'!$DJ$1:$DW$35</definedName>
    <definedName name="table9">'[6]1999 PLAN'!$DY$1:$EL$34</definedName>
    <definedName name="tale12_13">[11]EAF!$A$1:$O$32</definedName>
    <definedName name="THREE">#REF!</definedName>
    <definedName name="TRA">[4]Index!$C$11</definedName>
    <definedName name="TWO">#REF!</definedName>
    <definedName name="TX_Losses">'[14]TX Losses'!$B$2</definedName>
    <definedName name="UCLF">[11]EAF!$A$21:$O$32</definedName>
    <definedName name="XLSIMSI" hidden="1">{"Sim",3,"Output 1","'Reworked data'!$AI$84","Output 2","'Reworked data'!$AJ$84","Output 3","'Reworked data'!$AK$84","1","2","100","0"}</definedName>
    <definedName name="XLSIMSIM" hidden="1">{"Sim",3,"Output 1","'Reworked data'!$AI$84","Output 2","'Reworked data'!$AJ$84","Output 3","'Reworked data'!$AK$84","1","2","100","0"}</definedName>
    <definedName name="Year">#REF!</definedName>
    <definedName name="YTD_ANC">#REF!</definedName>
    <definedName name="YTD_REV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0" l="1"/>
  <c r="G16" i="10"/>
  <c r="E16" i="10"/>
  <c r="D16" i="10"/>
  <c r="D17" i="10" s="1"/>
  <c r="B17" i="10" s="1"/>
  <c r="B16" i="10"/>
  <c r="I15" i="10"/>
  <c r="I16" i="10" s="1"/>
  <c r="I17" i="10" s="1"/>
  <c r="G15" i="10"/>
  <c r="B15" i="10"/>
  <c r="E9" i="10"/>
  <c r="E15" i="10" s="1"/>
  <c r="G10" i="10"/>
  <c r="D10" i="10"/>
  <c r="D11" i="10" s="1"/>
  <c r="B11" i="10" s="1"/>
  <c r="C10" i="10"/>
  <c r="C11" i="10" s="1"/>
  <c r="C15" i="10" s="1"/>
  <c r="C16" i="10" s="1"/>
  <c r="C17" i="10" s="1"/>
  <c r="I10" i="10"/>
  <c r="I11" i="10" s="1"/>
  <c r="G9" i="10"/>
  <c r="B9" i="10"/>
  <c r="G19" i="10"/>
  <c r="D19" i="10"/>
  <c r="D20" i="10" s="1"/>
  <c r="B20" i="10" s="1"/>
  <c r="I19" i="10"/>
  <c r="I20" i="10" s="1"/>
  <c r="G18" i="10"/>
  <c r="B18" i="10"/>
  <c r="D13" i="10"/>
  <c r="B13" i="10" s="1"/>
  <c r="I12" i="10"/>
  <c r="B12" i="10"/>
  <c r="B6" i="10"/>
  <c r="C7" i="10"/>
  <c r="C8" i="10" s="1"/>
  <c r="C12" i="10" s="1"/>
  <c r="C13" i="10" s="1"/>
  <c r="C14" i="10" s="1"/>
  <c r="C18" i="10" s="1"/>
  <c r="C19" i="10" s="1"/>
  <c r="C20" i="10" s="1"/>
  <c r="G19" i="9"/>
  <c r="D19" i="9"/>
  <c r="D20" i="9" s="1"/>
  <c r="B20" i="9" s="1"/>
  <c r="G18" i="9"/>
  <c r="B18" i="9"/>
  <c r="E10" i="9"/>
  <c r="E13" i="9" s="1"/>
  <c r="E16" i="9" s="1"/>
  <c r="E22" i="9" s="1"/>
  <c r="E11" i="9"/>
  <c r="G16" i="9"/>
  <c r="D16" i="9"/>
  <c r="D17" i="9" s="1"/>
  <c r="B17" i="9" s="1"/>
  <c r="G15" i="9"/>
  <c r="B15" i="9"/>
  <c r="G13" i="9"/>
  <c r="D13" i="9"/>
  <c r="D14" i="9" s="1"/>
  <c r="B14" i="9" s="1"/>
  <c r="G12" i="9"/>
  <c r="B12" i="9"/>
  <c r="G10" i="9"/>
  <c r="D10" i="9"/>
  <c r="D11" i="9" s="1"/>
  <c r="B11" i="9" s="1"/>
  <c r="G9" i="9"/>
  <c r="B9" i="9"/>
  <c r="B23" i="9"/>
  <c r="B22" i="9"/>
  <c r="B21" i="9"/>
  <c r="B6" i="9"/>
  <c r="D14" i="10" l="1"/>
  <c r="B14" i="10" s="1"/>
  <c r="B10" i="10"/>
  <c r="B19" i="10"/>
  <c r="B19" i="9"/>
  <c r="E19" i="9"/>
  <c r="E14" i="9"/>
  <c r="E17" i="9" s="1"/>
  <c r="B16" i="9"/>
  <c r="B13" i="9"/>
  <c r="B10" i="9"/>
  <c r="E14" i="10"/>
  <c r="E20" i="10" s="1"/>
  <c r="G13" i="10"/>
  <c r="E13" i="10"/>
  <c r="E19" i="10" s="1"/>
  <c r="I13" i="10"/>
  <c r="I14" i="10" s="1"/>
  <c r="G12" i="10"/>
  <c r="G7" i="10"/>
  <c r="D7" i="10"/>
  <c r="I6" i="10"/>
  <c r="I7" i="10" s="1"/>
  <c r="I8" i="10" s="1"/>
  <c r="G6" i="10"/>
  <c r="E6" i="10"/>
  <c r="E12" i="10" s="1"/>
  <c r="E18" i="10" s="1"/>
  <c r="I5" i="10"/>
  <c r="D8" i="10" l="1"/>
  <c r="B8" i="10" s="1"/>
  <c r="B7" i="10"/>
  <c r="E23" i="9"/>
  <c r="E20" i="9"/>
  <c r="I16" i="7" l="1"/>
  <c r="I17" i="7" s="1"/>
  <c r="D16" i="7"/>
  <c r="B16" i="7"/>
  <c r="G17" i="7"/>
  <c r="E17" i="7"/>
  <c r="D17" i="7"/>
  <c r="B17" i="7"/>
  <c r="E16" i="7"/>
  <c r="E15" i="7"/>
  <c r="D7" i="9"/>
  <c r="G22" i="9"/>
  <c r="G21" i="9"/>
  <c r="G7" i="9"/>
  <c r="I6" i="9"/>
  <c r="G6" i="9"/>
  <c r="E6" i="9"/>
  <c r="E9" i="9" s="1"/>
  <c r="E12" i="9" s="1"/>
  <c r="E15" i="9" s="1"/>
  <c r="I5" i="9"/>
  <c r="I5" i="7"/>
  <c r="E6" i="7"/>
  <c r="I10" i="7"/>
  <c r="E10" i="7"/>
  <c r="E13" i="7" s="1"/>
  <c r="I7" i="7"/>
  <c r="G7" i="7"/>
  <c r="G10" i="7" s="1"/>
  <c r="I7" i="9" l="1"/>
  <c r="I9" i="9"/>
  <c r="I12" i="9" s="1"/>
  <c r="I15" i="9" s="1"/>
  <c r="E21" i="9"/>
  <c r="E18" i="9"/>
  <c r="D8" i="9"/>
  <c r="B8" i="9" s="1"/>
  <c r="B7" i="9"/>
  <c r="D14" i="7"/>
  <c r="B14" i="7"/>
  <c r="D9" i="8"/>
  <c r="D8" i="8"/>
  <c r="I21" i="9" l="1"/>
  <c r="I18" i="9"/>
  <c r="I8" i="9"/>
  <c r="I11" i="9" s="1"/>
  <c r="I14" i="9" s="1"/>
  <c r="I17" i="9" s="1"/>
  <c r="I10" i="9"/>
  <c r="I13" i="9" s="1"/>
  <c r="I16" i="9" s="1"/>
  <c r="G11" i="7"/>
  <c r="G14" i="7" s="1"/>
  <c r="E11" i="7"/>
  <c r="E14" i="7" s="1"/>
  <c r="E9" i="7"/>
  <c r="E12" i="7" s="1"/>
  <c r="I11" i="7"/>
  <c r="I8" i="7"/>
  <c r="I9" i="7"/>
  <c r="G6" i="7"/>
  <c r="G9" i="7" s="1"/>
  <c r="I6" i="7"/>
  <c r="K9" i="6"/>
  <c r="E3" i="6"/>
  <c r="D9" i="6"/>
  <c r="D8" i="6"/>
  <c r="D9" i="5"/>
  <c r="D8" i="5"/>
  <c r="I19" i="9" l="1"/>
  <c r="I22" i="9"/>
  <c r="I23" i="9"/>
  <c r="I20" i="9"/>
</calcChain>
</file>

<file path=xl/sharedStrings.xml><?xml version="1.0" encoding="utf-8"?>
<sst xmlns="http://schemas.openxmlformats.org/spreadsheetml/2006/main" count="311" uniqueCount="66">
  <si>
    <t>UP</t>
  </si>
  <si>
    <t>Solar PV build limit</t>
  </si>
  <si>
    <t>ERSOLPC*</t>
  </si>
  <si>
    <t>UCNCAP_PV</t>
  </si>
  <si>
    <t>UC_Desc</t>
  </si>
  <si>
    <t>UC_RHSRTS</t>
  </si>
  <si>
    <t>UC_NCAP</t>
  </si>
  <si>
    <t>LimType</t>
  </si>
  <si>
    <t>Year</t>
  </si>
  <si>
    <t>Attribute</t>
  </si>
  <si>
    <t>Cset_CN</t>
  </si>
  <si>
    <t>Pset_CO</t>
  </si>
  <si>
    <t>Pset_CI</t>
  </si>
  <si>
    <t>Pset_PN</t>
  </si>
  <si>
    <t>Pset_Set</t>
  </si>
  <si>
    <t>UC_N</t>
  </si>
  <si>
    <t>~UC_T</t>
  </si>
  <si>
    <t>~UC_Sets: T_E:</t>
  </si>
  <si>
    <t>~UC_Sets: R_E: REGION1</t>
  </si>
  <si>
    <t>UC - Each Region/Period</t>
  </si>
  <si>
    <t>UCCAP_DUMETR</t>
  </si>
  <si>
    <t>ETRANS*</t>
  </si>
  <si>
    <t>LO</t>
  </si>
  <si>
    <t>ET*,ER*,EPT*,-ETRANS*,-ERSOLPR*</t>
  </si>
  <si>
    <t>UC_CAP</t>
  </si>
  <si>
    <t>UCCAP_BATTR</t>
  </si>
  <si>
    <t>ET*,-ETRAN*</t>
  </si>
  <si>
    <t>ESTSU*,ERSOLT*</t>
  </si>
  <si>
    <t>Average CF</t>
  </si>
  <si>
    <t>Worst 10% of the year</t>
  </si>
  <si>
    <t>Diff</t>
  </si>
  <si>
    <t>ERW*</t>
  </si>
  <si>
    <t>UC_ACT</t>
  </si>
  <si>
    <t>UCACT_WIND</t>
  </si>
  <si>
    <t>UC_Growth_Wind</t>
  </si>
  <si>
    <t>UC_ATTR</t>
  </si>
  <si>
    <t>NCAP,GROWTH</t>
  </si>
  <si>
    <t>Max growth rate</t>
  </si>
  <si>
    <t>Starting Value (GW)</t>
  </si>
  <si>
    <t>UC_NCAP~RHS</t>
  </si>
  <si>
    <t>UC_RHSRT~0</t>
  </si>
  <si>
    <t>ERSOLP*</t>
  </si>
  <si>
    <t>UC_Growth_Solar</t>
  </si>
  <si>
    <t>UC_Growth_Batteries</t>
  </si>
  <si>
    <t>ESTSUTL</t>
  </si>
  <si>
    <t>UC_RHSRT</t>
  </si>
  <si>
    <t>UCCAP_WIND</t>
  </si>
  <si>
    <t>Year Start</t>
  </si>
  <si>
    <t>ACT,GROWTH</t>
  </si>
  <si>
    <t>Starting Value ELC</t>
  </si>
  <si>
    <t>Starting Value HGN</t>
  </si>
  <si>
    <t>UC_ACT~RHS</t>
  </si>
  <si>
    <t>XINDELC</t>
  </si>
  <si>
    <t>XINDHGN</t>
  </si>
  <si>
    <t>UC_Growth_Nuclear</t>
  </si>
  <si>
    <t>ETNUC*N</t>
  </si>
  <si>
    <t>XICPELC</t>
  </si>
  <si>
    <t>XIMIELC</t>
  </si>
  <si>
    <t>XIFBELC</t>
  </si>
  <si>
    <t>XTRAELC</t>
  </si>
  <si>
    <t>TPPRCARELC-N</t>
  </si>
  <si>
    <t>Starting Value</t>
  </si>
  <si>
    <t>TFLCVELC-N</t>
  </si>
  <si>
    <t>TFHCV1ELC-N</t>
  </si>
  <si>
    <t>TPPUMBTELC-N</t>
  </si>
  <si>
    <t>TFLCVOGSH-N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</si>
</sst>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Arial"/>
    </font>
    <font>
      <sz val="11"/>
      <color theme="1"/>
      <name val="Calibri"/>
      <family val="3"/>
      <charset val="134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4" fillId="0" borderId="0" xfId="0" applyFont="1"/>
    <xf numFmtId="0" fontId="5" fillId="0" borderId="0" xfId="0" applyFont="1"/>
    <xf numFmtId="10" fontId="0" fillId="0" borderId="0" xfId="0" applyNumberFormat="1"/>
    <xf numFmtId="0" fontId="3" fillId="5" borderId="1" xfId="0" applyFont="1" applyFill="1" applyBorder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2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0" Type="http://schemas.openxmlformats.org/officeDocument/2006/relationships/externalLink" Target="externalLinks/externalLink1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1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</xdr:colOff>
      <xdr:row>2</xdr:row>
      <xdr:rowOff>28575</xdr:rowOff>
    </xdr:from>
    <xdr:to>
      <xdr:col>24</xdr:col>
      <xdr:colOff>208687</xdr:colOff>
      <xdr:row>25</xdr:row>
      <xdr:rowOff>151912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6E4996-2CDB-BE2B-BFA0-EE146A133B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63425" y="381000"/>
          <a:ext cx="6904762" cy="39047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Data/Calibration%20Project%202014/SASAM%202019%20with%202017%20SASUT%20(2020%20release),%202019%20NA,%202018&amp;19%20LMD%20and%202015%20LCS%20Data/Data/QLFS%20Trends%202008-2020Q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AnswerTIMESv6/Answer_Databases/WB/SATIM_20140819runs-copy/TCH_PWR-WAT.xlsm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1\PLANS\New%20PP%20Draft%20Rev.3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ndivhuwog.000\Desktop\Malerato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s/SATIMGE/CGE/1mode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~1\MakwasMM\LOCALS~1\Temp\XPgrpwise\Energy%20Wheel%20Diagram%202010-2011%2002FE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user/Downloads/BP%202013%20Energy%20Review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2\Production%20Plans\2002%20BUDGET%20PRODUCTION%20PLAN%20REV.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Users/01433536/Google%20Drive/SATIM/Model%20Files/DMD_PRJ%20-%20Copy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budget%202000%20calculation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0%20Production%20Plan\Production%20Plans\1999%20Production%20Plan\1999%20Production%20Plan\1999%20Production%20Plan%20Rev.1%20Jan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ctcloud-my.sharepoint.com/private/tmp/SATIM/TCH_SUP2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delling%20Group\_02_PROJECTS\WB\water-energy\task2\Costing%20options%20v6.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work\2003\Incentive%20scheme\GENKWO%20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1"/>
      <sheetName val="Table 2"/>
      <sheetName val="Table2.1"/>
      <sheetName val="Table2.2"/>
      <sheetName val="Table 2.3"/>
      <sheetName val="Table 2.4"/>
      <sheetName val="Table 2.5"/>
      <sheetName val="Table 2.6"/>
      <sheetName val="Table 2.7"/>
      <sheetName val="Table3.1"/>
      <sheetName val="Table3.2"/>
      <sheetName val="Table3.3"/>
      <sheetName val="Table3.4"/>
      <sheetName val="Table3.5"/>
      <sheetName val="Table3.6"/>
      <sheetName val="Table3.7"/>
      <sheetName val="Table3.8a"/>
      <sheetName val="Table3.8b"/>
      <sheetName val="Table3.8c"/>
      <sheetName val="Table3.9"/>
      <sheetName val="Table4"/>
      <sheetName val="Table5"/>
      <sheetName val="Table6"/>
      <sheetName val="Table 7"/>
      <sheetName val="Table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 refreshError="1"/>
      <sheetData sheetId="24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xisting capacity basic data"/>
      <sheetName val="PWR"/>
      <sheetName val="ITEMS_Teche"/>
      <sheetName val="TS ETech"/>
      <sheetName val="TID ETech"/>
      <sheetName val="ITEMS_Comm"/>
      <sheetName val="New Capacity basic data"/>
      <sheetName val="Inga"/>
      <sheetName val="OtherRegionalProjects"/>
      <sheetName val="NT_PWR"/>
      <sheetName val="ITEMS_Techn"/>
      <sheetName val="TS INVFX"/>
      <sheetName val="TS INVFX_5yr"/>
      <sheetName val="TS INVFX_IRP"/>
      <sheetName val="TS NTech"/>
      <sheetName val="TS NTechICost"/>
      <sheetName val="TID NTech"/>
      <sheetName val="ITEMS GRP"/>
      <sheetName val="TS Othere"/>
      <sheetName val="TID Othere"/>
      <sheetName val="ITEMS UC"/>
      <sheetName val="TS UC"/>
      <sheetName val="TID UC"/>
      <sheetName val="ITEMS UC_BLIPPP"/>
      <sheetName val="TS UC_BLIPPP"/>
      <sheetName val="TID UC_BLIPPP"/>
      <sheetName val="REAvail"/>
      <sheetName val="REAvail (2)"/>
      <sheetName val="TS REAvail"/>
      <sheetName val="REAvail_10TS"/>
      <sheetName val="REAvail_10TS (2)"/>
      <sheetName val="TS REAvail_10TS"/>
      <sheetName val="REGIONS"/>
      <sheetName val="NameConv"/>
      <sheetName val="Deflator"/>
      <sheetName val="EskomCoalEff"/>
      <sheetName val="Analytica_Input"/>
      <sheetName val="LogofChanges"/>
    </sheetNames>
    <sheetDataSet>
      <sheetData sheetId="0"/>
      <sheetData sheetId="1"/>
      <sheetData sheetId="2"/>
      <sheetData sheetId="3"/>
      <sheetData sheetId="4"/>
      <sheetData sheetId="5"/>
      <sheetData sheetId="6">
        <row r="9">
          <cell r="B9">
            <v>0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1"/>
      <sheetName val="ENERGY2"/>
      <sheetName val="Burn Rate"/>
      <sheetName val="CV"/>
      <sheetName val="HEAT RATE"/>
      <sheetName val="OPR ENG"/>
      <sheetName val="COAL BURN"/>
      <sheetName val="NET DELIVERY"/>
      <sheetName val="DELIVERY_2001"/>
      <sheetName val="MINE DELIVERY"/>
      <sheetName val="COAL MOVEMENTS"/>
      <sheetName val="SP DAYS"/>
      <sheetName val="SP TONS"/>
      <sheetName val="STD DAILY BURN"/>
      <sheetName val="EUF"/>
      <sheetName val="EAF"/>
      <sheetName val="UCF"/>
      <sheetName val="PCLF"/>
      <sheetName val="UCLF"/>
      <sheetName val="OCLF"/>
      <sheetName val="CAPACITY"/>
      <sheetName val="UNIPEDE"/>
      <sheetName val="EMMISIONS"/>
      <sheetName val="WATER"/>
      <sheetName val="OUTAGE PLANNING"/>
      <sheetName val="UNIPEDE-FEB"/>
      <sheetName val="UNIPEDE-JAN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>
        <row r="2">
          <cell r="A2" t="str">
            <v>ENERGY AVAILABILITY FACTOR (%) FOR 2001</v>
          </cell>
        </row>
        <row r="3">
          <cell r="C3" t="str">
            <v>JAN</v>
          </cell>
          <cell r="D3" t="str">
            <v>FEB</v>
          </cell>
          <cell r="E3" t="str">
            <v>MAR</v>
          </cell>
          <cell r="F3" t="str">
            <v>APR</v>
          </cell>
          <cell r="G3" t="str">
            <v>MAY</v>
          </cell>
          <cell r="H3" t="str">
            <v>JUN</v>
          </cell>
          <cell r="I3" t="str">
            <v>JUL</v>
          </cell>
          <cell r="J3" t="str">
            <v>AUG</v>
          </cell>
          <cell r="K3" t="str">
            <v>SEP</v>
          </cell>
          <cell r="L3" t="str">
            <v>OCT</v>
          </cell>
          <cell r="M3" t="str">
            <v>NOV</v>
          </cell>
          <cell r="N3" t="str">
            <v>DEC</v>
          </cell>
          <cell r="O3" t="str">
            <v xml:space="preserve"> YEAR</v>
          </cell>
        </row>
        <row r="4">
          <cell r="A4" t="str">
            <v>COAL STATIONS</v>
          </cell>
          <cell r="C4" t="str">
            <v>BUDGET</v>
          </cell>
          <cell r="D4" t="str">
            <v>BUDGET</v>
          </cell>
          <cell r="E4" t="str">
            <v>BUDGET</v>
          </cell>
          <cell r="F4" t="str">
            <v>BUDGET</v>
          </cell>
          <cell r="G4" t="str">
            <v>BUDGET</v>
          </cell>
          <cell r="H4" t="str">
            <v>BUDGET</v>
          </cell>
          <cell r="I4" t="str">
            <v>BUDGET</v>
          </cell>
          <cell r="J4" t="str">
            <v>BUDGET</v>
          </cell>
          <cell r="K4" t="str">
            <v>BUDGET</v>
          </cell>
          <cell r="L4" t="str">
            <v>BUDGET</v>
          </cell>
          <cell r="M4" t="str">
            <v>BUDGET</v>
          </cell>
          <cell r="N4" t="str">
            <v>BUDGET</v>
          </cell>
          <cell r="O4" t="str">
            <v>TOTAL</v>
          </cell>
        </row>
        <row r="6">
          <cell r="A6" t="str">
            <v>ARNOT</v>
          </cell>
          <cell r="C6">
            <v>96.5</v>
          </cell>
          <cell r="D6">
            <v>96.5</v>
          </cell>
          <cell r="E6">
            <v>96.5</v>
          </cell>
          <cell r="F6">
            <v>92.6</v>
          </cell>
          <cell r="G6">
            <v>88.973118279569889</v>
          </cell>
          <cell r="H6">
            <v>96.5</v>
          </cell>
          <cell r="I6">
            <v>87.90129032258065</v>
          </cell>
          <cell r="J6">
            <v>76.50333333333333</v>
          </cell>
          <cell r="K6">
            <v>72.055555555555557</v>
          </cell>
          <cell r="L6">
            <v>96.5</v>
          </cell>
          <cell r="M6">
            <v>96.5</v>
          </cell>
          <cell r="N6">
            <v>96.5</v>
          </cell>
          <cell r="O6">
            <v>91.127774790919943</v>
          </cell>
        </row>
        <row r="7">
          <cell r="A7" t="str">
            <v>HENDRINA</v>
          </cell>
          <cell r="C7">
            <v>95.95</v>
          </cell>
          <cell r="D7">
            <v>86.877142857142857</v>
          </cell>
          <cell r="E7">
            <v>85.119677419354844</v>
          </cell>
          <cell r="F7">
            <v>88.43</v>
          </cell>
          <cell r="G7">
            <v>86.49</v>
          </cell>
          <cell r="H7">
            <v>86.713333333333324</v>
          </cell>
          <cell r="I7">
            <v>86.9</v>
          </cell>
          <cell r="J7">
            <v>89.428064516129027</v>
          </cell>
          <cell r="K7">
            <v>86.96</v>
          </cell>
          <cell r="L7">
            <v>84.191935483870978</v>
          </cell>
          <cell r="M7">
            <v>87.973333333333329</v>
          </cell>
          <cell r="N7">
            <v>91.30612903225807</v>
          </cell>
          <cell r="O7">
            <v>88.028301331285206</v>
          </cell>
        </row>
        <row r="8">
          <cell r="A8" t="str">
            <v>KRIEL</v>
          </cell>
          <cell r="C8">
            <v>94.473906810034549</v>
          </cell>
          <cell r="D8">
            <v>83.372103174604632</v>
          </cell>
          <cell r="E8">
            <v>88.403118279569895</v>
          </cell>
          <cell r="F8">
            <v>85.12222222222222</v>
          </cell>
          <cell r="G8">
            <v>96.53</v>
          </cell>
          <cell r="H8">
            <v>90.339814814813479</v>
          </cell>
          <cell r="I8">
            <v>80.781792114696643</v>
          </cell>
          <cell r="J8">
            <v>97.53</v>
          </cell>
          <cell r="K8">
            <v>94.600000000000009</v>
          </cell>
          <cell r="L8">
            <v>94.473906810034549</v>
          </cell>
          <cell r="M8">
            <v>80.12222222222222</v>
          </cell>
          <cell r="N8">
            <v>94.697921146954712</v>
          </cell>
          <cell r="O8">
            <v>90.0372506329294</v>
          </cell>
        </row>
        <row r="9">
          <cell r="A9" t="str">
            <v>MATLA</v>
          </cell>
          <cell r="C9">
            <v>96.9</v>
          </cell>
          <cell r="D9">
            <v>95.114285714285714</v>
          </cell>
          <cell r="E9">
            <v>83.459139784946245</v>
          </cell>
          <cell r="F9">
            <v>96.9</v>
          </cell>
          <cell r="G9">
            <v>96.9</v>
          </cell>
          <cell r="H9">
            <v>96.9</v>
          </cell>
          <cell r="I9">
            <v>96.9</v>
          </cell>
          <cell r="J9">
            <v>94.211827956989254</v>
          </cell>
          <cell r="K9">
            <v>80.233333333333334</v>
          </cell>
          <cell r="L9">
            <v>89.373118279569894</v>
          </cell>
          <cell r="M9">
            <v>89.122222222222234</v>
          </cell>
          <cell r="N9">
            <v>96.9</v>
          </cell>
          <cell r="O9">
            <v>92.742827274278895</v>
          </cell>
        </row>
        <row r="10">
          <cell r="A10" t="str">
            <v>CLUSTER 1</v>
          </cell>
          <cell r="C10">
            <v>95.96568888536595</v>
          </cell>
          <cell r="D10">
            <v>90.56088112788153</v>
          </cell>
          <cell r="E10">
            <v>87.690880399461037</v>
          </cell>
          <cell r="F10">
            <v>91.186848484848483</v>
          </cell>
          <cell r="G10">
            <v>93.315068716810657</v>
          </cell>
          <cell r="H10">
            <v>93.087492765492385</v>
          </cell>
          <cell r="I10">
            <v>88.77180956910027</v>
          </cell>
          <cell r="J10">
            <v>90.804333042720131</v>
          </cell>
          <cell r="K10">
            <v>83.918840294840294</v>
          </cell>
          <cell r="L10">
            <v>91.223745475680587</v>
          </cell>
          <cell r="M10">
            <v>87.823043407043414</v>
          </cell>
          <cell r="N10">
            <v>95.163556735621611</v>
          </cell>
          <cell r="O10">
            <v>90.79268240873887</v>
          </cell>
        </row>
        <row r="12">
          <cell r="A12" t="str">
            <v>DUVHA</v>
          </cell>
          <cell r="C12">
            <v>86.690215053763438</v>
          </cell>
          <cell r="D12">
            <v>79.163333333333327</v>
          </cell>
          <cell r="E12">
            <v>78.088064516129023</v>
          </cell>
          <cell r="F12">
            <v>65.83</v>
          </cell>
          <cell r="G12">
            <v>91.528924731182784</v>
          </cell>
          <cell r="H12">
            <v>95.83</v>
          </cell>
          <cell r="I12">
            <v>95.83</v>
          </cell>
          <cell r="J12">
            <v>95.83</v>
          </cell>
          <cell r="K12">
            <v>95.83</v>
          </cell>
          <cell r="L12">
            <v>90.991290322580639</v>
          </cell>
          <cell r="M12">
            <v>95.83</v>
          </cell>
          <cell r="N12">
            <v>95.83</v>
          </cell>
          <cell r="O12">
            <v>88.939318996415764</v>
          </cell>
        </row>
        <row r="13">
          <cell r="A13" t="str">
            <v>KENDAL</v>
          </cell>
          <cell r="C13">
            <v>96.887096774193552</v>
          </cell>
          <cell r="D13">
            <v>96.11904761904762</v>
          </cell>
          <cell r="E13">
            <v>83.983870967741936</v>
          </cell>
          <cell r="F13">
            <v>89.611111111111114</v>
          </cell>
          <cell r="G13">
            <v>81.833333333333343</v>
          </cell>
          <cell r="H13">
            <v>96.833333333333329</v>
          </cell>
          <cell r="I13">
            <v>98.5</v>
          </cell>
          <cell r="J13">
            <v>98.5</v>
          </cell>
          <cell r="K13">
            <v>94.611111111111114</v>
          </cell>
          <cell r="L13">
            <v>98.5</v>
          </cell>
          <cell r="M13">
            <v>85.722222222222229</v>
          </cell>
          <cell r="N13">
            <v>94.736559139784944</v>
          </cell>
          <cell r="O13">
            <v>92.986473800989941</v>
          </cell>
        </row>
        <row r="14">
          <cell r="A14" t="str">
            <v>MAJUBA</v>
          </cell>
          <cell r="C14">
            <v>98</v>
          </cell>
          <cell r="D14">
            <v>94.98442704113782</v>
          </cell>
          <cell r="E14">
            <v>98</v>
          </cell>
          <cell r="F14">
            <v>98</v>
          </cell>
          <cell r="G14">
            <v>95.750413403507011</v>
          </cell>
          <cell r="H14">
            <v>98</v>
          </cell>
          <cell r="I14">
            <v>98</v>
          </cell>
          <cell r="J14">
            <v>97.01580586403432</v>
          </cell>
          <cell r="K14">
            <v>96.692427790788443</v>
          </cell>
          <cell r="L14">
            <v>98</v>
          </cell>
          <cell r="M14">
            <v>95.67542718362391</v>
          </cell>
          <cell r="N14">
            <v>98</v>
          </cell>
          <cell r="O14">
            <v>97.176541773590941</v>
          </cell>
        </row>
        <row r="15">
          <cell r="A15" t="str">
            <v>CLUSTER 2</v>
          </cell>
          <cell r="C15">
            <v>93.862738297819874</v>
          </cell>
          <cell r="D15">
            <v>90.184557940148537</v>
          </cell>
          <cell r="E15">
            <v>86.291464745486834</v>
          </cell>
          <cell r="F15">
            <v>85.13735441180873</v>
          </cell>
          <cell r="G15">
            <v>89.641932006849729</v>
          </cell>
          <cell r="H15">
            <v>96.925132488996681</v>
          </cell>
          <cell r="I15">
            <v>97.5</v>
          </cell>
          <cell r="J15">
            <v>97.160266050074895</v>
          </cell>
          <cell r="K15">
            <v>95.707281655139369</v>
          </cell>
          <cell r="L15">
            <v>96.000534592015015</v>
          </cell>
          <cell r="M15">
            <v>92.290263181532382</v>
          </cell>
          <cell r="N15">
            <v>96.201912071927978</v>
          </cell>
          <cell r="O15">
            <v>93.075286453483344</v>
          </cell>
        </row>
        <row r="17">
          <cell r="A17" t="str">
            <v>LETHABO</v>
          </cell>
          <cell r="C17">
            <v>66.02956989247312</v>
          </cell>
          <cell r="D17">
            <v>89.412380952380957</v>
          </cell>
          <cell r="E17">
            <v>96.14</v>
          </cell>
          <cell r="F17">
            <v>96.08</v>
          </cell>
          <cell r="G17">
            <v>88.606021505376347</v>
          </cell>
          <cell r="H17">
            <v>90.524444444444441</v>
          </cell>
          <cell r="I17">
            <v>97.75</v>
          </cell>
          <cell r="J17">
            <v>84.849677419354833</v>
          </cell>
          <cell r="K17">
            <v>94.42</v>
          </cell>
          <cell r="L17">
            <v>89.143655913978492</v>
          </cell>
          <cell r="M17">
            <v>91.638888888888886</v>
          </cell>
          <cell r="N17">
            <v>96.14</v>
          </cell>
          <cell r="O17">
            <v>90.061219918074755</v>
          </cell>
        </row>
        <row r="18">
          <cell r="A18" t="str">
            <v>MATIMBA</v>
          </cell>
          <cell r="C18">
            <v>95</v>
          </cell>
          <cell r="D18">
            <v>84.88095238095238</v>
          </cell>
          <cell r="E18">
            <v>89.086021505376351</v>
          </cell>
          <cell r="F18">
            <v>82.777777777777771</v>
          </cell>
          <cell r="G18">
            <v>84.247311827956992</v>
          </cell>
          <cell r="H18">
            <v>95</v>
          </cell>
          <cell r="I18">
            <v>95</v>
          </cell>
          <cell r="J18">
            <v>95</v>
          </cell>
          <cell r="K18">
            <v>91.111111111111114</v>
          </cell>
          <cell r="L18">
            <v>83.709677419354847</v>
          </cell>
          <cell r="M18">
            <v>95</v>
          </cell>
          <cell r="N18">
            <v>95</v>
          </cell>
          <cell r="O18">
            <v>90.484404335210797</v>
          </cell>
        </row>
        <row r="19">
          <cell r="A19" t="str">
            <v>TUTUKA</v>
          </cell>
          <cell r="C19">
            <v>88.967025089604434</v>
          </cell>
          <cell r="D19">
            <v>81.283333333333346</v>
          </cell>
          <cell r="E19">
            <v>91.287813620065947</v>
          </cell>
          <cell r="F19">
            <v>92.334259259253059</v>
          </cell>
          <cell r="G19">
            <v>81.287813620070651</v>
          </cell>
          <cell r="H19">
            <v>97.95</v>
          </cell>
          <cell r="I19">
            <v>97.95</v>
          </cell>
          <cell r="J19">
            <v>95.418637992830242</v>
          </cell>
          <cell r="K19">
            <v>93.287962962957039</v>
          </cell>
          <cell r="L19">
            <v>85.902508960569833</v>
          </cell>
          <cell r="M19">
            <v>81.283333333333346</v>
          </cell>
          <cell r="N19">
            <v>94.352329749100548</v>
          </cell>
          <cell r="O19">
            <v>90.108751493426553</v>
          </cell>
        </row>
        <row r="20">
          <cell r="A20" t="str">
            <v>CLUSTER 3</v>
          </cell>
          <cell r="C20">
            <v>83.450220091274488</v>
          </cell>
          <cell r="D20">
            <v>85.205843624677982</v>
          </cell>
          <cell r="E20">
            <v>92.137364302032921</v>
          </cell>
          <cell r="F20">
            <v>90.295211935301936</v>
          </cell>
          <cell r="G20">
            <v>84.723278580380949</v>
          </cell>
          <cell r="H20">
            <v>94.482289768854187</v>
          </cell>
          <cell r="I20">
            <v>96.872002230897934</v>
          </cell>
          <cell r="J20">
            <v>91.779566054368715</v>
          </cell>
          <cell r="K20">
            <v>92.915700873766426</v>
          </cell>
          <cell r="L20">
            <v>86.222313057348472</v>
          </cell>
          <cell r="M20">
            <v>89.413056949866771</v>
          </cell>
          <cell r="N20">
            <v>95.165718295161085</v>
          </cell>
          <cell r="O20">
            <v>90.22188048032767</v>
          </cell>
        </row>
        <row r="22">
          <cell r="A22" t="str">
            <v>ACACIA</v>
          </cell>
          <cell r="C22">
            <v>98.027252568098376</v>
          </cell>
          <cell r="D22">
            <v>97.987063261102776</v>
          </cell>
          <cell r="E22">
            <v>87.235824172925291</v>
          </cell>
          <cell r="F22">
            <v>93.524719257968357</v>
          </cell>
          <cell r="G22">
            <v>97.23648842894859</v>
          </cell>
          <cell r="H22">
            <v>95.272024616314454</v>
          </cell>
          <cell r="I22">
            <v>94.891763806679194</v>
          </cell>
          <cell r="J22">
            <v>95.445120448069517</v>
          </cell>
          <cell r="K22">
            <v>97.628135426909907</v>
          </cell>
          <cell r="L22">
            <v>98.185227139913806</v>
          </cell>
          <cell r="M22">
            <v>94.420854689500899</v>
          </cell>
          <cell r="N22">
            <v>96.393859159034733</v>
          </cell>
          <cell r="O22">
            <v>95.520694414622156</v>
          </cell>
        </row>
        <row r="23">
          <cell r="A23" t="str">
            <v>PORT REX</v>
          </cell>
          <cell r="C23">
            <v>97.957214197734999</v>
          </cell>
          <cell r="D23">
            <v>95.93229778689313</v>
          </cell>
          <cell r="E23">
            <v>91.475838057354494</v>
          </cell>
          <cell r="F23">
            <v>95.211626706233289</v>
          </cell>
          <cell r="G23">
            <v>97.138375592106527</v>
          </cell>
          <cell r="H23">
            <v>92.578065339788381</v>
          </cell>
          <cell r="I23">
            <v>95.490851050051546</v>
          </cell>
          <cell r="J23">
            <v>97.138375592106527</v>
          </cell>
          <cell r="K23">
            <v>97.543927217214403</v>
          </cell>
          <cell r="L23">
            <v>92.746693391593055</v>
          </cell>
          <cell r="M23">
            <v>98.056376669115892</v>
          </cell>
          <cell r="N23">
            <v>98.120797334230261</v>
          </cell>
          <cell r="O23">
            <v>95.782536577868541</v>
          </cell>
        </row>
        <row r="24">
          <cell r="A24" t="str">
            <v>GARIEP</v>
          </cell>
          <cell r="C24">
            <v>97.302853537154235</v>
          </cell>
          <cell r="D24">
            <v>97.374342787251564</v>
          </cell>
          <cell r="E24">
            <v>97.267014987289357</v>
          </cell>
          <cell r="F24">
            <v>93.975038323110638</v>
          </cell>
          <cell r="G24">
            <v>80.25431675266239</v>
          </cell>
          <cell r="H24">
            <v>96.353419243474477</v>
          </cell>
          <cell r="I24">
            <v>94.836677312768259</v>
          </cell>
          <cell r="J24">
            <v>95.883349010726903</v>
          </cell>
          <cell r="K24">
            <v>96.837087923043725</v>
          </cell>
          <cell r="L24">
            <v>96.180095552544387</v>
          </cell>
          <cell r="M24">
            <v>79.059360206882062</v>
          </cell>
          <cell r="N24">
            <v>97.38977297189922</v>
          </cell>
          <cell r="O24">
            <v>93.55944405073393</v>
          </cell>
        </row>
        <row r="25">
          <cell r="A25" t="str">
            <v>VAN DER KLOOF</v>
          </cell>
          <cell r="C25">
            <v>97.525310913827553</v>
          </cell>
          <cell r="D25">
            <v>97.474895925170358</v>
          </cell>
          <cell r="E25">
            <v>97.115197871632859</v>
          </cell>
          <cell r="F25">
            <v>93.365894447932135</v>
          </cell>
          <cell r="G25">
            <v>96.533346431580483</v>
          </cell>
          <cell r="H25">
            <v>95.557780459585231</v>
          </cell>
          <cell r="I25">
            <v>95.032743292199456</v>
          </cell>
          <cell r="J25">
            <v>82.017217399322405</v>
          </cell>
          <cell r="K25">
            <v>97.024643257425424</v>
          </cell>
          <cell r="L25">
            <v>97.723480199181822</v>
          </cell>
          <cell r="M25">
            <v>97.645439164871817</v>
          </cell>
          <cell r="N25">
            <v>96.91702858627859</v>
          </cell>
          <cell r="O25">
            <v>95.327748162417336</v>
          </cell>
        </row>
        <row r="26">
          <cell r="A26" t="str">
            <v>DRAKENSBERG</v>
          </cell>
          <cell r="C26">
            <v>75.546732933930429</v>
          </cell>
          <cell r="D26">
            <v>71.609660574705543</v>
          </cell>
          <cell r="E26">
            <v>95.464135398943313</v>
          </cell>
          <cell r="F26">
            <v>95.08561973466368</v>
          </cell>
          <cell r="G26">
            <v>94.890719218631304</v>
          </cell>
          <cell r="H26">
            <v>96.853780320756584</v>
          </cell>
          <cell r="I26">
            <v>95.137083143172916</v>
          </cell>
          <cell r="J26">
            <v>95.642063304650847</v>
          </cell>
          <cell r="K26">
            <v>82.492588856929331</v>
          </cell>
          <cell r="L26">
            <v>69.506106209446642</v>
          </cell>
          <cell r="M26">
            <v>64.819657703974514</v>
          </cell>
          <cell r="N26">
            <v>80.46040728471155</v>
          </cell>
          <cell r="O26">
            <v>84.792379557043049</v>
          </cell>
        </row>
        <row r="27">
          <cell r="A27" t="str">
            <v>PALMIET</v>
          </cell>
          <cell r="C27">
            <v>97.787333981887897</v>
          </cell>
          <cell r="D27">
            <v>98.043289394014991</v>
          </cell>
          <cell r="E27">
            <v>50.964288391403684</v>
          </cell>
          <cell r="F27">
            <v>75.575859177087921</v>
          </cell>
          <cell r="G27">
            <v>96.900399896589533</v>
          </cell>
          <cell r="H27">
            <v>96.988345219994102</v>
          </cell>
          <cell r="I27">
            <v>94.666842745956643</v>
          </cell>
          <cell r="J27">
            <v>96.900399896589533</v>
          </cell>
          <cell r="K27">
            <v>97.517032446627297</v>
          </cell>
          <cell r="L27">
            <v>96.351617638258702</v>
          </cell>
          <cell r="M27">
            <v>98.035093381438827</v>
          </cell>
          <cell r="N27">
            <v>97.96452086406515</v>
          </cell>
          <cell r="O27">
            <v>91.474585252826202</v>
          </cell>
        </row>
        <row r="28">
          <cell r="A28" t="str">
            <v>CLUSTER 4</v>
          </cell>
          <cell r="C28">
            <v>88.219518461288303</v>
          </cell>
          <cell r="D28">
            <v>86.437201322361346</v>
          </cell>
          <cell r="E28">
            <v>87.418154518146324</v>
          </cell>
          <cell r="F28">
            <v>91.301753641844954</v>
          </cell>
          <cell r="G28">
            <v>93.487847181641897</v>
          </cell>
          <cell r="H28">
            <v>96.23936038821482</v>
          </cell>
          <cell r="I28">
            <v>95.007817935431675</v>
          </cell>
          <cell r="J28">
            <v>94.592715160484985</v>
          </cell>
          <cell r="K28">
            <v>90.956913143383176</v>
          </cell>
          <cell r="L28">
            <v>84.873860513389147</v>
          </cell>
          <cell r="M28">
            <v>80.633465710042827</v>
          </cell>
          <cell r="N28">
            <v>90.191557225139405</v>
          </cell>
          <cell r="O28">
            <v>89.946680433447398</v>
          </cell>
        </row>
        <row r="30">
          <cell r="A30" t="str">
            <v>KOEBERG</v>
          </cell>
          <cell r="C30">
            <v>57.243612300554965</v>
          </cell>
          <cell r="D30">
            <v>48.642857142857146</v>
          </cell>
          <cell r="E30">
            <v>94.5</v>
          </cell>
          <cell r="F30">
            <v>95.3</v>
          </cell>
          <cell r="G30">
            <v>95.3</v>
          </cell>
          <cell r="H30">
            <v>95</v>
          </cell>
          <cell r="I30">
            <v>87.2</v>
          </cell>
          <cell r="J30">
            <v>77.5</v>
          </cell>
          <cell r="K30">
            <v>47.666666666666664</v>
          </cell>
          <cell r="L30">
            <v>48.825806451612905</v>
          </cell>
          <cell r="M30">
            <v>92.6</v>
          </cell>
          <cell r="N30">
            <v>95.3</v>
          </cell>
          <cell r="O30">
            <v>77.923245213474317</v>
          </cell>
        </row>
        <row r="31">
          <cell r="A31" t="str">
            <v>CLUSTER 5</v>
          </cell>
          <cell r="C31">
            <v>57.243612300554965</v>
          </cell>
          <cell r="D31">
            <v>48.642857142857146</v>
          </cell>
          <cell r="E31">
            <v>94.5</v>
          </cell>
          <cell r="F31">
            <v>95.3</v>
          </cell>
          <cell r="G31">
            <v>95.3</v>
          </cell>
          <cell r="H31">
            <v>95</v>
          </cell>
          <cell r="I31">
            <v>87.2</v>
          </cell>
          <cell r="J31">
            <v>77.5</v>
          </cell>
          <cell r="K31">
            <v>47.666666666666664</v>
          </cell>
          <cell r="L31">
            <v>48.825806451612905</v>
          </cell>
          <cell r="M31">
            <v>92.6</v>
          </cell>
          <cell r="N31">
            <v>95.3</v>
          </cell>
          <cell r="O31">
            <v>77.923245213474317</v>
          </cell>
        </row>
        <row r="33">
          <cell r="A33" t="str">
            <v>ESKOM GENERATION</v>
          </cell>
        </row>
        <row r="35">
          <cell r="A35" t="str">
            <v>ENERGY AVAILABILITY FACTOR (%) FOR 2001</v>
          </cell>
        </row>
        <row r="37">
          <cell r="A37" t="str">
            <v>COAL STATIONS</v>
          </cell>
        </row>
        <row r="39">
          <cell r="A39" t="str">
            <v>ARNOT</v>
          </cell>
        </row>
        <row r="40">
          <cell r="A40" t="str">
            <v>HENDRINA</v>
          </cell>
        </row>
        <row r="41">
          <cell r="A41" t="str">
            <v>KRIEL</v>
          </cell>
        </row>
        <row r="42">
          <cell r="A42" t="str">
            <v>MATLA</v>
          </cell>
        </row>
        <row r="43">
          <cell r="A43" t="str">
            <v>CLUSTER 1</v>
          </cell>
        </row>
        <row r="45">
          <cell r="A45" t="str">
            <v>DUVHA</v>
          </cell>
        </row>
        <row r="46">
          <cell r="A46" t="str">
            <v>KENDAL</v>
          </cell>
        </row>
        <row r="47">
          <cell r="A47" t="str">
            <v>MAJUBA</v>
          </cell>
        </row>
        <row r="48">
          <cell r="A48" t="str">
            <v>CLUSTER 2</v>
          </cell>
        </row>
        <row r="50">
          <cell r="A50" t="str">
            <v>LETHABO</v>
          </cell>
        </row>
        <row r="51">
          <cell r="A51" t="str">
            <v>MATIMBA</v>
          </cell>
        </row>
        <row r="52">
          <cell r="A52" t="str">
            <v>TUTUKA</v>
          </cell>
        </row>
        <row r="53">
          <cell r="A53" t="str">
            <v>CLUSTER 3</v>
          </cell>
        </row>
        <row r="55">
          <cell r="A55" t="str">
            <v>ACACIA</v>
          </cell>
        </row>
        <row r="56">
          <cell r="A56" t="str">
            <v>PORT REX</v>
          </cell>
        </row>
        <row r="57">
          <cell r="A57" t="str">
            <v>GARIEP</v>
          </cell>
        </row>
        <row r="58">
          <cell r="A58" t="str">
            <v>VAN DER KLOOF</v>
          </cell>
        </row>
        <row r="59">
          <cell r="A59" t="str">
            <v>DRAKENSBERG</v>
          </cell>
        </row>
        <row r="60">
          <cell r="A60" t="str">
            <v>PALMIET</v>
          </cell>
        </row>
        <row r="61">
          <cell r="A61" t="str">
            <v>CLUSTER 4</v>
          </cell>
        </row>
        <row r="63">
          <cell r="A63" t="str">
            <v>KOEBERG</v>
          </cell>
        </row>
        <row r="64">
          <cell r="A64" t="str">
            <v>CLUSTER 5</v>
          </cell>
        </row>
        <row r="66">
          <cell r="A66" t="str">
            <v>ESKOM GENERATION</v>
          </cell>
        </row>
        <row r="68">
          <cell r="A68" t="str">
            <v>ENERGY AVAILABILITY FACTOR (%) FOR 2001</v>
          </cell>
        </row>
        <row r="70">
          <cell r="A70" t="str">
            <v>COAL STATIONS</v>
          </cell>
        </row>
        <row r="72">
          <cell r="A72" t="str">
            <v>ARNOT</v>
          </cell>
        </row>
        <row r="73">
          <cell r="A73" t="str">
            <v>HENDRINA</v>
          </cell>
        </row>
        <row r="74">
          <cell r="A74" t="str">
            <v>KRIEL</v>
          </cell>
        </row>
        <row r="75">
          <cell r="A75" t="str">
            <v>MATLA</v>
          </cell>
        </row>
        <row r="76">
          <cell r="A76" t="str">
            <v>CLUSTER 1</v>
          </cell>
        </row>
        <row r="78">
          <cell r="A78" t="str">
            <v>DUVHA</v>
          </cell>
        </row>
        <row r="79">
          <cell r="A79" t="str">
            <v>KENDAL</v>
          </cell>
        </row>
        <row r="80">
          <cell r="A80" t="str">
            <v>MAJUBA</v>
          </cell>
        </row>
        <row r="81">
          <cell r="A81" t="str">
            <v>CLUSTER 2</v>
          </cell>
        </row>
        <row r="83">
          <cell r="A83" t="str">
            <v>LETHABO</v>
          </cell>
        </row>
        <row r="84">
          <cell r="A84" t="str">
            <v>MATIMBA</v>
          </cell>
        </row>
        <row r="85">
          <cell r="A85" t="str">
            <v>TUTUKA</v>
          </cell>
        </row>
        <row r="86">
          <cell r="A86" t="str">
            <v>CLUSTER 3</v>
          </cell>
        </row>
        <row r="88">
          <cell r="A88" t="str">
            <v>ACACIA</v>
          </cell>
        </row>
        <row r="89">
          <cell r="A89" t="str">
            <v>PORT REX</v>
          </cell>
        </row>
        <row r="90">
          <cell r="A90" t="str">
            <v>GARIEP</v>
          </cell>
        </row>
        <row r="91">
          <cell r="A91" t="str">
            <v>VAN DER KLOOF</v>
          </cell>
        </row>
        <row r="92">
          <cell r="A92" t="str">
            <v>DRAKENSBERG</v>
          </cell>
        </row>
        <row r="93">
          <cell r="A93" t="str">
            <v>PALMIET</v>
          </cell>
        </row>
        <row r="94">
          <cell r="A94" t="str">
            <v>CLUSTER 4</v>
          </cell>
        </row>
        <row r="96">
          <cell r="A96" t="str">
            <v>KOEBERG</v>
          </cell>
        </row>
        <row r="97">
          <cell r="A97" t="str">
            <v>CLUSTER 5</v>
          </cell>
        </row>
        <row r="99">
          <cell r="A99" t="str">
            <v>ESKOM GENERATION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e2"/>
      <sheetName val="Table2.1"/>
      <sheetName val="Table2.2"/>
      <sheetName val="Sheet1"/>
      <sheetName val="Sheet2"/>
      <sheetName val="Sheet3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"/>
      <sheetName val="Index"/>
      <sheetName val="Sets"/>
      <sheetName val="Maps"/>
      <sheetName val="SAM"/>
      <sheetName val="Demand"/>
      <sheetName val="Elasticities"/>
      <sheetName val="Trade"/>
      <sheetName val="Employment"/>
      <sheetName val="Energy"/>
      <sheetName val="FacNest"/>
      <sheetName val="Population"/>
      <sheetName val="CropProd"/>
      <sheetName val="Demand_RawData"/>
      <sheetName val="Elasticities_RawData"/>
      <sheetName val="2019_LMD"/>
      <sheetName val="Census"/>
      <sheetName val="Sheet2"/>
      <sheetName val="Modelled 2019 Emp"/>
      <sheetName val="SH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ID"/>
      <sheetName val="200607ProjectionYearEnd "/>
      <sheetName val="20072008BudgetYTD"/>
      <sheetName val="20072008BudgetMonth"/>
      <sheetName val="20122013BudgetYearEnd"/>
      <sheetName val="20112012BudgetYearEnd"/>
      <sheetName val="20102011BudgetYearEnd"/>
      <sheetName val="20092010BudgetYearEnd"/>
      <sheetName val="10Year0910to1819Annualised"/>
      <sheetName val="200910MonthlyGxProductionBudget"/>
      <sheetName val="Gx10YearProdPlanAnualised"/>
      <sheetName val="GxMonthlyProductionPlan"/>
      <sheetName val="DxKSACS Local Monthly1011"/>
      <sheetName val="Wheel Diagram Input - 10-11BUD"/>
      <sheetName val="Gx Monthly Budget200809"/>
      <sheetName val="InternatSaleBudget 08_09"/>
      <sheetName val="AnnualSalesCurrentBudget"/>
      <sheetName val="7 yr plan (yr 2 to 7)"/>
      <sheetName val="AnnualSalesCurrentBudget (2)"/>
      <sheetName val="Monthly Sales Budget"/>
      <sheetName val="DirectCustomersMonthlyBudget"/>
      <sheetName val="KSACS DirectBud per annum"/>
      <sheetName val="GEN STAT MWH 1996 2008"/>
      <sheetName val="AnnualSalesCurrentBudCHK"/>
      <sheetName val="IntxBudWheelDiagramInput"/>
      <sheetName val="TX Loss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5">
          <cell r="C25">
            <v>3583.0474404302386</v>
          </cell>
        </row>
      </sheetData>
      <sheetData sheetId="8"/>
      <sheetData sheetId="9"/>
      <sheetData sheetId="10"/>
      <sheetData sheetId="11"/>
      <sheetData sheetId="12"/>
      <sheetData sheetId="13">
        <row r="27">
          <cell r="H27">
            <v>135000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B2">
            <v>3.4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il Consumption – barrel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NERGY"/>
      <sheetName val="CV"/>
      <sheetName val="HEAT RATE"/>
      <sheetName val="Burn Rate"/>
      <sheetName val="COAL BURN"/>
      <sheetName val="NET DELIVERY"/>
      <sheetName val="MINE DELIVERY"/>
      <sheetName val="COAL MOVEMENTS"/>
      <sheetName val="SP DAYS"/>
      <sheetName val="SP TONS"/>
      <sheetName val="DELIVERY_2002"/>
      <sheetName val="STD DAILY BURN"/>
      <sheetName val="EUF"/>
      <sheetName val="EAF"/>
      <sheetName val="UCF"/>
      <sheetName val="PCLF"/>
      <sheetName val="UCLF"/>
      <sheetName val="OCLF"/>
      <sheetName val="CAPACITY"/>
      <sheetName val="CF"/>
      <sheetName val="I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ngeLog"/>
      <sheetName val="REGIONS"/>
      <sheetName val="Index"/>
      <sheetName val="FromCGE"/>
      <sheetName val="ITEMS_AGR"/>
      <sheetName val="AGR"/>
      <sheetName val="ITEMS_IND"/>
      <sheetName val="IND"/>
      <sheetName val="ITEMS_RES"/>
      <sheetName val="RES"/>
      <sheetName val="ITEMS_COM"/>
      <sheetName val="COM"/>
      <sheetName val="ITEMS_TRA"/>
      <sheetName val="FTRA"/>
      <sheetName val="PTRA"/>
      <sheetName val="OtherTRA"/>
    </sheetNames>
    <sheetDataSet>
      <sheetData sheetId="0" refreshError="1"/>
      <sheetData sheetId="1" refreshError="1"/>
      <sheetData sheetId="2">
        <row r="7">
          <cell r="C7">
            <v>1</v>
          </cell>
        </row>
        <row r="8">
          <cell r="C8">
            <v>1</v>
          </cell>
        </row>
        <row r="9">
          <cell r="C9">
            <v>1</v>
          </cell>
        </row>
        <row r="10">
          <cell r="C10">
            <v>1</v>
          </cell>
        </row>
        <row r="11">
          <cell r="C11">
            <v>1</v>
          </cell>
        </row>
      </sheetData>
      <sheetData sheetId="3">
        <row r="5">
          <cell r="J5" t="str">
            <v>Greenshoots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rn"/>
      <sheetName val="Burn Rates"/>
      <sheetName val="Assumptions"/>
      <sheetName val="PLAN"/>
      <sheetName val="SUMREP"/>
      <sheetName val="2004 projection"/>
    </sheetNames>
    <sheetDataSet>
      <sheetData sheetId="0" refreshError="1">
        <row r="1">
          <cell r="AB1" t="str">
            <v>Appendix D</v>
          </cell>
        </row>
        <row r="2">
          <cell r="B2" t="str">
            <v>Budget 2000 Workshop Exercise</v>
          </cell>
          <cell r="AC2" t="str">
            <v>Burn Cost per Station for 2000</v>
          </cell>
        </row>
        <row r="3">
          <cell r="C3" t="str">
            <v>Coal To Station</v>
          </cell>
          <cell r="E3" t="str">
            <v>Stock Levels</v>
          </cell>
          <cell r="G3" t="str">
            <v>Total Coal</v>
          </cell>
          <cell r="I3" t="str">
            <v>Stock Needed</v>
          </cell>
          <cell r="K3" t="str">
            <v>Coal Available For Burn</v>
          </cell>
          <cell r="M3" t="str">
            <v>Planned Burn</v>
          </cell>
          <cell r="O3" t="str">
            <v>Final Stock</v>
          </cell>
          <cell r="Q3" t="str">
            <v>Excess Stock</v>
          </cell>
          <cell r="S3" t="str">
            <v>Load</v>
          </cell>
          <cell r="T3" t="str">
            <v>Burn</v>
          </cell>
          <cell r="U3" t="str">
            <v>Total</v>
          </cell>
        </row>
        <row r="4">
          <cell r="B4" t="str">
            <v>Station</v>
          </cell>
          <cell r="C4" t="str">
            <v>Tons</v>
          </cell>
          <cell r="D4" t="str">
            <v xml:space="preserve">Energy </v>
          </cell>
          <cell r="E4" t="str">
            <v>Tons</v>
          </cell>
          <cell r="F4" t="str">
            <v>Energy</v>
          </cell>
          <cell r="G4" t="str">
            <v>Tons</v>
          </cell>
          <cell r="H4" t="str">
            <v>Energy</v>
          </cell>
          <cell r="I4" t="str">
            <v>Tons</v>
          </cell>
          <cell r="J4" t="str">
            <v>Energy</v>
          </cell>
          <cell r="K4" t="str">
            <v>Tons</v>
          </cell>
          <cell r="L4" t="str">
            <v>Energy</v>
          </cell>
          <cell r="M4" t="str">
            <v>Tons</v>
          </cell>
          <cell r="N4" t="str">
            <v>Energy</v>
          </cell>
          <cell r="O4" t="str">
            <v>Tons</v>
          </cell>
          <cell r="P4" t="str">
            <v>Days</v>
          </cell>
          <cell r="Q4" t="str">
            <v>Tons</v>
          </cell>
          <cell r="R4" t="str">
            <v>Days</v>
          </cell>
          <cell r="S4" t="str">
            <v>Factor</v>
          </cell>
          <cell r="T4" t="str">
            <v>Cost</v>
          </cell>
          <cell r="U4" t="str">
            <v>Cost</v>
          </cell>
        </row>
        <row r="5">
          <cell r="C5" t="str">
            <v>(kT)</v>
          </cell>
          <cell r="D5" t="str">
            <v>(GWh)</v>
          </cell>
          <cell r="E5" t="str">
            <v>(kT)</v>
          </cell>
          <cell r="F5" t="str">
            <v>(GWh)</v>
          </cell>
          <cell r="G5" t="str">
            <v>(kT)</v>
          </cell>
          <cell r="H5" t="str">
            <v>(GWh)</v>
          </cell>
          <cell r="I5" t="str">
            <v>(kT)</v>
          </cell>
          <cell r="J5" t="str">
            <v>(GWh)</v>
          </cell>
          <cell r="K5" t="str">
            <v>(kT)</v>
          </cell>
          <cell r="L5" t="str">
            <v>(GWh)</v>
          </cell>
          <cell r="M5" t="str">
            <v>(kT)</v>
          </cell>
          <cell r="N5" t="str">
            <v>(GWh)</v>
          </cell>
          <cell r="O5" t="str">
            <v>(kT)</v>
          </cell>
          <cell r="P5" t="str">
            <v>(GWh)</v>
          </cell>
          <cell r="Q5" t="str">
            <v>(kT)</v>
          </cell>
          <cell r="R5" t="str">
            <v>(GWh)</v>
          </cell>
          <cell r="S5" t="str">
            <v>(EUF) %</v>
          </cell>
          <cell r="T5" t="str">
            <v>R/ton</v>
          </cell>
          <cell r="U5" t="str">
            <v>Rm</v>
          </cell>
          <cell r="AB5" t="str">
            <v>Burn Cost sorted on R/ton</v>
          </cell>
        </row>
        <row r="6">
          <cell r="B6" t="str">
            <v>Arnot</v>
          </cell>
          <cell r="C6">
            <v>4300</v>
          </cell>
          <cell r="D6">
            <v>8811.4754098360663</v>
          </cell>
          <cell r="E6">
            <v>2000</v>
          </cell>
          <cell r="F6">
            <v>4098.3606557377052</v>
          </cell>
          <cell r="G6">
            <v>6300</v>
          </cell>
          <cell r="H6">
            <v>12909.836065573771</v>
          </cell>
          <cell r="I6">
            <v>375.67411199999992</v>
          </cell>
          <cell r="J6">
            <v>769.82399999999984</v>
          </cell>
          <cell r="K6">
            <v>5924.3258880000003</v>
          </cell>
          <cell r="L6">
            <v>12140.012065573772</v>
          </cell>
          <cell r="M6">
            <v>4500</v>
          </cell>
          <cell r="N6">
            <v>9221.3114754098369</v>
          </cell>
          <cell r="O6">
            <v>1800</v>
          </cell>
          <cell r="P6">
            <v>95.82773699349292</v>
          </cell>
          <cell r="Q6">
            <v>1424.3258880000001</v>
          </cell>
          <cell r="R6">
            <v>75.827736993492934</v>
          </cell>
          <cell r="S6">
            <v>57.830982382241622</v>
          </cell>
          <cell r="T6">
            <v>59.9</v>
          </cell>
          <cell r="U6">
            <v>269.55</v>
          </cell>
          <cell r="AC6" t="str">
            <v>R/ton</v>
          </cell>
          <cell r="AD6" t="str">
            <v>R/MWh</v>
          </cell>
        </row>
        <row r="7">
          <cell r="B7" t="str">
            <v>Duvha</v>
          </cell>
          <cell r="C7">
            <v>9965</v>
          </cell>
          <cell r="D7">
            <v>21112.288135593222</v>
          </cell>
          <cell r="E7">
            <v>1350</v>
          </cell>
          <cell r="F7">
            <v>2860.1694915254238</v>
          </cell>
          <cell r="G7">
            <v>11315</v>
          </cell>
          <cell r="H7">
            <v>23972.457627118645</v>
          </cell>
          <cell r="I7">
            <v>633.12191999999993</v>
          </cell>
          <cell r="J7">
            <v>1341.36</v>
          </cell>
          <cell r="K7">
            <v>10681.87808</v>
          </cell>
          <cell r="L7">
            <v>22631.097627118645</v>
          </cell>
          <cell r="M7">
            <v>10000</v>
          </cell>
          <cell r="N7">
            <v>21186.440677966104</v>
          </cell>
          <cell r="O7">
            <v>1315</v>
          </cell>
          <cell r="P7">
            <v>41.540182339603724</v>
          </cell>
          <cell r="Q7">
            <v>681.87808000000007</v>
          </cell>
          <cell r="R7">
            <v>21.540182339603724</v>
          </cell>
          <cell r="S7">
            <v>77.369600957145778</v>
          </cell>
          <cell r="T7">
            <v>44.03</v>
          </cell>
          <cell r="U7">
            <v>440.3</v>
          </cell>
          <cell r="AB7" t="str">
            <v>Lethabo</v>
          </cell>
          <cell r="AC7">
            <v>31.67</v>
          </cell>
          <cell r="AD7">
            <v>21.542351765489677</v>
          </cell>
        </row>
        <row r="8">
          <cell r="B8" t="str">
            <v>Hendrina</v>
          </cell>
          <cell r="C8">
            <v>6500</v>
          </cell>
          <cell r="D8">
            <v>12820.51282051282</v>
          </cell>
          <cell r="E8">
            <v>1000</v>
          </cell>
          <cell r="F8">
            <v>1972.386587771203</v>
          </cell>
          <cell r="G8">
            <v>7500</v>
          </cell>
          <cell r="H8">
            <v>14792.899408284024</v>
          </cell>
          <cell r="I8">
            <v>374.53103999999996</v>
          </cell>
          <cell r="J8">
            <v>738.71999999999991</v>
          </cell>
          <cell r="K8">
            <v>7125.4689600000002</v>
          </cell>
          <cell r="L8">
            <v>14054.179408284024</v>
          </cell>
          <cell r="M8">
            <v>6550</v>
          </cell>
          <cell r="N8">
            <v>12919.132149901381</v>
          </cell>
          <cell r="O8">
            <v>950</v>
          </cell>
          <cell r="P8">
            <v>50.730107710164695</v>
          </cell>
          <cell r="Q8">
            <v>575.46896000000004</v>
          </cell>
          <cell r="R8">
            <v>30.730107710164695</v>
          </cell>
          <cell r="S8">
            <v>86.127154658232755</v>
          </cell>
          <cell r="T8">
            <v>34.68</v>
          </cell>
          <cell r="U8">
            <v>227.154</v>
          </cell>
          <cell r="AB8" t="str">
            <v>Hendrina</v>
          </cell>
          <cell r="AC8">
            <v>34.68</v>
          </cell>
          <cell r="AD8">
            <v>17.591304347826089</v>
          </cell>
        </row>
        <row r="9">
          <cell r="B9" t="str">
            <v>Kendal</v>
          </cell>
          <cell r="C9">
            <v>13180</v>
          </cell>
          <cell r="D9">
            <v>23451.957295373664</v>
          </cell>
          <cell r="E9">
            <v>2700</v>
          </cell>
          <cell r="F9">
            <v>4804.2704626334516</v>
          </cell>
          <cell r="G9">
            <v>15880</v>
          </cell>
          <cell r="H9">
            <v>28256.227758007117</v>
          </cell>
          <cell r="I9">
            <v>839.06150400000013</v>
          </cell>
          <cell r="J9">
            <v>1492.9920000000002</v>
          </cell>
          <cell r="K9">
            <v>15040.938496000001</v>
          </cell>
          <cell r="L9">
            <v>26763.235758007115</v>
          </cell>
          <cell r="M9">
            <v>14000</v>
          </cell>
          <cell r="N9">
            <v>24911.032028469748</v>
          </cell>
          <cell r="O9">
            <v>1880</v>
          </cell>
          <cell r="P9">
            <v>44.811971256877008</v>
          </cell>
          <cell r="Q9">
            <v>1040.9384959999998</v>
          </cell>
          <cell r="R9">
            <v>24.811971256877005</v>
          </cell>
          <cell r="S9">
            <v>79.715036383180149</v>
          </cell>
          <cell r="T9">
            <v>42.51</v>
          </cell>
          <cell r="U9">
            <v>595.14</v>
          </cell>
          <cell r="AB9" t="str">
            <v>Matla</v>
          </cell>
          <cell r="AC9">
            <v>40.21</v>
          </cell>
          <cell r="AD9">
            <v>20.306049999999999</v>
          </cell>
        </row>
        <row r="10">
          <cell r="B10" t="str">
            <v>Kriel</v>
          </cell>
          <cell r="C10">
            <v>6500</v>
          </cell>
          <cell r="D10">
            <v>12380.95238095238</v>
          </cell>
          <cell r="E10">
            <v>1500</v>
          </cell>
          <cell r="F10">
            <v>2857.1428571428569</v>
          </cell>
          <cell r="G10">
            <v>8000</v>
          </cell>
          <cell r="H10">
            <v>15238.095238095237</v>
          </cell>
          <cell r="I10">
            <v>581.74200000000008</v>
          </cell>
          <cell r="J10">
            <v>1108.0800000000002</v>
          </cell>
          <cell r="K10">
            <v>7418.2579999999998</v>
          </cell>
          <cell r="L10">
            <v>14130.015238095237</v>
          </cell>
          <cell r="M10">
            <v>6930</v>
          </cell>
          <cell r="N10">
            <v>13200</v>
          </cell>
          <cell r="O10">
            <v>1070</v>
          </cell>
          <cell r="P10">
            <v>36.786066675605333</v>
          </cell>
          <cell r="Q10">
            <v>488.25799999999992</v>
          </cell>
          <cell r="R10">
            <v>16.786066675605333</v>
          </cell>
          <cell r="S10">
            <v>58.521147201752825</v>
          </cell>
          <cell r="T10">
            <v>46.12</v>
          </cell>
          <cell r="U10">
            <v>319.61160000000001</v>
          </cell>
          <cell r="AB10" t="str">
            <v>Matimba</v>
          </cell>
          <cell r="AC10">
            <v>40.880000000000003</v>
          </cell>
          <cell r="AD10">
            <v>21.917953762911953</v>
          </cell>
        </row>
        <row r="11">
          <cell r="B11" t="str">
            <v>Lethabo</v>
          </cell>
          <cell r="C11">
            <v>15120</v>
          </cell>
          <cell r="D11">
            <v>22235.294117647056</v>
          </cell>
          <cell r="E11">
            <v>1700</v>
          </cell>
          <cell r="F11">
            <v>2500</v>
          </cell>
          <cell r="G11">
            <v>16820</v>
          </cell>
          <cell r="H11">
            <v>24735.294117647056</v>
          </cell>
          <cell r="I11">
            <v>940.67827200000011</v>
          </cell>
          <cell r="J11">
            <v>1383.3504</v>
          </cell>
          <cell r="K11">
            <v>15879.321727999999</v>
          </cell>
          <cell r="L11">
            <v>23351.943717647056</v>
          </cell>
          <cell r="M11">
            <v>15200</v>
          </cell>
          <cell r="N11">
            <v>22352.941176470587</v>
          </cell>
          <cell r="O11">
            <v>1620</v>
          </cell>
          <cell r="P11">
            <v>34.443232042676541</v>
          </cell>
          <cell r="Q11">
            <v>679.32172799999989</v>
          </cell>
          <cell r="R11">
            <v>14.443232042676538</v>
          </cell>
          <cell r="S11">
            <v>79.890139450470627</v>
          </cell>
          <cell r="T11">
            <v>31.67</v>
          </cell>
          <cell r="U11">
            <v>481.38400000000001</v>
          </cell>
          <cell r="AB11" t="str">
            <v>Kendal</v>
          </cell>
          <cell r="AC11">
            <v>42.51</v>
          </cell>
          <cell r="AD11">
            <v>23.895878489326766</v>
          </cell>
        </row>
        <row r="12">
          <cell r="B12" t="str">
            <v>Matimba</v>
          </cell>
          <cell r="C12">
            <v>12000</v>
          </cell>
          <cell r="D12">
            <v>23346.303501945524</v>
          </cell>
          <cell r="E12">
            <v>1200</v>
          </cell>
          <cell r="F12">
            <v>2334.6303501945526</v>
          </cell>
          <cell r="G12">
            <v>13200</v>
          </cell>
          <cell r="H12">
            <v>25680.933852140075</v>
          </cell>
          <cell r="I12">
            <v>737.42140800000004</v>
          </cell>
          <cell r="J12">
            <v>1434.672</v>
          </cell>
          <cell r="K12">
            <v>12462.578592</v>
          </cell>
          <cell r="L12">
            <v>24246.261852140076</v>
          </cell>
          <cell r="M12">
            <v>12000</v>
          </cell>
          <cell r="N12">
            <v>23346.303501945524</v>
          </cell>
          <cell r="O12">
            <v>1200</v>
          </cell>
          <cell r="P12">
            <v>32.545841142707914</v>
          </cell>
          <cell r="Q12">
            <v>462.57859199999996</v>
          </cell>
          <cell r="R12">
            <v>12.545841142707914</v>
          </cell>
          <cell r="S12">
            <v>80.444293653653929</v>
          </cell>
          <cell r="T12">
            <v>40.880000000000003</v>
          </cell>
          <cell r="U12">
            <v>490.56000000000006</v>
          </cell>
          <cell r="AB12" t="str">
            <v>Duvha</v>
          </cell>
          <cell r="AC12">
            <v>44.03</v>
          </cell>
          <cell r="AD12">
            <v>20.789712591240875</v>
          </cell>
        </row>
        <row r="13">
          <cell r="B13" t="str">
            <v>Matla</v>
          </cell>
          <cell r="C13">
            <v>12580</v>
          </cell>
          <cell r="D13">
            <v>24910.891089108911</v>
          </cell>
          <cell r="E13">
            <v>2300</v>
          </cell>
          <cell r="F13">
            <v>4554.4554455445541</v>
          </cell>
          <cell r="G13">
            <v>14880</v>
          </cell>
          <cell r="H13">
            <v>29465.346534653465</v>
          </cell>
          <cell r="I13">
            <v>677.38679999999999</v>
          </cell>
          <cell r="J13">
            <v>1341.36</v>
          </cell>
          <cell r="K13">
            <v>14202.6132</v>
          </cell>
          <cell r="L13">
            <v>28123.986534653464</v>
          </cell>
          <cell r="M13">
            <v>12780</v>
          </cell>
          <cell r="N13">
            <v>25306.930693069306</v>
          </cell>
          <cell r="O13">
            <v>2100</v>
          </cell>
          <cell r="P13">
            <v>62.002979686052342</v>
          </cell>
          <cell r="Q13">
            <v>1422.6132</v>
          </cell>
          <cell r="R13">
            <v>42.002979686052342</v>
          </cell>
          <cell r="S13">
            <v>91.014448348827528</v>
          </cell>
          <cell r="T13">
            <v>40.21</v>
          </cell>
          <cell r="U13">
            <v>513.88379999999995</v>
          </cell>
          <cell r="AB13" t="str">
            <v>Kriel</v>
          </cell>
          <cell r="AC13">
            <v>46.12</v>
          </cell>
          <cell r="AD13">
            <v>24.200899550224886</v>
          </cell>
        </row>
        <row r="14">
          <cell r="B14" t="str">
            <v>Majuba Total</v>
          </cell>
          <cell r="C14">
            <v>2440</v>
          </cell>
          <cell r="D14">
            <v>4552.2388059701489</v>
          </cell>
          <cell r="E14">
            <v>3550</v>
          </cell>
          <cell r="F14">
            <v>6623.1343283582082</v>
          </cell>
          <cell r="G14">
            <v>5990</v>
          </cell>
          <cell r="H14">
            <v>11175.373134328358</v>
          </cell>
          <cell r="I14">
            <v>661.45144319999997</v>
          </cell>
          <cell r="J14">
            <v>1234.0511999999999</v>
          </cell>
          <cell r="K14">
            <v>5328.5485568000004</v>
          </cell>
          <cell r="L14">
            <v>9941.3219343283581</v>
          </cell>
          <cell r="M14">
            <v>1500</v>
          </cell>
          <cell r="N14">
            <v>2798.5074626865671</v>
          </cell>
          <cell r="O14">
            <v>4490</v>
          </cell>
          <cell r="P14">
            <v>135.76204409738901</v>
          </cell>
          <cell r="Q14">
            <v>3828.5485567999999</v>
          </cell>
          <cell r="R14">
            <v>115.76204409738901</v>
          </cell>
          <cell r="S14">
            <v>7.0082401255896585</v>
          </cell>
          <cell r="T14">
            <v>71.27</v>
          </cell>
          <cell r="U14">
            <v>106.905</v>
          </cell>
          <cell r="AB14" t="str">
            <v>Arnot</v>
          </cell>
          <cell r="AC14">
            <v>59.9</v>
          </cell>
          <cell r="AD14">
            <v>29.22285845167201</v>
          </cell>
        </row>
        <row r="15">
          <cell r="B15" t="str">
            <v>Tutuka</v>
          </cell>
          <cell r="C15">
            <v>4200</v>
          </cell>
          <cell r="D15">
            <v>8433.7349397590369</v>
          </cell>
          <cell r="E15">
            <v>1700</v>
          </cell>
          <cell r="F15">
            <v>3413.6546184738954</v>
          </cell>
          <cell r="G15">
            <v>5900</v>
          </cell>
          <cell r="H15">
            <v>11847.389558232931</v>
          </cell>
          <cell r="I15">
            <v>679.61462400000005</v>
          </cell>
          <cell r="J15">
            <v>1364.6880000000001</v>
          </cell>
          <cell r="K15">
            <v>5220.3853760000002</v>
          </cell>
          <cell r="L15">
            <v>10482.701558232931</v>
          </cell>
          <cell r="M15">
            <v>4800</v>
          </cell>
          <cell r="N15">
            <v>9638.5542168674692</v>
          </cell>
          <cell r="O15">
            <v>1100</v>
          </cell>
          <cell r="P15">
            <v>32.371286936874391</v>
          </cell>
          <cell r="Q15">
            <v>420.38537599999995</v>
          </cell>
          <cell r="R15">
            <v>12.371286936874387</v>
          </cell>
          <cell r="S15">
            <v>34.110744834402468</v>
          </cell>
          <cell r="T15">
            <v>83.73</v>
          </cell>
          <cell r="U15">
            <v>401.904</v>
          </cell>
          <cell r="AB15" t="str">
            <v>Majuba</v>
          </cell>
          <cell r="AC15">
            <v>71.27</v>
          </cell>
          <cell r="AD15">
            <v>36.653142857142861</v>
          </cell>
        </row>
        <row r="16">
          <cell r="B16" t="str">
            <v>Total</v>
          </cell>
          <cell r="C16">
            <v>86785</v>
          </cell>
          <cell r="D16">
            <v>162055.64849669885</v>
          </cell>
          <cell r="E16">
            <v>19000</v>
          </cell>
          <cell r="F16">
            <v>36018.204797381855</v>
          </cell>
          <cell r="G16">
            <v>105785</v>
          </cell>
          <cell r="H16">
            <v>198073.85329408068</v>
          </cell>
          <cell r="I16">
            <v>6500.6831231999995</v>
          </cell>
          <cell r="J16">
            <v>12209.097600000001</v>
          </cell>
          <cell r="K16">
            <v>99284.316876800018</v>
          </cell>
          <cell r="L16">
            <v>185864.75569408067</v>
          </cell>
          <cell r="M16">
            <v>88260</v>
          </cell>
          <cell r="N16">
            <v>164881.15338278652</v>
          </cell>
          <cell r="O16">
            <v>17525</v>
          </cell>
          <cell r="P16">
            <v>53.917410425546827</v>
          </cell>
          <cell r="Q16">
            <v>11024.3168768</v>
          </cell>
          <cell r="R16">
            <v>33.917410425546827</v>
          </cell>
          <cell r="T16" t="str">
            <v>Total</v>
          </cell>
          <cell r="U16">
            <v>3846.3924000000002</v>
          </cell>
          <cell r="AB16" t="str">
            <v>Tutuka</v>
          </cell>
          <cell r="AC16">
            <v>83.73</v>
          </cell>
          <cell r="AD16">
            <v>41.721836834391794</v>
          </cell>
        </row>
        <row r="17">
          <cell r="T17" t="str">
            <v>R/ton</v>
          </cell>
          <cell r="U17">
            <v>43.58024473147519</v>
          </cell>
        </row>
        <row r="18">
          <cell r="F18">
            <v>58.455395040535791</v>
          </cell>
          <cell r="I18" t="str">
            <v>Stock Needed</v>
          </cell>
          <cell r="M18" t="str">
            <v>Energy Needed</v>
          </cell>
          <cell r="N18">
            <v>-36.153382786520524</v>
          </cell>
          <cell r="AB18" t="str">
            <v>Burn Cost sorted on R/MWh</v>
          </cell>
        </row>
        <row r="19">
          <cell r="I19">
            <v>-375.67411199999992</v>
          </cell>
          <cell r="K19" t="str">
            <v>Tons</v>
          </cell>
          <cell r="O19" t="str">
            <v>Stock Movements</v>
          </cell>
          <cell r="AC19" t="str">
            <v>R/ton</v>
          </cell>
          <cell r="AD19" t="str">
            <v>R/MWh</v>
          </cell>
        </row>
        <row r="20">
          <cell r="I20">
            <v>-375.67411199999992</v>
          </cell>
          <cell r="K20">
            <v>86785</v>
          </cell>
          <cell r="L20" t="str">
            <v>kT</v>
          </cell>
          <cell r="P20" t="str">
            <v>Start</v>
          </cell>
          <cell r="Q20" t="str">
            <v>End</v>
          </cell>
          <cell r="R20" t="str">
            <v>Change</v>
          </cell>
          <cell r="AB20" t="str">
            <v>Hendrina</v>
          </cell>
          <cell r="AC20">
            <v>34.68</v>
          </cell>
          <cell r="AD20">
            <v>17.591304347826089</v>
          </cell>
        </row>
        <row r="21">
          <cell r="I21">
            <v>-633.12191999999993</v>
          </cell>
          <cell r="K21">
            <v>99284.316876800018</v>
          </cell>
          <cell r="L21" t="str">
            <v>kT</v>
          </cell>
          <cell r="O21" t="str">
            <v>Arnot</v>
          </cell>
          <cell r="P21">
            <v>2000</v>
          </cell>
          <cell r="Q21">
            <v>1800</v>
          </cell>
          <cell r="R21">
            <v>-200</v>
          </cell>
          <cell r="AB21" t="str">
            <v>Matla</v>
          </cell>
          <cell r="AC21">
            <v>40.21</v>
          </cell>
          <cell r="AD21">
            <v>20.306049999999999</v>
          </cell>
        </row>
        <row r="22">
          <cell r="B22" t="str">
            <v>Energy Required</v>
          </cell>
          <cell r="C22">
            <v>164845</v>
          </cell>
          <cell r="D22" t="str">
            <v>GWh</v>
          </cell>
          <cell r="I22">
            <v>-374.53103999999996</v>
          </cell>
          <cell r="K22">
            <v>88884.423999999985</v>
          </cell>
          <cell r="L22" t="str">
            <v>kT</v>
          </cell>
          <cell r="O22" t="str">
            <v>Duvha</v>
          </cell>
          <cell r="P22">
            <v>1350</v>
          </cell>
          <cell r="Q22">
            <v>1315</v>
          </cell>
          <cell r="R22">
            <v>-35</v>
          </cell>
          <cell r="AB22" t="str">
            <v>Duvha</v>
          </cell>
          <cell r="AC22">
            <v>44.03</v>
          </cell>
          <cell r="AD22">
            <v>20.789712591240875</v>
          </cell>
        </row>
        <row r="23">
          <cell r="K23">
            <v>88260</v>
          </cell>
          <cell r="L23" t="str">
            <v>kT</v>
          </cell>
          <cell r="O23" t="str">
            <v>Hendrina</v>
          </cell>
          <cell r="P23">
            <v>1000</v>
          </cell>
          <cell r="Q23">
            <v>950</v>
          </cell>
          <cell r="R23">
            <v>-50</v>
          </cell>
          <cell r="AB23" t="str">
            <v>Lethabo</v>
          </cell>
          <cell r="AC23">
            <v>31.67</v>
          </cell>
          <cell r="AD23">
            <v>21.542351765489677</v>
          </cell>
        </row>
        <row r="24">
          <cell r="I24">
            <v>-839.06150400000013</v>
          </cell>
          <cell r="O24" t="str">
            <v>Kendal</v>
          </cell>
          <cell r="P24">
            <v>2700</v>
          </cell>
          <cell r="Q24">
            <v>1880</v>
          </cell>
          <cell r="R24">
            <v>-820</v>
          </cell>
          <cell r="AB24" t="str">
            <v>Matimba</v>
          </cell>
          <cell r="AC24">
            <v>40.880000000000003</v>
          </cell>
          <cell r="AD24">
            <v>21.917953762911953</v>
          </cell>
        </row>
        <row r="25">
          <cell r="I25">
            <v>-581.74200000000008</v>
          </cell>
          <cell r="K25">
            <v>10399.892876800033</v>
          </cell>
          <cell r="L25" t="str">
            <v>kT</v>
          </cell>
          <cell r="O25" t="str">
            <v>Kriel</v>
          </cell>
          <cell r="P25">
            <v>1500</v>
          </cell>
          <cell r="Q25">
            <v>1070</v>
          </cell>
          <cell r="R25">
            <v>-430</v>
          </cell>
          <cell r="AB25" t="str">
            <v>Kendal</v>
          </cell>
          <cell r="AC25">
            <v>42.51</v>
          </cell>
          <cell r="AD25">
            <v>23.895878489326766</v>
          </cell>
        </row>
        <row r="26">
          <cell r="I26">
            <v>-940.67827200000011</v>
          </cell>
          <cell r="O26" t="str">
            <v>Lethabo</v>
          </cell>
          <cell r="P26">
            <v>1700</v>
          </cell>
          <cell r="Q26">
            <v>1620</v>
          </cell>
          <cell r="R26">
            <v>-80</v>
          </cell>
          <cell r="AB26" t="str">
            <v>Kriel</v>
          </cell>
          <cell r="AC26">
            <v>46.12</v>
          </cell>
          <cell r="AD26">
            <v>24.200899550224886</v>
          </cell>
        </row>
        <row r="27">
          <cell r="B27" t="str">
            <v>Stock</v>
          </cell>
          <cell r="I27">
            <v>-737.42140800000004</v>
          </cell>
          <cell r="O27" t="str">
            <v>Matimba</v>
          </cell>
          <cell r="P27">
            <v>1200</v>
          </cell>
          <cell r="Q27">
            <v>1200</v>
          </cell>
          <cell r="R27" t="str">
            <v/>
          </cell>
          <cell r="AB27" t="str">
            <v>Arnot</v>
          </cell>
          <cell r="AC27">
            <v>59.9</v>
          </cell>
          <cell r="AD27">
            <v>29.22285845167201</v>
          </cell>
        </row>
        <row r="28">
          <cell r="B28" t="str">
            <v>Required Stock/Day</v>
          </cell>
          <cell r="C28">
            <v>320.7</v>
          </cell>
          <cell r="D28" t="str">
            <v>kT</v>
          </cell>
          <cell r="I28">
            <v>-677.38679999999999</v>
          </cell>
          <cell r="O28" t="str">
            <v>Matla</v>
          </cell>
          <cell r="P28">
            <v>2300</v>
          </cell>
          <cell r="Q28">
            <v>2100</v>
          </cell>
          <cell r="R28">
            <v>-200</v>
          </cell>
          <cell r="AB28" t="str">
            <v>Majuba</v>
          </cell>
          <cell r="AC28">
            <v>71.27</v>
          </cell>
          <cell r="AD28">
            <v>36.653142857142861</v>
          </cell>
        </row>
        <row r="29">
          <cell r="B29" t="str">
            <v>Required Days</v>
          </cell>
          <cell r="C29">
            <v>20</v>
          </cell>
          <cell r="D29" t="str">
            <v>days</v>
          </cell>
          <cell r="I29">
            <v>-661.45144319999997</v>
          </cell>
          <cell r="O29" t="str">
            <v>Majuba Total</v>
          </cell>
          <cell r="P29">
            <v>3550</v>
          </cell>
          <cell r="Q29">
            <v>4490</v>
          </cell>
          <cell r="R29">
            <v>940</v>
          </cell>
          <cell r="AB29" t="str">
            <v>Tutuka</v>
          </cell>
          <cell r="AC29">
            <v>83.73</v>
          </cell>
          <cell r="AD29">
            <v>41.721836834391794</v>
          </cell>
        </row>
        <row r="30">
          <cell r="B30" t="str">
            <v>Required Tons for 20 days stock</v>
          </cell>
          <cell r="C30">
            <v>6414</v>
          </cell>
          <cell r="D30" t="str">
            <v>kT</v>
          </cell>
          <cell r="I30">
            <v>-679.61462400000005</v>
          </cell>
          <cell r="O30" t="str">
            <v>Tutuka</v>
          </cell>
          <cell r="P30">
            <v>1700</v>
          </cell>
          <cell r="Q30">
            <v>1100</v>
          </cell>
          <cell r="R30">
            <v>-600</v>
          </cell>
        </row>
        <row r="31">
          <cell r="P31">
            <v>19000</v>
          </cell>
          <cell r="Q31">
            <v>17525</v>
          </cell>
          <cell r="R31">
            <v>-1475</v>
          </cell>
          <cell r="AB31" t="str">
            <v>Note:</v>
          </cell>
        </row>
        <row r="32">
          <cell r="AB32" t="str">
            <v xml:space="preserve">Based of Five Year Plan for 2000 - will be adjusted </v>
          </cell>
        </row>
      </sheetData>
      <sheetData sheetId="1" refreshError="1">
        <row r="3">
          <cell r="A3" t="str">
            <v>Station Burn Rate Calculations for Budget 2000</v>
          </cell>
        </row>
        <row r="5">
          <cell r="A5" t="str">
            <v>Calorific Value (MJ/kg)</v>
          </cell>
        </row>
        <row r="6">
          <cell r="B6" t="str">
            <v>FYP</v>
          </cell>
          <cell r="C6" t="str">
            <v>Bud2000</v>
          </cell>
          <cell r="D6" t="str">
            <v>Change</v>
          </cell>
        </row>
        <row r="7">
          <cell r="A7" t="str">
            <v>Arnot</v>
          </cell>
          <cell r="B7">
            <v>22.06</v>
          </cell>
          <cell r="C7">
            <v>21.83</v>
          </cell>
          <cell r="D7">
            <v>-1.0426110607434291E-2</v>
          </cell>
        </row>
        <row r="8">
          <cell r="A8" t="str">
            <v>Duvha</v>
          </cell>
          <cell r="B8">
            <v>21.6</v>
          </cell>
          <cell r="C8">
            <v>21.92</v>
          </cell>
          <cell r="D8">
            <v>1.4814814814814828E-2</v>
          </cell>
        </row>
        <row r="9">
          <cell r="A9" t="str">
            <v>Hendrina</v>
          </cell>
          <cell r="B9">
            <v>22</v>
          </cell>
          <cell r="C9">
            <v>22.08</v>
          </cell>
          <cell r="D9">
            <v>3.6363636363635587E-3</v>
          </cell>
        </row>
        <row r="10">
          <cell r="A10" t="str">
            <v>Kendal</v>
          </cell>
          <cell r="B10">
            <v>18.5</v>
          </cell>
          <cell r="C10">
            <v>18.27</v>
          </cell>
          <cell r="D10">
            <v>-1.2432432432432455E-2</v>
          </cell>
        </row>
        <row r="11">
          <cell r="A11" t="str">
            <v>Kriel</v>
          </cell>
          <cell r="B11">
            <v>20.28</v>
          </cell>
          <cell r="C11">
            <v>20.010000000000002</v>
          </cell>
          <cell r="D11">
            <v>-1.3313609467455599E-2</v>
          </cell>
        </row>
        <row r="12">
          <cell r="A12" t="str">
            <v>Lethabo</v>
          </cell>
          <cell r="B12">
            <v>15.3</v>
          </cell>
          <cell r="C12">
            <v>15.01</v>
          </cell>
          <cell r="D12">
            <v>-1.8954248366013133E-2</v>
          </cell>
        </row>
        <row r="13">
          <cell r="A13" t="str">
            <v>Matimba</v>
          </cell>
          <cell r="B13">
            <v>21.546961325966851</v>
          </cell>
          <cell r="C13">
            <v>21</v>
          </cell>
          <cell r="D13">
            <v>-2.5384615384615408E-2</v>
          </cell>
        </row>
        <row r="14">
          <cell r="A14" t="str">
            <v>Matla</v>
          </cell>
          <cell r="B14">
            <v>20.13</v>
          </cell>
          <cell r="C14">
            <v>20</v>
          </cell>
          <cell r="D14">
            <v>-6.458022851465425E-3</v>
          </cell>
        </row>
        <row r="15">
          <cell r="A15" t="str">
            <v>Majuba *</v>
          </cell>
          <cell r="B15">
            <v>20.84</v>
          </cell>
          <cell r="C15">
            <v>20.329999999999998</v>
          </cell>
          <cell r="D15">
            <v>-2.4472168905950172E-2</v>
          </cell>
        </row>
        <row r="16">
          <cell r="A16" t="str">
            <v>Tutuka</v>
          </cell>
          <cell r="B16">
            <v>21.08</v>
          </cell>
          <cell r="C16">
            <v>20.47</v>
          </cell>
          <cell r="D16">
            <v>-2.893738140417455E-2</v>
          </cell>
        </row>
        <row r="18">
          <cell r="A18" t="str">
            <v>Heat Rate(MJ/kWh)</v>
          </cell>
        </row>
        <row r="19">
          <cell r="B19" t="str">
            <v>FYP</v>
          </cell>
          <cell r="C19" t="str">
            <v>Bud2000</v>
          </cell>
          <cell r="D19" t="str">
            <v>Change</v>
          </cell>
        </row>
        <row r="20">
          <cell r="A20" t="str">
            <v>Arnot</v>
          </cell>
          <cell r="B20">
            <v>10.65</v>
          </cell>
          <cell r="C20">
            <v>10.65</v>
          </cell>
          <cell r="D20">
            <v>0</v>
          </cell>
        </row>
        <row r="21">
          <cell r="A21" t="str">
            <v>Duvha</v>
          </cell>
          <cell r="B21">
            <v>10.35</v>
          </cell>
          <cell r="C21">
            <v>10.35</v>
          </cell>
          <cell r="D21">
            <v>0</v>
          </cell>
        </row>
        <row r="22">
          <cell r="A22" t="str">
            <v>Hendrina</v>
          </cell>
          <cell r="B22">
            <v>11.2</v>
          </cell>
          <cell r="C22">
            <v>11.2</v>
          </cell>
          <cell r="D22">
            <v>0</v>
          </cell>
        </row>
        <row r="23">
          <cell r="A23" t="str">
            <v>Kendal</v>
          </cell>
          <cell r="B23">
            <v>10.27</v>
          </cell>
          <cell r="C23">
            <v>10.27</v>
          </cell>
          <cell r="D23">
            <v>0</v>
          </cell>
        </row>
        <row r="24">
          <cell r="A24" t="str">
            <v>Kriel</v>
          </cell>
          <cell r="B24">
            <v>10.5</v>
          </cell>
          <cell r="C24">
            <v>10.5</v>
          </cell>
          <cell r="D24">
            <v>0</v>
          </cell>
        </row>
        <row r="25">
          <cell r="A25" t="str">
            <v>Lethabo</v>
          </cell>
          <cell r="B25">
            <v>10.210000000000001</v>
          </cell>
          <cell r="C25">
            <v>10.210000000000001</v>
          </cell>
          <cell r="D25">
            <v>0</v>
          </cell>
        </row>
        <row r="26">
          <cell r="A26" t="str">
            <v>Matimba</v>
          </cell>
          <cell r="B26">
            <v>10.8</v>
          </cell>
          <cell r="C26">
            <v>10.8</v>
          </cell>
          <cell r="D26">
            <v>0</v>
          </cell>
        </row>
        <row r="27">
          <cell r="A27" t="str">
            <v>Matla</v>
          </cell>
          <cell r="B27">
            <v>10.1</v>
          </cell>
          <cell r="C27">
            <v>10.1</v>
          </cell>
          <cell r="D27">
            <v>0</v>
          </cell>
        </row>
        <row r="28">
          <cell r="A28" t="str">
            <v>Majuba *</v>
          </cell>
          <cell r="B28">
            <v>10.9</v>
          </cell>
          <cell r="C28">
            <v>10.9</v>
          </cell>
          <cell r="D28">
            <v>0</v>
          </cell>
        </row>
        <row r="29">
          <cell r="A29" t="str">
            <v>Tutuka</v>
          </cell>
          <cell r="B29">
            <v>10.199999999999999</v>
          </cell>
          <cell r="C29">
            <v>10.199999999999999</v>
          </cell>
          <cell r="D29">
            <v>0</v>
          </cell>
        </row>
        <row r="31">
          <cell r="A31" t="str">
            <v>Burn Rate (kg/kWh)</v>
          </cell>
          <cell r="F31" t="str">
            <v>Standard Daily Burn Rates</v>
          </cell>
        </row>
        <row r="32">
          <cell r="B32" t="str">
            <v>FYP</v>
          </cell>
          <cell r="C32" t="str">
            <v>Bud2000</v>
          </cell>
          <cell r="D32" t="str">
            <v>Change</v>
          </cell>
          <cell r="G32" t="str">
            <v>FYP</v>
          </cell>
          <cell r="H32" t="str">
            <v>Bud2000</v>
          </cell>
          <cell r="I32" t="str">
            <v>Change</v>
          </cell>
        </row>
        <row r="33">
          <cell r="A33" t="str">
            <v>Arnot</v>
          </cell>
          <cell r="B33">
            <v>0.48277425203989127</v>
          </cell>
          <cell r="C33">
            <v>0.48799999999999999</v>
          </cell>
          <cell r="D33">
            <v>1.0824413145539747E-2</v>
          </cell>
          <cell r="F33" t="str">
            <v>Arnot</v>
          </cell>
          <cell r="G33">
            <v>18.582560290117861</v>
          </cell>
          <cell r="H33">
            <v>18.783705599999998</v>
          </cell>
          <cell r="I33">
            <v>1.0824413145539728E-2</v>
          </cell>
        </row>
        <row r="34">
          <cell r="A34" t="str">
            <v>Duvha</v>
          </cell>
          <cell r="B34">
            <v>0.47916666666666663</v>
          </cell>
          <cell r="C34">
            <v>0.47199999999999998</v>
          </cell>
          <cell r="D34">
            <v>-1.495652173913041E-2</v>
          </cell>
          <cell r="F34" t="str">
            <v>Duvha</v>
          </cell>
          <cell r="G34">
            <v>32.136749999999999</v>
          </cell>
          <cell r="H34">
            <v>31.656095999999998</v>
          </cell>
          <cell r="I34">
            <v>-1.4956521739130474E-2</v>
          </cell>
        </row>
        <row r="35">
          <cell r="A35" t="str">
            <v>Hendrina</v>
          </cell>
          <cell r="B35">
            <v>0.50909090909090904</v>
          </cell>
          <cell r="C35">
            <v>0.50700000000000001</v>
          </cell>
          <cell r="D35">
            <v>-4.1071428571427425E-3</v>
          </cell>
          <cell r="F35" t="str">
            <v>Hendrina</v>
          </cell>
          <cell r="G35">
            <v>18.803781818181815</v>
          </cell>
          <cell r="H35">
            <v>18.726551999999998</v>
          </cell>
          <cell r="I35">
            <v>-4.1071428571427693E-3</v>
          </cell>
        </row>
        <row r="36">
          <cell r="A36" t="str">
            <v>Kendal</v>
          </cell>
          <cell r="B36">
            <v>0.55513513513513513</v>
          </cell>
          <cell r="C36">
            <v>0.56200000000000006</v>
          </cell>
          <cell r="D36">
            <v>1.236611489776058E-2</v>
          </cell>
          <cell r="F36" t="str">
            <v>Kendal</v>
          </cell>
          <cell r="G36">
            <v>41.440615783783784</v>
          </cell>
          <cell r="H36">
            <v>41.953075200000008</v>
          </cell>
          <cell r="I36">
            <v>1.2366114897760653E-2</v>
          </cell>
        </row>
        <row r="37">
          <cell r="A37" t="str">
            <v>Kriel</v>
          </cell>
          <cell r="B37">
            <v>0.51775147928994081</v>
          </cell>
          <cell r="C37">
            <v>0.52500000000000002</v>
          </cell>
          <cell r="D37">
            <v>1.4000000000000084E-2</v>
          </cell>
          <cell r="F37" t="str">
            <v>Kriel</v>
          </cell>
          <cell r="G37">
            <v>28.685502958579885</v>
          </cell>
          <cell r="H37">
            <v>29.087100000000003</v>
          </cell>
          <cell r="I37">
            <v>1.3999999999999978E-2</v>
          </cell>
        </row>
        <row r="38">
          <cell r="A38" t="str">
            <v>Lethabo</v>
          </cell>
          <cell r="B38">
            <v>0.66732026143790857</v>
          </cell>
          <cell r="C38">
            <v>0.68</v>
          </cell>
          <cell r="D38">
            <v>1.9000979431929445E-2</v>
          </cell>
          <cell r="F38" t="str">
            <v>Lethabo</v>
          </cell>
          <cell r="G38">
            <v>46.156887529411776</v>
          </cell>
          <cell r="H38">
            <v>47.033913600000005</v>
          </cell>
          <cell r="I38">
            <v>1.9000979431929348E-2</v>
          </cell>
        </row>
        <row r="39">
          <cell r="A39" t="str">
            <v>Matimba</v>
          </cell>
          <cell r="B39">
            <v>0.50123076923076926</v>
          </cell>
          <cell r="C39">
            <v>0.51400000000000001</v>
          </cell>
          <cell r="D39">
            <v>2.5475751995088981E-2</v>
          </cell>
          <cell r="F39" t="str">
            <v>Matimba</v>
          </cell>
          <cell r="G39">
            <v>35.955087507692312</v>
          </cell>
          <cell r="H39">
            <v>36.871070400000001</v>
          </cell>
          <cell r="I39">
            <v>2.5475751995088908E-2</v>
          </cell>
        </row>
        <row r="40">
          <cell r="A40" t="str">
            <v>Matla</v>
          </cell>
          <cell r="B40">
            <v>0.50173869846000996</v>
          </cell>
          <cell r="C40">
            <v>0.505</v>
          </cell>
          <cell r="D40">
            <v>6.4999999999999641E-3</v>
          </cell>
          <cell r="F40" t="str">
            <v>Matla</v>
          </cell>
          <cell r="G40">
            <v>33.65061102831595</v>
          </cell>
          <cell r="H40">
            <v>33.869340000000001</v>
          </cell>
          <cell r="I40">
            <v>6.4999999999999216E-3</v>
          </cell>
        </row>
        <row r="41">
          <cell r="A41" t="str">
            <v>Majuba *</v>
          </cell>
          <cell r="B41">
            <v>0.52303262955854124</v>
          </cell>
          <cell r="C41">
            <v>0.53600000000000003</v>
          </cell>
          <cell r="D41">
            <v>2.4792660550458829E-2</v>
          </cell>
          <cell r="F41" t="str">
            <v>Majuba *</v>
          </cell>
          <cell r="G41">
            <v>32.272452207293668</v>
          </cell>
          <cell r="H41">
            <v>33.07257216</v>
          </cell>
          <cell r="I41">
            <v>2.4792660550458655E-2</v>
          </cell>
        </row>
        <row r="42">
          <cell r="A42" t="str">
            <v>Tutuka</v>
          </cell>
          <cell r="B42">
            <v>0.4838709677419355</v>
          </cell>
          <cell r="C42">
            <v>0.498</v>
          </cell>
          <cell r="D42">
            <v>2.9199999999999966E-2</v>
          </cell>
          <cell r="F42" t="str">
            <v>Tutuka</v>
          </cell>
          <cell r="G42">
            <v>33.016645161290327</v>
          </cell>
          <cell r="H42">
            <v>33.980731200000001</v>
          </cell>
          <cell r="I42">
            <v>2.9199999999999882E-2</v>
          </cell>
        </row>
        <row r="43">
          <cell r="A43" t="str">
            <v>Average</v>
          </cell>
          <cell r="B43">
            <v>0.52211117686517083</v>
          </cell>
          <cell r="C43">
            <v>0.52869999999999995</v>
          </cell>
          <cell r="D43">
            <v>1.2619578792373949E-2</v>
          </cell>
          <cell r="F43" t="str">
            <v>Total</v>
          </cell>
          <cell r="G43">
            <v>320.70089428466741</v>
          </cell>
          <cell r="H43">
            <v>325.03415616000001</v>
          </cell>
          <cell r="I43">
            <v>1.3511848431224558E-2</v>
          </cell>
        </row>
        <row r="45">
          <cell r="A45" t="str">
            <v>Source : for Five Year Plan</v>
          </cell>
        </row>
        <row r="46">
          <cell r="A46" t="str">
            <v>Calorific Value - Fuel Procurement (Kumi Chetty)</v>
          </cell>
        </row>
        <row r="47">
          <cell r="A47" t="str">
            <v>Heat Rates - Nigel Volk</v>
          </cell>
        </row>
      </sheetData>
      <sheetData sheetId="2" refreshError="1">
        <row r="1">
          <cell r="A1" t="str">
            <v>FIVE YEAR PRODUCTION PLAN</v>
          </cell>
        </row>
        <row r="2">
          <cell r="A2" t="str">
            <v>(2000-2004)</v>
          </cell>
        </row>
        <row r="3">
          <cell r="A3" t="str">
            <v>DRAFT</v>
          </cell>
        </row>
        <row r="4">
          <cell r="A4" t="str">
            <v xml:space="preserve">REVISION 2.1 </v>
          </cell>
        </row>
        <row r="5">
          <cell r="A5" t="str">
            <v>18 May 1999</v>
          </cell>
        </row>
        <row r="6">
          <cell r="A6" t="str">
            <v>Assumptions</v>
          </cell>
        </row>
        <row r="8">
          <cell r="A8" t="str">
            <v>YEAR</v>
          </cell>
          <cell r="B8">
            <v>1999</v>
          </cell>
          <cell r="C8">
            <v>2000</v>
          </cell>
          <cell r="D8">
            <v>2001</v>
          </cell>
          <cell r="E8">
            <v>2002</v>
          </cell>
          <cell r="F8">
            <v>2003</v>
          </cell>
          <cell r="G8">
            <v>2004</v>
          </cell>
        </row>
        <row r="9">
          <cell r="A9" t="str">
            <v>ENERGY SENTOUT (GWh)</v>
          </cell>
          <cell r="B9">
            <v>180892</v>
          </cell>
          <cell r="C9">
            <v>183593.8</v>
          </cell>
          <cell r="D9">
            <v>189652.4</v>
          </cell>
          <cell r="E9">
            <v>194722.3</v>
          </cell>
          <cell r="F9">
            <v>199899.4</v>
          </cell>
          <cell r="G9">
            <v>204102.5</v>
          </cell>
        </row>
        <row r="10">
          <cell r="A10" t="str">
            <v>% GROWTH</v>
          </cell>
          <cell r="B10">
            <v>-8.5393258426966299E-3</v>
          </cell>
          <cell r="C10">
            <v>1.4935983901996706E-2</v>
          </cell>
          <cell r="D10">
            <v>3.3000025055312361E-2</v>
          </cell>
          <cell r="E10">
            <v>2.6732590781872491E-2</v>
          </cell>
          <cell r="F10">
            <v>2.6587093517280794E-2</v>
          </cell>
          <cell r="G10">
            <v>2.1026076116286523E-2</v>
          </cell>
        </row>
        <row r="12">
          <cell r="A12" t="str">
            <v>· Energy growth(Nett Sentout) from EDD based on I.E.P. low growth forecast. (2.3% Growth)</v>
          </cell>
        </row>
        <row r="13">
          <cell r="A13" t="str">
            <v xml:space="preserve">· Coal delivery limits and import options as per Fuel Procurement. </v>
          </cell>
        </row>
        <row r="14">
          <cell r="A14" t="str">
            <v>· Koeberg Production Plan in line with Revision 42 of the 10 Year Plan from KNPS.</v>
          </cell>
        </row>
        <row r="15">
          <cell r="A15" t="str">
            <v>· Maintenance as per latest Maintenance Plan from Outage Planning.</v>
          </cell>
        </row>
        <row r="16">
          <cell r="A16" t="str">
            <v>· DWA pumping forecast from Peaking Generation.</v>
          </cell>
        </row>
        <row r="17">
          <cell r="A17" t="str">
            <v>· Standard Daily Burn calculated on standard of 90% availability and 90% load factor.</v>
          </cell>
        </row>
        <row r="18">
          <cell r="A18" t="str">
            <v xml:space="preserve">· EAF as per station forecasts. </v>
          </cell>
        </row>
        <row r="19">
          <cell r="A19" t="str">
            <v>· Majuba precommercial burn as per Majuba commissioning plan</v>
          </cell>
        </row>
      </sheetData>
      <sheetData sheetId="3" refreshError="1">
        <row r="1">
          <cell r="A1" t="str">
            <v>-- TABLE 1 --</v>
          </cell>
          <cell r="U1" t="str">
            <v>-- TABLE 3 --</v>
          </cell>
          <cell r="AD1" t="str">
            <v>-- TABLE 4 --</v>
          </cell>
          <cell r="AK1" t="str">
            <v>-- TABLE 4 --</v>
          </cell>
          <cell r="CT1" t="str">
            <v>-- TABLE 11 --</v>
          </cell>
          <cell r="DD1" t="str">
            <v>-- TABLE 12 --</v>
          </cell>
        </row>
        <row r="3">
          <cell r="U3" t="str">
            <v>ENERGY SENTOUT</v>
          </cell>
          <cell r="AD3" t="str">
            <v>COAL BURN RATES</v>
          </cell>
          <cell r="AK3" t="str">
            <v>COAL BURN</v>
          </cell>
          <cell r="CT3" t="str">
            <v xml:space="preserve">ESKOM STATION GROSS WATER CONSUMPTION  </v>
          </cell>
          <cell r="DD3" t="str">
            <v>PARTICULATE EMISSIONS</v>
          </cell>
        </row>
        <row r="4">
          <cell r="U4" t="str">
            <v>(GWh)</v>
          </cell>
          <cell r="AD4" t="str">
            <v>(kg/kWh)</v>
          </cell>
          <cell r="AK4" t="str">
            <v>(kTons)</v>
          </cell>
          <cell r="CT4" t="str">
            <v>(Mm3)</v>
          </cell>
          <cell r="DD4" t="str">
            <v>(Tons)</v>
          </cell>
        </row>
        <row r="6">
          <cell r="U6" t="str">
            <v>STATION</v>
          </cell>
          <cell r="V6">
            <v>1998</v>
          </cell>
          <cell r="W6">
            <v>1999</v>
          </cell>
          <cell r="X6">
            <v>2000</v>
          </cell>
          <cell r="Y6">
            <v>2001</v>
          </cell>
          <cell r="Z6">
            <v>2002</v>
          </cell>
          <cell r="AA6">
            <v>2003</v>
          </cell>
          <cell r="AB6">
            <v>2004</v>
          </cell>
          <cell r="AD6" t="str">
            <v>STATION</v>
          </cell>
          <cell r="AE6">
            <v>2000</v>
          </cell>
          <cell r="AF6">
            <v>2001</v>
          </cell>
          <cell r="AG6">
            <v>2002</v>
          </cell>
          <cell r="AH6">
            <v>2003</v>
          </cell>
          <cell r="AI6">
            <v>2004</v>
          </cell>
          <cell r="AK6" t="str">
            <v>STATION</v>
          </cell>
          <cell r="AL6">
            <v>2000</v>
          </cell>
          <cell r="AM6">
            <v>2001</v>
          </cell>
          <cell r="AN6">
            <v>2002</v>
          </cell>
          <cell r="AO6">
            <v>2003</v>
          </cell>
          <cell r="CT6" t="str">
            <v>STATION</v>
          </cell>
          <cell r="CU6" t="str">
            <v>Net Cons. Rate (l/kWh net)</v>
          </cell>
          <cell r="CV6" t="str">
            <v>Eskom 3rd Parties (Mm3/a)</v>
          </cell>
          <cell r="CW6">
            <v>1998</v>
          </cell>
          <cell r="CX6">
            <v>2000</v>
          </cell>
          <cell r="CY6">
            <v>2001</v>
          </cell>
          <cell r="CZ6">
            <v>2002</v>
          </cell>
          <cell r="DA6">
            <v>2003</v>
          </cell>
          <cell r="DB6">
            <v>2004</v>
          </cell>
          <cell r="DD6" t="str">
            <v>STATION</v>
          </cell>
          <cell r="DE6" t="str">
            <v>Emission Rate</v>
          </cell>
          <cell r="DF6">
            <v>1998</v>
          </cell>
          <cell r="DG6">
            <v>2000</v>
          </cell>
          <cell r="DH6">
            <v>2001</v>
          </cell>
          <cell r="DI6">
            <v>2002</v>
          </cell>
          <cell r="DJ6">
            <v>2003</v>
          </cell>
        </row>
        <row r="7">
          <cell r="U7" t="str">
            <v>Arnot</v>
          </cell>
          <cell r="V7">
            <v>6938</v>
          </cell>
          <cell r="W7">
            <v>8164</v>
          </cell>
          <cell r="X7">
            <v>9221.3114754098369</v>
          </cell>
          <cell r="Y7">
            <v>11301.059581423309</v>
          </cell>
          <cell r="Z7">
            <v>12226.167711480301</v>
          </cell>
          <cell r="AA7">
            <v>12296.570833333351</v>
          </cell>
          <cell r="AB7">
            <v>12219.718309859156</v>
          </cell>
          <cell r="AD7" t="str">
            <v>Arnot</v>
          </cell>
          <cell r="AE7">
            <v>0.48277425203989127</v>
          </cell>
          <cell r="AF7">
            <v>0.48898071625344353</v>
          </cell>
          <cell r="AG7">
            <v>0.49305555555555552</v>
          </cell>
          <cell r="AH7">
            <v>0.49100968188105115</v>
          </cell>
          <cell r="AI7">
            <v>0.49100968188105115</v>
          </cell>
          <cell r="AK7" t="str">
            <v>Arnot</v>
          </cell>
          <cell r="AL7">
            <v>4451.8117503678504</v>
          </cell>
          <cell r="AM7">
            <v>5526.0002085472106</v>
          </cell>
          <cell r="AN7">
            <v>6028.1799132993146</v>
          </cell>
          <cell r="AO7">
            <v>6037.7353331028207</v>
          </cell>
          <cell r="CT7" t="str">
            <v>Arnot</v>
          </cell>
          <cell r="CU7">
            <v>1.98</v>
          </cell>
          <cell r="CV7">
            <v>1.2640199999999999</v>
          </cell>
          <cell r="CW7">
            <v>17.428739999999998</v>
          </cell>
          <cell r="CX7">
            <v>19.522216721311477</v>
          </cell>
          <cell r="CY7">
            <v>23.64011797121815</v>
          </cell>
          <cell r="CZ7">
            <v>25.471832068730993</v>
          </cell>
          <cell r="DA7">
            <v>25.611230250000034</v>
          </cell>
          <cell r="DB7">
            <v>25.459062253521129</v>
          </cell>
          <cell r="DD7" t="str">
            <v>Arnot</v>
          </cell>
          <cell r="DE7">
            <v>1.35</v>
          </cell>
          <cell r="DF7">
            <v>11021.400000000001</v>
          </cell>
          <cell r="DG7">
            <v>12448.770491803281</v>
          </cell>
          <cell r="DH7">
            <v>15256.430434921469</v>
          </cell>
          <cell r="DI7">
            <v>16505.326410498408</v>
          </cell>
          <cell r="DJ7">
            <v>16600.370625000025</v>
          </cell>
        </row>
        <row r="8">
          <cell r="U8" t="str">
            <v>Duvha</v>
          </cell>
          <cell r="V8">
            <v>20649</v>
          </cell>
          <cell r="W8">
            <v>20558</v>
          </cell>
          <cell r="X8">
            <v>21186.440677966104</v>
          </cell>
          <cell r="Y8">
            <v>20956.521739130436</v>
          </cell>
          <cell r="Z8">
            <v>20932.310216135269</v>
          </cell>
          <cell r="AA8">
            <v>21890</v>
          </cell>
          <cell r="AB8">
            <v>21494.760289855072</v>
          </cell>
          <cell r="AD8" t="str">
            <v>Duvha</v>
          </cell>
          <cell r="AE8">
            <v>0.47916666666666663</v>
          </cell>
          <cell r="AF8">
            <v>0.47717842323651449</v>
          </cell>
          <cell r="AG8">
            <v>0.47806004618937648</v>
          </cell>
          <cell r="AH8">
            <v>0.4726027397260274</v>
          </cell>
          <cell r="AI8">
            <v>0.4726027397260274</v>
          </cell>
          <cell r="AK8" t="str">
            <v>Duvha</v>
          </cell>
          <cell r="AL8">
            <v>10151.836158192091</v>
          </cell>
          <cell r="AM8">
            <v>10000</v>
          </cell>
          <cell r="AN8">
            <v>10006.901188775984</v>
          </cell>
          <cell r="AO8">
            <v>10345.273972602739</v>
          </cell>
          <cell r="CT8" t="str">
            <v>Duvha</v>
          </cell>
          <cell r="CU8">
            <v>1.82</v>
          </cell>
          <cell r="CV8">
            <v>0.75595699999999999</v>
          </cell>
          <cell r="CW8">
            <v>38.171517000000001</v>
          </cell>
          <cell r="CX8">
            <v>39.315279033898314</v>
          </cell>
          <cell r="CY8">
            <v>38.896826565217395</v>
          </cell>
          <cell r="CZ8">
            <v>38.852761593366196</v>
          </cell>
          <cell r="DA8">
            <v>40.595757000000006</v>
          </cell>
          <cell r="DB8">
            <v>39.876420727536235</v>
          </cell>
          <cell r="DD8" t="str">
            <v>Duvha</v>
          </cell>
          <cell r="DE8">
            <v>0.47</v>
          </cell>
          <cell r="DF8">
            <v>9662.26</v>
          </cell>
          <cell r="DG8">
            <v>9957.6271186440681</v>
          </cell>
          <cell r="DH8">
            <v>9849.565217391304</v>
          </cell>
          <cell r="DI8">
            <v>9838.1858015835751</v>
          </cell>
          <cell r="DJ8">
            <v>10288.299999999999</v>
          </cell>
        </row>
        <row r="9">
          <cell r="U9" t="str">
            <v>Hendrina</v>
          </cell>
          <cell r="V9">
            <v>12342</v>
          </cell>
          <cell r="W9">
            <v>12341</v>
          </cell>
          <cell r="X9">
            <v>12919.132149901381</v>
          </cell>
          <cell r="Y9">
            <v>12767.857142857143</v>
          </cell>
          <cell r="Z9">
            <v>12889</v>
          </cell>
          <cell r="AA9">
            <v>13018</v>
          </cell>
          <cell r="AB9">
            <v>12952.537142857143</v>
          </cell>
          <cell r="AD9" t="str">
            <v>Hendrina</v>
          </cell>
          <cell r="AE9">
            <v>0.50909090909090904</v>
          </cell>
          <cell r="AF9">
            <v>0.50909090909090904</v>
          </cell>
          <cell r="AG9">
            <v>0.50909090909090904</v>
          </cell>
          <cell r="AH9">
            <v>0.50909090909090904</v>
          </cell>
          <cell r="AI9">
            <v>0.50909090909090904</v>
          </cell>
          <cell r="AK9" t="str">
            <v>Hendrina</v>
          </cell>
          <cell r="AL9">
            <v>6577.0127308588844</v>
          </cell>
          <cell r="AM9">
            <v>6499.9999999999991</v>
          </cell>
          <cell r="AN9">
            <v>6561.6727272727267</v>
          </cell>
          <cell r="AO9">
            <v>6627.3454545454542</v>
          </cell>
          <cell r="CT9" t="str">
            <v>Hendrina</v>
          </cell>
          <cell r="CU9">
            <v>2.1</v>
          </cell>
          <cell r="CV9">
            <v>1.4410799999999999</v>
          </cell>
          <cell r="CW9">
            <v>27.357180000000003</v>
          </cell>
          <cell r="CX9">
            <v>28.571257514792901</v>
          </cell>
          <cell r="CY9">
            <v>28.253579999999999</v>
          </cell>
          <cell r="CZ9">
            <v>28.50798</v>
          </cell>
          <cell r="DA9">
            <v>28.778880000000001</v>
          </cell>
          <cell r="DB9">
            <v>28.641408000000002</v>
          </cell>
          <cell r="DD9" t="str">
            <v>Hendrina</v>
          </cell>
          <cell r="DE9">
            <v>0.87</v>
          </cell>
          <cell r="DF9">
            <v>10736.67</v>
          </cell>
          <cell r="DG9">
            <v>11239.644970414201</v>
          </cell>
          <cell r="DH9">
            <v>11108.035714285714</v>
          </cell>
          <cell r="DI9">
            <v>11213.43</v>
          </cell>
          <cell r="DJ9">
            <v>11325.66</v>
          </cell>
        </row>
        <row r="10">
          <cell r="U10" t="str">
            <v>Kendal</v>
          </cell>
          <cell r="V10">
            <v>23983</v>
          </cell>
          <cell r="W10">
            <v>24539</v>
          </cell>
          <cell r="X10">
            <v>24911.032028469748</v>
          </cell>
          <cell r="Y10">
            <v>26314</v>
          </cell>
          <cell r="Z10">
            <v>28576</v>
          </cell>
          <cell r="AA10">
            <v>28327.056413714436</v>
          </cell>
          <cell r="AB10">
            <v>26976</v>
          </cell>
          <cell r="AD10" t="str">
            <v>Kendal</v>
          </cell>
          <cell r="AE10">
            <v>0.55513513513513513</v>
          </cell>
          <cell r="AF10">
            <v>0.55405405405405406</v>
          </cell>
          <cell r="AG10">
            <v>0.5534557235421167</v>
          </cell>
          <cell r="AH10">
            <v>0.54989270386266098</v>
          </cell>
          <cell r="AI10">
            <v>0.54989270386266098</v>
          </cell>
          <cell r="AK10" t="str">
            <v>Kendal</v>
          </cell>
          <cell r="AL10">
            <v>13828.989131480233</v>
          </cell>
          <cell r="AM10">
            <v>14579.378378378378</v>
          </cell>
          <cell r="AN10">
            <v>15815.550755939526</v>
          </cell>
          <cell r="AO10">
            <v>15576.841643807564</v>
          </cell>
          <cell r="CT10" t="str">
            <v>Kendal</v>
          </cell>
          <cell r="CU10">
            <v>0.16</v>
          </cell>
          <cell r="CV10">
            <v>0.29601</v>
          </cell>
          <cell r="CW10">
            <v>4.2222500000000007</v>
          </cell>
          <cell r="CX10">
            <v>4.2817751245551596</v>
          </cell>
          <cell r="CY10">
            <v>4.5062499999999996</v>
          </cell>
          <cell r="CZ10">
            <v>4.8681700000000001</v>
          </cell>
          <cell r="DA10">
            <v>4.8283390261943104</v>
          </cell>
          <cell r="DB10">
            <v>4.6121699999999999</v>
          </cell>
          <cell r="DD10" t="str">
            <v>Kendal</v>
          </cell>
          <cell r="DE10">
            <v>0.11</v>
          </cell>
          <cell r="DF10">
            <v>2699.29</v>
          </cell>
          <cell r="DG10">
            <v>2740.2135231316724</v>
          </cell>
          <cell r="DH10">
            <v>2894.54</v>
          </cell>
          <cell r="DI10">
            <v>3143.36</v>
          </cell>
          <cell r="DJ10">
            <v>3115.976205508588</v>
          </cell>
        </row>
        <row r="11">
          <cell r="U11" t="str">
            <v>Kriel</v>
          </cell>
          <cell r="V11">
            <v>17169</v>
          </cell>
          <cell r="W11">
            <v>16819</v>
          </cell>
          <cell r="X11">
            <v>13200</v>
          </cell>
          <cell r="Y11">
            <v>13510</v>
          </cell>
          <cell r="Z11">
            <v>13433.136875353695</v>
          </cell>
          <cell r="AA11">
            <v>12572.311827896507</v>
          </cell>
          <cell r="AB11">
            <v>12572.857142857139</v>
          </cell>
          <cell r="AD11" t="str">
            <v>Kriel</v>
          </cell>
          <cell r="AE11">
            <v>0.51775147928994081</v>
          </cell>
          <cell r="AF11">
            <v>0.51521099116781166</v>
          </cell>
          <cell r="AG11">
            <v>0.5167322834645669</v>
          </cell>
          <cell r="AH11">
            <v>0.51698670605613006</v>
          </cell>
          <cell r="AI11">
            <v>0.51698670605613006</v>
          </cell>
          <cell r="AK11" t="str">
            <v>Kriel</v>
          </cell>
          <cell r="AL11">
            <v>6834.3195266272187</v>
          </cell>
          <cell r="AM11">
            <v>6960.5004906771355</v>
          </cell>
          <cell r="AN11">
            <v>6941.3354916935923</v>
          </cell>
          <cell r="AO11">
            <v>6499.7180794147389</v>
          </cell>
          <cell r="CT11" t="str">
            <v>Kriel</v>
          </cell>
          <cell r="CU11">
            <v>1.93</v>
          </cell>
          <cell r="CV11">
            <v>0.65263000000000004</v>
          </cell>
          <cell r="CW11">
            <v>33.113300000000002</v>
          </cell>
          <cell r="CX11">
            <v>26.128629999999998</v>
          </cell>
          <cell r="CY11">
            <v>26.726929999999999</v>
          </cell>
          <cell r="CZ11">
            <v>26.578584169432631</v>
          </cell>
          <cell r="DA11">
            <v>24.917191827840256</v>
          </cell>
          <cell r="DB11">
            <v>24.918244285714277</v>
          </cell>
          <cell r="DD11" t="str">
            <v>Kriel</v>
          </cell>
          <cell r="DE11">
            <v>0.56000000000000005</v>
          </cell>
          <cell r="DF11">
            <v>9418.6400000000012</v>
          </cell>
          <cell r="DG11">
            <v>7392.0000000000009</v>
          </cell>
          <cell r="DH11">
            <v>7565.6</v>
          </cell>
          <cell r="DI11">
            <v>7522.5566501980702</v>
          </cell>
          <cell r="DJ11">
            <v>7040.4946236220439</v>
          </cell>
        </row>
        <row r="12">
          <cell r="U12" t="str">
            <v>Lethabo</v>
          </cell>
          <cell r="V12">
            <v>19679</v>
          </cell>
          <cell r="W12">
            <v>19839</v>
          </cell>
          <cell r="X12">
            <v>22352.941176470587</v>
          </cell>
          <cell r="Y12">
            <v>22680</v>
          </cell>
          <cell r="Z12">
            <v>22736</v>
          </cell>
          <cell r="AA12">
            <v>23552.664178931234</v>
          </cell>
          <cell r="AB12">
            <v>23070.395556777999</v>
          </cell>
          <cell r="AD12" t="str">
            <v>Lethabo</v>
          </cell>
          <cell r="AE12">
            <v>0.66732026143790857</v>
          </cell>
          <cell r="AF12">
            <v>0.66666666666666663</v>
          </cell>
          <cell r="AG12">
            <v>0.66535947712418297</v>
          </cell>
          <cell r="AH12">
            <v>0.66535947712418297</v>
          </cell>
          <cell r="AI12">
            <v>0.66535947712418297</v>
          </cell>
          <cell r="AK12" t="str">
            <v>Lethabo</v>
          </cell>
          <cell r="AL12">
            <v>14916.570549788545</v>
          </cell>
          <cell r="AM12">
            <v>15120</v>
          </cell>
          <cell r="AN12">
            <v>15127.613071895425</v>
          </cell>
          <cell r="AO12">
            <v>15670.988322975161</v>
          </cell>
          <cell r="CT12" t="str">
            <v>Lethabo</v>
          </cell>
          <cell r="CU12">
            <v>1.8</v>
          </cell>
          <cell r="CV12">
            <v>0.7</v>
          </cell>
          <cell r="CW12">
            <v>36.41020000000001</v>
          </cell>
          <cell r="CX12">
            <v>40.935294117647061</v>
          </cell>
          <cell r="CY12">
            <v>41.524000000000001</v>
          </cell>
          <cell r="CZ12">
            <v>41.624800000000008</v>
          </cell>
          <cell r="DA12">
            <v>43.094795522076225</v>
          </cell>
          <cell r="DB12">
            <v>42.226712002200408</v>
          </cell>
          <cell r="DD12" t="str">
            <v>Lethabo</v>
          </cell>
          <cell r="DE12">
            <v>0.41</v>
          </cell>
          <cell r="DF12">
            <v>8133.99</v>
          </cell>
          <cell r="DG12">
            <v>9164.7058823529405</v>
          </cell>
          <cell r="DH12">
            <v>9298.7999999999993</v>
          </cell>
          <cell r="DI12">
            <v>9321.76</v>
          </cell>
          <cell r="DJ12">
            <v>9656.5923133618053</v>
          </cell>
        </row>
        <row r="13">
          <cell r="U13" t="str">
            <v>Matimba</v>
          </cell>
          <cell r="V13">
            <v>23113</v>
          </cell>
          <cell r="W13">
            <v>23091</v>
          </cell>
          <cell r="X13">
            <v>23346.303501945524</v>
          </cell>
          <cell r="Y13">
            <v>24164.816440336657</v>
          </cell>
          <cell r="Z13">
            <v>24438.783741085354</v>
          </cell>
          <cell r="AA13">
            <v>24666.951640336658</v>
          </cell>
          <cell r="AB13">
            <v>24523.484440336659</v>
          </cell>
          <cell r="AD13" t="str">
            <v>Matimba</v>
          </cell>
          <cell r="AE13">
            <v>0.50123076923076926</v>
          </cell>
          <cell r="AF13">
            <v>0.49658974358974356</v>
          </cell>
          <cell r="AG13">
            <v>0.49658974358974356</v>
          </cell>
          <cell r="AH13">
            <v>0.49658974358974356</v>
          </cell>
          <cell r="AI13">
            <v>0.49658974358974356</v>
          </cell>
          <cell r="AK13" t="str">
            <v>Matimba</v>
          </cell>
          <cell r="AL13">
            <v>11701.885662975157</v>
          </cell>
          <cell r="AM13">
            <v>12000</v>
          </cell>
          <cell r="AN13">
            <v>12136.049351630769</v>
          </cell>
          <cell r="AO13">
            <v>12249.355190215385</v>
          </cell>
          <cell r="CT13" t="str">
            <v>Matimba</v>
          </cell>
          <cell r="CU13">
            <v>0.16</v>
          </cell>
          <cell r="CV13">
            <v>0.55980399999999997</v>
          </cell>
          <cell r="CW13">
            <v>4.2543639999999998</v>
          </cell>
          <cell r="CX13">
            <v>4.2952125603112838</v>
          </cell>
          <cell r="CY13">
            <v>4.4261746304538647</v>
          </cell>
          <cell r="CZ13">
            <v>4.4700093985736569</v>
          </cell>
          <cell r="DA13">
            <v>4.5065162624538653</v>
          </cell>
          <cell r="DB13">
            <v>4.4835615104538658</v>
          </cell>
          <cell r="DD13" t="str">
            <v>Matimba</v>
          </cell>
          <cell r="DE13">
            <v>0.16</v>
          </cell>
          <cell r="DF13">
            <v>3694.56</v>
          </cell>
          <cell r="DG13">
            <v>3735.408560311284</v>
          </cell>
          <cell r="DH13">
            <v>3866.370630453865</v>
          </cell>
          <cell r="DI13">
            <v>3910.2053985736566</v>
          </cell>
          <cell r="DJ13">
            <v>3946.7122624538652</v>
          </cell>
        </row>
        <row r="14">
          <cell r="U14" t="str">
            <v>Matla</v>
          </cell>
          <cell r="V14">
            <v>23898</v>
          </cell>
          <cell r="W14">
            <v>24658</v>
          </cell>
          <cell r="X14">
            <v>25306.930693069306</v>
          </cell>
          <cell r="Y14">
            <v>25595.940594059408</v>
          </cell>
          <cell r="Z14">
            <v>25745</v>
          </cell>
          <cell r="AA14">
            <v>25943</v>
          </cell>
          <cell r="AB14">
            <v>26423.717256000007</v>
          </cell>
          <cell r="AD14" t="str">
            <v>Matla</v>
          </cell>
          <cell r="AE14">
            <v>0.50173869846000996</v>
          </cell>
          <cell r="AF14">
            <v>0.4914841849148418</v>
          </cell>
          <cell r="AG14">
            <v>0.49680275454992623</v>
          </cell>
          <cell r="AH14">
            <v>0.49680275454992623</v>
          </cell>
          <cell r="AI14">
            <v>0.49680275454992623</v>
          </cell>
          <cell r="AK14" t="str">
            <v>Matla</v>
          </cell>
          <cell r="AL14">
            <v>12697.466467958271</v>
          </cell>
          <cell r="AM14">
            <v>12580</v>
          </cell>
          <cell r="AN14">
            <v>12790.186915887851</v>
          </cell>
          <cell r="AO14">
            <v>12888.553861288736</v>
          </cell>
          <cell r="CT14" t="str">
            <v>Matla</v>
          </cell>
          <cell r="CU14">
            <v>1.96</v>
          </cell>
          <cell r="CV14">
            <v>1.4514750000000001</v>
          </cell>
          <cell r="CW14">
            <v>49.781155000000005</v>
          </cell>
          <cell r="CX14">
            <v>51.053059158415842</v>
          </cell>
          <cell r="CY14">
            <v>51.61951856435644</v>
          </cell>
          <cell r="CZ14">
            <v>51.911675000000002</v>
          </cell>
          <cell r="DA14">
            <v>52.299754999999998</v>
          </cell>
          <cell r="DB14">
            <v>53.241960821760017</v>
          </cell>
          <cell r="DD14" t="str">
            <v>Matla</v>
          </cell>
          <cell r="DE14">
            <v>0.3</v>
          </cell>
          <cell r="DF14">
            <v>7397.4</v>
          </cell>
          <cell r="DG14">
            <v>7592.0792079207913</v>
          </cell>
          <cell r="DH14">
            <v>7678.7821782178216</v>
          </cell>
          <cell r="DI14">
            <v>7723.5</v>
          </cell>
          <cell r="DJ14">
            <v>7782.9</v>
          </cell>
        </row>
        <row r="15">
          <cell r="U15" t="str">
            <v xml:space="preserve">Majuba </v>
          </cell>
          <cell r="V15">
            <v>1231</v>
          </cell>
          <cell r="W15">
            <v>1213</v>
          </cell>
          <cell r="X15">
            <v>1848.5074626865671</v>
          </cell>
          <cell r="Y15">
            <v>3611</v>
          </cell>
          <cell r="Z15">
            <v>4041</v>
          </cell>
          <cell r="AA15">
            <v>4250</v>
          </cell>
          <cell r="AB15">
            <v>5874</v>
          </cell>
          <cell r="AD15" t="str">
            <v>Majuba *</v>
          </cell>
          <cell r="AE15">
            <v>0.52303262955854124</v>
          </cell>
          <cell r="AF15">
            <v>0.51823416506717856</v>
          </cell>
          <cell r="AG15">
            <v>0.51343570057581567</v>
          </cell>
          <cell r="AH15">
            <v>0.50863723608445299</v>
          </cell>
          <cell r="AI15">
            <v>0.50863723608445299</v>
          </cell>
          <cell r="AK15" t="str">
            <v>Majuba *</v>
          </cell>
          <cell r="AL15">
            <v>966.82971896754225</v>
          </cell>
          <cell r="AM15">
            <v>1871.3435700575817</v>
          </cell>
          <cell r="AN15">
            <v>2074.7936660268711</v>
          </cell>
          <cell r="AO15">
            <v>2161.708253358925</v>
          </cell>
          <cell r="CT15" t="str">
            <v>Majuba (1-3)</v>
          </cell>
          <cell r="CU15">
            <v>0.16</v>
          </cell>
          <cell r="CV15">
            <v>0.30326999999999998</v>
          </cell>
          <cell r="CW15">
            <v>0.64230999999999994</v>
          </cell>
          <cell r="CX15">
            <v>0.63909089552238807</v>
          </cell>
          <cell r="CY15">
            <v>0.72192599999999996</v>
          </cell>
          <cell r="CZ15">
            <v>0.62654999999999994</v>
          </cell>
          <cell r="DA15">
            <v>0.64327000000000001</v>
          </cell>
          <cell r="DB15">
            <v>0.77319000000000004</v>
          </cell>
          <cell r="DD15" t="str">
            <v xml:space="preserve">Majuba </v>
          </cell>
          <cell r="DE15">
            <v>0.03</v>
          </cell>
          <cell r="DF15">
            <v>36.39</v>
          </cell>
          <cell r="DG15">
            <v>55.455223880597011</v>
          </cell>
          <cell r="DH15">
            <v>108.33</v>
          </cell>
          <cell r="DI15">
            <v>121.22999999999999</v>
          </cell>
          <cell r="DJ15">
            <v>127.5</v>
          </cell>
        </row>
        <row r="16">
          <cell r="U16" t="str">
            <v>Majuba Pre*</v>
          </cell>
          <cell r="V16">
            <v>902</v>
          </cell>
          <cell r="W16">
            <v>906</v>
          </cell>
          <cell r="X16">
            <v>950</v>
          </cell>
          <cell r="Y16">
            <v>750</v>
          </cell>
          <cell r="Z16">
            <v>0</v>
          </cell>
          <cell r="AA16">
            <v>0</v>
          </cell>
          <cell r="AB16">
            <v>0</v>
          </cell>
          <cell r="AD16" t="str">
            <v>Tutuka</v>
          </cell>
          <cell r="AE16">
            <v>0.4838709677419355</v>
          </cell>
          <cell r="AF16">
            <v>0.48757170172084124</v>
          </cell>
          <cell r="AG16">
            <v>0.47528517110266161</v>
          </cell>
          <cell r="AH16">
            <v>0.48285852245292127</v>
          </cell>
          <cell r="AI16">
            <v>0.48285852245292127</v>
          </cell>
          <cell r="AK16" t="str">
            <v>Tutuka</v>
          </cell>
          <cell r="AL16">
            <v>4663.8165565487752</v>
          </cell>
          <cell r="AM16">
            <v>3799.9999999999995</v>
          </cell>
          <cell r="AN16">
            <v>4300</v>
          </cell>
          <cell r="AO16">
            <v>6168.0347658136161</v>
          </cell>
          <cell r="CT16" t="str">
            <v>Majuba (4-6)</v>
          </cell>
          <cell r="CU16">
            <v>1.8</v>
          </cell>
          <cell r="CV16">
            <v>0</v>
          </cell>
          <cell r="CW16">
            <v>0</v>
          </cell>
          <cell r="CX16">
            <v>1.2593283582089552</v>
          </cell>
          <cell r="CY16">
            <v>3.13992</v>
          </cell>
          <cell r="CZ16">
            <v>3.6369000000000002</v>
          </cell>
          <cell r="DA16">
            <v>3.8250000000000002</v>
          </cell>
          <cell r="DB16">
            <v>5.2866</v>
          </cell>
          <cell r="DD16" t="str">
            <v>Tutuka</v>
          </cell>
          <cell r="DE16">
            <v>0.28000000000000003</v>
          </cell>
          <cell r="DF16">
            <v>3275.1600000000003</v>
          </cell>
          <cell r="DG16">
            <v>2698.7951807228915</v>
          </cell>
          <cell r="DH16">
            <v>2182.2431372549022</v>
          </cell>
          <cell r="DI16">
            <v>2533.2160000000003</v>
          </cell>
          <cell r="DJ16">
            <v>3576.7200000000003</v>
          </cell>
        </row>
        <row r="17">
          <cell r="U17" t="str">
            <v>Tutuka</v>
          </cell>
          <cell r="V17">
            <v>15570</v>
          </cell>
          <cell r="W17">
            <v>11697</v>
          </cell>
          <cell r="X17">
            <v>9638.5542168674692</v>
          </cell>
          <cell r="Y17">
            <v>7793.7254901960787</v>
          </cell>
          <cell r="Z17">
            <v>9047.2000000000007</v>
          </cell>
          <cell r="AA17">
            <v>12774</v>
          </cell>
          <cell r="AB17">
            <v>12259.031999999963</v>
          </cell>
          <cell r="AD17" t="str">
            <v>Majuba **</v>
          </cell>
          <cell r="AE17">
            <v>0.52</v>
          </cell>
          <cell r="AF17">
            <v>0.52</v>
          </cell>
          <cell r="AG17">
            <v>0.52</v>
          </cell>
          <cell r="AH17">
            <v>0.52</v>
          </cell>
          <cell r="AI17">
            <v>0.52</v>
          </cell>
          <cell r="AK17" t="str">
            <v>TOTAL (excl. commissioning)</v>
          </cell>
          <cell r="AL17">
            <v>86790.538253764564</v>
          </cell>
          <cell r="AM17">
            <v>88937.22264766031</v>
          </cell>
          <cell r="AN17">
            <v>91782.283082422058</v>
          </cell>
          <cell r="AO17">
            <v>94225.554877125134</v>
          </cell>
          <cell r="CT17" t="str">
            <v>Tutuka</v>
          </cell>
          <cell r="CU17">
            <v>1.93</v>
          </cell>
          <cell r="CV17">
            <v>1.240909</v>
          </cell>
          <cell r="CW17">
            <v>23.816118999999997</v>
          </cell>
          <cell r="CX17">
            <v>19.843318638554212</v>
          </cell>
          <cell r="CY17">
            <v>16.282799196078432</v>
          </cell>
          <cell r="CZ17">
            <v>18.702005</v>
          </cell>
          <cell r="DA17">
            <v>25.894728999999998</v>
          </cell>
          <cell r="DB17">
            <v>24.900840759999927</v>
          </cell>
          <cell r="DD17" t="str">
            <v>SYSTEM</v>
          </cell>
          <cell r="DE17">
            <v>0.39</v>
          </cell>
          <cell r="DF17">
            <v>66075.759999999995</v>
          </cell>
          <cell r="DG17">
            <v>67024.700159181724</v>
          </cell>
          <cell r="DH17">
            <v>69808.697312525081</v>
          </cell>
          <cell r="DI17">
            <v>71832.770260853707</v>
          </cell>
          <cell r="DJ17">
            <v>73461.226029946323</v>
          </cell>
        </row>
        <row r="18">
          <cell r="U18" t="str">
            <v>THERMAL</v>
          </cell>
          <cell r="V18">
            <v>165474</v>
          </cell>
          <cell r="W18">
            <v>163825</v>
          </cell>
          <cell r="X18">
            <v>164881.15338278652</v>
          </cell>
          <cell r="Y18">
            <v>169444.92098800305</v>
          </cell>
          <cell r="Z18">
            <v>174064.59854405464</v>
          </cell>
          <cell r="AA18">
            <v>179290.5548942122</v>
          </cell>
          <cell r="AB18">
            <v>178366.50213854318</v>
          </cell>
          <cell r="CT18" t="str">
            <v>SYSTEM</v>
          </cell>
          <cell r="CW18">
            <v>235.19713500000003</v>
          </cell>
          <cell r="CX18">
            <v>235.84446212321762</v>
          </cell>
          <cell r="CY18">
            <v>239.73804292732424</v>
          </cell>
          <cell r="CZ18">
            <v>245.25126723010351</v>
          </cell>
          <cell r="DA18">
            <v>254.9954638885647</v>
          </cell>
          <cell r="DB18">
            <v>254.42017036118585</v>
          </cell>
        </row>
        <row r="19">
          <cell r="AD19" t="str">
            <v>Calorific Value - Fuel Procurement (Kumi Chetty)</v>
          </cell>
          <cell r="AK19" t="str">
            <v>Majuba **</v>
          </cell>
          <cell r="AL19">
            <v>494</v>
          </cell>
          <cell r="AM19">
            <v>390</v>
          </cell>
          <cell r="AN19">
            <v>0</v>
          </cell>
          <cell r="AO19">
            <v>0</v>
          </cell>
          <cell r="DD19" t="str">
            <v>Note :</v>
          </cell>
        </row>
        <row r="20">
          <cell r="U20" t="str">
            <v>Koeberg</v>
          </cell>
          <cell r="V20">
            <v>13601.4</v>
          </cell>
          <cell r="W20">
            <v>13493</v>
          </cell>
          <cell r="X20">
            <v>13761</v>
          </cell>
          <cell r="Y20">
            <v>12839</v>
          </cell>
          <cell r="Z20">
            <v>13461</v>
          </cell>
          <cell r="AA20">
            <v>13412</v>
          </cell>
          <cell r="AB20">
            <v>14351</v>
          </cell>
          <cell r="AD20" t="str">
            <v xml:space="preserve">Heat Rates - Operational Engineering (Nigel Volk) </v>
          </cell>
          <cell r="AK20" t="str">
            <v>Majuba #</v>
          </cell>
          <cell r="AL20">
            <v>5</v>
          </cell>
          <cell r="AM20">
            <v>0</v>
          </cell>
          <cell r="AN20">
            <v>0</v>
          </cell>
          <cell r="AO20">
            <v>0</v>
          </cell>
          <cell r="DD20" t="str">
            <v>All emission rates are based on 1998 actual rates.</v>
          </cell>
        </row>
        <row r="21">
          <cell r="U21" t="str">
            <v>NUCLEAR</v>
          </cell>
          <cell r="V21">
            <v>13601.4</v>
          </cell>
          <cell r="W21">
            <v>13493</v>
          </cell>
          <cell r="X21">
            <v>13761</v>
          </cell>
          <cell r="Y21">
            <v>12839</v>
          </cell>
          <cell r="Z21">
            <v>13461</v>
          </cell>
          <cell r="AA21">
            <v>13412</v>
          </cell>
          <cell r="AB21">
            <v>14351</v>
          </cell>
          <cell r="AK21" t="str">
            <v>Total Commissioning  burn</v>
          </cell>
          <cell r="AL21">
            <v>499</v>
          </cell>
          <cell r="AM21">
            <v>390</v>
          </cell>
          <cell r="AN21">
            <v>0</v>
          </cell>
          <cell r="AO21">
            <v>0</v>
          </cell>
          <cell r="CT21" t="str">
            <v>COMMENTS AND ASSUMPTIONS</v>
          </cell>
          <cell r="DD21" t="str">
            <v>Source : Environmental Management</v>
          </cell>
        </row>
        <row r="22">
          <cell r="AK22" t="str">
            <v xml:space="preserve">Majuba Total coal </v>
          </cell>
          <cell r="AL22">
            <v>1465.8297189675422</v>
          </cell>
          <cell r="AM22">
            <v>2261.3435700575819</v>
          </cell>
          <cell r="AN22">
            <v>2074.7936660268711</v>
          </cell>
          <cell r="AO22">
            <v>2161.708253358925</v>
          </cell>
          <cell r="CT22" t="str">
            <v xml:space="preserve">1) Eskom 3rd Parties include Eskom Collieries and other small users at the power stations  </v>
          </cell>
        </row>
        <row r="23">
          <cell r="U23" t="str">
            <v>Gariep</v>
          </cell>
          <cell r="V23">
            <v>748</v>
          </cell>
          <cell r="W23">
            <v>309</v>
          </cell>
          <cell r="X23">
            <v>310</v>
          </cell>
          <cell r="Y23">
            <v>309</v>
          </cell>
          <cell r="Z23">
            <v>243</v>
          </cell>
          <cell r="AA23">
            <v>243</v>
          </cell>
          <cell r="AB23">
            <v>244</v>
          </cell>
          <cell r="AK23" t="str">
            <v>TOTAL (incl. commissioning)</v>
          </cell>
          <cell r="AL23">
            <v>87289.538253764564</v>
          </cell>
          <cell r="AM23">
            <v>89327.22264766031</v>
          </cell>
          <cell r="AN23">
            <v>91782.283082422058</v>
          </cell>
          <cell r="AO23">
            <v>94225.554877125134</v>
          </cell>
          <cell r="CT23" t="str">
            <v xml:space="preserve">    and should be added to the total net water consumption (not rate!) to obtain the total gross  consumption;</v>
          </cell>
        </row>
        <row r="24">
          <cell r="U24" t="str">
            <v xml:space="preserve">Vanderkloof </v>
          </cell>
          <cell r="V24">
            <v>848</v>
          </cell>
          <cell r="W24">
            <v>398</v>
          </cell>
          <cell r="X24">
            <v>210</v>
          </cell>
          <cell r="Y24">
            <v>210</v>
          </cell>
          <cell r="Z24">
            <v>105</v>
          </cell>
          <cell r="AA24">
            <v>105</v>
          </cell>
          <cell r="AB24">
            <v>105</v>
          </cell>
          <cell r="AK24" t="str">
            <v xml:space="preserve"> * Coal burn at station excludes 400 kT for  pre-commercial operation</v>
          </cell>
          <cell r="CT24" t="str">
            <v xml:space="preserve">    these Eskom 3rd Parties are assumed to stay constant and the Hydro &amp; Water Statistics 1997 figures were used. </v>
          </cell>
        </row>
        <row r="25">
          <cell r="U25" t="str">
            <v>Drakensberg</v>
          </cell>
          <cell r="V25">
            <v>1673.4</v>
          </cell>
          <cell r="W25">
            <v>1535</v>
          </cell>
          <cell r="X25">
            <v>1440</v>
          </cell>
          <cell r="Y25">
            <v>1440</v>
          </cell>
          <cell r="Z25">
            <v>1440</v>
          </cell>
          <cell r="AA25">
            <v>1440</v>
          </cell>
          <cell r="AB25">
            <v>1440</v>
          </cell>
          <cell r="AK25" t="str">
            <v>** Majuba coal consumption for commissioning that contributes to system energy</v>
          </cell>
          <cell r="CT25" t="str">
            <v>2) Net Water Consumption Rates obtained from:</v>
          </cell>
        </row>
        <row r="26">
          <cell r="U26" t="str">
            <v xml:space="preserve">Palmiet </v>
          </cell>
          <cell r="V26">
            <v>747.4</v>
          </cell>
          <cell r="W26">
            <v>660</v>
          </cell>
          <cell r="X26">
            <v>600</v>
          </cell>
          <cell r="Y26">
            <v>600</v>
          </cell>
          <cell r="Z26">
            <v>600</v>
          </cell>
          <cell r="AA26">
            <v>600</v>
          </cell>
          <cell r="AB26">
            <v>600</v>
          </cell>
          <cell r="AK26" t="str">
            <v xml:space="preserve"> # Majuba coal consumption for commissioning that does not affect the system energy</v>
          </cell>
          <cell r="CT26" t="str">
            <v xml:space="preserve">    Hydro &amp; Water Statistics 5-year averages, in combination with rates received from TRI and Chemical and Auxiliary </v>
          </cell>
        </row>
        <row r="27">
          <cell r="U27" t="str">
            <v>PEAKING</v>
          </cell>
          <cell r="V27">
            <v>4016.8</v>
          </cell>
          <cell r="W27">
            <v>2902</v>
          </cell>
          <cell r="X27">
            <v>2560</v>
          </cell>
          <cell r="Y27">
            <v>2559</v>
          </cell>
          <cell r="Z27">
            <v>2388</v>
          </cell>
          <cell r="AA27">
            <v>2388</v>
          </cell>
          <cell r="AB27">
            <v>2389</v>
          </cell>
          <cell r="BA27" t="str">
            <v>-- TABLE 6.1 --</v>
          </cell>
          <cell r="BJ27" t="str">
            <v>-- TABLE 6.2 --</v>
          </cell>
          <cell r="CT27" t="str">
            <v xml:space="preserve">    Plant Engineering Division.</v>
          </cell>
        </row>
        <row r="28">
          <cell r="AK28" t="str">
            <v xml:space="preserve">  Source :Majuba Power Station</v>
          </cell>
          <cell r="BA28" t="str">
            <v>ADDITIONAL COAL SOURCES</v>
          </cell>
          <cell r="CT28" t="str">
            <v>3) kWh net = Energy sent out</v>
          </cell>
        </row>
        <row r="29">
          <cell r="U29" t="str">
            <v>Imports</v>
          </cell>
          <cell r="V29">
            <v>2901.4</v>
          </cell>
          <cell r="W29">
            <v>7290</v>
          </cell>
          <cell r="X29">
            <v>8026</v>
          </cell>
          <cell r="Y29">
            <v>8026</v>
          </cell>
          <cell r="Z29">
            <v>8026</v>
          </cell>
          <cell r="AA29">
            <v>8026</v>
          </cell>
          <cell r="AB29">
            <v>12213</v>
          </cell>
          <cell r="BJ29" t="str">
            <v>CONTINGENCIES</v>
          </cell>
          <cell r="CT29" t="str">
            <v xml:space="preserve">4) Water requirements before and during commissioning of units are not taken into account as no reliable estimates  </v>
          </cell>
        </row>
        <row r="30">
          <cell r="U30" t="str">
            <v>IMPORTS</v>
          </cell>
          <cell r="V30">
            <v>2901.4</v>
          </cell>
          <cell r="W30">
            <v>7290</v>
          </cell>
          <cell r="X30">
            <v>8026</v>
          </cell>
          <cell r="Y30">
            <v>8026</v>
          </cell>
          <cell r="Z30">
            <v>8026</v>
          </cell>
          <cell r="AA30">
            <v>8026</v>
          </cell>
          <cell r="AB30">
            <v>12213</v>
          </cell>
          <cell r="BA30" t="str">
            <v>(kTons)</v>
          </cell>
          <cell r="BJ30" t="str">
            <v>(kTons)</v>
          </cell>
          <cell r="CT30" t="str">
            <v xml:space="preserve">    exist at present.</v>
          </cell>
        </row>
        <row r="32">
          <cell r="U32" t="str">
            <v>GROSS ENERGY</v>
          </cell>
          <cell r="V32">
            <v>185993.59999999998</v>
          </cell>
          <cell r="W32">
            <v>187510</v>
          </cell>
          <cell r="X32">
            <v>189228.15338278652</v>
          </cell>
          <cell r="Y32">
            <v>192868.92098800305</v>
          </cell>
          <cell r="Z32">
            <v>197939.59854405464</v>
          </cell>
          <cell r="AA32">
            <v>203116.5548942122</v>
          </cell>
          <cell r="AB32">
            <v>207319.50213854318</v>
          </cell>
          <cell r="BA32" t="str">
            <v>STATION</v>
          </cell>
          <cell r="BB32">
            <v>1997</v>
          </cell>
          <cell r="BC32">
            <v>1998</v>
          </cell>
          <cell r="BD32">
            <v>2000</v>
          </cell>
          <cell r="BE32">
            <v>2001</v>
          </cell>
          <cell r="BF32">
            <v>2002</v>
          </cell>
          <cell r="BG32">
            <v>2003</v>
          </cell>
          <cell r="BH32">
            <v>2004</v>
          </cell>
          <cell r="BJ32" t="str">
            <v>STATION</v>
          </cell>
          <cell r="BK32">
            <v>1999</v>
          </cell>
          <cell r="BL32">
            <v>2000</v>
          </cell>
          <cell r="BM32">
            <v>2001</v>
          </cell>
          <cell r="BN32">
            <v>2002</v>
          </cell>
          <cell r="BO32">
            <v>2003</v>
          </cell>
        </row>
        <row r="33">
          <cell r="BA33" t="str">
            <v>Arnot</v>
          </cell>
          <cell r="BC33">
            <v>0</v>
          </cell>
          <cell r="BD33">
            <v>0</v>
          </cell>
          <cell r="BE33">
            <v>0</v>
          </cell>
          <cell r="BF33">
            <v>0</v>
          </cell>
          <cell r="BG33">
            <v>0</v>
          </cell>
          <cell r="BH33">
            <v>0</v>
          </cell>
          <cell r="BJ33" t="str">
            <v>Arnot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</row>
        <row r="34">
          <cell r="U34" t="str">
            <v>-PUMP</v>
          </cell>
          <cell r="V34">
            <v>3207.5</v>
          </cell>
          <cell r="W34">
            <v>2928.4</v>
          </cell>
          <cell r="X34">
            <v>2735</v>
          </cell>
          <cell r="Y34">
            <v>2735</v>
          </cell>
          <cell r="Z34">
            <v>2735</v>
          </cell>
          <cell r="AA34">
            <v>2735</v>
          </cell>
          <cell r="AB34">
            <v>2735</v>
          </cell>
          <cell r="BA34" t="str">
            <v xml:space="preserve">Duvha </v>
          </cell>
          <cell r="BC34">
            <v>0</v>
          </cell>
          <cell r="BD34">
            <v>0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J34" t="str">
            <v>Duvha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</row>
        <row r="35">
          <cell r="U35" t="str">
            <v>-DWA</v>
          </cell>
          <cell r="V35">
            <v>336.5</v>
          </cell>
          <cell r="W35">
            <v>24.4</v>
          </cell>
          <cell r="X35">
            <v>178</v>
          </cell>
          <cell r="Y35">
            <v>482</v>
          </cell>
          <cell r="Z35">
            <v>482</v>
          </cell>
          <cell r="AA35">
            <v>482</v>
          </cell>
          <cell r="AB35">
            <v>482</v>
          </cell>
          <cell r="BA35" t="str">
            <v xml:space="preserve">Hendrina 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J35" t="str">
            <v>Hendrina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</row>
        <row r="36">
          <cell r="U36" t="str">
            <v>NET ENERGY</v>
          </cell>
          <cell r="V36">
            <v>182449.59999999998</v>
          </cell>
          <cell r="W36">
            <v>184557.2</v>
          </cell>
          <cell r="X36">
            <v>186315.15338278652</v>
          </cell>
          <cell r="Y36">
            <v>189651.92098800305</v>
          </cell>
          <cell r="Z36">
            <v>194722.59854405464</v>
          </cell>
          <cell r="AA36">
            <v>199899.5548942122</v>
          </cell>
          <cell r="AB36">
            <v>204102.50213854318</v>
          </cell>
          <cell r="BA36" t="str">
            <v xml:space="preserve">Kendal </v>
          </cell>
          <cell r="BC36">
            <v>0</v>
          </cell>
          <cell r="BD36">
            <v>0</v>
          </cell>
          <cell r="BE36">
            <v>0</v>
          </cell>
          <cell r="BF36">
            <v>0</v>
          </cell>
          <cell r="BG36">
            <v>0</v>
          </cell>
          <cell r="BH36">
            <v>0</v>
          </cell>
          <cell r="BJ36" t="str">
            <v>Kendal</v>
          </cell>
          <cell r="BK36">
            <v>0</v>
          </cell>
          <cell r="BL36">
            <v>0</v>
          </cell>
          <cell r="BM36">
            <v>0</v>
          </cell>
          <cell r="BN36">
            <v>0</v>
          </cell>
          <cell r="BO36">
            <v>0</v>
          </cell>
        </row>
        <row r="37">
          <cell r="BA37" t="str">
            <v xml:space="preserve">Kriel 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J37" t="str">
            <v>Kriel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</row>
        <row r="38">
          <cell r="BA38" t="str">
            <v xml:space="preserve">Lethabo </v>
          </cell>
          <cell r="BC38">
            <v>0</v>
          </cell>
          <cell r="BD38">
            <v>0</v>
          </cell>
          <cell r="BE38">
            <v>0</v>
          </cell>
          <cell r="BF38">
            <v>0</v>
          </cell>
          <cell r="BG38">
            <v>0</v>
          </cell>
          <cell r="BH38">
            <v>0</v>
          </cell>
          <cell r="BJ38" t="str">
            <v>Lethabo</v>
          </cell>
          <cell r="BK38">
            <v>0</v>
          </cell>
          <cell r="BL38">
            <v>0</v>
          </cell>
          <cell r="BM38">
            <v>0</v>
          </cell>
          <cell r="BN38">
            <v>0</v>
          </cell>
          <cell r="BO38">
            <v>0</v>
          </cell>
        </row>
        <row r="39">
          <cell r="BA39" t="str">
            <v xml:space="preserve">Matimba 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J39" t="str">
            <v>Matimba</v>
          </cell>
          <cell r="BK39">
            <v>0</v>
          </cell>
          <cell r="BL39">
            <v>0</v>
          </cell>
          <cell r="BM39">
            <v>0</v>
          </cell>
          <cell r="BN39">
            <v>0</v>
          </cell>
          <cell r="BO39">
            <v>0</v>
          </cell>
        </row>
        <row r="40">
          <cell r="BA40" t="str">
            <v>Matla</v>
          </cell>
          <cell r="BC40">
            <v>0</v>
          </cell>
          <cell r="BD40">
            <v>0</v>
          </cell>
          <cell r="BE40">
            <v>0</v>
          </cell>
          <cell r="BF40">
            <v>0</v>
          </cell>
          <cell r="BG40">
            <v>0</v>
          </cell>
          <cell r="BH40">
            <v>0</v>
          </cell>
          <cell r="BJ40" t="str">
            <v>Matla</v>
          </cell>
          <cell r="BK40">
            <v>0</v>
          </cell>
          <cell r="BL40">
            <v>0</v>
          </cell>
          <cell r="BM40">
            <v>0</v>
          </cell>
          <cell r="BN40">
            <v>0</v>
          </cell>
          <cell r="BO40">
            <v>0</v>
          </cell>
        </row>
        <row r="41">
          <cell r="BA41" t="str">
            <v xml:space="preserve">Majuba 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J41" t="str">
            <v xml:space="preserve">Majuba </v>
          </cell>
          <cell r="BK41">
            <v>0</v>
          </cell>
          <cell r="BL41">
            <v>0</v>
          </cell>
          <cell r="BM41">
            <v>0</v>
          </cell>
          <cell r="BN41">
            <v>0</v>
          </cell>
          <cell r="BO41">
            <v>0</v>
          </cell>
        </row>
        <row r="42">
          <cell r="BA42" t="str">
            <v>Tutuka</v>
          </cell>
          <cell r="BC42">
            <v>0</v>
          </cell>
          <cell r="BD42">
            <v>0</v>
          </cell>
          <cell r="BE42">
            <v>0</v>
          </cell>
          <cell r="BF42">
            <v>0</v>
          </cell>
          <cell r="BG42">
            <v>0</v>
          </cell>
          <cell r="BH42">
            <v>0</v>
          </cell>
          <cell r="BJ42" t="str">
            <v>Tutuka</v>
          </cell>
          <cell r="BK42">
            <v>0</v>
          </cell>
          <cell r="BL42">
            <v>0</v>
          </cell>
          <cell r="BM42">
            <v>0</v>
          </cell>
          <cell r="BN42">
            <v>0</v>
          </cell>
          <cell r="BO42">
            <v>0</v>
          </cell>
        </row>
        <row r="43">
          <cell r="BA43" t="str">
            <v>TOTAL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J43" t="str">
            <v>TOTAL</v>
          </cell>
          <cell r="BK43">
            <v>0</v>
          </cell>
          <cell r="BL43">
            <v>0</v>
          </cell>
          <cell r="BM43">
            <v>0</v>
          </cell>
          <cell r="BN43">
            <v>0</v>
          </cell>
          <cell r="BO43">
            <v>0</v>
          </cell>
        </row>
      </sheetData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C SLIDES"/>
      <sheetName val="SUMMARY"/>
      <sheetName val="June Variance"/>
      <sheetName val="EDD FCST "/>
      <sheetName val="MATIMBA"/>
      <sheetName val="Sheet1"/>
      <sheetName val="Sheet2"/>
      <sheetName val="BURN RATE CHANGES"/>
      <sheetName val="WORKS POWER"/>
      <sheetName val="SDB Differences"/>
      <sheetName val="fcst changes"/>
      <sheetName val="fcst"/>
      <sheetName val="BR"/>
      <sheetName val="JAN Dev."/>
      <sheetName val="1999 PLAN"/>
      <sheetName val="July Deviation"/>
      <sheetName val="rev 4 to rev 3"/>
      <sheetName val="rev 3 to rev 2"/>
      <sheetName val="rev1 to rev 3"/>
      <sheetName val="99 AVAIL"/>
      <sheetName val="PCLF"/>
      <sheetName val="PCLF_REV1"/>
      <sheetName val="DELIVERY_99"/>
      <sheetName val="Appendix D "/>
      <sheetName val="DELIVERY_8"/>
      <sheetName val="DELIVERY_7"/>
      <sheetName val="DELIVERY(REV5)"/>
      <sheetName val="Appendix D"/>
      <sheetName val="Module1"/>
      <sheetName val="Module2"/>
      <sheetName val="Info1"/>
      <sheetName val="Info2"/>
      <sheetName val="Info3"/>
      <sheetName val="Info4"/>
      <sheetName val="Chart1"/>
      <sheetName val="Chart1 YTD"/>
      <sheetName val="Chart2"/>
      <sheetName val="Chart3"/>
      <sheetName val="Chart3 YTD"/>
      <sheetName val="Chart4"/>
      <sheetName val="Energy"/>
      <sheetName val="Sheet4"/>
      <sheetName val="Sheet3"/>
      <sheetName val="Burn Rates"/>
      <sheetName val="Asset Efficiency"/>
      <sheetName val="COALlink_OREXConcessioning"/>
      <sheetName val="OREX"/>
      <sheetName val="SelectedDemand"/>
      <sheetName val="Labour Efficiency"/>
      <sheetName val="Other Efficiency"/>
      <sheetName val="FormValueLists"/>
      <sheetName val="CAPEX "/>
      <sheetName val="2004 projec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1">
          <cell r="A1" t="str">
            <v>-- TABLE 1 --</v>
          </cell>
          <cell r="S1" t="str">
            <v>-- TABLE 2 --</v>
          </cell>
          <cell r="AL1" t="str">
            <v>-- TABLE 3 --</v>
          </cell>
          <cell r="BD1" t="str">
            <v>-- TABLE 4 --</v>
          </cell>
          <cell r="BS1" t="str">
            <v>-- TABLE 5 --</v>
          </cell>
          <cell r="CH1" t="str">
            <v>-- TABLE 6 --</v>
          </cell>
          <cell r="CV1" t="str">
            <v>-- TABLE 7 --</v>
          </cell>
          <cell r="DJ1" t="str">
            <v>-- TABLE 8 --</v>
          </cell>
          <cell r="DY1" t="str">
            <v>-- TABLE 9 --</v>
          </cell>
          <cell r="FC1" t="str">
            <v>-- TABLE 10 --</v>
          </cell>
        </row>
        <row r="3">
          <cell r="A3" t="str">
            <v>MONTHLY STATION ENERGY SENT OUT (GWh) FOR 1999</v>
          </cell>
          <cell r="S3" t="str">
            <v>COAL BURN  (kT) FOR 1999</v>
          </cell>
          <cell r="AL3" t="str">
            <v>COAL AVAILABLE AT STATIONS (Excluding Stockpile)  (kT) FOR 1999</v>
          </cell>
          <cell r="BD3" t="str">
            <v>COAL STOCKPILE (Days) FOR 1999</v>
          </cell>
          <cell r="BS3" t="str">
            <v>COAL STOCKPILE (kT) FOR 1999</v>
          </cell>
          <cell r="CH3" t="str">
            <v>STANDARD DAILY BURN (kT/Day) FOR 1999</v>
          </cell>
          <cell r="CV3" t="str">
            <v>STATION INSTALLED CAPACITY (MW) FOR 1999</v>
          </cell>
          <cell r="DJ3" t="str">
            <v>STATION ENERGY AVAILABILITY FACTOR (%) FOR 1999</v>
          </cell>
          <cell r="DY3" t="str">
            <v>STATION ENERGY UTILISATION FACTOR (%) FOR 1999</v>
          </cell>
          <cell r="FC3" t="str">
            <v>ESKOM STATION GROSS WATER CONSUMPTION (Mm3) FOR 1999</v>
          </cell>
        </row>
        <row r="5">
          <cell r="B5" t="str">
            <v>JAN</v>
          </cell>
          <cell r="C5" t="str">
            <v>FEB</v>
          </cell>
          <cell r="D5" t="str">
            <v>MAR</v>
          </cell>
          <cell r="E5" t="str">
            <v>APR</v>
          </cell>
          <cell r="F5" t="str">
            <v>MAY</v>
          </cell>
          <cell r="G5" t="str">
            <v>JUN</v>
          </cell>
          <cell r="H5" t="str">
            <v>JUL</v>
          </cell>
          <cell r="I5" t="str">
            <v>AUG</v>
          </cell>
          <cell r="J5" t="str">
            <v>SEP</v>
          </cell>
          <cell r="K5" t="str">
            <v>OCT</v>
          </cell>
          <cell r="L5" t="str">
            <v>NOV</v>
          </cell>
          <cell r="M5" t="str">
            <v>DEC</v>
          </cell>
          <cell r="N5" t="str">
            <v xml:space="preserve"> YEAR</v>
          </cell>
          <cell r="O5" t="str">
            <v>TOTAL</v>
          </cell>
          <cell r="P5" t="str">
            <v>VAR</v>
          </cell>
          <cell r="Q5" t="str">
            <v>% VAR</v>
          </cell>
          <cell r="T5" t="str">
            <v xml:space="preserve">BURN </v>
          </cell>
          <cell r="U5" t="str">
            <v>JAN</v>
          </cell>
          <cell r="V5" t="str">
            <v>FEB</v>
          </cell>
          <cell r="W5" t="str">
            <v>MAR</v>
          </cell>
          <cell r="X5" t="str">
            <v>APR</v>
          </cell>
          <cell r="Y5" t="str">
            <v>MAY</v>
          </cell>
          <cell r="Z5" t="str">
            <v>JUN</v>
          </cell>
          <cell r="AA5" t="str">
            <v>JUL</v>
          </cell>
          <cell r="AB5" t="str">
            <v>AUG</v>
          </cell>
          <cell r="AC5" t="str">
            <v>SEP</v>
          </cell>
          <cell r="AD5" t="str">
            <v>OCT</v>
          </cell>
          <cell r="AE5" t="str">
            <v>NOV</v>
          </cell>
          <cell r="AF5" t="str">
            <v>DEC</v>
          </cell>
          <cell r="AG5" t="str">
            <v>YEAR</v>
          </cell>
          <cell r="AH5" t="str">
            <v>TOTAL</v>
          </cell>
          <cell r="AI5" t="str">
            <v>VAR</v>
          </cell>
          <cell r="AJ5" t="str">
            <v>% VAR</v>
          </cell>
          <cell r="AM5" t="str">
            <v>JAN</v>
          </cell>
          <cell r="AN5" t="str">
            <v>FEB</v>
          </cell>
          <cell r="AO5" t="str">
            <v>MAR</v>
          </cell>
          <cell r="AP5" t="str">
            <v>APR</v>
          </cell>
          <cell r="AQ5" t="str">
            <v>MAY</v>
          </cell>
          <cell r="AR5" t="str">
            <v>JUN</v>
          </cell>
          <cell r="AS5" t="str">
            <v>JUL</v>
          </cell>
          <cell r="AT5" t="str">
            <v>AUG</v>
          </cell>
          <cell r="AU5" t="str">
            <v>SEP</v>
          </cell>
          <cell r="AV5" t="str">
            <v>OCT</v>
          </cell>
          <cell r="AW5" t="str">
            <v>NOV</v>
          </cell>
          <cell r="AX5" t="str">
            <v>DEC</v>
          </cell>
          <cell r="AY5" t="str">
            <v xml:space="preserve"> YEAR</v>
          </cell>
          <cell r="AZ5" t="str">
            <v>TOTAL</v>
          </cell>
          <cell r="BA5" t="str">
            <v>VAR</v>
          </cell>
          <cell r="BB5" t="str">
            <v>% VAR</v>
          </cell>
          <cell r="BE5" t="str">
            <v>98 YEAR</v>
          </cell>
          <cell r="BF5" t="str">
            <v>JAN</v>
          </cell>
          <cell r="BG5" t="str">
            <v>FEB</v>
          </cell>
          <cell r="BH5" t="str">
            <v>MAR</v>
          </cell>
          <cell r="BI5" t="str">
            <v>APR</v>
          </cell>
          <cell r="BJ5" t="str">
            <v>MAY</v>
          </cell>
          <cell r="BK5" t="str">
            <v>JUN</v>
          </cell>
          <cell r="BL5" t="str">
            <v>JUL</v>
          </cell>
          <cell r="BM5" t="str">
            <v>AUG</v>
          </cell>
          <cell r="BN5" t="str">
            <v>SEP</v>
          </cell>
          <cell r="BO5" t="str">
            <v>OCT</v>
          </cell>
          <cell r="BP5" t="str">
            <v>NOV</v>
          </cell>
          <cell r="BQ5" t="str">
            <v>DEC</v>
          </cell>
          <cell r="BT5" t="str">
            <v>98 YEAR</v>
          </cell>
          <cell r="BU5" t="str">
            <v>JAN</v>
          </cell>
          <cell r="BV5" t="str">
            <v>FEB</v>
          </cell>
          <cell r="BW5" t="str">
            <v>MAR</v>
          </cell>
          <cell r="BX5" t="str">
            <v>APR</v>
          </cell>
          <cell r="BY5" t="str">
            <v>MAY</v>
          </cell>
          <cell r="BZ5" t="str">
            <v>JUN</v>
          </cell>
          <cell r="CA5" t="str">
            <v>JUL</v>
          </cell>
          <cell r="CB5" t="str">
            <v>AUG</v>
          </cell>
          <cell r="CC5" t="str">
            <v>SEP</v>
          </cell>
          <cell r="CD5" t="str">
            <v>OCT</v>
          </cell>
          <cell r="CE5" t="str">
            <v>NOV</v>
          </cell>
          <cell r="CF5" t="str">
            <v>DEC</v>
          </cell>
          <cell r="CI5" t="str">
            <v>JAN</v>
          </cell>
          <cell r="CJ5" t="str">
            <v>FEB</v>
          </cell>
          <cell r="CK5" t="str">
            <v>MAR</v>
          </cell>
          <cell r="CL5" t="str">
            <v>APR</v>
          </cell>
          <cell r="CM5" t="str">
            <v>MAY</v>
          </cell>
          <cell r="CN5" t="str">
            <v>JUN</v>
          </cell>
          <cell r="CO5" t="str">
            <v>JUL</v>
          </cell>
          <cell r="CP5" t="str">
            <v>AUG</v>
          </cell>
          <cell r="CQ5" t="str">
            <v>SEP</v>
          </cell>
          <cell r="CR5" t="str">
            <v>OCT</v>
          </cell>
          <cell r="CS5" t="str">
            <v>NOV</v>
          </cell>
          <cell r="CT5" t="str">
            <v>DEC</v>
          </cell>
          <cell r="CW5" t="str">
            <v>JAN</v>
          </cell>
          <cell r="CX5" t="str">
            <v>FEB</v>
          </cell>
          <cell r="CY5" t="str">
            <v>MAR</v>
          </cell>
          <cell r="CZ5" t="str">
            <v>APR</v>
          </cell>
          <cell r="DA5" t="str">
            <v>MAY</v>
          </cell>
          <cell r="DB5" t="str">
            <v>JUN</v>
          </cell>
          <cell r="DC5" t="str">
            <v>JUL</v>
          </cell>
          <cell r="DD5" t="str">
            <v>AUG</v>
          </cell>
          <cell r="DE5" t="str">
            <v>SEP</v>
          </cell>
          <cell r="DF5" t="str">
            <v>OCT</v>
          </cell>
          <cell r="DG5" t="str">
            <v>NOV</v>
          </cell>
          <cell r="DH5" t="str">
            <v>DEC</v>
          </cell>
          <cell r="DK5" t="str">
            <v>JAN</v>
          </cell>
          <cell r="DL5" t="str">
            <v>FEB</v>
          </cell>
          <cell r="DM5" t="str">
            <v>MAR</v>
          </cell>
          <cell r="DN5" t="str">
            <v>APR</v>
          </cell>
          <cell r="DO5" t="str">
            <v>MAY</v>
          </cell>
          <cell r="DP5" t="str">
            <v>JUN</v>
          </cell>
          <cell r="DQ5" t="str">
            <v>JUL</v>
          </cell>
          <cell r="DR5" t="str">
            <v>AUG</v>
          </cell>
          <cell r="DS5" t="str">
            <v>SEP</v>
          </cell>
          <cell r="DT5" t="str">
            <v>OCT</v>
          </cell>
          <cell r="DU5" t="str">
            <v>NOV</v>
          </cell>
          <cell r="DV5" t="str">
            <v>DEC</v>
          </cell>
          <cell r="DW5" t="str">
            <v>YEAR</v>
          </cell>
          <cell r="DZ5" t="str">
            <v>JAN</v>
          </cell>
          <cell r="EA5" t="str">
            <v>FEB</v>
          </cell>
          <cell r="EB5" t="str">
            <v>MAR</v>
          </cell>
          <cell r="EC5" t="str">
            <v>APR</v>
          </cell>
          <cell r="ED5" t="str">
            <v>MAY</v>
          </cell>
          <cell r="EE5" t="str">
            <v>JUN</v>
          </cell>
          <cell r="EF5" t="str">
            <v>JUL</v>
          </cell>
          <cell r="EG5" t="str">
            <v>AUG</v>
          </cell>
          <cell r="EH5" t="str">
            <v>SEP</v>
          </cell>
          <cell r="EI5" t="str">
            <v>OCT</v>
          </cell>
          <cell r="EJ5" t="str">
            <v>NOV</v>
          </cell>
          <cell r="EK5" t="str">
            <v>DEC</v>
          </cell>
          <cell r="EL5" t="str">
            <v>AVG.</v>
          </cell>
          <cell r="FD5" t="str">
            <v>Net Cons. Rate</v>
          </cell>
          <cell r="FE5" t="str">
            <v>3rd Party</v>
          </cell>
          <cell r="FF5" t="str">
            <v>JAN</v>
          </cell>
          <cell r="FG5" t="str">
            <v>FEB</v>
          </cell>
          <cell r="FH5" t="str">
            <v>MAR</v>
          </cell>
          <cell r="FI5" t="str">
            <v>APR</v>
          </cell>
          <cell r="FJ5" t="str">
            <v>MAY</v>
          </cell>
          <cell r="FK5" t="str">
            <v>JUN</v>
          </cell>
          <cell r="FL5" t="str">
            <v>JUL</v>
          </cell>
          <cell r="FM5" t="str">
            <v>AUG</v>
          </cell>
          <cell r="FN5" t="str">
            <v>SEP</v>
          </cell>
          <cell r="FO5" t="str">
            <v>OCT</v>
          </cell>
          <cell r="FP5" t="str">
            <v>NOV</v>
          </cell>
          <cell r="FQ5" t="str">
            <v>DEC</v>
          </cell>
          <cell r="FR5" t="str">
            <v>YEAR</v>
          </cell>
        </row>
        <row r="6">
          <cell r="A6" t="str">
            <v>COAL STATIONS</v>
          </cell>
          <cell r="B6" t="str">
            <v>ACT</v>
          </cell>
          <cell r="C6" t="str">
            <v>PLAN</v>
          </cell>
          <cell r="D6" t="str">
            <v>PLAN</v>
          </cell>
          <cell r="E6" t="str">
            <v>PLAN</v>
          </cell>
          <cell r="F6" t="str">
            <v>PLAN</v>
          </cell>
          <cell r="G6" t="str">
            <v>PLAN</v>
          </cell>
          <cell r="H6" t="str">
            <v>PLAN</v>
          </cell>
          <cell r="I6" t="str">
            <v>PLAN</v>
          </cell>
          <cell r="J6" t="str">
            <v>PLAN</v>
          </cell>
          <cell r="K6" t="str">
            <v>PLAN</v>
          </cell>
          <cell r="L6" t="str">
            <v>PLAN</v>
          </cell>
          <cell r="M6" t="str">
            <v>PLAN</v>
          </cell>
          <cell r="N6" t="str">
            <v>TOTAL</v>
          </cell>
          <cell r="O6" t="str">
            <v>Rev.1A</v>
          </cell>
          <cell r="S6" t="str">
            <v>STATIONS</v>
          </cell>
          <cell r="T6" t="str">
            <v>RATE</v>
          </cell>
          <cell r="U6" t="str">
            <v>ACT</v>
          </cell>
          <cell r="V6" t="str">
            <v>PLAN</v>
          </cell>
          <cell r="W6" t="str">
            <v>PLAN</v>
          </cell>
          <cell r="X6" t="str">
            <v>PLAN</v>
          </cell>
          <cell r="Y6" t="str">
            <v>PLAN</v>
          </cell>
          <cell r="Z6" t="str">
            <v>PLAN</v>
          </cell>
          <cell r="AA6" t="str">
            <v>PLAN</v>
          </cell>
          <cell r="AB6" t="str">
            <v>PLAN</v>
          </cell>
          <cell r="AC6" t="str">
            <v>PLAN</v>
          </cell>
          <cell r="AD6" t="str">
            <v>PLAN</v>
          </cell>
          <cell r="AE6" t="str">
            <v>PLAN</v>
          </cell>
          <cell r="AF6" t="str">
            <v>PLAN</v>
          </cell>
          <cell r="AG6" t="str">
            <v>TOTAL</v>
          </cell>
          <cell r="AH6" t="str">
            <v>Budget Rev.0</v>
          </cell>
          <cell r="AL6" t="str">
            <v>STATIONS</v>
          </cell>
          <cell r="AM6" t="str">
            <v>ACT</v>
          </cell>
          <cell r="AN6" t="str">
            <v>PLAN</v>
          </cell>
          <cell r="AO6" t="str">
            <v>PLAN</v>
          </cell>
          <cell r="AP6" t="str">
            <v>PLAN</v>
          </cell>
          <cell r="AQ6" t="str">
            <v>PLAN</v>
          </cell>
          <cell r="AR6" t="str">
            <v>PLAN</v>
          </cell>
          <cell r="AS6" t="str">
            <v>PLAN</v>
          </cell>
          <cell r="AT6" t="str">
            <v>PLAN</v>
          </cell>
          <cell r="AU6" t="str">
            <v>PLAN</v>
          </cell>
          <cell r="AV6" t="str">
            <v>PLAN</v>
          </cell>
          <cell r="AW6" t="str">
            <v>PLAN</v>
          </cell>
          <cell r="AX6" t="str">
            <v>PLAN</v>
          </cell>
          <cell r="AY6" t="str">
            <v>TOTAL</v>
          </cell>
          <cell r="AZ6" t="str">
            <v>(98Rev01)</v>
          </cell>
          <cell r="BD6" t="str">
            <v>STATIONS</v>
          </cell>
          <cell r="BE6" t="str">
            <v>END</v>
          </cell>
          <cell r="BF6" t="str">
            <v>ACT</v>
          </cell>
          <cell r="BG6" t="str">
            <v>PLAN</v>
          </cell>
          <cell r="BH6" t="str">
            <v>PLAN</v>
          </cell>
          <cell r="BI6" t="str">
            <v>PLAN</v>
          </cell>
          <cell r="BJ6" t="str">
            <v>PLAN</v>
          </cell>
          <cell r="BK6" t="str">
            <v>PLAN</v>
          </cell>
          <cell r="BL6" t="str">
            <v>PLAN</v>
          </cell>
          <cell r="BM6" t="str">
            <v>PLAN</v>
          </cell>
          <cell r="BN6" t="str">
            <v>PLAN</v>
          </cell>
          <cell r="BO6" t="str">
            <v>PLAN</v>
          </cell>
          <cell r="BP6" t="str">
            <v>PLAN</v>
          </cell>
          <cell r="BQ6" t="str">
            <v>PLAN</v>
          </cell>
          <cell r="BS6" t="str">
            <v>STATIONS</v>
          </cell>
          <cell r="BT6" t="str">
            <v>END*</v>
          </cell>
          <cell r="BU6" t="str">
            <v>ACT</v>
          </cell>
          <cell r="BV6" t="str">
            <v>PLAN</v>
          </cell>
          <cell r="BW6" t="str">
            <v>PLAN</v>
          </cell>
          <cell r="BX6" t="str">
            <v>PLAN</v>
          </cell>
          <cell r="BY6" t="str">
            <v>PLAN</v>
          </cell>
          <cell r="BZ6" t="str">
            <v>PLAN</v>
          </cell>
          <cell r="CA6" t="str">
            <v>PLAN</v>
          </cell>
          <cell r="CB6" t="str">
            <v>PLAN</v>
          </cell>
          <cell r="CC6" t="str">
            <v>PLAN</v>
          </cell>
          <cell r="CD6" t="str">
            <v>PLAN</v>
          </cell>
          <cell r="CE6" t="str">
            <v>PLAN</v>
          </cell>
          <cell r="CF6" t="str">
            <v>PLAN</v>
          </cell>
          <cell r="CH6" t="str">
            <v>STATIONS</v>
          </cell>
          <cell r="CV6" t="str">
            <v>COAL STATIONS</v>
          </cell>
          <cell r="DJ6" t="str">
            <v>COAL STATIONS</v>
          </cell>
          <cell r="DK6" t="str">
            <v>Plan</v>
          </cell>
          <cell r="DL6" t="str">
            <v>Plan</v>
          </cell>
          <cell r="DM6" t="str">
            <v>Plan</v>
          </cell>
          <cell r="DN6" t="str">
            <v>Plan</v>
          </cell>
          <cell r="DO6" t="str">
            <v>Plan</v>
          </cell>
          <cell r="DP6" t="str">
            <v>Plan</v>
          </cell>
          <cell r="DQ6" t="str">
            <v>Plan</v>
          </cell>
          <cell r="DR6" t="str">
            <v>Plan</v>
          </cell>
          <cell r="DS6" t="str">
            <v>Plan</v>
          </cell>
          <cell r="DT6" t="str">
            <v>Plan</v>
          </cell>
          <cell r="DU6" t="str">
            <v>Plan</v>
          </cell>
          <cell r="DV6" t="str">
            <v>Plan</v>
          </cell>
          <cell r="DY6" t="str">
            <v>COAL STATIONS</v>
          </cell>
          <cell r="DZ6" t="str">
            <v>Plan</v>
          </cell>
          <cell r="EA6" t="str">
            <v>Plan</v>
          </cell>
          <cell r="EB6" t="str">
            <v>Plan</v>
          </cell>
          <cell r="EC6" t="str">
            <v>Plan</v>
          </cell>
          <cell r="ED6" t="str">
            <v>Plan</v>
          </cell>
          <cell r="EE6" t="str">
            <v>Plan</v>
          </cell>
          <cell r="EF6" t="str">
            <v>Plan</v>
          </cell>
          <cell r="EG6" t="str">
            <v>Plan</v>
          </cell>
          <cell r="EH6" t="str">
            <v>Plan</v>
          </cell>
          <cell r="EI6" t="str">
            <v>Plan</v>
          </cell>
          <cell r="EJ6" t="str">
            <v>Plan</v>
          </cell>
          <cell r="EK6" t="str">
            <v>Plan</v>
          </cell>
          <cell r="FC6" t="str">
            <v>COAL STATIONS</v>
          </cell>
          <cell r="FD6" t="str">
            <v>(l/kWh net)</v>
          </cell>
          <cell r="FE6" t="str">
            <v>Mm3/a</v>
          </cell>
          <cell r="FF6" t="str">
            <v>Plan</v>
          </cell>
          <cell r="FG6" t="str">
            <v>Plan</v>
          </cell>
          <cell r="FH6" t="str">
            <v>Plan</v>
          </cell>
          <cell r="FI6" t="str">
            <v>Plan</v>
          </cell>
          <cell r="FJ6" t="str">
            <v>Plan</v>
          </cell>
          <cell r="FK6" t="str">
            <v>Plan</v>
          </cell>
          <cell r="FL6" t="str">
            <v>Plan</v>
          </cell>
          <cell r="FM6" t="str">
            <v>Plan</v>
          </cell>
          <cell r="FN6" t="str">
            <v>Plan</v>
          </cell>
          <cell r="FO6" t="str">
            <v>Plan</v>
          </cell>
          <cell r="FP6" t="str">
            <v>Plan</v>
          </cell>
          <cell r="FQ6" t="str">
            <v>Plan</v>
          </cell>
          <cell r="FR6" t="str">
            <v>TOTAL</v>
          </cell>
        </row>
        <row r="8">
          <cell r="A8" t="str">
            <v>ARNOT</v>
          </cell>
          <cell r="B8">
            <v>285.39900000000006</v>
          </cell>
          <cell r="C8">
            <v>550</v>
          </cell>
          <cell r="D8">
            <v>550</v>
          </cell>
          <cell r="E8">
            <v>500</v>
          </cell>
          <cell r="F8">
            <v>480</v>
          </cell>
          <cell r="G8">
            <v>750</v>
          </cell>
          <cell r="H8">
            <v>800</v>
          </cell>
          <cell r="I8">
            <v>600</v>
          </cell>
          <cell r="J8">
            <v>750</v>
          </cell>
          <cell r="K8">
            <v>650</v>
          </cell>
          <cell r="L8">
            <v>700</v>
          </cell>
          <cell r="M8">
            <v>600</v>
          </cell>
          <cell r="N8">
            <v>7215.3990000000003</v>
          </cell>
          <cell r="O8">
            <v>7205.3990000000003</v>
          </cell>
          <cell r="P8">
            <v>10</v>
          </cell>
          <cell r="Q8">
            <v>1.3878481954989585E-3</v>
          </cell>
          <cell r="S8" t="str">
            <v>ARNOT</v>
          </cell>
          <cell r="T8">
            <v>0.498</v>
          </cell>
          <cell r="U8">
            <v>179.536</v>
          </cell>
          <cell r="V8">
            <v>373.5</v>
          </cell>
          <cell r="W8">
            <v>273.89999999999998</v>
          </cell>
          <cell r="X8">
            <v>249</v>
          </cell>
          <cell r="Y8">
            <v>239.04</v>
          </cell>
          <cell r="Z8">
            <v>373.5</v>
          </cell>
          <cell r="AA8">
            <v>398.4</v>
          </cell>
          <cell r="AB8">
            <v>298.8</v>
          </cell>
          <cell r="AC8">
            <v>373.5</v>
          </cell>
          <cell r="AD8">
            <v>323.7</v>
          </cell>
          <cell r="AE8">
            <v>348.6</v>
          </cell>
          <cell r="AF8">
            <v>298.8</v>
          </cell>
          <cell r="AG8">
            <v>3730.2760000000003</v>
          </cell>
          <cell r="AH8">
            <v>3795</v>
          </cell>
          <cell r="AI8">
            <v>-64.723999999999705</v>
          </cell>
          <cell r="AJ8">
            <v>-1.7055072463768039E-2</v>
          </cell>
          <cell r="AL8" t="str">
            <v>ARNOT</v>
          </cell>
          <cell r="AM8">
            <v>416.79899999999998</v>
          </cell>
          <cell r="AN8">
            <v>360</v>
          </cell>
          <cell r="AO8">
            <v>377</v>
          </cell>
          <cell r="AP8">
            <v>243</v>
          </cell>
          <cell r="AQ8">
            <v>352</v>
          </cell>
          <cell r="AR8">
            <v>352</v>
          </cell>
          <cell r="AS8">
            <v>375</v>
          </cell>
          <cell r="AT8">
            <v>352</v>
          </cell>
          <cell r="AU8">
            <v>352</v>
          </cell>
          <cell r="AV8">
            <v>316</v>
          </cell>
          <cell r="AW8">
            <v>362</v>
          </cell>
          <cell r="AX8">
            <v>257.20100000000002</v>
          </cell>
          <cell r="AY8">
            <v>4115</v>
          </cell>
          <cell r="AZ8">
            <v>3921</v>
          </cell>
          <cell r="BA8">
            <v>194</v>
          </cell>
          <cell r="BB8">
            <v>4.9477174190257586E-2</v>
          </cell>
          <cell r="BD8" t="str">
            <v>ARNOT</v>
          </cell>
          <cell r="BE8">
            <v>95.341199774364526</v>
          </cell>
          <cell r="BF8">
            <v>107.71887900773814</v>
          </cell>
          <cell r="BG8">
            <v>107.01460286838838</v>
          </cell>
          <cell r="BH8">
            <v>112.39318582890401</v>
          </cell>
          <cell r="BI8">
            <v>112.08017421141521</v>
          </cell>
          <cell r="BJ8">
            <v>117.97313959667075</v>
          </cell>
          <cell r="BK8">
            <v>116.85151463400261</v>
          </cell>
          <cell r="BL8">
            <v>115.63076932579634</v>
          </cell>
          <cell r="BM8">
            <v>118.40613900086356</v>
          </cell>
          <cell r="BN8">
            <v>117.28451403819541</v>
          </cell>
          <cell r="BO8">
            <v>116.88281579575148</v>
          </cell>
          <cell r="BP8">
            <v>117.58187507480977</v>
          </cell>
          <cell r="BQ8">
            <v>115.4117133621571</v>
          </cell>
          <cell r="BS8" t="str">
            <v>ARNOT</v>
          </cell>
          <cell r="BT8">
            <v>1827.5589999999997</v>
          </cell>
          <cell r="BU8">
            <v>2064.8219999999997</v>
          </cell>
          <cell r="BV8">
            <v>2051.3219999999997</v>
          </cell>
          <cell r="BW8">
            <v>2154.4219999999996</v>
          </cell>
          <cell r="BX8">
            <v>2148.4219999999996</v>
          </cell>
          <cell r="BY8">
            <v>2261.3819999999996</v>
          </cell>
          <cell r="BZ8">
            <v>2239.8819999999996</v>
          </cell>
          <cell r="CA8">
            <v>2216.4819999999995</v>
          </cell>
          <cell r="CB8">
            <v>2269.6819999999993</v>
          </cell>
          <cell r="CC8">
            <v>2248.1819999999993</v>
          </cell>
          <cell r="CD8">
            <v>2240.4819999999995</v>
          </cell>
          <cell r="CE8">
            <v>2253.8819999999996</v>
          </cell>
          <cell r="CF8">
            <v>2212.2829999999994</v>
          </cell>
          <cell r="CH8" t="str">
            <v>ARNOT</v>
          </cell>
          <cell r="CI8">
            <v>19.168617599999997</v>
          </cell>
          <cell r="CJ8">
            <v>19.168617599999997</v>
          </cell>
          <cell r="CK8">
            <v>19.168617599999997</v>
          </cell>
          <cell r="CL8">
            <v>19.168617599999997</v>
          </cell>
          <cell r="CM8">
            <v>19.168617599999997</v>
          </cell>
          <cell r="CN8">
            <v>19.168617599999997</v>
          </cell>
          <cell r="CO8">
            <v>19.168617599999997</v>
          </cell>
          <cell r="CP8">
            <v>19.168617599999997</v>
          </cell>
          <cell r="CQ8">
            <v>19.168617599999997</v>
          </cell>
          <cell r="CR8">
            <v>19.168617599999997</v>
          </cell>
          <cell r="CS8">
            <v>19.168617599999997</v>
          </cell>
          <cell r="CT8">
            <v>19.168617599999997</v>
          </cell>
          <cell r="CV8" t="str">
            <v>ARNOT *</v>
          </cell>
          <cell r="CW8">
            <v>1650</v>
          </cell>
          <cell r="CX8">
            <v>1650</v>
          </cell>
          <cell r="CY8">
            <v>1980</v>
          </cell>
          <cell r="CZ8">
            <v>1980</v>
          </cell>
          <cell r="DA8">
            <v>1980</v>
          </cell>
          <cell r="DB8">
            <v>1980</v>
          </cell>
          <cell r="DC8">
            <v>1980</v>
          </cell>
          <cell r="DD8">
            <v>1980</v>
          </cell>
          <cell r="DE8">
            <v>1980</v>
          </cell>
          <cell r="DF8">
            <v>1980</v>
          </cell>
          <cell r="DG8">
            <v>1980</v>
          </cell>
          <cell r="DH8">
            <v>1980</v>
          </cell>
          <cell r="DJ8" t="str">
            <v>ARNOT</v>
          </cell>
          <cell r="DK8">
            <v>0.755</v>
          </cell>
          <cell r="DL8">
            <v>0.86929067460319076</v>
          </cell>
          <cell r="DM8">
            <v>0.95499999999999996</v>
          </cell>
          <cell r="DN8">
            <v>0.95499999999999996</v>
          </cell>
          <cell r="DO8">
            <v>0.91198924731182796</v>
          </cell>
          <cell r="DP8">
            <v>0.88277777777777777</v>
          </cell>
          <cell r="DQ8">
            <v>0.95499999999999996</v>
          </cell>
          <cell r="DR8">
            <v>0.95499999999999996</v>
          </cell>
          <cell r="DS8">
            <v>0.95499999999999996</v>
          </cell>
          <cell r="DT8">
            <v>0.91736559139784946</v>
          </cell>
          <cell r="DU8">
            <v>0.7994444444444444</v>
          </cell>
          <cell r="DV8">
            <v>0.95499999999999996</v>
          </cell>
          <cell r="DW8">
            <v>0.9085432634652495</v>
          </cell>
          <cell r="DY8" t="str">
            <v>ARNOT</v>
          </cell>
          <cell r="DZ8">
            <v>0.30792759899788319</v>
          </cell>
          <cell r="EA8">
            <v>0.57061666543031997</v>
          </cell>
          <cell r="EB8">
            <v>0.39094997716852137</v>
          </cell>
          <cell r="EC8">
            <v>0.36725603915830796</v>
          </cell>
          <cell r="ED8">
            <v>0.35728385666486234</v>
          </cell>
          <cell r="EE8">
            <v>0.59595323912504528</v>
          </cell>
          <cell r="EF8">
            <v>0.56865451224512198</v>
          </cell>
          <cell r="EG8">
            <v>0.42649088418384151</v>
          </cell>
          <cell r="EH8">
            <v>0.55088405873746193</v>
          </cell>
          <cell r="EI8">
            <v>0.48098638616132611</v>
          </cell>
          <cell r="EJ8">
            <v>0.6142031854332064</v>
          </cell>
          <cell r="EK8">
            <v>0.42649088418384151</v>
          </cell>
          <cell r="EL8">
            <v>0.47147477395747828</v>
          </cell>
          <cell r="FC8" t="str">
            <v>ARNOT</v>
          </cell>
          <cell r="FD8">
            <v>1.98</v>
          </cell>
          <cell r="FE8">
            <v>1.264</v>
          </cell>
          <cell r="FF8">
            <v>0.67244344465753436</v>
          </cell>
          <cell r="FG8">
            <v>1.1859643835616438</v>
          </cell>
          <cell r="FH8">
            <v>1.1963534246575342</v>
          </cell>
          <cell r="FI8">
            <v>1.093890410958904</v>
          </cell>
          <cell r="FJ8">
            <v>1.0577534246575342</v>
          </cell>
          <cell r="FK8">
            <v>1.5888904109589042</v>
          </cell>
          <cell r="FL8">
            <v>1.6913534246575344</v>
          </cell>
          <cell r="FM8">
            <v>1.2953534246575342</v>
          </cell>
          <cell r="FN8">
            <v>1.5888904109589042</v>
          </cell>
          <cell r="FO8">
            <v>1.3943534246575342</v>
          </cell>
          <cell r="FP8">
            <v>1.489890410958904</v>
          </cell>
          <cell r="FQ8">
            <v>1.2953534246575342</v>
          </cell>
          <cell r="FR8">
            <v>15.55049002</v>
          </cell>
        </row>
        <row r="9">
          <cell r="A9" t="str">
            <v>ARNOT Pre-comm.</v>
          </cell>
          <cell r="B9">
            <v>90.450999999999993</v>
          </cell>
          <cell r="C9">
            <v>200</v>
          </cell>
          <cell r="N9">
            <v>290.45100000000002</v>
          </cell>
          <cell r="O9">
            <v>290.45100000000002</v>
          </cell>
          <cell r="P9">
            <v>0</v>
          </cell>
          <cell r="S9" t="str">
            <v>DUVHA</v>
          </cell>
          <cell r="T9">
            <v>0.48099999999999998</v>
          </cell>
          <cell r="U9">
            <v>855.36199999999997</v>
          </cell>
          <cell r="V9">
            <v>716.68999999999994</v>
          </cell>
          <cell r="W9">
            <v>490.62</v>
          </cell>
          <cell r="X9">
            <v>788.83999999999992</v>
          </cell>
          <cell r="Y9">
            <v>968.65242580429378</v>
          </cell>
          <cell r="Z9">
            <v>961.93602700000088</v>
          </cell>
          <cell r="AA9">
            <v>1026.1483935716008</v>
          </cell>
          <cell r="AB9">
            <v>981.24</v>
          </cell>
          <cell r="AC9">
            <v>817.69999999999993</v>
          </cell>
          <cell r="AD9">
            <v>851.37</v>
          </cell>
          <cell r="AE9">
            <v>788.83999999999992</v>
          </cell>
          <cell r="AF9">
            <v>810.48500000000001</v>
          </cell>
          <cell r="AG9">
            <v>10057.883846375895</v>
          </cell>
          <cell r="AH9">
            <v>10020</v>
          </cell>
          <cell r="AI9">
            <v>37.883846375894791</v>
          </cell>
          <cell r="AJ9">
            <v>3.7808229916062664E-3</v>
          </cell>
          <cell r="AL9" t="str">
            <v>DUVHA</v>
          </cell>
          <cell r="AM9">
            <v>853.37599999999998</v>
          </cell>
          <cell r="AN9">
            <v>749</v>
          </cell>
          <cell r="AO9">
            <v>775.62400000000002</v>
          </cell>
          <cell r="AP9">
            <v>843</v>
          </cell>
          <cell r="AQ9">
            <v>947</v>
          </cell>
          <cell r="AR9">
            <v>924</v>
          </cell>
          <cell r="AS9">
            <v>896</v>
          </cell>
          <cell r="AT9">
            <v>812</v>
          </cell>
          <cell r="AU9">
            <v>834</v>
          </cell>
          <cell r="AV9">
            <v>801</v>
          </cell>
          <cell r="AW9">
            <v>730</v>
          </cell>
          <cell r="AX9">
            <v>800</v>
          </cell>
          <cell r="AY9">
            <v>9965</v>
          </cell>
          <cell r="AZ9">
            <v>9965</v>
          </cell>
          <cell r="BA9">
            <v>0</v>
          </cell>
          <cell r="BB9">
            <v>0</v>
          </cell>
          <cell r="BD9" t="str">
            <v>DUVHA</v>
          </cell>
          <cell r="BE9">
            <v>31.580044059915245</v>
          </cell>
          <cell r="BF9">
            <v>31.518481196420012</v>
          </cell>
          <cell r="BG9">
            <v>32.520040168993482</v>
          </cell>
          <cell r="BH9">
            <v>41.354714060028073</v>
          </cell>
          <cell r="BI9">
            <v>43.033588524731854</v>
          </cell>
          <cell r="BJ9">
            <v>42.362397520638019</v>
          </cell>
          <cell r="BK9">
            <v>41.186440596291369</v>
          </cell>
          <cell r="BL9">
            <v>37.152045939910707</v>
          </cell>
          <cell r="BM9">
            <v>31.905873221918345</v>
          </cell>
          <cell r="BN9">
            <v>32.411147479205489</v>
          </cell>
          <cell r="BO9">
            <v>30.849757028926152</v>
          </cell>
          <cell r="BP9">
            <v>29.025809955381661</v>
          </cell>
          <cell r="BQ9">
            <v>28.700791514421191</v>
          </cell>
          <cell r="BS9" t="str">
            <v>DUVHA</v>
          </cell>
          <cell r="BT9">
            <v>1018.7630000000004</v>
          </cell>
          <cell r="BU9">
            <v>1016.7770000000004</v>
          </cell>
          <cell r="BV9">
            <v>1049.0870000000004</v>
          </cell>
          <cell r="BW9">
            <v>1334.0910000000003</v>
          </cell>
          <cell r="BX9">
            <v>1388.2510000000004</v>
          </cell>
          <cell r="BY9">
            <v>1366.5985741957065</v>
          </cell>
          <cell r="BZ9">
            <v>1328.6625471957057</v>
          </cell>
          <cell r="CA9">
            <v>1198.5141536241051</v>
          </cell>
          <cell r="CB9">
            <v>1029.2741536241051</v>
          </cell>
          <cell r="CC9">
            <v>1045.5741536241053</v>
          </cell>
          <cell r="CD9">
            <v>995.20415362410529</v>
          </cell>
          <cell r="CE9">
            <v>936.36415362410548</v>
          </cell>
          <cell r="CF9">
            <v>925.87915362410547</v>
          </cell>
          <cell r="CH9" t="str">
            <v>DUVHA</v>
          </cell>
          <cell r="CI9">
            <v>32.259708000000003</v>
          </cell>
          <cell r="CJ9">
            <v>32.259708000000003</v>
          </cell>
          <cell r="CK9">
            <v>32.259708000000003</v>
          </cell>
          <cell r="CL9">
            <v>32.259708000000003</v>
          </cell>
          <cell r="CM9">
            <v>32.259708000000003</v>
          </cell>
          <cell r="CN9">
            <v>32.259708000000003</v>
          </cell>
          <cell r="CO9">
            <v>32.259708000000003</v>
          </cell>
          <cell r="CP9">
            <v>32.259708000000003</v>
          </cell>
          <cell r="CQ9">
            <v>32.259708000000003</v>
          </cell>
          <cell r="CR9">
            <v>32.259708000000003</v>
          </cell>
          <cell r="CS9">
            <v>32.259708000000003</v>
          </cell>
          <cell r="CT9">
            <v>32.259708000000003</v>
          </cell>
          <cell r="CV9" t="str">
            <v>DUVHA</v>
          </cell>
          <cell r="CW9">
            <v>3450</v>
          </cell>
          <cell r="CX9">
            <v>3450</v>
          </cell>
          <cell r="CY9">
            <v>3450</v>
          </cell>
          <cell r="CZ9">
            <v>3450</v>
          </cell>
          <cell r="DA9">
            <v>3450</v>
          </cell>
          <cell r="DB9">
            <v>3450</v>
          </cell>
          <cell r="DC9">
            <v>3450</v>
          </cell>
          <cell r="DD9">
            <v>3450</v>
          </cell>
          <cell r="DE9">
            <v>3450</v>
          </cell>
          <cell r="DF9">
            <v>3450</v>
          </cell>
          <cell r="DG9">
            <v>3450</v>
          </cell>
          <cell r="DH9">
            <v>3450</v>
          </cell>
          <cell r="DJ9" t="str">
            <v>DUVHA</v>
          </cell>
          <cell r="DK9">
            <v>0.96899999999999997</v>
          </cell>
          <cell r="DL9">
            <v>0.8004</v>
          </cell>
          <cell r="DM9">
            <v>0.49650000000000005</v>
          </cell>
          <cell r="DN9">
            <v>0.83</v>
          </cell>
          <cell r="DO9">
            <v>0.98</v>
          </cell>
          <cell r="DP9">
            <v>0.97</v>
          </cell>
          <cell r="DQ9">
            <v>0.97470000000000001</v>
          </cell>
          <cell r="DR9">
            <v>0.97539999999999993</v>
          </cell>
          <cell r="DS9">
            <v>0.96499999999999997</v>
          </cell>
          <cell r="DT9">
            <v>0.97260000000000002</v>
          </cell>
          <cell r="DU9">
            <v>0.97320000000000007</v>
          </cell>
          <cell r="DV9">
            <v>0.96919999999999995</v>
          </cell>
          <cell r="DW9">
            <v>0.90998412873766388</v>
          </cell>
          <cell r="DY9" t="str">
            <v>DUVHA</v>
          </cell>
          <cell r="DZ9">
            <v>0.72008361754517847</v>
          </cell>
          <cell r="EA9">
            <v>0.80295428545216696</v>
          </cell>
          <cell r="EB9">
            <v>0.80036647368418568</v>
          </cell>
          <cell r="EC9">
            <v>0.79545234076402238</v>
          </cell>
          <cell r="ED9">
            <v>0.80058009459786905</v>
          </cell>
          <cell r="EE9">
            <v>0.82999941896176854</v>
          </cell>
          <cell r="EF9">
            <v>0.85271145376178525</v>
          </cell>
          <cell r="EG9">
            <v>0.81480818983842163</v>
          </cell>
          <cell r="EH9">
            <v>0.70920210591307686</v>
          </cell>
          <cell r="EI9">
            <v>0.70900120044718506</v>
          </cell>
          <cell r="EJ9">
            <v>0.67840674356158903</v>
          </cell>
          <cell r="EK9">
            <v>0.67732088805844937</v>
          </cell>
          <cell r="EL9">
            <v>0.76590723438214159</v>
          </cell>
          <cell r="FC9" t="str">
            <v>DUVHA</v>
          </cell>
          <cell r="FD9">
            <v>1.82</v>
          </cell>
          <cell r="FE9">
            <v>0.75600000000000001</v>
          </cell>
          <cell r="FF9">
            <v>3.3238518791780822</v>
          </cell>
          <cell r="FG9">
            <v>2.7697945205479453</v>
          </cell>
          <cell r="FH9">
            <v>1.9206082191780822</v>
          </cell>
          <cell r="FI9">
            <v>3.04693698630137</v>
          </cell>
          <cell r="FJ9">
            <v>3.7293795600591944</v>
          </cell>
          <cell r="FK9">
            <v>3.7018949263013732</v>
          </cell>
          <cell r="FL9">
            <v>3.9469318705300855</v>
          </cell>
          <cell r="FM9">
            <v>3.7770082191780823</v>
          </cell>
          <cell r="FN9">
            <v>3.1561369863013695</v>
          </cell>
          <cell r="FO9">
            <v>3.2856082191780822</v>
          </cell>
          <cell r="FP9">
            <v>3.04693698630137</v>
          </cell>
          <cell r="FQ9">
            <v>3.1309082191780826</v>
          </cell>
          <cell r="FR9">
            <v>38.835996592233116</v>
          </cell>
        </row>
        <row r="10">
          <cell r="A10" t="str">
            <v>DUVHA</v>
          </cell>
          <cell r="B10">
            <v>1791.0129999999999</v>
          </cell>
          <cell r="C10">
            <v>1490</v>
          </cell>
          <cell r="D10">
            <v>1020</v>
          </cell>
          <cell r="E10">
            <v>1640</v>
          </cell>
          <cell r="F10">
            <v>2013.8304070775339</v>
          </cell>
          <cell r="G10">
            <v>1999.867000000002</v>
          </cell>
          <cell r="H10">
            <v>2133.3646436000017</v>
          </cell>
          <cell r="I10">
            <v>2040</v>
          </cell>
          <cell r="J10">
            <v>1700</v>
          </cell>
          <cell r="K10">
            <v>1770</v>
          </cell>
          <cell r="L10">
            <v>1640</v>
          </cell>
          <cell r="M10">
            <v>1685</v>
          </cell>
          <cell r="N10">
            <v>20923.075050677537</v>
          </cell>
          <cell r="O10">
            <v>20923.075050677537</v>
          </cell>
          <cell r="P10">
            <v>0</v>
          </cell>
          <cell r="Q10">
            <v>0</v>
          </cell>
          <cell r="S10" t="str">
            <v>HENDRINA</v>
          </cell>
          <cell r="T10">
            <v>0.51100000000000001</v>
          </cell>
          <cell r="U10">
            <v>505.21899999999999</v>
          </cell>
          <cell r="V10">
            <v>530.45944422659306</v>
          </cell>
          <cell r="W10">
            <v>604.34331877080012</v>
          </cell>
          <cell r="X10">
            <v>417.08032235335338</v>
          </cell>
          <cell r="Y10">
            <v>531.44000000000005</v>
          </cell>
          <cell r="Z10">
            <v>531.34609204270703</v>
          </cell>
          <cell r="AA10">
            <v>562.1</v>
          </cell>
          <cell r="AB10">
            <v>562.1</v>
          </cell>
          <cell r="AC10">
            <v>607.85199663999492</v>
          </cell>
          <cell r="AD10">
            <v>602.46900000000005</v>
          </cell>
          <cell r="AE10">
            <v>459.90000000000003</v>
          </cell>
          <cell r="AF10">
            <v>500.78000000000003</v>
          </cell>
          <cell r="AG10">
            <v>6415.0891740334482</v>
          </cell>
          <cell r="AH10">
            <v>6546</v>
          </cell>
          <cell r="AI10">
            <v>-130.91082596655178</v>
          </cell>
          <cell r="AJ10">
            <v>-1.9998598528345828E-2</v>
          </cell>
          <cell r="AL10" t="str">
            <v>HENDRINA</v>
          </cell>
          <cell r="AM10">
            <v>537.65800000000002</v>
          </cell>
          <cell r="AN10">
            <v>552.34199999999998</v>
          </cell>
          <cell r="AO10">
            <v>570</v>
          </cell>
          <cell r="AP10">
            <v>570</v>
          </cell>
          <cell r="AQ10">
            <v>590</v>
          </cell>
          <cell r="AR10">
            <v>590</v>
          </cell>
          <cell r="AS10">
            <v>550</v>
          </cell>
          <cell r="AT10">
            <v>530</v>
          </cell>
          <cell r="AU10">
            <v>500</v>
          </cell>
          <cell r="AV10">
            <v>510</v>
          </cell>
          <cell r="AW10">
            <v>500</v>
          </cell>
          <cell r="AX10">
            <v>500</v>
          </cell>
          <cell r="AY10">
            <v>6500</v>
          </cell>
          <cell r="AZ10">
            <v>6500</v>
          </cell>
          <cell r="BA10">
            <v>0</v>
          </cell>
          <cell r="BB10">
            <v>0</v>
          </cell>
          <cell r="BD10" t="str">
            <v>HENDRINA</v>
          </cell>
          <cell r="BE10">
            <v>27.6661974571131</v>
          </cell>
          <cell r="BF10">
            <v>29.38488407726571</v>
          </cell>
          <cell r="BG10">
            <v>30.544268023210332</v>
          </cell>
          <cell r="BH10">
            <v>28.724686579176606</v>
          </cell>
          <cell r="BI10">
            <v>36.826693543920967</v>
          </cell>
          <cell r="BJ10">
            <v>39.929325822232158</v>
          </cell>
          <cell r="BK10">
            <v>43.036933542132964</v>
          </cell>
          <cell r="BL10">
            <v>42.395850028342579</v>
          </cell>
          <cell r="BM10">
            <v>40.695124342997815</v>
          </cell>
          <cell r="BN10">
            <v>34.980898146693868</v>
          </cell>
          <cell r="BO10">
            <v>30.081695548620804</v>
          </cell>
          <cell r="BP10">
            <v>32.206278102587312</v>
          </cell>
          <cell r="BQ10">
            <v>32.164952057896691</v>
          </cell>
          <cell r="BS10" t="str">
            <v>HENDRINA</v>
          </cell>
          <cell r="BT10">
            <v>522.17999999999995</v>
          </cell>
          <cell r="BU10">
            <v>554.61899999999991</v>
          </cell>
          <cell r="BV10">
            <v>576.50155577340672</v>
          </cell>
          <cell r="BW10">
            <v>542.15823700260671</v>
          </cell>
          <cell r="BX10">
            <v>695.07791464925333</v>
          </cell>
          <cell r="BY10">
            <v>753.63791464925316</v>
          </cell>
          <cell r="BZ10">
            <v>812.29182260654613</v>
          </cell>
          <cell r="CA10">
            <v>800.19182260654622</v>
          </cell>
          <cell r="CB10">
            <v>768.09182260654632</v>
          </cell>
          <cell r="CC10">
            <v>660.23982596655151</v>
          </cell>
          <cell r="CD10">
            <v>567.77082596655146</v>
          </cell>
          <cell r="CE10">
            <v>607.87082596655137</v>
          </cell>
          <cell r="CF10">
            <v>607.09082596655139</v>
          </cell>
          <cell r="CH10" t="str">
            <v>HENDRINA</v>
          </cell>
          <cell r="CI10">
            <v>18.874296000000001</v>
          </cell>
          <cell r="CJ10">
            <v>18.874296000000001</v>
          </cell>
          <cell r="CK10">
            <v>18.874296000000001</v>
          </cell>
          <cell r="CL10">
            <v>18.874296000000001</v>
          </cell>
          <cell r="CM10">
            <v>18.874296000000001</v>
          </cell>
          <cell r="CN10">
            <v>18.874296000000001</v>
          </cell>
          <cell r="CO10">
            <v>18.874296000000001</v>
          </cell>
          <cell r="CP10">
            <v>18.874296000000001</v>
          </cell>
          <cell r="CQ10">
            <v>18.874296000000001</v>
          </cell>
          <cell r="CR10">
            <v>18.874296000000001</v>
          </cell>
          <cell r="CS10">
            <v>18.874296000000001</v>
          </cell>
          <cell r="CT10">
            <v>18.874296000000001</v>
          </cell>
          <cell r="CV10" t="str">
            <v>HENDRINA</v>
          </cell>
          <cell r="CW10">
            <v>1900</v>
          </cell>
          <cell r="CX10">
            <v>1900</v>
          </cell>
          <cell r="CY10">
            <v>1900</v>
          </cell>
          <cell r="CZ10">
            <v>1900</v>
          </cell>
          <cell r="DA10">
            <v>1900</v>
          </cell>
          <cell r="DB10">
            <v>1900</v>
          </cell>
          <cell r="DC10">
            <v>1900</v>
          </cell>
          <cell r="DD10">
            <v>1900</v>
          </cell>
          <cell r="DE10">
            <v>1900</v>
          </cell>
          <cell r="DF10">
            <v>1900</v>
          </cell>
          <cell r="DG10">
            <v>1900</v>
          </cell>
          <cell r="DH10">
            <v>1900</v>
          </cell>
          <cell r="DJ10" t="str">
            <v>HENDRINA</v>
          </cell>
          <cell r="DK10">
            <v>0.95187258064516134</v>
          </cell>
          <cell r="DL10">
            <v>0.95779999999999998</v>
          </cell>
          <cell r="DM10">
            <v>0.96165</v>
          </cell>
          <cell r="DN10">
            <v>0.62804259259262285</v>
          </cell>
          <cell r="DO10">
            <v>0.81511290322580643</v>
          </cell>
          <cell r="DP10">
            <v>0.84680231481482238</v>
          </cell>
          <cell r="DQ10">
            <v>0.86570000000000003</v>
          </cell>
          <cell r="DR10">
            <v>0.90164611111111848</v>
          </cell>
          <cell r="DS10">
            <v>0.90649999999999997</v>
          </cell>
          <cell r="DT10">
            <v>0.92615000000000003</v>
          </cell>
          <cell r="DU10">
            <v>0.86130000000000007</v>
          </cell>
          <cell r="DV10">
            <v>0.89376030465950551</v>
          </cell>
          <cell r="DW10">
            <v>0.8793998820395782</v>
          </cell>
          <cell r="DY10" t="str">
            <v>HENDRINA</v>
          </cell>
          <cell r="DZ10">
            <v>0.73789929521759701</v>
          </cell>
          <cell r="EA10">
            <v>0.8488551328480668</v>
          </cell>
          <cell r="EB10">
            <v>0.87000000000000022</v>
          </cell>
          <cell r="EC10">
            <v>0.94999999999999984</v>
          </cell>
          <cell r="ED10">
            <v>0.90258691825235571</v>
          </cell>
          <cell r="EE10">
            <v>0.89761160061537304</v>
          </cell>
          <cell r="EF10">
            <v>0.89887381896968932</v>
          </cell>
          <cell r="EG10">
            <v>0.86303823140003577</v>
          </cell>
          <cell r="EH10">
            <v>0.95923063772687012</v>
          </cell>
          <cell r="EI10">
            <v>0.90054607464110825</v>
          </cell>
          <cell r="EJ10">
            <v>0.76383923933833198</v>
          </cell>
          <cell r="EK10">
            <v>0.77567264735781127</v>
          </cell>
          <cell r="EL10">
            <v>0.86401279969726996</v>
          </cell>
          <cell r="FC10" t="str">
            <v>HENDRINA</v>
          </cell>
          <cell r="FD10">
            <v>1.96</v>
          </cell>
          <cell r="FE10">
            <v>1.4410000000000001</v>
          </cell>
          <cell r="FF10">
            <v>2.0684565813698628</v>
          </cell>
          <cell r="FG10">
            <v>2.1451814299102203</v>
          </cell>
          <cell r="FH10">
            <v>2.4404154692578635</v>
          </cell>
          <cell r="FI10">
            <v>1.7181984966977939</v>
          </cell>
          <cell r="FJ10">
            <v>2.1607863013698627</v>
          </cell>
          <cell r="FK10">
            <v>2.1564781612596984</v>
          </cell>
          <cell r="FL10">
            <v>2.2783863013698631</v>
          </cell>
          <cell r="FM10">
            <v>2.2783863013698631</v>
          </cell>
          <cell r="FN10">
            <v>2.4499254665643639</v>
          </cell>
          <cell r="FO10">
            <v>2.4332263013698632</v>
          </cell>
          <cell r="FP10">
            <v>1.8824383561643836</v>
          </cell>
          <cell r="FQ10">
            <v>2.0431863013698632</v>
          </cell>
          <cell r="FR10">
            <v>26.055065468073501</v>
          </cell>
        </row>
        <row r="11">
          <cell r="A11" t="str">
            <v>HENDRINA</v>
          </cell>
          <cell r="B11">
            <v>992.89300000000003</v>
          </cell>
          <cell r="C11">
            <v>1038.0811041616303</v>
          </cell>
          <cell r="D11">
            <v>1182.6679428000002</v>
          </cell>
          <cell r="E11">
            <v>816.20415333337257</v>
          </cell>
          <cell r="F11">
            <v>1040</v>
          </cell>
          <cell r="G11">
            <v>1039.8162270894463</v>
          </cell>
          <cell r="H11">
            <v>1100</v>
          </cell>
          <cell r="I11">
            <v>1100</v>
          </cell>
          <cell r="J11">
            <v>1189.5342399999899</v>
          </cell>
          <cell r="K11">
            <v>1179</v>
          </cell>
          <cell r="L11">
            <v>900</v>
          </cell>
          <cell r="M11">
            <v>980</v>
          </cell>
          <cell r="N11">
            <v>12558.19666738444</v>
          </cell>
          <cell r="O11">
            <v>12648.197980504998</v>
          </cell>
          <cell r="P11">
            <v>-90.001313120557825</v>
          </cell>
          <cell r="Q11">
            <v>-7.1157419625530235E-3</v>
          </cell>
          <cell r="S11" t="str">
            <v>KENDAL</v>
          </cell>
          <cell r="T11">
            <v>0.56200000000000006</v>
          </cell>
          <cell r="U11">
            <v>1014.599</v>
          </cell>
          <cell r="V11">
            <v>1067.8000000000002</v>
          </cell>
          <cell r="W11">
            <v>1227.97</v>
          </cell>
          <cell r="X11">
            <v>1063.8660000000002</v>
          </cell>
          <cell r="Y11">
            <v>1222.4079999999972</v>
          </cell>
          <cell r="Z11">
            <v>1120.8220000000015</v>
          </cell>
          <cell r="AA11">
            <v>1204.9859999999971</v>
          </cell>
          <cell r="AB11">
            <v>1124</v>
          </cell>
          <cell r="AC11">
            <v>1159.4586931200006</v>
          </cell>
          <cell r="AD11">
            <v>1294.930438656</v>
          </cell>
          <cell r="AE11">
            <v>1173.8939999999973</v>
          </cell>
          <cell r="AF11">
            <v>1067.8000000000002</v>
          </cell>
          <cell r="AG11">
            <v>13742.534131775996</v>
          </cell>
          <cell r="AH11">
            <v>14777</v>
          </cell>
          <cell r="AI11">
            <v>-1034.4658682240042</v>
          </cell>
          <cell r="AJ11">
            <v>-7.0005134210191805E-2</v>
          </cell>
          <cell r="AL11" t="str">
            <v>KENDAL</v>
          </cell>
          <cell r="AM11">
            <v>1070.2829999999999</v>
          </cell>
          <cell r="AN11">
            <v>1111</v>
          </cell>
          <cell r="AO11">
            <v>1111</v>
          </cell>
          <cell r="AP11">
            <v>1041</v>
          </cell>
          <cell r="AQ11">
            <v>1181</v>
          </cell>
          <cell r="AR11">
            <v>1142</v>
          </cell>
          <cell r="AS11">
            <v>1238</v>
          </cell>
          <cell r="AT11">
            <v>1110</v>
          </cell>
          <cell r="AU11">
            <v>1150</v>
          </cell>
          <cell r="AV11">
            <v>1161</v>
          </cell>
          <cell r="AW11">
            <v>1202</v>
          </cell>
          <cell r="AX11">
            <v>1138</v>
          </cell>
          <cell r="AY11">
            <v>13655.282999999999</v>
          </cell>
          <cell r="AZ11">
            <v>13943</v>
          </cell>
          <cell r="BA11">
            <v>-287.71700000000055</v>
          </cell>
          <cell r="BB11">
            <v>-2.0635229147242383E-2</v>
          </cell>
          <cell r="BD11" t="str">
            <v>KENDAL</v>
          </cell>
          <cell r="BE11">
            <v>61.303444091745611</v>
          </cell>
          <cell r="BF11">
            <v>62.630736542526428</v>
          </cell>
          <cell r="BG11">
            <v>63.660458435237636</v>
          </cell>
          <cell r="BH11">
            <v>60.87234339379247</v>
          </cell>
          <cell r="BI11">
            <v>60.327305875303246</v>
          </cell>
          <cell r="BJ11">
            <v>59.34029837221567</v>
          </cell>
          <cell r="BK11">
            <v>59.845100461193368</v>
          </cell>
          <cell r="BL11">
            <v>60.632027279850107</v>
          </cell>
          <cell r="BM11">
            <v>60.298321110915914</v>
          </cell>
          <cell r="BN11">
            <v>60.072862236330231</v>
          </cell>
          <cell r="BO11">
            <v>56.880475551503842</v>
          </cell>
          <cell r="BP11">
            <v>57.550414521794217</v>
          </cell>
          <cell r="BQ11">
            <v>59.223712597449939</v>
          </cell>
          <cell r="BS11" t="str">
            <v>KENDAL</v>
          </cell>
          <cell r="BT11">
            <v>2571.8679999999999</v>
          </cell>
          <cell r="BU11">
            <v>2627.5519999999997</v>
          </cell>
          <cell r="BV11">
            <v>2670.7519999999995</v>
          </cell>
          <cell r="BW11">
            <v>2553.7819999999992</v>
          </cell>
          <cell r="BX11">
            <v>2530.9159999999993</v>
          </cell>
          <cell r="BY11">
            <v>2489.5080000000021</v>
          </cell>
          <cell r="BZ11">
            <v>2510.6860000000006</v>
          </cell>
          <cell r="CA11">
            <v>2543.7000000000035</v>
          </cell>
          <cell r="CB11">
            <v>2529.7000000000035</v>
          </cell>
          <cell r="CC11">
            <v>2520.2413068800029</v>
          </cell>
          <cell r="CD11">
            <v>2386.3108682240027</v>
          </cell>
          <cell r="CE11">
            <v>2414.4168682240052</v>
          </cell>
          <cell r="CF11">
            <v>2484.616868224005</v>
          </cell>
          <cell r="CH11" t="str">
            <v>KENDAL</v>
          </cell>
          <cell r="CI11">
            <v>41.953075200000008</v>
          </cell>
          <cell r="CJ11">
            <v>41.953075200000008</v>
          </cell>
          <cell r="CK11">
            <v>41.953075200000008</v>
          </cell>
          <cell r="CL11">
            <v>41.953075200000008</v>
          </cell>
          <cell r="CM11">
            <v>41.953075200000008</v>
          </cell>
          <cell r="CN11">
            <v>41.953075200000008</v>
          </cell>
          <cell r="CO11">
            <v>41.953075200000008</v>
          </cell>
          <cell r="CP11">
            <v>41.953075200000008</v>
          </cell>
          <cell r="CQ11">
            <v>41.953075200000008</v>
          </cell>
          <cell r="CR11">
            <v>41.953075200000008</v>
          </cell>
          <cell r="CS11">
            <v>41.953075200000008</v>
          </cell>
          <cell r="CT11">
            <v>41.953075200000008</v>
          </cell>
          <cell r="CV11" t="str">
            <v>KENDAL</v>
          </cell>
          <cell r="CW11">
            <v>3840</v>
          </cell>
          <cell r="CX11">
            <v>3840</v>
          </cell>
          <cell r="CY11">
            <v>3840</v>
          </cell>
          <cell r="CZ11">
            <v>3840</v>
          </cell>
          <cell r="DA11">
            <v>3840</v>
          </cell>
          <cell r="DB11">
            <v>3840</v>
          </cell>
          <cell r="DC11">
            <v>3840</v>
          </cell>
          <cell r="DD11">
            <v>3840</v>
          </cell>
          <cell r="DE11">
            <v>3840</v>
          </cell>
          <cell r="DF11">
            <v>3840</v>
          </cell>
          <cell r="DG11">
            <v>3840</v>
          </cell>
          <cell r="DH11">
            <v>3840</v>
          </cell>
          <cell r="DJ11" t="str">
            <v>KENDAL</v>
          </cell>
          <cell r="DK11">
            <v>0.93036559139784947</v>
          </cell>
          <cell r="DL11">
            <v>0.8846666666666666</v>
          </cell>
          <cell r="DM11">
            <v>0.96799999999999997</v>
          </cell>
          <cell r="DN11">
            <v>0.96799999999999997</v>
          </cell>
          <cell r="DO11">
            <v>0.96799999999999997</v>
          </cell>
          <cell r="DP11">
            <v>0.96799999999999997</v>
          </cell>
          <cell r="DQ11">
            <v>0.96799999999999997</v>
          </cell>
          <cell r="DR11">
            <v>0.96799999999999997</v>
          </cell>
          <cell r="DS11">
            <v>0.82911111111111113</v>
          </cell>
          <cell r="DT11">
            <v>0.91423655913978497</v>
          </cell>
          <cell r="DU11">
            <v>0.85133333333333328</v>
          </cell>
          <cell r="DV11">
            <v>0.96799999999999997</v>
          </cell>
          <cell r="DW11">
            <v>0.93284018264840185</v>
          </cell>
          <cell r="DY11" t="str">
            <v>KENDAL</v>
          </cell>
          <cell r="DZ11">
            <v>0.77352770257385228</v>
          </cell>
          <cell r="EA11">
            <v>0.83228762963361669</v>
          </cell>
          <cell r="EB11">
            <v>0.79008155695518223</v>
          </cell>
          <cell r="EC11">
            <v>0.70731283000459144</v>
          </cell>
          <cell r="ED11">
            <v>0.78650294052335812</v>
          </cell>
          <cell r="EE11">
            <v>0.7451801079754472</v>
          </cell>
          <cell r="EF11">
            <v>0.77529354543612206</v>
          </cell>
          <cell r="EG11">
            <v>0.72318677982167701</v>
          </cell>
          <cell r="EH11">
            <v>0.90000000000000013</v>
          </cell>
          <cell r="EI11">
            <v>0.88216003716597657</v>
          </cell>
          <cell r="EJ11">
            <v>0.88741999181847442</v>
          </cell>
          <cell r="EK11">
            <v>0.68702744083059319</v>
          </cell>
          <cell r="EL11">
            <v>0.79083171356157445</v>
          </cell>
          <cell r="FC11" t="str">
            <v>KENDAL</v>
          </cell>
          <cell r="FD11">
            <v>0.16</v>
          </cell>
          <cell r="FE11">
            <v>0.29599999999999999</v>
          </cell>
          <cell r="FF11">
            <v>0.35410772602739732</v>
          </cell>
          <cell r="FG11">
            <v>0.32670684931506849</v>
          </cell>
          <cell r="FH11">
            <v>0.3747397260273973</v>
          </cell>
          <cell r="FI11">
            <v>0.32720876712328767</v>
          </cell>
          <cell r="FJ11">
            <v>0.37315623848291246</v>
          </cell>
          <cell r="FK11">
            <v>0.34342399844001403</v>
          </cell>
          <cell r="FL11">
            <v>0.3681962384829125</v>
          </cell>
          <cell r="FM11">
            <v>0.34513972602739729</v>
          </cell>
          <cell r="FN11">
            <v>0.35442376872328779</v>
          </cell>
          <cell r="FO11">
            <v>0.39380319610739722</v>
          </cell>
          <cell r="FP11">
            <v>0.35853346463218372</v>
          </cell>
          <cell r="FQ11">
            <v>0.32913972602739727</v>
          </cell>
          <cell r="FR11">
            <v>4.2485794254166533</v>
          </cell>
        </row>
        <row r="12">
          <cell r="A12" t="str">
            <v>KENDAL</v>
          </cell>
          <cell r="B12">
            <v>2056.0500000000002</v>
          </cell>
          <cell r="C12">
            <v>1900</v>
          </cell>
          <cell r="D12">
            <v>2185</v>
          </cell>
          <cell r="E12">
            <v>1893</v>
          </cell>
          <cell r="F12">
            <v>2175.1032028469699</v>
          </cell>
          <cell r="G12">
            <v>1994.3451957295399</v>
          </cell>
          <cell r="H12">
            <v>2144.1032028469699</v>
          </cell>
          <cell r="I12">
            <v>2000</v>
          </cell>
          <cell r="J12">
            <v>2063.0937600000007</v>
          </cell>
          <cell r="K12">
            <v>2304.1466879999998</v>
          </cell>
          <cell r="L12">
            <v>2088.7793594305999</v>
          </cell>
          <cell r="M12">
            <v>1900</v>
          </cell>
          <cell r="N12">
            <v>24703.62140885408</v>
          </cell>
          <cell r="O12">
            <v>24703.76731632739</v>
          </cell>
          <cell r="P12">
            <v>-0.14590747331021703</v>
          </cell>
          <cell r="Q12">
            <v>-5.9062843104817794E-6</v>
          </cell>
          <cell r="S12" t="str">
            <v>KRIEL</v>
          </cell>
          <cell r="T12">
            <v>0.52100000000000002</v>
          </cell>
          <cell r="U12">
            <v>701.697</v>
          </cell>
          <cell r="V12">
            <v>656.23874672160014</v>
          </cell>
          <cell r="W12">
            <v>713.77</v>
          </cell>
          <cell r="X12">
            <v>687.72</v>
          </cell>
          <cell r="Y12">
            <v>716.375</v>
          </cell>
          <cell r="Z12">
            <v>792.53674568639815</v>
          </cell>
          <cell r="AA12">
            <v>758.25795554999991</v>
          </cell>
          <cell r="AB12">
            <v>870.00123321000012</v>
          </cell>
          <cell r="AC12">
            <v>758.05500000000006</v>
          </cell>
          <cell r="AD12">
            <v>745.03</v>
          </cell>
          <cell r="AE12">
            <v>692.93000000000006</v>
          </cell>
          <cell r="AF12">
            <v>625.20000000000005</v>
          </cell>
          <cell r="AG12">
            <v>8717.8116811679993</v>
          </cell>
          <cell r="AH12">
            <v>8725</v>
          </cell>
          <cell r="AI12">
            <v>-7.1883188320007321</v>
          </cell>
          <cell r="AJ12">
            <v>-8.2387608389693202E-4</v>
          </cell>
          <cell r="AL12" t="str">
            <v>KRIEL</v>
          </cell>
          <cell r="AM12">
            <v>899.78599999999994</v>
          </cell>
          <cell r="AN12">
            <v>670</v>
          </cell>
          <cell r="AO12">
            <v>670</v>
          </cell>
          <cell r="AP12">
            <v>622</v>
          </cell>
          <cell r="AQ12">
            <v>650</v>
          </cell>
          <cell r="AR12">
            <v>738</v>
          </cell>
          <cell r="AS12">
            <v>730</v>
          </cell>
          <cell r="AT12">
            <v>728</v>
          </cell>
          <cell r="AU12">
            <v>728</v>
          </cell>
          <cell r="AV12">
            <v>751</v>
          </cell>
          <cell r="AW12">
            <v>696</v>
          </cell>
          <cell r="AX12">
            <v>624</v>
          </cell>
          <cell r="AY12">
            <v>8506.7860000000001</v>
          </cell>
          <cell r="AZ12">
            <v>8460</v>
          </cell>
          <cell r="BA12">
            <v>46.786000000000058</v>
          </cell>
          <cell r="BB12">
            <v>5.5302600472813311E-3</v>
          </cell>
          <cell r="BD12" t="str">
            <v>KRIEL</v>
          </cell>
          <cell r="BE12">
            <v>37.593549444727799</v>
          </cell>
          <cell r="BF12">
            <v>44.456036143374533</v>
          </cell>
          <cell r="BG12">
            <v>44.932773456298158</v>
          </cell>
          <cell r="BH12">
            <v>43.416429576528117</v>
          </cell>
          <cell r="BI12">
            <v>41.139661932514244</v>
          </cell>
          <cell r="BJ12">
            <v>38.840202827653918</v>
          </cell>
          <cell r="BK12">
            <v>36.950861714011126</v>
          </cell>
          <cell r="BL12">
            <v>35.971908596509273</v>
          </cell>
          <cell r="BM12">
            <v>31.052495736153279</v>
          </cell>
          <cell r="BN12">
            <v>30.011286796091849</v>
          </cell>
          <cell r="BO12">
            <v>30.218108202585501</v>
          </cell>
          <cell r="BP12">
            <v>30.324463599224615</v>
          </cell>
          <cell r="BQ12">
            <v>30.282891457215836</v>
          </cell>
          <cell r="BS12" t="str">
            <v>KRIEL</v>
          </cell>
          <cell r="BT12">
            <v>1085.155999999999</v>
          </cell>
          <cell r="BU12">
            <v>1283.244999999999</v>
          </cell>
          <cell r="BV12">
            <v>1297.0062532783988</v>
          </cell>
          <cell r="BW12">
            <v>1253.2362532783989</v>
          </cell>
          <cell r="BX12">
            <v>1187.5162532783988</v>
          </cell>
          <cell r="BY12">
            <v>1121.1412532783988</v>
          </cell>
          <cell r="BZ12">
            <v>1066.6045075920006</v>
          </cell>
          <cell r="CA12">
            <v>1038.3465520420007</v>
          </cell>
          <cell r="CB12">
            <v>896.34531883200054</v>
          </cell>
          <cell r="CC12">
            <v>866.29031883200037</v>
          </cell>
          <cell r="CD12">
            <v>872.26031883200039</v>
          </cell>
          <cell r="CE12">
            <v>875.33031883200033</v>
          </cell>
          <cell r="CF12">
            <v>874.13031883200028</v>
          </cell>
          <cell r="CH12" t="str">
            <v>KRIEL</v>
          </cell>
          <cell r="CI12">
            <v>28.865483999999995</v>
          </cell>
          <cell r="CJ12">
            <v>28.865483999999995</v>
          </cell>
          <cell r="CK12">
            <v>28.865483999999995</v>
          </cell>
          <cell r="CL12">
            <v>28.865483999999995</v>
          </cell>
          <cell r="CM12">
            <v>28.865483999999995</v>
          </cell>
          <cell r="CN12">
            <v>28.865483999999995</v>
          </cell>
          <cell r="CO12">
            <v>28.865483999999995</v>
          </cell>
          <cell r="CP12">
            <v>28.865483999999995</v>
          </cell>
          <cell r="CQ12">
            <v>28.865483999999995</v>
          </cell>
          <cell r="CR12">
            <v>28.865483999999995</v>
          </cell>
          <cell r="CS12">
            <v>28.865483999999995</v>
          </cell>
          <cell r="CT12">
            <v>28.865483999999995</v>
          </cell>
          <cell r="CV12" t="str">
            <v>KRIEL</v>
          </cell>
          <cell r="CW12">
            <v>2850</v>
          </cell>
          <cell r="CX12">
            <v>2850</v>
          </cell>
          <cell r="CY12">
            <v>2850</v>
          </cell>
          <cell r="CZ12">
            <v>2850</v>
          </cell>
          <cell r="DA12">
            <v>2850</v>
          </cell>
          <cell r="DB12">
            <v>2850</v>
          </cell>
          <cell r="DC12">
            <v>2850</v>
          </cell>
          <cell r="DD12">
            <v>2850</v>
          </cell>
          <cell r="DE12">
            <v>2850</v>
          </cell>
          <cell r="DF12">
            <v>2850</v>
          </cell>
          <cell r="DG12">
            <v>2850</v>
          </cell>
          <cell r="DH12">
            <v>2850</v>
          </cell>
          <cell r="DJ12" t="str">
            <v>KRIEL</v>
          </cell>
          <cell r="DK12">
            <v>0.89280000000000004</v>
          </cell>
          <cell r="DL12">
            <v>0.92630000000000001</v>
          </cell>
          <cell r="DM12">
            <v>0.89419999999999999</v>
          </cell>
          <cell r="DN12">
            <v>0.8911</v>
          </cell>
          <cell r="DO12">
            <v>0.89390000000000003</v>
          </cell>
          <cell r="DP12">
            <v>0.91400000000000003</v>
          </cell>
          <cell r="DQ12">
            <v>0.8075</v>
          </cell>
          <cell r="DR12">
            <v>0.92649999999999999</v>
          </cell>
          <cell r="DS12">
            <v>0.96950000000000003</v>
          </cell>
          <cell r="DT12">
            <v>0.85629999999999995</v>
          </cell>
          <cell r="DU12">
            <v>0.96830000000000005</v>
          </cell>
          <cell r="DV12">
            <v>0.96830000000000005</v>
          </cell>
          <cell r="DW12">
            <v>0.90429999999999999</v>
          </cell>
          <cell r="DY12" t="str">
            <v>KRIEL</v>
          </cell>
          <cell r="DZ12">
            <v>0.69764027244470683</v>
          </cell>
          <cell r="EA12">
            <v>0.71000000000000019</v>
          </cell>
          <cell r="EB12">
            <v>0.72255033391107837</v>
          </cell>
          <cell r="EC12">
            <v>0.72188851285059985</v>
          </cell>
          <cell r="ED12">
            <v>0.72543075761835774</v>
          </cell>
          <cell r="EE12">
            <v>0.81106961501537322</v>
          </cell>
          <cell r="EF12">
            <v>0.85</v>
          </cell>
          <cell r="EG12">
            <v>0.85000000000000009</v>
          </cell>
          <cell r="EH12">
            <v>0.73137114748363075</v>
          </cell>
          <cell r="EI12">
            <v>0.78757568189238825</v>
          </cell>
          <cell r="EJ12">
            <v>0.66936708473422302</v>
          </cell>
          <cell r="EK12">
            <v>0.58445828402697131</v>
          </cell>
          <cell r="EL12">
            <v>0.73844597416477742</v>
          </cell>
          <cell r="FC12" t="str">
            <v>KRIEL</v>
          </cell>
          <cell r="FD12">
            <v>1.93</v>
          </cell>
          <cell r="FE12">
            <v>0.65300000000000002</v>
          </cell>
          <cell r="FF12">
            <v>2.604407413972603</v>
          </cell>
          <cell r="FG12">
            <v>2.4810735368129322</v>
          </cell>
          <cell r="FH12">
            <v>2.6995602739726028</v>
          </cell>
          <cell r="FI12">
            <v>2.6012712328767122</v>
          </cell>
          <cell r="FJ12">
            <v>2.7092102739726029</v>
          </cell>
          <cell r="FK12">
            <v>2.9895559145940793</v>
          </cell>
          <cell r="FL12">
            <v>2.8643621054726029</v>
          </cell>
          <cell r="FM12">
            <v>3.278305533272603</v>
          </cell>
          <cell r="FN12">
            <v>2.8618212328767121</v>
          </cell>
          <cell r="FO12">
            <v>2.8153602739726029</v>
          </cell>
          <cell r="FP12">
            <v>2.6205712328767121</v>
          </cell>
          <cell r="FQ12">
            <v>2.3714602739726027</v>
          </cell>
          <cell r="FR12">
            <v>32.89695929864537</v>
          </cell>
        </row>
        <row r="13">
          <cell r="A13" t="str">
            <v>KRIEL</v>
          </cell>
          <cell r="B13">
            <v>1320.6980000000001</v>
          </cell>
          <cell r="C13">
            <v>1259.5753296000003</v>
          </cell>
          <cell r="D13">
            <v>1370</v>
          </cell>
          <cell r="E13">
            <v>1320</v>
          </cell>
          <cell r="F13">
            <v>1375</v>
          </cell>
          <cell r="G13">
            <v>1521.183772910553</v>
          </cell>
          <cell r="H13">
            <v>1455.3895499999999</v>
          </cell>
          <cell r="I13">
            <v>1669.8680100000001</v>
          </cell>
          <cell r="J13">
            <v>1455</v>
          </cell>
          <cell r="K13">
            <v>1430</v>
          </cell>
          <cell r="L13">
            <v>1330</v>
          </cell>
          <cell r="M13">
            <v>1200</v>
          </cell>
          <cell r="N13">
            <v>16706.714662510552</v>
          </cell>
          <cell r="O13">
            <v>16706.714662510552</v>
          </cell>
          <cell r="P13">
            <v>0</v>
          </cell>
          <cell r="Q13">
            <v>0</v>
          </cell>
          <cell r="S13" t="str">
            <v>LETHABO</v>
          </cell>
          <cell r="T13">
            <v>0.68700000000000006</v>
          </cell>
          <cell r="U13">
            <v>1172.4860000000001</v>
          </cell>
          <cell r="V13">
            <v>1081.8752206400004</v>
          </cell>
          <cell r="W13">
            <v>1064.8500000000001</v>
          </cell>
          <cell r="X13">
            <v>1188.7694716800002</v>
          </cell>
          <cell r="Y13">
            <v>1210.4940000000001</v>
          </cell>
          <cell r="Z13">
            <v>1253.7750000000001</v>
          </cell>
          <cell r="AA13">
            <v>1305.3000000000002</v>
          </cell>
          <cell r="AB13">
            <v>1133.5500000000002</v>
          </cell>
          <cell r="AC13">
            <v>1195.3800000000001</v>
          </cell>
          <cell r="AD13">
            <v>1202.25</v>
          </cell>
          <cell r="AE13">
            <v>1191.1267207343978</v>
          </cell>
          <cell r="AF13">
            <v>1044.5244283199972</v>
          </cell>
          <cell r="AG13">
            <v>14044.380841374395</v>
          </cell>
          <cell r="AH13">
            <v>14807</v>
          </cell>
          <cell r="AI13">
            <v>-762.61915862560454</v>
          </cell>
          <cell r="AJ13">
            <v>-5.1503961546944317E-2</v>
          </cell>
          <cell r="AL13" t="str">
            <v>LETHABO</v>
          </cell>
          <cell r="AM13">
            <v>1128.4850000000001</v>
          </cell>
          <cell r="AN13">
            <v>1061.6669999999999</v>
          </cell>
          <cell r="AO13">
            <v>1027.953</v>
          </cell>
          <cell r="AP13">
            <v>1096.5</v>
          </cell>
          <cell r="AQ13">
            <v>1219</v>
          </cell>
          <cell r="AR13">
            <v>1178.25</v>
          </cell>
          <cell r="AS13">
            <v>1259</v>
          </cell>
          <cell r="AT13">
            <v>1219</v>
          </cell>
          <cell r="AU13">
            <v>1177</v>
          </cell>
          <cell r="AV13">
            <v>1259</v>
          </cell>
          <cell r="AW13">
            <v>1219.25</v>
          </cell>
          <cell r="AX13">
            <v>1137</v>
          </cell>
          <cell r="AY13">
            <v>13982.105</v>
          </cell>
          <cell r="AZ13">
            <v>13941</v>
          </cell>
          <cell r="BA13">
            <v>41.104999999999563</v>
          </cell>
          <cell r="BB13">
            <v>2.9484972383616356E-3</v>
          </cell>
          <cell r="BD13" t="str">
            <v>LETHABO</v>
          </cell>
          <cell r="BE13">
            <v>28.898875776027392</v>
          </cell>
          <cell r="BF13">
            <v>27.945125869393049</v>
          </cell>
          <cell r="BG13">
            <v>27.507099721154447</v>
          </cell>
          <cell r="BH13">
            <v>26.707333572542201</v>
          </cell>
          <cell r="BI13">
            <v>24.707333572542201</v>
          </cell>
          <cell r="BJ13">
            <v>24.891706580106383</v>
          </cell>
          <cell r="BK13">
            <v>23.254653747248977</v>
          </cell>
          <cell r="BL13">
            <v>22.251071540545261</v>
          </cell>
          <cell r="BM13">
            <v>24.103255116416364</v>
          </cell>
          <cell r="BN13">
            <v>23.70485682356076</v>
          </cell>
          <cell r="BO13">
            <v>24.934949485125244</v>
          </cell>
          <cell r="BP13">
            <v>25.544539607482001</v>
          </cell>
          <cell r="BQ13">
            <v>27.549006957218602</v>
          </cell>
          <cell r="BS13" t="str">
            <v>LETHABO</v>
          </cell>
          <cell r="BT13">
            <v>1333.2419999999988</v>
          </cell>
          <cell r="BU13">
            <v>1289.2409999999988</v>
          </cell>
          <cell r="BV13">
            <v>1269.0327793599981</v>
          </cell>
          <cell r="BW13">
            <v>1232.135779359998</v>
          </cell>
          <cell r="BX13">
            <v>1139.866307679998</v>
          </cell>
          <cell r="BY13">
            <v>1148.3723076799979</v>
          </cell>
          <cell r="BZ13">
            <v>1072.8473076799978</v>
          </cell>
          <cell r="CA13">
            <v>1026.5473076799976</v>
          </cell>
          <cell r="CB13">
            <v>1111.9973076799974</v>
          </cell>
          <cell r="CC13">
            <v>1093.6173076799973</v>
          </cell>
          <cell r="CD13">
            <v>1150.3673076799973</v>
          </cell>
          <cell r="CE13">
            <v>1178.4905869455995</v>
          </cell>
          <cell r="CF13">
            <v>1270.9661586256025</v>
          </cell>
          <cell r="CH13" t="str">
            <v>LETHABO</v>
          </cell>
          <cell r="CI13">
            <v>46.134735840000005</v>
          </cell>
          <cell r="CJ13">
            <v>46.134735840000005</v>
          </cell>
          <cell r="CK13">
            <v>46.134735840000005</v>
          </cell>
          <cell r="CL13">
            <v>46.134735840000005</v>
          </cell>
          <cell r="CM13">
            <v>46.134735840000005</v>
          </cell>
          <cell r="CN13">
            <v>46.134735840000005</v>
          </cell>
          <cell r="CO13">
            <v>46.134735840000005</v>
          </cell>
          <cell r="CP13">
            <v>46.134735840000005</v>
          </cell>
          <cell r="CQ13">
            <v>46.134735840000005</v>
          </cell>
          <cell r="CR13">
            <v>46.134735840000005</v>
          </cell>
          <cell r="CS13">
            <v>46.134735840000005</v>
          </cell>
          <cell r="CT13">
            <v>46.134735840000005</v>
          </cell>
          <cell r="CV13" t="str">
            <v>LETHABO</v>
          </cell>
          <cell r="CW13">
            <v>3558</v>
          </cell>
          <cell r="CX13">
            <v>3558</v>
          </cell>
          <cell r="CY13">
            <v>3558</v>
          </cell>
          <cell r="CZ13">
            <v>3558</v>
          </cell>
          <cell r="DA13">
            <v>3558</v>
          </cell>
          <cell r="DB13">
            <v>3558</v>
          </cell>
          <cell r="DC13">
            <v>3558</v>
          </cell>
          <cell r="DD13">
            <v>3558</v>
          </cell>
          <cell r="DE13">
            <v>3558</v>
          </cell>
          <cell r="DF13">
            <v>3558</v>
          </cell>
          <cell r="DG13">
            <v>3558</v>
          </cell>
          <cell r="DH13">
            <v>3558</v>
          </cell>
          <cell r="DJ13" t="str">
            <v>LETHABO</v>
          </cell>
          <cell r="DK13">
            <v>0.96399999999999997</v>
          </cell>
          <cell r="DL13">
            <v>0.96399999999999997</v>
          </cell>
          <cell r="DM13">
            <v>0.85609677419354835</v>
          </cell>
          <cell r="DN13">
            <v>0.90233333333333332</v>
          </cell>
          <cell r="DO13">
            <v>0.91861290322580647</v>
          </cell>
          <cell r="DP13">
            <v>0.96399999999999997</v>
          </cell>
          <cell r="DQ13">
            <v>0.96399999999999997</v>
          </cell>
          <cell r="DR13">
            <v>0.80970967741935485</v>
          </cell>
          <cell r="DS13">
            <v>0.88011111111111107</v>
          </cell>
          <cell r="DT13">
            <v>0.83996774193548385</v>
          </cell>
          <cell r="DU13">
            <v>0.96399999999999997</v>
          </cell>
          <cell r="DV13">
            <v>0.96399999999999997</v>
          </cell>
          <cell r="DW13">
            <v>0.91535844748858453</v>
          </cell>
          <cell r="DY13" t="str">
            <v>LETHABO</v>
          </cell>
          <cell r="DZ13">
            <v>0.65505223031271476</v>
          </cell>
          <cell r="EA13">
            <v>0.68323197979986094</v>
          </cell>
          <cell r="EB13">
            <v>0.68395882612346126</v>
          </cell>
          <cell r="EC13">
            <v>0.74857525224807986</v>
          </cell>
          <cell r="ED13">
            <v>0.72459358261497564</v>
          </cell>
          <cell r="EE13">
            <v>0.73900503051455024</v>
          </cell>
          <cell r="EF13">
            <v>0.74455654864037768</v>
          </cell>
          <cell r="EG13">
            <v>0.76979615058928086</v>
          </cell>
          <cell r="EH13">
            <v>0.77174407561346203</v>
          </cell>
          <cell r="EI13">
            <v>0.78703955856187036</v>
          </cell>
          <cell r="EJ13">
            <v>0.70207863340951915</v>
          </cell>
          <cell r="EK13">
            <v>0.59580747975216486</v>
          </cell>
          <cell r="EL13">
            <v>0.71711994568169324</v>
          </cell>
          <cell r="FC13" t="str">
            <v>LETHABO</v>
          </cell>
          <cell r="FD13">
            <v>1.83</v>
          </cell>
          <cell r="FE13">
            <v>0.88100000000000001</v>
          </cell>
          <cell r="FF13">
            <v>3.1338489975342467</v>
          </cell>
          <cell r="FG13">
            <v>2.9494345860560638</v>
          </cell>
          <cell r="FH13">
            <v>2.9113246575342466</v>
          </cell>
          <cell r="FI13">
            <v>3.2390021280080399</v>
          </cell>
          <cell r="FJ13">
            <v>3.2992846575342467</v>
          </cell>
          <cell r="FK13">
            <v>3.4121609589041095</v>
          </cell>
          <cell r="FL13">
            <v>3.5518246575342465</v>
          </cell>
          <cell r="FM13">
            <v>3.0943246575342465</v>
          </cell>
          <cell r="FN13">
            <v>3.2566109589041097</v>
          </cell>
          <cell r="FO13">
            <v>3.2773246575342467</v>
          </cell>
          <cell r="FP13">
            <v>3.245281263043772</v>
          </cell>
          <cell r="FQ13">
            <v>2.8571823050241956</v>
          </cell>
          <cell r="FR13">
            <v>38.227604485145768</v>
          </cell>
        </row>
        <row r="14">
          <cell r="A14" t="str">
            <v>LETHABO</v>
          </cell>
          <cell r="B14">
            <v>1671.598</v>
          </cell>
          <cell r="C14">
            <v>1574.7819805531301</v>
          </cell>
          <cell r="D14">
            <v>1550</v>
          </cell>
          <cell r="E14">
            <v>1730.3776880349346</v>
          </cell>
          <cell r="F14">
            <v>1762</v>
          </cell>
          <cell r="G14">
            <v>1825</v>
          </cell>
          <cell r="H14">
            <v>1900</v>
          </cell>
          <cell r="I14">
            <v>1650</v>
          </cell>
          <cell r="J14">
            <v>1740</v>
          </cell>
          <cell r="K14">
            <v>1750</v>
          </cell>
          <cell r="L14">
            <v>1733.8089093659357</v>
          </cell>
          <cell r="M14">
            <v>1520.41401502183</v>
          </cell>
          <cell r="N14">
            <v>20407.980592975829</v>
          </cell>
          <cell r="O14">
            <v>20407.980592975829</v>
          </cell>
          <cell r="P14">
            <v>0</v>
          </cell>
          <cell r="Q14">
            <v>0</v>
          </cell>
          <cell r="S14" t="str">
            <v>MAJUBA</v>
          </cell>
          <cell r="T14">
            <v>0.53700000000000003</v>
          </cell>
          <cell r="U14">
            <v>21.915999999999997</v>
          </cell>
          <cell r="V14">
            <v>24.165000000000003</v>
          </cell>
          <cell r="W14">
            <v>48.330000000000005</v>
          </cell>
          <cell r="X14">
            <v>107.4</v>
          </cell>
          <cell r="Y14">
            <v>48.330000000000005</v>
          </cell>
          <cell r="Z14">
            <v>26.85</v>
          </cell>
          <cell r="AA14">
            <v>24.165000000000003</v>
          </cell>
          <cell r="AB14">
            <v>24.165000000000003</v>
          </cell>
          <cell r="AC14">
            <v>85.92</v>
          </cell>
          <cell r="AD14">
            <v>53.7</v>
          </cell>
          <cell r="AE14">
            <v>65.96417998799825</v>
          </cell>
          <cell r="AF14">
            <v>48.330000000000005</v>
          </cell>
          <cell r="AG14">
            <v>579.23517998799832</v>
          </cell>
          <cell r="AH14">
            <v>606</v>
          </cell>
          <cell r="AI14">
            <v>-26.764820012001678</v>
          </cell>
          <cell r="AJ14">
            <v>-4.4166369656768449E-2</v>
          </cell>
          <cell r="AL14" t="str">
            <v>MAJUBA</v>
          </cell>
          <cell r="AM14">
            <v>159.12099999999998</v>
          </cell>
          <cell r="AN14">
            <v>172.07499999999999</v>
          </cell>
          <cell r="AO14">
            <v>190</v>
          </cell>
          <cell r="AP14">
            <v>190</v>
          </cell>
          <cell r="AQ14">
            <v>180</v>
          </cell>
          <cell r="AR14">
            <v>180</v>
          </cell>
          <cell r="AS14">
            <v>180</v>
          </cell>
          <cell r="AT14">
            <v>180</v>
          </cell>
          <cell r="AU14">
            <v>180</v>
          </cell>
          <cell r="AV14">
            <v>100</v>
          </cell>
          <cell r="AW14">
            <v>100</v>
          </cell>
          <cell r="AX14">
            <v>130.87900000000002</v>
          </cell>
          <cell r="AY14">
            <v>1942.0749999999998</v>
          </cell>
          <cell r="AZ14">
            <v>3650</v>
          </cell>
          <cell r="BA14">
            <v>-1707.9250000000002</v>
          </cell>
          <cell r="BB14">
            <v>-0.46792465753424661</v>
          </cell>
          <cell r="BD14" t="str">
            <v>MAJUBA</v>
          </cell>
          <cell r="BE14">
            <v>171.02587472163324</v>
          </cell>
          <cell r="BF14">
            <v>171.64220993446079</v>
          </cell>
          <cell r="BG14">
            <v>172.46199450465411</v>
          </cell>
          <cell r="BH14">
            <v>172.95621133354175</v>
          </cell>
          <cell r="BI14">
            <v>129.9241625099277</v>
          </cell>
          <cell r="BJ14">
            <v>134.95926782863714</v>
          </cell>
          <cell r="BK14">
            <v>140.81577560991116</v>
          </cell>
          <cell r="BL14">
            <v>146.77495869900574</v>
          </cell>
          <cell r="BM14">
            <v>152.73414178810035</v>
          </cell>
          <cell r="BN14">
            <v>156.33179279732175</v>
          </cell>
          <cell r="BO14">
            <v>158.10232045173237</v>
          </cell>
          <cell r="BP14">
            <v>156.37069352632909</v>
          </cell>
          <cell r="BQ14">
            <v>158.51633913334032</v>
          </cell>
          <cell r="BS14" t="str">
            <v>MAJUBA</v>
          </cell>
          <cell r="BT14">
            <v>3277.9705199999989</v>
          </cell>
          <cell r="BU14">
            <v>3289.783519999999</v>
          </cell>
          <cell r="BV14">
            <v>3305.495935786314</v>
          </cell>
          <cell r="BW14">
            <v>3314.9683515726292</v>
          </cell>
          <cell r="BX14">
            <v>3397.5683515726291</v>
          </cell>
          <cell r="BY14">
            <v>3529.2383515726292</v>
          </cell>
          <cell r="BZ14">
            <v>3682.3883515726293</v>
          </cell>
          <cell r="CA14">
            <v>3838.2233515726293</v>
          </cell>
          <cell r="CB14">
            <v>3994.0583515726294</v>
          </cell>
          <cell r="CC14">
            <v>4088.1383515726293</v>
          </cell>
          <cell r="CD14">
            <v>4134.4383515726295</v>
          </cell>
          <cell r="CE14">
            <v>4089.1556210564204</v>
          </cell>
          <cell r="CF14">
            <v>4145.2651042136831</v>
          </cell>
          <cell r="CH14" t="str">
            <v>MAJUBA</v>
          </cell>
          <cell r="CI14">
            <v>19.166518080000003</v>
          </cell>
          <cell r="CJ14">
            <v>19.166518080000003</v>
          </cell>
          <cell r="CK14">
            <v>19.166518080000003</v>
          </cell>
          <cell r="CL14">
            <v>26.150396400000005</v>
          </cell>
          <cell r="CM14">
            <v>26.150396400000005</v>
          </cell>
          <cell r="CN14">
            <v>26.150396400000005</v>
          </cell>
          <cell r="CO14">
            <v>26.150396400000005</v>
          </cell>
          <cell r="CP14">
            <v>26.150396400000005</v>
          </cell>
          <cell r="CQ14">
            <v>26.150396400000005</v>
          </cell>
          <cell r="CR14">
            <v>26.150396400000005</v>
          </cell>
          <cell r="CS14">
            <v>26.150396400000005</v>
          </cell>
          <cell r="CT14">
            <v>26.150396400000005</v>
          </cell>
          <cell r="CV14" t="str">
            <v>MAJUBA</v>
          </cell>
          <cell r="CW14">
            <v>1836</v>
          </cell>
          <cell r="CX14">
            <v>1836</v>
          </cell>
          <cell r="CY14">
            <v>1836</v>
          </cell>
          <cell r="CZ14">
            <v>2505</v>
          </cell>
          <cell r="DA14">
            <v>2505</v>
          </cell>
          <cell r="DB14">
            <v>2505</v>
          </cell>
          <cell r="DC14">
            <v>2505</v>
          </cell>
          <cell r="DD14">
            <v>2505</v>
          </cell>
          <cell r="DE14">
            <v>2505</v>
          </cell>
          <cell r="DF14">
            <v>2505</v>
          </cell>
          <cell r="DG14">
            <v>2505</v>
          </cell>
          <cell r="DH14">
            <v>2505</v>
          </cell>
          <cell r="DJ14" t="str">
            <v>MAJUBA</v>
          </cell>
          <cell r="DK14">
            <v>0.96639999999999993</v>
          </cell>
          <cell r="DL14">
            <v>0.63306666666666667</v>
          </cell>
          <cell r="DM14">
            <v>0.89113118279569881</v>
          </cell>
          <cell r="DN14">
            <v>0.85238802395209579</v>
          </cell>
          <cell r="DO14">
            <v>0.96639999999999993</v>
          </cell>
          <cell r="DP14">
            <v>0.96639999999999993</v>
          </cell>
          <cell r="DQ14">
            <v>0.96639999999999993</v>
          </cell>
          <cell r="DR14">
            <v>0.96639999999999993</v>
          </cell>
          <cell r="DS14">
            <v>0.96639999999999993</v>
          </cell>
          <cell r="DT14">
            <v>0.91123291481553015</v>
          </cell>
          <cell r="DU14">
            <v>0.90939401197604786</v>
          </cell>
          <cell r="DV14">
            <v>0.96639999999999993</v>
          </cell>
          <cell r="DW14">
            <v>0.92125853778472444</v>
          </cell>
          <cell r="DY14" t="str">
            <v>MAJUBA</v>
          </cell>
          <cell r="DZ14">
            <v>8.1692346866231128E-2</v>
          </cell>
          <cell r="EA14">
            <v>5.7613083143956821E-2</v>
          </cell>
          <cell r="EB14">
            <v>7.393588166776259E-2</v>
          </cell>
          <cell r="EC14">
            <v>0.13009255096297628</v>
          </cell>
          <cell r="ED14">
            <v>4.9969490627802295E-2</v>
          </cell>
          <cell r="EE14">
            <v>2.8686189064108726E-2</v>
          </cell>
          <cell r="EF14">
            <v>2.4984745313901147E-2</v>
          </cell>
          <cell r="EG14">
            <v>2.4984745313901147E-2</v>
          </cell>
          <cell r="EH14">
            <v>9.1795805005147918E-2</v>
          </cell>
          <cell r="EI14">
            <v>5.8883000965643542E-2</v>
          </cell>
          <cell r="EJ14">
            <v>7.4893058277201038E-2</v>
          </cell>
          <cell r="EK14">
            <v>4.9969490627802295E-2</v>
          </cell>
          <cell r="EL14">
            <v>6.2291698986369583E-2</v>
          </cell>
          <cell r="FC14" t="str">
            <v>MAJUBA 1-3 (Dry)</v>
          </cell>
          <cell r="FD14">
            <v>0.16</v>
          </cell>
          <cell r="FE14">
            <v>0.30299999999999999</v>
          </cell>
          <cell r="FF14">
            <v>8.099200657534246E-2</v>
          </cell>
          <cell r="FG14">
            <v>7.0443835616438355E-2</v>
          </cell>
          <cell r="FH14">
            <v>8.013424657534246E-2</v>
          </cell>
          <cell r="FI14">
            <v>5.6904109589041095E-2</v>
          </cell>
          <cell r="FJ14">
            <v>4.0134246575342467E-2</v>
          </cell>
          <cell r="FK14">
            <v>3.2904109589041095E-2</v>
          </cell>
          <cell r="FL14">
            <v>3.2934246575342462E-2</v>
          </cell>
          <cell r="FM14">
            <v>3.2934246575342462E-2</v>
          </cell>
          <cell r="FN14">
            <v>5.0504109589041099E-2</v>
          </cell>
          <cell r="FO14">
            <v>4.1734246575342464E-2</v>
          </cell>
          <cell r="FP14">
            <v>4.4558241429040572E-2</v>
          </cell>
          <cell r="FQ14">
            <v>4.0134246575342467E-2</v>
          </cell>
          <cell r="FR14">
            <v>0.60431189183999934</v>
          </cell>
        </row>
        <row r="15">
          <cell r="A15" t="str">
            <v>MAJUBA</v>
          </cell>
          <cell r="B15">
            <v>107.84099999999999</v>
          </cell>
          <cell r="C15">
            <v>45</v>
          </cell>
          <cell r="D15">
            <v>90</v>
          </cell>
          <cell r="E15">
            <v>200</v>
          </cell>
          <cell r="F15">
            <v>90</v>
          </cell>
          <cell r="G15">
            <v>50</v>
          </cell>
          <cell r="H15">
            <v>45</v>
          </cell>
          <cell r="I15">
            <v>45</v>
          </cell>
          <cell r="J15">
            <v>160</v>
          </cell>
          <cell r="K15">
            <v>100</v>
          </cell>
          <cell r="L15">
            <v>122.83832399999675</v>
          </cell>
          <cell r="M15">
            <v>90</v>
          </cell>
          <cell r="N15">
            <v>1145.6793239999968</v>
          </cell>
          <cell r="O15">
            <v>1145.6793239999968</v>
          </cell>
          <cell r="P15">
            <v>0</v>
          </cell>
          <cell r="Q15">
            <v>0</v>
          </cell>
          <cell r="S15" t="str">
            <v>Majuba Pre</v>
          </cell>
          <cell r="T15">
            <v>0.52879033685473864</v>
          </cell>
          <cell r="U15">
            <v>125.392</v>
          </cell>
          <cell r="V15">
            <v>132.19758421368465</v>
          </cell>
          <cell r="W15">
            <v>132.19758421368465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79.318550528210793</v>
          </cell>
          <cell r="AF15">
            <v>26.439516842736932</v>
          </cell>
          <cell r="AG15">
            <v>495.54523579831698</v>
          </cell>
          <cell r="AH15">
            <v>502</v>
          </cell>
          <cell r="AI15">
            <v>-6.4547642016830196</v>
          </cell>
          <cell r="AJ15">
            <v>-1.2858096019288884E-2</v>
          </cell>
          <cell r="AL15" t="str">
            <v>MATIMBA</v>
          </cell>
          <cell r="AM15">
            <v>906.65099999999995</v>
          </cell>
          <cell r="AN15">
            <v>809.524</v>
          </cell>
          <cell r="AO15">
            <v>1093.3489999999999</v>
          </cell>
          <cell r="AP15">
            <v>952.38099999999997</v>
          </cell>
          <cell r="AQ15">
            <v>952.38099999999997</v>
          </cell>
          <cell r="AR15">
            <v>1190.4760000000001</v>
          </cell>
          <cell r="AS15">
            <v>952.38099999999997</v>
          </cell>
          <cell r="AT15">
            <v>1047.6189999999999</v>
          </cell>
          <cell r="AU15">
            <v>1000</v>
          </cell>
          <cell r="AV15">
            <v>1190.4760000000001</v>
          </cell>
          <cell r="AW15">
            <v>1047.6189999999999</v>
          </cell>
          <cell r="AX15">
            <v>857.14300000000003</v>
          </cell>
          <cell r="AY15">
            <v>12000.000000000002</v>
          </cell>
          <cell r="AZ15">
            <v>12197</v>
          </cell>
          <cell r="BA15">
            <v>-196.99999999999818</v>
          </cell>
          <cell r="BB15">
            <v>-1.6151512667049124E-2</v>
          </cell>
          <cell r="BD15" t="str">
            <v>MATIMBA</v>
          </cell>
          <cell r="BE15">
            <v>27.962110289260103</v>
          </cell>
          <cell r="BF15">
            <v>24.999815590651274</v>
          </cell>
          <cell r="BG15">
            <v>23.443661357521506</v>
          </cell>
          <cell r="BH15">
            <v>24.390383828213373</v>
          </cell>
          <cell r="BI15">
            <v>24.901547411687435</v>
          </cell>
          <cell r="BJ15">
            <v>23.01631856539359</v>
          </cell>
          <cell r="BK15">
            <v>26.270814267733723</v>
          </cell>
          <cell r="BL15">
            <v>21.736896383109165</v>
          </cell>
          <cell r="BM15">
            <v>20.095296435305791</v>
          </cell>
          <cell r="BN15">
            <v>20.978364021595539</v>
          </cell>
          <cell r="BO15">
            <v>27.163524517003349</v>
          </cell>
          <cell r="BP15">
            <v>29.634362812923978</v>
          </cell>
          <cell r="BQ15">
            <v>26.250862892088275</v>
          </cell>
          <cell r="BS15" t="str">
            <v>MATIMBA</v>
          </cell>
          <cell r="BT15">
            <v>1018.9579999999995</v>
          </cell>
          <cell r="BU15">
            <v>911.00999999999942</v>
          </cell>
          <cell r="BV15">
            <v>854.30269898879953</v>
          </cell>
          <cell r="BW15">
            <v>888.80189898879962</v>
          </cell>
          <cell r="BX15">
            <v>907.429041836799</v>
          </cell>
          <cell r="BY15">
            <v>838.73004183679893</v>
          </cell>
          <cell r="BZ15">
            <v>957.32604183679905</v>
          </cell>
          <cell r="CA15">
            <v>792.107041836799</v>
          </cell>
          <cell r="CB15">
            <v>732.28604183679886</v>
          </cell>
          <cell r="CC15">
            <v>764.46561527679899</v>
          </cell>
          <cell r="CD15">
            <v>989.85700036479898</v>
          </cell>
          <cell r="CE15">
            <v>1079.896000364799</v>
          </cell>
          <cell r="CF15">
            <v>956.59900036479894</v>
          </cell>
          <cell r="CH15" t="str">
            <v>MATIMBA</v>
          </cell>
          <cell r="CI15">
            <v>36.440668799999997</v>
          </cell>
          <cell r="CJ15">
            <v>36.440668799999997</v>
          </cell>
          <cell r="CK15">
            <v>36.440668799999997</v>
          </cell>
          <cell r="CL15">
            <v>36.440668799999997</v>
          </cell>
          <cell r="CM15">
            <v>36.440668799999997</v>
          </cell>
          <cell r="CN15">
            <v>36.440668799999997</v>
          </cell>
          <cell r="CO15">
            <v>36.440668799999997</v>
          </cell>
          <cell r="CP15">
            <v>36.440668799999997</v>
          </cell>
          <cell r="CQ15">
            <v>36.440668799999997</v>
          </cell>
          <cell r="CR15">
            <v>36.440668799999997</v>
          </cell>
          <cell r="CS15">
            <v>36.440668799999997</v>
          </cell>
          <cell r="CT15">
            <v>36.440668799999997</v>
          </cell>
          <cell r="CV15" t="str">
            <v>MATIMBA</v>
          </cell>
          <cell r="CW15">
            <v>3690</v>
          </cell>
          <cell r="CX15">
            <v>3690</v>
          </cell>
          <cell r="CY15">
            <v>3690</v>
          </cell>
          <cell r="CZ15">
            <v>3690</v>
          </cell>
          <cell r="DA15">
            <v>3690</v>
          </cell>
          <cell r="DB15">
            <v>3690</v>
          </cell>
          <cell r="DC15">
            <v>3690</v>
          </cell>
          <cell r="DD15">
            <v>3690</v>
          </cell>
          <cell r="DE15">
            <v>3690</v>
          </cell>
          <cell r="DF15">
            <v>3690</v>
          </cell>
          <cell r="DG15">
            <v>3690</v>
          </cell>
          <cell r="DH15">
            <v>3690</v>
          </cell>
          <cell r="DJ15" t="str">
            <v>MATIMBA</v>
          </cell>
          <cell r="DK15">
            <v>0.83109677419354833</v>
          </cell>
          <cell r="DL15">
            <v>0.81899999999999995</v>
          </cell>
          <cell r="DM15">
            <v>0.94399999999999995</v>
          </cell>
          <cell r="DN15">
            <v>0.84399999999999997</v>
          </cell>
          <cell r="DO15">
            <v>0.89019999999999999</v>
          </cell>
          <cell r="DP15">
            <v>0.94399999999999995</v>
          </cell>
          <cell r="DQ15">
            <v>0.94399999999999995</v>
          </cell>
          <cell r="DR15">
            <v>0.94399999999999995</v>
          </cell>
          <cell r="DS15">
            <v>0.84399999999999997</v>
          </cell>
          <cell r="DT15">
            <v>0.81496774193548382</v>
          </cell>
          <cell r="DU15">
            <v>0.85511111111111104</v>
          </cell>
          <cell r="DV15">
            <v>0.87948387096774194</v>
          </cell>
          <cell r="DW15">
            <v>0.88007305936073055</v>
          </cell>
          <cell r="DY15" t="str">
            <v>MATIMBA</v>
          </cell>
          <cell r="DZ15">
            <v>0.86284071161107001</v>
          </cell>
          <cell r="EA15">
            <v>0.83963516581209185</v>
          </cell>
          <cell r="EB15">
            <v>0.80426533545907719</v>
          </cell>
          <cell r="EC15">
            <v>0.81972350302755315</v>
          </cell>
          <cell r="ED15">
            <v>0.82244935769307537</v>
          </cell>
          <cell r="EE15">
            <v>0.84130137440734121</v>
          </cell>
          <cell r="EF15">
            <v>0.84888993595603901</v>
          </cell>
          <cell r="EG15">
            <v>0.84117275472007502</v>
          </cell>
          <cell r="EH15">
            <v>0.84962985082720754</v>
          </cell>
          <cell r="EI15">
            <v>0.8491060972463218</v>
          </cell>
          <cell r="EJ15">
            <v>0.82971691203398523</v>
          </cell>
          <cell r="EK15">
            <v>0.79933738989189584</v>
          </cell>
          <cell r="EL15">
            <v>0.8340056990571445</v>
          </cell>
          <cell r="FC15" t="str">
            <v>MAJUBA 4-6 (Wet)</v>
          </cell>
          <cell r="FD15">
            <v>1.8</v>
          </cell>
          <cell r="FE15">
            <v>0</v>
          </cell>
          <cell r="FF15">
            <v>0.42753600000000003</v>
          </cell>
          <cell r="FG15">
            <v>0.45</v>
          </cell>
          <cell r="FH15">
            <v>0.45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0.27</v>
          </cell>
          <cell r="FQ15">
            <v>0.09</v>
          </cell>
          <cell r="FR15">
            <v>1.6875360000000001</v>
          </cell>
        </row>
        <row r="16">
          <cell r="A16" t="str">
            <v>MAJUBA PRE-COMM</v>
          </cell>
          <cell r="B16">
            <v>237.52</v>
          </cell>
          <cell r="C16">
            <v>250</v>
          </cell>
          <cell r="D16">
            <v>250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150</v>
          </cell>
          <cell r="M16">
            <v>50</v>
          </cell>
          <cell r="N16">
            <v>937.52</v>
          </cell>
          <cell r="O16">
            <v>937.52</v>
          </cell>
          <cell r="P16">
            <v>0</v>
          </cell>
          <cell r="Q16">
            <v>0</v>
          </cell>
          <cell r="S16" t="str">
            <v>MAJUBA TOTAL</v>
          </cell>
          <cell r="T16">
            <v>0.53289516842736928</v>
          </cell>
          <cell r="U16">
            <v>147.30799999999999</v>
          </cell>
          <cell r="V16">
            <v>156.36258421368464</v>
          </cell>
          <cell r="W16">
            <v>180.52758421368466</v>
          </cell>
          <cell r="X16">
            <v>107.4</v>
          </cell>
          <cell r="Y16">
            <v>48.330000000000005</v>
          </cell>
          <cell r="Z16">
            <v>26.85</v>
          </cell>
          <cell r="AA16">
            <v>24.165000000000003</v>
          </cell>
          <cell r="AB16">
            <v>24.165000000000003</v>
          </cell>
          <cell r="AC16">
            <v>85.92</v>
          </cell>
          <cell r="AD16">
            <v>53.7</v>
          </cell>
          <cell r="AE16">
            <v>145.28273051620903</v>
          </cell>
          <cell r="AF16">
            <v>74.769516842736934</v>
          </cell>
          <cell r="AG16">
            <v>1074.7804157863152</v>
          </cell>
          <cell r="AH16">
            <v>1108</v>
          </cell>
          <cell r="AI16">
            <v>-33.219584213684811</v>
          </cell>
          <cell r="AJ16">
            <v>-2.9981574200076546E-2</v>
          </cell>
          <cell r="AL16" t="str">
            <v>MATLA</v>
          </cell>
          <cell r="AM16">
            <v>1098.1860000000001</v>
          </cell>
          <cell r="AN16">
            <v>1083.425</v>
          </cell>
          <cell r="AO16">
            <v>1165.7</v>
          </cell>
          <cell r="AP16">
            <v>1101.5</v>
          </cell>
          <cell r="AQ16">
            <v>1118</v>
          </cell>
          <cell r="AR16">
            <v>1141</v>
          </cell>
          <cell r="AS16">
            <v>1170</v>
          </cell>
          <cell r="AT16">
            <v>840</v>
          </cell>
          <cell r="AU16">
            <v>928.5</v>
          </cell>
          <cell r="AV16">
            <v>1097.3</v>
          </cell>
          <cell r="AW16">
            <v>1113.0889999999999</v>
          </cell>
          <cell r="AX16">
            <v>1035.9000000000001</v>
          </cell>
          <cell r="AY16">
            <v>12892.599999999999</v>
          </cell>
          <cell r="AZ16">
            <v>11535</v>
          </cell>
          <cell r="BA16">
            <v>1357.5999999999985</v>
          </cell>
          <cell r="BB16">
            <v>0.11769397485912428</v>
          </cell>
          <cell r="BD16" t="str">
            <v>MATLA</v>
          </cell>
          <cell r="BE16">
            <v>61.318123930085456</v>
          </cell>
          <cell r="BF16">
            <v>62.192408927174071</v>
          </cell>
          <cell r="BG16">
            <v>68.537494643690763</v>
          </cell>
          <cell r="BH16">
            <v>72.127329620264305</v>
          </cell>
          <cell r="BI16">
            <v>75.435127520279707</v>
          </cell>
          <cell r="BJ16">
            <v>76.627647346108944</v>
          </cell>
          <cell r="BK16">
            <v>79.179753546301853</v>
          </cell>
          <cell r="BL16">
            <v>80.960000316168944</v>
          </cell>
          <cell r="BM16">
            <v>72.859967333998725</v>
          </cell>
          <cell r="BN16">
            <v>69.049772178713056</v>
          </cell>
          <cell r="BO16">
            <v>71.709962651344924</v>
          </cell>
          <cell r="BP16">
            <v>79.092298100375501</v>
          </cell>
          <cell r="BQ16">
            <v>78.348582497222154</v>
          </cell>
          <cell r="BS16" t="str">
            <v>MATLA</v>
          </cell>
          <cell r="BT16">
            <v>2048.0169999999998</v>
          </cell>
          <cell r="BU16">
            <v>2077.2179999999998</v>
          </cell>
          <cell r="BV16">
            <v>2289.143</v>
          </cell>
          <cell r="BW16">
            <v>2409.0429999999997</v>
          </cell>
          <cell r="BX16">
            <v>2519.5229999999997</v>
          </cell>
          <cell r="BY16">
            <v>2559.3529999999996</v>
          </cell>
          <cell r="BZ16">
            <v>2644.5929999999998</v>
          </cell>
          <cell r="CA16">
            <v>2704.0529999999999</v>
          </cell>
          <cell r="CB16">
            <v>2433.5129999999999</v>
          </cell>
          <cell r="CC16">
            <v>2306.2529999999997</v>
          </cell>
          <cell r="CD16">
            <v>2395.1030000000001</v>
          </cell>
          <cell r="CE16">
            <v>2641.672</v>
          </cell>
          <cell r="CF16">
            <v>2616.8320000000003</v>
          </cell>
          <cell r="CH16" t="str">
            <v>MATLA</v>
          </cell>
          <cell r="CI16">
            <v>33.399864000000001</v>
          </cell>
          <cell r="CJ16">
            <v>33.399864000000001</v>
          </cell>
          <cell r="CK16">
            <v>33.399864000000001</v>
          </cell>
          <cell r="CL16">
            <v>33.399864000000001</v>
          </cell>
          <cell r="CM16">
            <v>33.399864000000001</v>
          </cell>
          <cell r="CN16">
            <v>33.399864000000001</v>
          </cell>
          <cell r="CO16">
            <v>33.399864000000001</v>
          </cell>
          <cell r="CP16">
            <v>33.399864000000001</v>
          </cell>
          <cell r="CQ16">
            <v>33.399864000000001</v>
          </cell>
          <cell r="CR16">
            <v>33.399864000000001</v>
          </cell>
          <cell r="CS16">
            <v>33.399864000000001</v>
          </cell>
          <cell r="CT16">
            <v>33.399864000000001</v>
          </cell>
          <cell r="CV16" t="str">
            <v>MATLA</v>
          </cell>
          <cell r="CW16">
            <v>3450</v>
          </cell>
          <cell r="CX16">
            <v>3450</v>
          </cell>
          <cell r="CY16">
            <v>3450</v>
          </cell>
          <cell r="CZ16">
            <v>3450</v>
          </cell>
          <cell r="DA16">
            <v>3450</v>
          </cell>
          <cell r="DB16">
            <v>3450</v>
          </cell>
          <cell r="DC16">
            <v>3450</v>
          </cell>
          <cell r="DD16">
            <v>3450</v>
          </cell>
          <cell r="DE16">
            <v>3450</v>
          </cell>
          <cell r="DF16">
            <v>3450</v>
          </cell>
          <cell r="DG16">
            <v>3450</v>
          </cell>
          <cell r="DH16">
            <v>3450</v>
          </cell>
          <cell r="DJ16" t="str">
            <v>MATLA</v>
          </cell>
          <cell r="DK16">
            <v>0.84609677419354834</v>
          </cell>
          <cell r="DL16">
            <v>0.86971428571428566</v>
          </cell>
          <cell r="DM16">
            <v>0.92136559139784946</v>
          </cell>
          <cell r="DN16">
            <v>0.95899999999999996</v>
          </cell>
          <cell r="DO16">
            <v>0.95899999999999996</v>
          </cell>
          <cell r="DP16">
            <v>0.95899999999999996</v>
          </cell>
          <cell r="DQ16">
            <v>0.95899999999999996</v>
          </cell>
          <cell r="DR16">
            <v>0.95899999999999996</v>
          </cell>
          <cell r="DS16">
            <v>0.95899999999999996</v>
          </cell>
          <cell r="DT16">
            <v>0.88373118279569884</v>
          </cell>
          <cell r="DU16">
            <v>0.79233333333333333</v>
          </cell>
          <cell r="DV16">
            <v>0.93211827956989246</v>
          </cell>
          <cell r="DW16">
            <v>0.91699086757990866</v>
          </cell>
          <cell r="DY16" t="str">
            <v>MATLA</v>
          </cell>
          <cell r="DZ16">
            <v>0.92760935226211805</v>
          </cell>
          <cell r="EA16">
            <v>0.86790677153757778</v>
          </cell>
          <cell r="EB16">
            <v>0.88796382790550632</v>
          </cell>
          <cell r="EC16">
            <v>0.8353776998651643</v>
          </cell>
          <cell r="ED16">
            <v>0.87952312540512922</v>
          </cell>
          <cell r="EE16">
            <v>0.8899501124191701</v>
          </cell>
          <cell r="EF16">
            <v>0.90592913147964804</v>
          </cell>
          <cell r="EG16">
            <v>0.90592913147964804</v>
          </cell>
          <cell r="EH16">
            <v>0.8899501124191701</v>
          </cell>
          <cell r="EI16">
            <v>0.89271496973233355</v>
          </cell>
          <cell r="EJ16">
            <v>0.8840762622475048</v>
          </cell>
          <cell r="EK16">
            <v>0.89025935888285734</v>
          </cell>
          <cell r="EL16">
            <v>0.88809915463631894</v>
          </cell>
          <cell r="FC16" t="str">
            <v>MATIMBA</v>
          </cell>
          <cell r="FD16">
            <v>0.16</v>
          </cell>
          <cell r="FE16">
            <v>0.56000000000000005</v>
          </cell>
          <cell r="FF16">
            <v>0.36255508383561647</v>
          </cell>
          <cell r="FG16">
            <v>0.31578766033358896</v>
          </cell>
          <cell r="FH16">
            <v>0.38105764383561641</v>
          </cell>
          <cell r="FI16">
            <v>0.34012310030027415</v>
          </cell>
          <cell r="FJ16">
            <v>0.36916164383561645</v>
          </cell>
          <cell r="FK16">
            <v>0.38362739726027401</v>
          </cell>
          <cell r="FL16">
            <v>0.39956164383561643</v>
          </cell>
          <cell r="FM16">
            <v>0.39636164383561645</v>
          </cell>
          <cell r="FN16">
            <v>0.35085272846027399</v>
          </cell>
          <cell r="FO16">
            <v>0.3515253020756165</v>
          </cell>
          <cell r="FP16">
            <v>0.34762739726027403</v>
          </cell>
          <cell r="FQ16">
            <v>0.35636164383561647</v>
          </cell>
          <cell r="FR16">
            <v>4.354602888704</v>
          </cell>
        </row>
        <row r="17">
          <cell r="A17" t="str">
            <v>MAJUBA TOTAL</v>
          </cell>
          <cell r="B17">
            <v>345.36099999999999</v>
          </cell>
          <cell r="C17">
            <v>295</v>
          </cell>
          <cell r="D17">
            <v>340</v>
          </cell>
          <cell r="E17">
            <v>200</v>
          </cell>
          <cell r="F17">
            <v>90</v>
          </cell>
          <cell r="G17">
            <v>50</v>
          </cell>
          <cell r="H17">
            <v>45</v>
          </cell>
          <cell r="I17">
            <v>45</v>
          </cell>
          <cell r="J17">
            <v>160</v>
          </cell>
          <cell r="K17">
            <v>100</v>
          </cell>
          <cell r="L17">
            <v>272.83832399999676</v>
          </cell>
          <cell r="M17">
            <v>140</v>
          </cell>
          <cell r="N17">
            <v>2083.1993239999965</v>
          </cell>
          <cell r="O17">
            <v>2083.1993239999965</v>
          </cell>
          <cell r="P17">
            <v>0</v>
          </cell>
          <cell r="Q17">
            <v>0</v>
          </cell>
          <cell r="S17" t="str">
            <v>MATIMBA</v>
          </cell>
          <cell r="T17">
            <v>0.50800000000000001</v>
          </cell>
          <cell r="U17">
            <v>1014.599</v>
          </cell>
          <cell r="V17">
            <v>866.23130101119989</v>
          </cell>
          <cell r="W17">
            <v>1058.8498</v>
          </cell>
          <cell r="X17">
            <v>933.75385715200048</v>
          </cell>
          <cell r="Y17">
            <v>1021.08</v>
          </cell>
          <cell r="Z17">
            <v>1071.8800000000001</v>
          </cell>
          <cell r="AA17">
            <v>1117.5999999999999</v>
          </cell>
          <cell r="AB17">
            <v>1107.44</v>
          </cell>
          <cell r="AC17">
            <v>967.82042655999987</v>
          </cell>
          <cell r="AD17">
            <v>965.08461491200001</v>
          </cell>
          <cell r="AE17">
            <v>957.58</v>
          </cell>
          <cell r="AF17">
            <v>980.44</v>
          </cell>
          <cell r="AG17">
            <v>12062.358999635202</v>
          </cell>
          <cell r="AH17">
            <v>11998</v>
          </cell>
          <cell r="AI17">
            <v>64.358999635202053</v>
          </cell>
          <cell r="AJ17">
            <v>5.3641439935991041E-3</v>
          </cell>
          <cell r="AL17" t="str">
            <v>TUTUKA</v>
          </cell>
          <cell r="AM17">
            <v>602.06100000000004</v>
          </cell>
          <cell r="AN17">
            <v>665</v>
          </cell>
          <cell r="AO17">
            <v>762</v>
          </cell>
          <cell r="AP17">
            <v>675</v>
          </cell>
          <cell r="AQ17">
            <v>831</v>
          </cell>
          <cell r="AR17">
            <v>650</v>
          </cell>
          <cell r="AS17">
            <v>820</v>
          </cell>
          <cell r="AT17">
            <v>609</v>
          </cell>
          <cell r="AU17">
            <v>791</v>
          </cell>
          <cell r="AV17">
            <v>833</v>
          </cell>
          <cell r="AW17">
            <v>781</v>
          </cell>
          <cell r="AX17">
            <v>980.93899999999996</v>
          </cell>
          <cell r="AY17">
            <v>9000</v>
          </cell>
          <cell r="AZ17">
            <v>7350</v>
          </cell>
          <cell r="BA17">
            <v>1650</v>
          </cell>
          <cell r="BB17">
            <v>0.22448979591836735</v>
          </cell>
          <cell r="BD17" t="str">
            <v>TUTUKA</v>
          </cell>
          <cell r="BE17">
            <v>50.301492811103465</v>
          </cell>
          <cell r="BF17">
            <v>50.860175809370539</v>
          </cell>
          <cell r="BG17">
            <v>55.77430647076195</v>
          </cell>
          <cell r="BH17">
            <v>64.434179417074972</v>
          </cell>
          <cell r="BI17">
            <v>68.873126471476994</v>
          </cell>
          <cell r="BJ17">
            <v>80.84474992254971</v>
          </cell>
          <cell r="BK17">
            <v>83.958260991318269</v>
          </cell>
          <cell r="BL17">
            <v>87.171344104145675</v>
          </cell>
          <cell r="BM17">
            <v>90.176960329291433</v>
          </cell>
          <cell r="BN17">
            <v>94.523331316079705</v>
          </cell>
          <cell r="BO17">
            <v>99.564656066459648</v>
          </cell>
          <cell r="BP17">
            <v>106.2474419453369</v>
          </cell>
          <cell r="BQ17">
            <v>117.21541417217887</v>
          </cell>
          <cell r="BS17" t="str">
            <v>TUTUKA</v>
          </cell>
          <cell r="BT17">
            <v>1668.0940000000001</v>
          </cell>
          <cell r="BU17">
            <v>1686.6210000000001</v>
          </cell>
          <cell r="BV17">
            <v>1849.5830000000001</v>
          </cell>
          <cell r="BW17">
            <v>2136.761</v>
          </cell>
          <cell r="BX17">
            <v>2283.9650000000001</v>
          </cell>
          <cell r="BY17">
            <v>2680.9670000000001</v>
          </cell>
          <cell r="BZ17">
            <v>2784.2170000000001</v>
          </cell>
          <cell r="CA17">
            <v>2890.7690000000002</v>
          </cell>
          <cell r="CB17">
            <v>2990.4410000000003</v>
          </cell>
          <cell r="CC17">
            <v>3134.5750000000003</v>
          </cell>
          <cell r="CD17">
            <v>3301.7550000000001</v>
          </cell>
          <cell r="CE17">
            <v>3523.3690000000001</v>
          </cell>
          <cell r="CF17">
            <v>3887.0879999999997</v>
          </cell>
          <cell r="CH17" t="str">
            <v>TUTUKA</v>
          </cell>
          <cell r="CI17">
            <v>33.161918400000005</v>
          </cell>
          <cell r="CJ17">
            <v>33.161918400000005</v>
          </cell>
          <cell r="CK17">
            <v>33.161918400000005</v>
          </cell>
          <cell r="CL17">
            <v>33.161918400000005</v>
          </cell>
          <cell r="CM17">
            <v>33.161918400000005</v>
          </cell>
          <cell r="CN17">
            <v>33.161918400000005</v>
          </cell>
          <cell r="CO17">
            <v>33.161918400000005</v>
          </cell>
          <cell r="CP17">
            <v>33.161918400000005</v>
          </cell>
          <cell r="CQ17">
            <v>33.161918400000005</v>
          </cell>
          <cell r="CR17">
            <v>33.161918400000005</v>
          </cell>
          <cell r="CS17">
            <v>33.161918400000005</v>
          </cell>
          <cell r="CT17">
            <v>33.161918400000005</v>
          </cell>
          <cell r="CV17" t="str">
            <v>TUTUKA</v>
          </cell>
          <cell r="CW17">
            <v>3510</v>
          </cell>
          <cell r="CX17">
            <v>3510</v>
          </cell>
          <cell r="CY17">
            <v>3510</v>
          </cell>
          <cell r="CZ17">
            <v>3510</v>
          </cell>
          <cell r="DA17">
            <v>3510</v>
          </cell>
          <cell r="DB17">
            <v>3510</v>
          </cell>
          <cell r="DC17">
            <v>3510</v>
          </cell>
          <cell r="DD17">
            <v>3510</v>
          </cell>
          <cell r="DE17">
            <v>3510</v>
          </cell>
          <cell r="DF17">
            <v>3510</v>
          </cell>
          <cell r="DG17">
            <v>3510</v>
          </cell>
          <cell r="DH17">
            <v>3510</v>
          </cell>
          <cell r="DJ17" t="str">
            <v>TUTUKA</v>
          </cell>
          <cell r="DK17">
            <v>0.97950000000000004</v>
          </cell>
          <cell r="DL17">
            <v>0.98450000000000004</v>
          </cell>
          <cell r="DM17">
            <v>0.93920000000000003</v>
          </cell>
          <cell r="DN17">
            <v>0.82824999999995963</v>
          </cell>
          <cell r="DO17">
            <v>0.63773476702507659</v>
          </cell>
          <cell r="DP17">
            <v>0.97450000000000003</v>
          </cell>
          <cell r="DQ17">
            <v>0.98450000000000004</v>
          </cell>
          <cell r="DR17">
            <v>0.98450000000000004</v>
          </cell>
          <cell r="DS17">
            <v>0.94279629629626949</v>
          </cell>
          <cell r="DT17">
            <v>0.83347491039423915</v>
          </cell>
          <cell r="DU17">
            <v>0.79834259259257911</v>
          </cell>
          <cell r="DV17">
            <v>0.97450000000000003</v>
          </cell>
          <cell r="DW17">
            <v>0.90461777016741673</v>
          </cell>
          <cell r="DY17" t="str">
            <v>TUTUKA</v>
          </cell>
          <cell r="DZ17">
            <v>0.43350663606225198</v>
          </cell>
          <cell r="EA17">
            <v>0.44484448581282848</v>
          </cell>
          <cell r="EB17">
            <v>0.39834230108267954</v>
          </cell>
          <cell r="EC17">
            <v>0.51883440554335525</v>
          </cell>
          <cell r="ED17">
            <v>0.53620556014784004</v>
          </cell>
          <cell r="EE17">
            <v>0.45680522848301203</v>
          </cell>
          <cell r="EF17">
            <v>0.57099234128128218</v>
          </cell>
          <cell r="EG17">
            <v>0.40762940985203255</v>
          </cell>
          <cell r="EH17">
            <v>0.55862526644873889</v>
          </cell>
          <cell r="EI17">
            <v>0.62943079075824093</v>
          </cell>
          <cell r="EJ17">
            <v>0.57048786476653046</v>
          </cell>
          <cell r="EK17">
            <v>0.49904743240724747</v>
          </cell>
          <cell r="EL17">
            <v>0.50206264355383667</v>
          </cell>
          <cell r="FC17" t="str">
            <v>MATLA</v>
          </cell>
          <cell r="FD17">
            <v>1.96</v>
          </cell>
          <cell r="FE17">
            <v>1.4510000000000001</v>
          </cell>
          <cell r="FF17">
            <v>4.0717457764383562</v>
          </cell>
          <cell r="FG17">
            <v>3.5413095890410959</v>
          </cell>
          <cell r="FH17">
            <v>4.2392356164383562</v>
          </cell>
          <cell r="FI17">
            <v>4.0196602739726028</v>
          </cell>
          <cell r="FJ17">
            <v>4.366635616438356</v>
          </cell>
          <cell r="FK17">
            <v>4.2744602739726023</v>
          </cell>
          <cell r="FL17">
            <v>4.4940356164383566</v>
          </cell>
          <cell r="FM17">
            <v>4.4940356164383566</v>
          </cell>
          <cell r="FN17">
            <v>4.2744602739726023</v>
          </cell>
          <cell r="FO17">
            <v>4.092235616438356</v>
          </cell>
          <cell r="FP17">
            <v>3.5296602739726026</v>
          </cell>
          <cell r="FQ17">
            <v>4.2980356164383569</v>
          </cell>
          <cell r="FR17">
            <v>49.695510159999998</v>
          </cell>
        </row>
        <row r="18">
          <cell r="A18" t="str">
            <v>MATIMBA</v>
          </cell>
          <cell r="B18">
            <v>1968.7090000000001</v>
          </cell>
          <cell r="C18">
            <v>1705.1797263999997</v>
          </cell>
          <cell r="D18">
            <v>2084.35</v>
          </cell>
          <cell r="E18">
            <v>1838.098144000001</v>
          </cell>
          <cell r="F18">
            <v>2010</v>
          </cell>
          <cell r="G18">
            <v>2110</v>
          </cell>
          <cell r="H18">
            <v>2200</v>
          </cell>
          <cell r="I18">
            <v>2180</v>
          </cell>
          <cell r="J18">
            <v>1905.1583199999998</v>
          </cell>
          <cell r="K18">
            <v>1899.772864</v>
          </cell>
          <cell r="L18">
            <v>1885</v>
          </cell>
          <cell r="M18">
            <v>1930</v>
          </cell>
          <cell r="N18">
            <v>23716.2680544</v>
          </cell>
          <cell r="O18">
            <v>23716.2680544</v>
          </cell>
          <cell r="P18">
            <v>0</v>
          </cell>
          <cell r="Q18">
            <v>0</v>
          </cell>
          <cell r="S18" t="str">
            <v>MATLA</v>
          </cell>
          <cell r="T18">
            <v>0.498</v>
          </cell>
          <cell r="U18">
            <v>1068.9849999999999</v>
          </cell>
          <cell r="V18">
            <v>871.5</v>
          </cell>
          <cell r="W18">
            <v>1045.8</v>
          </cell>
          <cell r="X18">
            <v>991.02</v>
          </cell>
          <cell r="Y18">
            <v>1078.17</v>
          </cell>
          <cell r="Z18">
            <v>1055.76</v>
          </cell>
          <cell r="AA18">
            <v>1110.54</v>
          </cell>
          <cell r="AB18">
            <v>1110.54</v>
          </cell>
          <cell r="AC18">
            <v>1055.76</v>
          </cell>
          <cell r="AD18">
            <v>1008.45</v>
          </cell>
          <cell r="AE18">
            <v>866.52</v>
          </cell>
          <cell r="AF18">
            <v>1060.74</v>
          </cell>
          <cell r="AG18">
            <v>12323.785000000002</v>
          </cell>
          <cell r="AH18">
            <v>12201</v>
          </cell>
          <cell r="AI18">
            <v>122.78500000000167</v>
          </cell>
          <cell r="AJ18">
            <v>1.0063519383657215E-2</v>
          </cell>
          <cell r="AL18" t="str">
            <v>TOTAL</v>
          </cell>
          <cell r="AM18">
            <v>7672.4060000000009</v>
          </cell>
          <cell r="AN18">
            <v>7234.0330000000004</v>
          </cell>
          <cell r="AO18">
            <v>7742.6259999999993</v>
          </cell>
          <cell r="AP18">
            <v>7334.3810000000003</v>
          </cell>
          <cell r="AQ18">
            <v>8020.3810000000003</v>
          </cell>
          <cell r="AR18">
            <v>8085.7260000000006</v>
          </cell>
          <cell r="AS18">
            <v>8170.3810000000003</v>
          </cell>
          <cell r="AT18">
            <v>7427.6189999999997</v>
          </cell>
          <cell r="AU18">
            <v>7640.5</v>
          </cell>
          <cell r="AV18">
            <v>8018.7760000000007</v>
          </cell>
          <cell r="AW18">
            <v>7750.9579999999996</v>
          </cell>
          <cell r="AX18">
            <v>7461.0619999999999</v>
          </cell>
          <cell r="AY18">
            <v>92558.849000000017</v>
          </cell>
          <cell r="AZ18">
            <v>91462</v>
          </cell>
          <cell r="BA18">
            <v>1096.8490000000165</v>
          </cell>
          <cell r="BB18">
            <v>1.1992401215805653E-2</v>
          </cell>
          <cell r="BD18" t="str">
            <v>SYSTEM</v>
          </cell>
          <cell r="BE18">
            <v>53.611263082061676</v>
          </cell>
          <cell r="BF18">
            <v>54.297147012098335</v>
          </cell>
          <cell r="BG18">
            <v>55.626509070240189</v>
          </cell>
          <cell r="BH18">
            <v>57.588773014234981</v>
          </cell>
          <cell r="BI18">
            <v>57.51590008174761</v>
          </cell>
          <cell r="BJ18">
            <v>59.255401753004193</v>
          </cell>
          <cell r="BK18">
            <v>60.363367697351364</v>
          </cell>
          <cell r="BL18">
            <v>60.203560653943285</v>
          </cell>
          <cell r="BM18">
            <v>59.275820128439562</v>
          </cell>
          <cell r="BN18">
            <v>59.187920804959077</v>
          </cell>
          <cell r="BO18">
            <v>60.154935568810295</v>
          </cell>
          <cell r="BP18">
            <v>61.946600695757908</v>
          </cell>
          <cell r="BQ18">
            <v>63.148536602150173</v>
          </cell>
          <cell r="BS18" t="str">
            <v>SYSTEM</v>
          </cell>
          <cell r="BT18">
            <v>16371.807519999995</v>
          </cell>
          <cell r="BU18">
            <v>16800.888519999997</v>
          </cell>
          <cell r="BV18">
            <v>17212.226223186917</v>
          </cell>
          <cell r="BW18">
            <v>17819.399520202434</v>
          </cell>
          <cell r="BX18">
            <v>18198.534869017076</v>
          </cell>
          <cell r="BY18">
            <v>18748.928443212786</v>
          </cell>
          <cell r="BZ18">
            <v>19099.498578483679</v>
          </cell>
          <cell r="CA18">
            <v>19048.934229362079</v>
          </cell>
          <cell r="CB18">
            <v>18755.38899615208</v>
          </cell>
          <cell r="CC18">
            <v>18727.576879832086</v>
          </cell>
          <cell r="CD18">
            <v>19033.548826264087</v>
          </cell>
          <cell r="CE18">
            <v>19600.447375013482</v>
          </cell>
          <cell r="CF18">
            <v>19980.750429850745</v>
          </cell>
          <cell r="CH18" t="str">
            <v>SYSTEM</v>
          </cell>
          <cell r="CI18">
            <v>309.42488592000001</v>
          </cell>
          <cell r="CJ18">
            <v>309.42488592000001</v>
          </cell>
          <cell r="CK18">
            <v>309.42488592000001</v>
          </cell>
          <cell r="CL18">
            <v>316.40876423999998</v>
          </cell>
          <cell r="CM18">
            <v>316.40876423999998</v>
          </cell>
          <cell r="CN18">
            <v>316.40876423999998</v>
          </cell>
          <cell r="CO18">
            <v>316.40876423999998</v>
          </cell>
          <cell r="CP18">
            <v>316.40876423999998</v>
          </cell>
          <cell r="CQ18">
            <v>316.40876423999998</v>
          </cell>
          <cell r="CR18">
            <v>316.40876423999998</v>
          </cell>
          <cell r="CS18">
            <v>316.40876423999998</v>
          </cell>
          <cell r="CT18">
            <v>316.40876423999998</v>
          </cell>
          <cell r="CV18" t="str">
            <v>COAL TOTAL</v>
          </cell>
          <cell r="CW18">
            <v>29734</v>
          </cell>
          <cell r="CX18">
            <v>29734</v>
          </cell>
          <cell r="CY18">
            <v>30064</v>
          </cell>
          <cell r="CZ18">
            <v>30733</v>
          </cell>
          <cell r="DA18">
            <v>30733</v>
          </cell>
          <cell r="DB18">
            <v>30733</v>
          </cell>
          <cell r="DC18">
            <v>30733</v>
          </cell>
          <cell r="DD18">
            <v>30733</v>
          </cell>
          <cell r="DE18">
            <v>30733</v>
          </cell>
          <cell r="DF18">
            <v>30733</v>
          </cell>
          <cell r="DG18">
            <v>30733</v>
          </cell>
          <cell r="DH18">
            <v>30733</v>
          </cell>
          <cell r="DJ18" t="str">
            <v>COAL TOTAL</v>
          </cell>
          <cell r="DY18" t="str">
            <v>COAL TOTAL</v>
          </cell>
          <cell r="FC18" t="str">
            <v>TUTUKA</v>
          </cell>
          <cell r="FD18">
            <v>1.93</v>
          </cell>
          <cell r="FE18">
            <v>1.2410000000000001</v>
          </cell>
          <cell r="FF18">
            <v>2.2455171699999998</v>
          </cell>
          <cell r="FG18">
            <v>2.0888899999999997</v>
          </cell>
          <cell r="FH18">
            <v>1.9910099999999999</v>
          </cell>
          <cell r="FI18">
            <v>2.1979799999999998</v>
          </cell>
          <cell r="FJ18">
            <v>1.8288899999999999</v>
          </cell>
          <cell r="FK18">
            <v>2.27325</v>
          </cell>
          <cell r="FL18">
            <v>2.9386399999999999</v>
          </cell>
          <cell r="FM18">
            <v>2.1280399999999999</v>
          </cell>
          <cell r="FN18">
            <v>2.6708299999999996</v>
          </cell>
          <cell r="FO18">
            <v>2.7494999999999998</v>
          </cell>
          <cell r="FP18">
            <v>2.3234299999999997</v>
          </cell>
          <cell r="FQ18">
            <v>2.5564999999999998</v>
          </cell>
          <cell r="FR18">
            <v>27.992477169999994</v>
          </cell>
        </row>
        <row r="19">
          <cell r="A19" t="str">
            <v>MATLA</v>
          </cell>
          <cell r="B19">
            <v>2014.546</v>
          </cell>
          <cell r="C19">
            <v>1750</v>
          </cell>
          <cell r="D19">
            <v>2100</v>
          </cell>
          <cell r="E19">
            <v>1990</v>
          </cell>
          <cell r="F19">
            <v>2165</v>
          </cell>
          <cell r="G19">
            <v>2120</v>
          </cell>
          <cell r="H19">
            <v>2230</v>
          </cell>
          <cell r="I19">
            <v>2230</v>
          </cell>
          <cell r="J19">
            <v>2120</v>
          </cell>
          <cell r="K19">
            <v>2025</v>
          </cell>
          <cell r="L19">
            <v>1740</v>
          </cell>
          <cell r="M19">
            <v>2130</v>
          </cell>
          <cell r="N19">
            <v>24614.546000000002</v>
          </cell>
          <cell r="O19">
            <v>24614.818611999999</v>
          </cell>
          <cell r="P19">
            <v>-0.27261199999702512</v>
          </cell>
          <cell r="Q19">
            <v>-1.1075117159877169E-5</v>
          </cell>
          <cell r="S19" t="str">
            <v>TUTUKA</v>
          </cell>
          <cell r="T19">
            <v>0.48599999999999999</v>
          </cell>
          <cell r="U19">
            <v>583.53399999999999</v>
          </cell>
          <cell r="V19">
            <v>502.03800000000001</v>
          </cell>
          <cell r="W19">
            <v>474.822</v>
          </cell>
          <cell r="X19">
            <v>527.79599999999994</v>
          </cell>
          <cell r="Y19">
            <v>433.99799999999999</v>
          </cell>
          <cell r="Z19">
            <v>546.75</v>
          </cell>
          <cell r="AA19">
            <v>713.44799999999998</v>
          </cell>
          <cell r="AB19">
            <v>509.32799999999997</v>
          </cell>
          <cell r="AC19">
            <v>646.86599999999999</v>
          </cell>
          <cell r="AD19">
            <v>665.81999999999994</v>
          </cell>
          <cell r="AE19">
            <v>559.38599999999997</v>
          </cell>
          <cell r="AF19">
            <v>617.22</v>
          </cell>
          <cell r="AG19">
            <v>6781.0060000000003</v>
          </cell>
          <cell r="AH19">
            <v>6897</v>
          </cell>
          <cell r="AI19">
            <v>-115.99399999999969</v>
          </cell>
          <cell r="AJ19">
            <v>-1.6818036827606159E-2</v>
          </cell>
          <cell r="BD19" t="str">
            <v>SYS - MJ</v>
          </cell>
          <cell r="BF19">
            <v>46.548546043805239</v>
          </cell>
          <cell r="BG19">
            <v>47.911556834311327</v>
          </cell>
          <cell r="BH19">
            <v>49.970759763333085</v>
          </cell>
          <cell r="BI19">
            <v>50.992385258650764</v>
          </cell>
          <cell r="BJ19">
            <v>52.434974415723829</v>
          </cell>
          <cell r="BK19">
            <v>53.115127538405609</v>
          </cell>
          <cell r="BL19">
            <v>52.404039170281891</v>
          </cell>
          <cell r="BM19">
            <v>50.855831493948124</v>
          </cell>
          <cell r="BN19">
            <v>50.435887989038775</v>
          </cell>
          <cell r="BO19">
            <v>51.330511452832049</v>
          </cell>
          <cell r="BP19">
            <v>53.439602342515059</v>
          </cell>
          <cell r="BQ19">
            <v>54.556516125544071</v>
          </cell>
          <cell r="BS19" t="str">
            <v>Note : * 98 Year end stockpiles as per Fuel Procurement</v>
          </cell>
          <cell r="DK19" t="str">
            <v xml:space="preserve"> </v>
          </cell>
          <cell r="DL19" t="str">
            <v xml:space="preserve"> </v>
          </cell>
          <cell r="DM19" t="str">
            <v xml:space="preserve"> </v>
          </cell>
          <cell r="DN19" t="str">
            <v xml:space="preserve"> </v>
          </cell>
          <cell r="DO19" t="str">
            <v xml:space="preserve"> </v>
          </cell>
          <cell r="DP19" t="str">
            <v xml:space="preserve"> </v>
          </cell>
          <cell r="DQ19" t="str">
            <v xml:space="preserve"> </v>
          </cell>
          <cell r="DR19" t="str">
            <v xml:space="preserve"> </v>
          </cell>
          <cell r="DS19" t="str">
            <v xml:space="preserve"> </v>
          </cell>
          <cell r="DT19" t="str">
            <v xml:space="preserve"> </v>
          </cell>
          <cell r="DU19" t="str">
            <v xml:space="preserve"> </v>
          </cell>
          <cell r="DV19" t="str">
            <v xml:space="preserve"> </v>
          </cell>
          <cell r="FC19" t="str">
            <v>TOTAL MONTHLY CONSUMPTION</v>
          </cell>
          <cell r="FF19">
            <v>19.345462079589041</v>
          </cell>
          <cell r="FG19">
            <v>18.324586391194998</v>
          </cell>
          <cell r="FH19">
            <v>18.68443927747704</v>
          </cell>
          <cell r="FI19">
            <v>18.641175505828031</v>
          </cell>
          <cell r="FJ19">
            <v>19.93439196292567</v>
          </cell>
          <cell r="FK19">
            <v>21.156646151280096</v>
          </cell>
          <cell r="FL19">
            <v>22.566226104896561</v>
          </cell>
          <cell r="FM19">
            <v>21.119889368889041</v>
          </cell>
          <cell r="FN19">
            <v>21.014455936350661</v>
          </cell>
          <cell r="FO19">
            <v>20.834671237909042</v>
          </cell>
          <cell r="FP19">
            <v>19.15892762663924</v>
          </cell>
          <cell r="FQ19">
            <v>19.36826175707899</v>
          </cell>
          <cell r="FR19">
            <v>240.14913340005842</v>
          </cell>
        </row>
        <row r="20">
          <cell r="A20" t="str">
            <v>TUTUKA</v>
          </cell>
          <cell r="B20">
            <v>1108.8689999999999</v>
          </cell>
          <cell r="C20">
            <v>1033</v>
          </cell>
          <cell r="D20">
            <v>977</v>
          </cell>
          <cell r="E20">
            <v>1086</v>
          </cell>
          <cell r="F20">
            <v>893</v>
          </cell>
          <cell r="G20">
            <v>1125</v>
          </cell>
          <cell r="H20">
            <v>1468</v>
          </cell>
          <cell r="I20">
            <v>1048</v>
          </cell>
          <cell r="J20">
            <v>1331</v>
          </cell>
          <cell r="K20">
            <v>1370</v>
          </cell>
          <cell r="L20">
            <v>1151</v>
          </cell>
          <cell r="M20">
            <v>1270</v>
          </cell>
          <cell r="N20">
            <v>13860.868999999999</v>
          </cell>
          <cell r="O20">
            <v>13780.868999999999</v>
          </cell>
          <cell r="P20">
            <v>80</v>
          </cell>
          <cell r="Q20">
            <v>5.8051491527856486E-3</v>
          </cell>
          <cell r="S20" t="str">
            <v>TOTAL(Excl. pre-comm.)</v>
          </cell>
          <cell r="U20">
            <v>7117.933</v>
          </cell>
          <cell r="V20">
            <v>6690.4977125993946</v>
          </cell>
          <cell r="W20">
            <v>7003.2551187708004</v>
          </cell>
          <cell r="X20">
            <v>6955.2456511853543</v>
          </cell>
          <cell r="Y20">
            <v>7469.987425804291</v>
          </cell>
          <cell r="Z20">
            <v>7735.1558647291085</v>
          </cell>
          <cell r="AA20">
            <v>8220.9453491215954</v>
          </cell>
          <cell r="AB20">
            <v>7721.1642332100009</v>
          </cell>
          <cell r="AC20">
            <v>7668.3121163199958</v>
          </cell>
          <cell r="AD20">
            <v>7712.8040535679993</v>
          </cell>
          <cell r="AE20">
            <v>7104.7409007223951</v>
          </cell>
          <cell r="AF20">
            <v>7054.3194283199982</v>
          </cell>
          <cell r="AG20">
            <v>88454.360854350933</v>
          </cell>
          <cell r="AH20">
            <v>90372</v>
          </cell>
          <cell r="AI20">
            <v>-1917.6391456490674</v>
          </cell>
          <cell r="AJ20">
            <v>-2.1219394786538611E-2</v>
          </cell>
          <cell r="AL20" t="str">
            <v>Note : These totals reflect the nett effect of all coal movements to and from a station</v>
          </cell>
          <cell r="BD20" t="str">
            <v>Usable Stock(*)</v>
          </cell>
          <cell r="BF20">
            <v>40.708868754844453</v>
          </cell>
          <cell r="BG20">
            <v>42.031080722974203</v>
          </cell>
          <cell r="BH20">
            <v>43.629532895812943</v>
          </cell>
          <cell r="BI20">
            <v>44.284850867203176</v>
          </cell>
          <cell r="BJ20">
            <v>45.251207077120867</v>
          </cell>
          <cell r="BK20">
            <v>45.943097315359779</v>
          </cell>
          <cell r="BL20">
            <v>45.364733597903488</v>
          </cell>
          <cell r="BM20">
            <v>43.776344494911427</v>
          </cell>
          <cell r="BN20">
            <v>43.459058352218342</v>
          </cell>
          <cell r="BO20">
            <v>44.304079023735511</v>
          </cell>
          <cell r="BP20">
            <v>46.196508522974732</v>
          </cell>
          <cell r="BQ20">
            <v>47.352584501333354</v>
          </cell>
          <cell r="CH20" t="str">
            <v>Notes :</v>
          </cell>
          <cell r="CI20" t="str">
            <v>Calculated on a 90% availability and a 90% load factor</v>
          </cell>
          <cell r="CV20" t="str">
            <v>KOEBERG</v>
          </cell>
          <cell r="CW20">
            <v>1840</v>
          </cell>
          <cell r="CX20">
            <v>1840</v>
          </cell>
          <cell r="CY20">
            <v>1840</v>
          </cell>
          <cell r="CZ20">
            <v>1840</v>
          </cell>
          <cell r="DA20">
            <v>1840</v>
          </cell>
          <cell r="DB20">
            <v>1840</v>
          </cell>
          <cell r="DC20">
            <v>1840</v>
          </cell>
          <cell r="DD20">
            <v>1840</v>
          </cell>
          <cell r="DE20">
            <v>1840</v>
          </cell>
          <cell r="DF20">
            <v>1840</v>
          </cell>
          <cell r="DG20">
            <v>1840</v>
          </cell>
          <cell r="DH20">
            <v>1840</v>
          </cell>
          <cell r="DJ20" t="str">
            <v>KOEBERG</v>
          </cell>
          <cell r="DK20">
            <v>0.55680645161290321</v>
          </cell>
          <cell r="DL20">
            <v>0.69571428571428573</v>
          </cell>
          <cell r="DM20">
            <v>0.95</v>
          </cell>
          <cell r="DN20">
            <v>0.95</v>
          </cell>
          <cell r="DO20">
            <v>0.95399999999999996</v>
          </cell>
          <cell r="DP20">
            <v>0.91899999999999993</v>
          </cell>
          <cell r="DQ20">
            <v>0.80899999999999994</v>
          </cell>
          <cell r="DR20">
            <v>0.70609677419354833</v>
          </cell>
          <cell r="DS20">
            <v>0.55033333333333323</v>
          </cell>
          <cell r="DT20">
            <v>0.95</v>
          </cell>
          <cell r="DU20">
            <v>0.95</v>
          </cell>
          <cell r="DV20">
            <v>0.95</v>
          </cell>
          <cell r="DW20">
            <v>0.82963127853881269</v>
          </cell>
          <cell r="DY20" t="str">
            <v>KOEBERG</v>
          </cell>
          <cell r="DZ20">
            <v>1.0425734209397242</v>
          </cell>
          <cell r="EA20">
            <v>0.99112244442460506</v>
          </cell>
          <cell r="EB20">
            <v>1.0016824143106715</v>
          </cell>
          <cell r="EC20">
            <v>1.0017003559623698</v>
          </cell>
          <cell r="ED20">
            <v>0.99748248804521811</v>
          </cell>
          <cell r="EE20">
            <v>1.0304797274920754</v>
          </cell>
          <cell r="EF20">
            <v>1.0678213367497835</v>
          </cell>
          <cell r="EG20">
            <v>1.0044296288056804</v>
          </cell>
          <cell r="EH20">
            <v>0.99481320060744927</v>
          </cell>
          <cell r="EI20">
            <v>1.0016824143106715</v>
          </cell>
          <cell r="EJ20">
            <v>1.0017003559623698</v>
          </cell>
          <cell r="EK20">
            <v>1.0016824143106715</v>
          </cell>
          <cell r="EL20">
            <v>1.0114308501601077</v>
          </cell>
          <cell r="FC20" t="str">
            <v>Notes :</v>
          </cell>
        </row>
        <row r="21">
          <cell r="A21" t="str">
            <v>COAL TOTAL</v>
          </cell>
          <cell r="B21">
            <v>13645.587000000003</v>
          </cell>
          <cell r="C21">
            <v>12795.618140714761</v>
          </cell>
          <cell r="D21">
            <v>13359.017942800001</v>
          </cell>
          <cell r="E21">
            <v>13013.679985368308</v>
          </cell>
          <cell r="F21">
            <v>14003.933609924505</v>
          </cell>
          <cell r="G21">
            <v>14535.212195729542</v>
          </cell>
          <cell r="H21">
            <v>15475.857396446972</v>
          </cell>
          <cell r="I21">
            <v>14562.86801</v>
          </cell>
          <cell r="J21">
            <v>14413.78631999999</v>
          </cell>
          <cell r="K21">
            <v>14477.919552000001</v>
          </cell>
          <cell r="L21">
            <v>13441.426592796533</v>
          </cell>
          <cell r="M21">
            <v>13355.41401502183</v>
          </cell>
          <cell r="N21">
            <v>167080.32076080248</v>
          </cell>
          <cell r="O21">
            <v>167080.74059339633</v>
          </cell>
          <cell r="P21">
            <v>-0.41983259384869598</v>
          </cell>
          <cell r="Q21">
            <v>-2.5127527706523067E-6</v>
          </cell>
          <cell r="BD21" t="str">
            <v>* Total system stockpile including only 30 days stock each at Majuba and Arnot</v>
          </cell>
          <cell r="BU21">
            <v>13511.104999999998</v>
          </cell>
          <cell r="BV21">
            <v>13906.730287400604</v>
          </cell>
          <cell r="BW21">
            <v>14504.431168629806</v>
          </cell>
          <cell r="BX21">
            <v>14800.966517444447</v>
          </cell>
          <cell r="BY21">
            <v>15219.690091640157</v>
          </cell>
          <cell r="BZ21">
            <v>15417.110226911049</v>
          </cell>
          <cell r="CA21">
            <v>15210.71087778945</v>
          </cell>
          <cell r="CB21">
            <v>14761.330644579451</v>
          </cell>
          <cell r="CC21">
            <v>14639.438528259456</v>
          </cell>
          <cell r="CD21">
            <v>14899.110474691457</v>
          </cell>
          <cell r="CE21">
            <v>15511.291753957063</v>
          </cell>
          <cell r="CF21">
            <v>15835.485325637062</v>
          </cell>
          <cell r="CI21" t="str">
            <v>*  4 Units available from 1 April 1999</v>
          </cell>
          <cell r="CV21" t="str">
            <v>NUCLEAR</v>
          </cell>
          <cell r="CW21">
            <v>1840</v>
          </cell>
          <cell r="CX21">
            <v>1840</v>
          </cell>
          <cell r="CY21">
            <v>1840</v>
          </cell>
          <cell r="CZ21">
            <v>1840</v>
          </cell>
          <cell r="DA21">
            <v>1840</v>
          </cell>
          <cell r="DB21">
            <v>1840</v>
          </cell>
          <cell r="DC21">
            <v>1840</v>
          </cell>
          <cell r="DD21">
            <v>1840</v>
          </cell>
          <cell r="DE21">
            <v>1840</v>
          </cell>
          <cell r="DF21">
            <v>1840</v>
          </cell>
          <cell r="DG21">
            <v>1840</v>
          </cell>
          <cell r="DH21">
            <v>1840</v>
          </cell>
          <cell r="DJ21" t="str">
            <v>NUCLEAR</v>
          </cell>
          <cell r="DK21" t="str">
            <v xml:space="preserve"> </v>
          </cell>
          <cell r="DL21" t="str">
            <v xml:space="preserve"> </v>
          </cell>
          <cell r="DM21" t="str">
            <v xml:space="preserve"> </v>
          </cell>
          <cell r="DN21" t="str">
            <v xml:space="preserve"> </v>
          </cell>
          <cell r="DO21" t="str">
            <v xml:space="preserve"> </v>
          </cell>
          <cell r="DP21" t="str">
            <v xml:space="preserve"> </v>
          </cell>
          <cell r="DQ21" t="str">
            <v xml:space="preserve"> </v>
          </cell>
          <cell r="DR21" t="str">
            <v xml:space="preserve"> </v>
          </cell>
          <cell r="DS21" t="str">
            <v xml:space="preserve"> </v>
          </cell>
          <cell r="DT21" t="str">
            <v xml:space="preserve"> </v>
          </cell>
          <cell r="DU21" t="str">
            <v xml:space="preserve"> </v>
          </cell>
          <cell r="DV21" t="str">
            <v xml:space="preserve"> </v>
          </cell>
          <cell r="DY21" t="str">
            <v>NUCLEAR</v>
          </cell>
          <cell r="FC21" t="str">
            <v>Eskom 3rd Parties include Eskom collieries and other small users at the power stations</v>
          </cell>
        </row>
        <row r="22">
          <cell r="S22" t="str">
            <v>Note : Burn Rate based on Heat Rates and C.V's from Operational Engineering and Fuel Procurement respectively. Lethabo burn rate as per 1998 STEP report</v>
          </cell>
          <cell r="AL22" t="str">
            <v>-- TABLE 3.1 --</v>
          </cell>
          <cell r="BD22" t="str">
            <v>-- TABLE 3.2 --</v>
          </cell>
          <cell r="BU22" t="str">
            <v>JAN</v>
          </cell>
          <cell r="BV22" t="str">
            <v>FEB</v>
          </cell>
          <cell r="BW22" t="str">
            <v>MAR</v>
          </cell>
          <cell r="BX22" t="str">
            <v>APR</v>
          </cell>
          <cell r="BY22" t="str">
            <v>MAY</v>
          </cell>
          <cell r="BZ22" t="str">
            <v>JUN</v>
          </cell>
          <cell r="CA22" t="str">
            <v>JUL</v>
          </cell>
          <cell r="CB22" t="str">
            <v>AUG</v>
          </cell>
          <cell r="CC22" t="str">
            <v>SEP</v>
          </cell>
          <cell r="CD22" t="str">
            <v>OCT</v>
          </cell>
          <cell r="CE22" t="str">
            <v>NOV</v>
          </cell>
          <cell r="CF22" t="str">
            <v>DEC</v>
          </cell>
          <cell r="CI22" t="str">
            <v>^ 6 Units available from Jan 1999</v>
          </cell>
          <cell r="DK22" t="str">
            <v xml:space="preserve"> </v>
          </cell>
          <cell r="DL22" t="str">
            <v xml:space="preserve"> </v>
          </cell>
          <cell r="DM22" t="str">
            <v xml:space="preserve"> </v>
          </cell>
          <cell r="DN22" t="str">
            <v xml:space="preserve"> </v>
          </cell>
          <cell r="DO22" t="str">
            <v xml:space="preserve"> </v>
          </cell>
          <cell r="DP22" t="str">
            <v xml:space="preserve"> </v>
          </cell>
          <cell r="DQ22" t="str">
            <v xml:space="preserve"> </v>
          </cell>
          <cell r="DR22" t="str">
            <v xml:space="preserve"> </v>
          </cell>
          <cell r="DS22" t="str">
            <v xml:space="preserve"> </v>
          </cell>
          <cell r="DT22" t="str">
            <v xml:space="preserve"> </v>
          </cell>
          <cell r="DU22" t="str">
            <v xml:space="preserve"> </v>
          </cell>
          <cell r="DV22" t="str">
            <v xml:space="preserve"> </v>
          </cell>
          <cell r="FC22" t="str">
            <v>These 3rd parties water usage are assumed to remain constant, and are obtained from Hydro and Water Statistics 1996 figures</v>
          </cell>
        </row>
        <row r="23">
          <cell r="A23" t="str">
            <v>KOEBERG</v>
          </cell>
          <cell r="B23">
            <v>825.18700000000001</v>
          </cell>
          <cell r="C23">
            <v>852.6</v>
          </cell>
          <cell r="D23">
            <v>1302.7</v>
          </cell>
          <cell r="E23">
            <v>1260.7</v>
          </cell>
          <cell r="F23">
            <v>1302.7</v>
          </cell>
          <cell r="G23">
            <v>1254.5999999999999</v>
          </cell>
          <cell r="H23">
            <v>1182.5999999999999</v>
          </cell>
          <cell r="I23">
            <v>970.9</v>
          </cell>
          <cell r="J23">
            <v>725.3</v>
          </cell>
          <cell r="K23">
            <v>1302.7</v>
          </cell>
          <cell r="L23">
            <v>1260.7</v>
          </cell>
          <cell r="M23">
            <v>1302.7</v>
          </cell>
          <cell r="N23">
            <v>13543.387000000001</v>
          </cell>
          <cell r="O23">
            <v>13543.387000000001</v>
          </cell>
          <cell r="P23">
            <v>0</v>
          </cell>
          <cell r="Q23">
            <v>0</v>
          </cell>
          <cell r="S23" t="str">
            <v xml:space="preserve">* - Precommercial operation of units coming into service </v>
          </cell>
          <cell r="CV23" t="str">
            <v>ACACIA</v>
          </cell>
          <cell r="CW23">
            <v>171</v>
          </cell>
          <cell r="CX23">
            <v>171</v>
          </cell>
          <cell r="CY23">
            <v>171</v>
          </cell>
          <cell r="CZ23">
            <v>171</v>
          </cell>
          <cell r="DA23">
            <v>171</v>
          </cell>
          <cell r="DB23">
            <v>171</v>
          </cell>
          <cell r="DC23">
            <v>171</v>
          </cell>
          <cell r="DD23">
            <v>171</v>
          </cell>
          <cell r="DE23">
            <v>171</v>
          </cell>
          <cell r="DF23">
            <v>171</v>
          </cell>
          <cell r="DG23">
            <v>171</v>
          </cell>
          <cell r="DH23">
            <v>171</v>
          </cell>
          <cell r="DJ23" t="str">
            <v>ACACIA</v>
          </cell>
          <cell r="DK23">
            <v>0.9773863201912093</v>
          </cell>
          <cell r="DL23">
            <v>0.95308227513249844</v>
          </cell>
          <cell r="DM23">
            <v>0.74401971326167482</v>
          </cell>
          <cell r="DN23">
            <v>0.75089691358032418</v>
          </cell>
          <cell r="DO23">
            <v>0.96948632019120928</v>
          </cell>
          <cell r="DP23">
            <v>0.96838919753091635</v>
          </cell>
          <cell r="DQ23">
            <v>0.96398632019120933</v>
          </cell>
          <cell r="DR23">
            <v>0.96948632019120928</v>
          </cell>
          <cell r="DS23">
            <v>0.97338919753091635</v>
          </cell>
          <cell r="DT23">
            <v>0.97898632019120935</v>
          </cell>
          <cell r="DU23">
            <v>0.97838919753091624</v>
          </cell>
          <cell r="DV23">
            <v>0.95750334528096626</v>
          </cell>
          <cell r="DW23">
            <v>0.9337639269407163</v>
          </cell>
          <cell r="DY23" t="str">
            <v>ACACIA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1.9290758004166403E-4</v>
          </cell>
          <cell r="EF23">
            <v>2.4461401602629524E-5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1.811408180369113E-5</v>
          </cell>
          <cell r="FC23" t="str">
            <v>Net water consumption rate obtained from Hydro and Water Statistics 1989 to 1995 in conjunction with TRI figures</v>
          </cell>
        </row>
        <row r="24">
          <cell r="A24" t="str">
            <v>NUCLEAR</v>
          </cell>
          <cell r="B24">
            <v>825.18700000000001</v>
          </cell>
          <cell r="C24">
            <v>852.6</v>
          </cell>
          <cell r="D24">
            <v>1302.7</v>
          </cell>
          <cell r="E24">
            <v>1260.7</v>
          </cell>
          <cell r="F24">
            <v>1302.7</v>
          </cell>
          <cell r="G24">
            <v>1254.5999999999999</v>
          </cell>
          <cell r="H24">
            <v>1182.5999999999999</v>
          </cell>
          <cell r="I24">
            <v>970.9</v>
          </cell>
          <cell r="J24">
            <v>725.3</v>
          </cell>
          <cell r="K24">
            <v>1302.7</v>
          </cell>
          <cell r="L24">
            <v>1260.7</v>
          </cell>
          <cell r="M24">
            <v>1302.7</v>
          </cell>
          <cell r="N24">
            <v>13543.387000000001</v>
          </cell>
          <cell r="O24">
            <v>13543.387000000001</v>
          </cell>
          <cell r="P24">
            <v>0</v>
          </cell>
          <cell r="Q24">
            <v>0</v>
          </cell>
          <cell r="AL24" t="str">
            <v>TOTAL MINE DELIVERY  (kT) FOR 1999</v>
          </cell>
          <cell r="BD24" t="str">
            <v>COAL MOVEMENTS  (kT) FOR 1998</v>
          </cell>
          <cell r="CV24" t="str">
            <v>PORT REX</v>
          </cell>
          <cell r="CW24">
            <v>171</v>
          </cell>
          <cell r="CX24">
            <v>171</v>
          </cell>
          <cell r="CY24">
            <v>171</v>
          </cell>
          <cell r="CZ24">
            <v>171</v>
          </cell>
          <cell r="DA24">
            <v>171</v>
          </cell>
          <cell r="DB24">
            <v>171</v>
          </cell>
          <cell r="DC24">
            <v>171</v>
          </cell>
          <cell r="DD24">
            <v>171</v>
          </cell>
          <cell r="DE24">
            <v>171</v>
          </cell>
          <cell r="DF24">
            <v>171</v>
          </cell>
          <cell r="DG24">
            <v>171</v>
          </cell>
          <cell r="DH24">
            <v>171</v>
          </cell>
          <cell r="DJ24" t="str">
            <v>PORT REX</v>
          </cell>
          <cell r="DK24">
            <v>0.99519999999999997</v>
          </cell>
          <cell r="DL24">
            <v>0.85386765873032622</v>
          </cell>
          <cell r="DM24">
            <v>0.99850000000000005</v>
          </cell>
          <cell r="DN24">
            <v>0.96830000000000005</v>
          </cell>
          <cell r="DO24">
            <v>0.933258960573628</v>
          </cell>
          <cell r="DP24">
            <v>0.98640000000000005</v>
          </cell>
          <cell r="DQ24">
            <v>0.98129999999999995</v>
          </cell>
          <cell r="DR24">
            <v>0.933258960573628</v>
          </cell>
          <cell r="DS24">
            <v>0.99170000000000003</v>
          </cell>
          <cell r="DT24">
            <v>0.99690000000000001</v>
          </cell>
          <cell r="DU24">
            <v>0.94126759259274895</v>
          </cell>
          <cell r="DV24">
            <v>0.99690000000000001</v>
          </cell>
          <cell r="DW24">
            <v>0.96735007610355217</v>
          </cell>
          <cell r="DY24" t="str">
            <v>PORT REX</v>
          </cell>
          <cell r="DZ24">
            <v>0</v>
          </cell>
          <cell r="EA24">
            <v>0</v>
          </cell>
          <cell r="EB24">
            <v>2.3615880338145396E-4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1.9679900281787829E-5</v>
          </cell>
          <cell r="FC24" t="str">
            <v>Water requirement before and during commissioning not included</v>
          </cell>
        </row>
        <row r="25">
          <cell r="CV25" t="str">
            <v>TURBINES</v>
          </cell>
          <cell r="CW25">
            <v>342</v>
          </cell>
          <cell r="CX25">
            <v>342</v>
          </cell>
          <cell r="CY25">
            <v>342</v>
          </cell>
          <cell r="CZ25">
            <v>342</v>
          </cell>
          <cell r="DA25">
            <v>342</v>
          </cell>
          <cell r="DB25">
            <v>342</v>
          </cell>
          <cell r="DC25">
            <v>342</v>
          </cell>
          <cell r="DD25">
            <v>342</v>
          </cell>
          <cell r="DE25">
            <v>342</v>
          </cell>
          <cell r="DF25">
            <v>342</v>
          </cell>
          <cell r="DG25">
            <v>342</v>
          </cell>
          <cell r="DH25">
            <v>342</v>
          </cell>
          <cell r="DJ25" t="str">
            <v>TURBINES</v>
          </cell>
          <cell r="DK25" t="str">
            <v xml:space="preserve"> </v>
          </cell>
          <cell r="DL25" t="str">
            <v xml:space="preserve"> </v>
          </cell>
          <cell r="DM25" t="str">
            <v xml:space="preserve"> </v>
          </cell>
          <cell r="DN25" t="str">
            <v xml:space="preserve"> </v>
          </cell>
          <cell r="DO25" t="str">
            <v xml:space="preserve"> </v>
          </cell>
          <cell r="DP25" t="str">
            <v xml:space="preserve"> </v>
          </cell>
          <cell r="DQ25" t="str">
            <v xml:space="preserve"> </v>
          </cell>
          <cell r="DR25" t="str">
            <v xml:space="preserve"> </v>
          </cell>
          <cell r="DS25" t="str">
            <v xml:space="preserve"> </v>
          </cell>
          <cell r="DT25" t="str">
            <v xml:space="preserve"> </v>
          </cell>
          <cell r="DU25" t="str">
            <v xml:space="preserve"> </v>
          </cell>
          <cell r="DV25" t="str">
            <v xml:space="preserve"> </v>
          </cell>
          <cell r="DY25" t="str">
            <v>TURBINES</v>
          </cell>
        </row>
        <row r="26">
          <cell r="A26" t="str">
            <v>ACACIA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2.3E-2</v>
          </cell>
          <cell r="H26">
            <v>3.0000000000000001E-3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2.5999999999999999E-2</v>
          </cell>
          <cell r="O26">
            <v>2.5999999999999999E-2</v>
          </cell>
          <cell r="P26">
            <v>0</v>
          </cell>
          <cell r="AM26" t="str">
            <v>JAN</v>
          </cell>
          <cell r="AN26" t="str">
            <v>FEB</v>
          </cell>
          <cell r="AO26" t="str">
            <v>MAR</v>
          </cell>
          <cell r="AP26" t="str">
            <v>APR</v>
          </cell>
          <cell r="AQ26" t="str">
            <v>MAY</v>
          </cell>
          <cell r="AR26" t="str">
            <v>JUN</v>
          </cell>
          <cell r="AS26" t="str">
            <v>JUL</v>
          </cell>
          <cell r="AT26" t="str">
            <v>AUG</v>
          </cell>
          <cell r="AU26" t="str">
            <v>SEP</v>
          </cell>
          <cell r="AV26" t="str">
            <v>OCT</v>
          </cell>
          <cell r="AW26" t="str">
            <v>NOV</v>
          </cell>
          <cell r="AX26" t="str">
            <v>DEC</v>
          </cell>
          <cell r="AY26" t="str">
            <v xml:space="preserve"> YEAR</v>
          </cell>
          <cell r="AZ26" t="str">
            <v>Budget</v>
          </cell>
          <cell r="BA26" t="str">
            <v>VAR</v>
          </cell>
          <cell r="BB26" t="str">
            <v>% VAR</v>
          </cell>
          <cell r="BE26" t="str">
            <v>JAN</v>
          </cell>
          <cell r="BF26" t="str">
            <v>FEB</v>
          </cell>
          <cell r="BG26" t="str">
            <v>MAR</v>
          </cell>
          <cell r="BH26" t="str">
            <v>APR</v>
          </cell>
          <cell r="BI26" t="str">
            <v>MAY</v>
          </cell>
          <cell r="BJ26" t="str">
            <v>JUN</v>
          </cell>
          <cell r="BK26" t="str">
            <v>JUL</v>
          </cell>
          <cell r="BL26" t="str">
            <v>AUG</v>
          </cell>
          <cell r="BM26" t="str">
            <v>SEP</v>
          </cell>
          <cell r="BN26" t="str">
            <v>OCT</v>
          </cell>
          <cell r="BO26" t="str">
            <v>NOV</v>
          </cell>
          <cell r="BP26" t="str">
            <v>DEC</v>
          </cell>
          <cell r="BQ26" t="str">
            <v xml:space="preserve"> YEAR</v>
          </cell>
          <cell r="DK26" t="str">
            <v xml:space="preserve"> </v>
          </cell>
          <cell r="DL26" t="str">
            <v xml:space="preserve"> </v>
          </cell>
          <cell r="DM26" t="str">
            <v xml:space="preserve"> </v>
          </cell>
          <cell r="DN26" t="str">
            <v xml:space="preserve"> </v>
          </cell>
          <cell r="DO26" t="str">
            <v xml:space="preserve"> </v>
          </cell>
          <cell r="DP26" t="str">
            <v xml:space="preserve"> </v>
          </cell>
          <cell r="DQ26" t="str">
            <v xml:space="preserve"> </v>
          </cell>
          <cell r="DR26" t="str">
            <v xml:space="preserve"> </v>
          </cell>
          <cell r="DS26" t="str">
            <v xml:space="preserve"> </v>
          </cell>
          <cell r="DT26" t="str">
            <v xml:space="preserve"> </v>
          </cell>
          <cell r="DU26" t="str">
            <v xml:space="preserve"> </v>
          </cell>
          <cell r="DV26" t="str">
            <v xml:space="preserve"> </v>
          </cell>
        </row>
        <row r="27">
          <cell r="A27" t="str">
            <v>PORT REX</v>
          </cell>
          <cell r="B27">
            <v>0</v>
          </cell>
          <cell r="C27">
            <v>0</v>
          </cell>
          <cell r="D27">
            <v>0.03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0.03</v>
          </cell>
          <cell r="O27">
            <v>0.03</v>
          </cell>
          <cell r="P27">
            <v>0</v>
          </cell>
          <cell r="AL27" t="str">
            <v>STATIONS</v>
          </cell>
          <cell r="AM27" t="str">
            <v>ACT</v>
          </cell>
          <cell r="AN27" t="str">
            <v>PLAN</v>
          </cell>
          <cell r="AO27" t="str">
            <v>PLAN</v>
          </cell>
          <cell r="AP27" t="str">
            <v>PLAN</v>
          </cell>
          <cell r="AQ27" t="str">
            <v>PLAN</v>
          </cell>
          <cell r="AR27" t="str">
            <v>PLAN</v>
          </cell>
          <cell r="AS27" t="str">
            <v>PLAN</v>
          </cell>
          <cell r="AT27" t="str">
            <v>PLAN</v>
          </cell>
          <cell r="AU27" t="str">
            <v>PLAN</v>
          </cell>
          <cell r="AV27" t="str">
            <v>PLAN</v>
          </cell>
          <cell r="AW27" t="str">
            <v>PLAN</v>
          </cell>
          <cell r="AX27" t="str">
            <v>PLAN</v>
          </cell>
          <cell r="AY27" t="str">
            <v>TOTAL</v>
          </cell>
          <cell r="AZ27" t="str">
            <v>(98 Rev 1)</v>
          </cell>
          <cell r="BD27" t="str">
            <v>STATIONS</v>
          </cell>
          <cell r="BE27" t="str">
            <v>ACT</v>
          </cell>
          <cell r="BF27" t="str">
            <v>PLAN</v>
          </cell>
          <cell r="BG27" t="str">
            <v>PLAN</v>
          </cell>
          <cell r="BH27" t="str">
            <v>PLAN</v>
          </cell>
          <cell r="BI27" t="str">
            <v>PLAN</v>
          </cell>
          <cell r="BJ27" t="str">
            <v>PLAN</v>
          </cell>
          <cell r="BK27" t="str">
            <v>PLAN</v>
          </cell>
          <cell r="BL27" t="str">
            <v>PLAN</v>
          </cell>
          <cell r="BM27" t="str">
            <v>PLAN</v>
          </cell>
          <cell r="BN27" t="str">
            <v>PLAN</v>
          </cell>
          <cell r="BO27" t="str">
            <v>PLAN</v>
          </cell>
          <cell r="BP27" t="str">
            <v>PLAN</v>
          </cell>
          <cell r="BQ27" t="str">
            <v>TOTAL</v>
          </cell>
          <cell r="CV27" t="str">
            <v>GARIEP</v>
          </cell>
          <cell r="CW27">
            <v>360</v>
          </cell>
          <cell r="CX27">
            <v>360</v>
          </cell>
          <cell r="CY27">
            <v>360</v>
          </cell>
          <cell r="CZ27">
            <v>360</v>
          </cell>
          <cell r="DA27">
            <v>360</v>
          </cell>
          <cell r="DB27">
            <v>360</v>
          </cell>
          <cell r="DC27">
            <v>360</v>
          </cell>
          <cell r="DD27">
            <v>360</v>
          </cell>
          <cell r="DE27">
            <v>360</v>
          </cell>
          <cell r="DF27">
            <v>360</v>
          </cell>
          <cell r="DG27">
            <v>360</v>
          </cell>
          <cell r="DH27">
            <v>360</v>
          </cell>
          <cell r="DJ27" t="str">
            <v>GARIEP</v>
          </cell>
          <cell r="DK27">
            <v>0.98013548387096772</v>
          </cell>
          <cell r="DL27">
            <v>0.98553571428571429</v>
          </cell>
          <cell r="DM27">
            <v>0.98786774193548388</v>
          </cell>
          <cell r="DN27">
            <v>0.95086666666666664</v>
          </cell>
          <cell r="DO27">
            <v>0.97496774193548386</v>
          </cell>
          <cell r="DP27">
            <v>0.96630000000000005</v>
          </cell>
          <cell r="DQ27">
            <v>0.97260000000000002</v>
          </cell>
          <cell r="DR27">
            <v>0.97496774193548386</v>
          </cell>
          <cell r="DS27">
            <v>0.98033333333333328</v>
          </cell>
          <cell r="DT27">
            <v>0.88122903225806448</v>
          </cell>
          <cell r="DU27">
            <v>0.93166666666666664</v>
          </cell>
          <cell r="DV27">
            <v>0.99009999999999998</v>
          </cell>
          <cell r="DW27">
            <v>0.96654931506849318</v>
          </cell>
          <cell r="DY27" t="str">
            <v>GARIEP</v>
          </cell>
          <cell r="DZ27">
            <v>9.045042781738169E-2</v>
          </cell>
          <cell r="EA27">
            <v>8.3885298598108879E-2</v>
          </cell>
          <cell r="EB27">
            <v>9.0706205864627867E-2</v>
          </cell>
          <cell r="EC27">
            <v>9.7377051734480038E-2</v>
          </cell>
          <cell r="ED27">
            <v>8.0418063643315107E-2</v>
          </cell>
          <cell r="EE27">
            <v>8.7836637907354395E-2</v>
          </cell>
          <cell r="EF27">
            <v>9.9807607784231783E-2</v>
          </cell>
          <cell r="EG27">
            <v>0.11871237966394134</v>
          </cell>
          <cell r="EH27">
            <v>0.1456105884871611</v>
          </cell>
          <cell r="EI27">
            <v>0.14405047148905617</v>
          </cell>
          <cell r="EJ27">
            <v>0.11594779036639502</v>
          </cell>
          <cell r="EK27">
            <v>9.4272605846868474E-2</v>
          </cell>
          <cell r="EL27">
            <v>0.1040895941002435</v>
          </cell>
        </row>
        <row r="28">
          <cell r="A28" t="str">
            <v>TURBINES</v>
          </cell>
          <cell r="B28">
            <v>0</v>
          </cell>
          <cell r="C28">
            <v>0</v>
          </cell>
          <cell r="D28">
            <v>0.03</v>
          </cell>
          <cell r="E28">
            <v>0</v>
          </cell>
          <cell r="F28">
            <v>0</v>
          </cell>
          <cell r="G28">
            <v>2.3E-2</v>
          </cell>
          <cell r="H28">
            <v>3.0000000000000001E-3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5.5999999999999994E-2</v>
          </cell>
          <cell r="O28">
            <v>5.5999999999999994E-2</v>
          </cell>
          <cell r="P28">
            <v>0</v>
          </cell>
          <cell r="AL28" t="str">
            <v>ARNOT</v>
          </cell>
          <cell r="AM28">
            <v>416.79899999999998</v>
          </cell>
          <cell r="AN28">
            <v>360</v>
          </cell>
          <cell r="AO28">
            <v>377</v>
          </cell>
          <cell r="AP28">
            <v>243</v>
          </cell>
          <cell r="AQ28">
            <v>352</v>
          </cell>
          <cell r="AR28">
            <v>352</v>
          </cell>
          <cell r="AS28">
            <v>375</v>
          </cell>
          <cell r="AT28">
            <v>352</v>
          </cell>
          <cell r="AU28">
            <v>352</v>
          </cell>
          <cell r="AV28">
            <v>316</v>
          </cell>
          <cell r="AW28">
            <v>362</v>
          </cell>
          <cell r="AX28">
            <v>257.20100000000002</v>
          </cell>
          <cell r="AY28">
            <v>4115</v>
          </cell>
          <cell r="AZ28">
            <v>3921</v>
          </cell>
          <cell r="BA28">
            <v>194</v>
          </cell>
          <cell r="BB28">
            <v>4.9477174190257586E-2</v>
          </cell>
          <cell r="BD28" t="str">
            <v>ARNOT</v>
          </cell>
          <cell r="BE28">
            <v>0</v>
          </cell>
          <cell r="BF28">
            <v>0</v>
          </cell>
          <cell r="BG28">
            <v>0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CV28" t="str">
            <v>VAN DER KLOOF</v>
          </cell>
          <cell r="CW28">
            <v>240</v>
          </cell>
          <cell r="CX28">
            <v>240</v>
          </cell>
          <cell r="CY28">
            <v>240</v>
          </cell>
          <cell r="CZ28">
            <v>240</v>
          </cell>
          <cell r="DA28">
            <v>240</v>
          </cell>
          <cell r="DB28">
            <v>240</v>
          </cell>
          <cell r="DC28">
            <v>240</v>
          </cell>
          <cell r="DD28">
            <v>240</v>
          </cell>
          <cell r="DE28">
            <v>240</v>
          </cell>
          <cell r="DF28">
            <v>240</v>
          </cell>
          <cell r="DG28">
            <v>240</v>
          </cell>
          <cell r="DH28">
            <v>240</v>
          </cell>
          <cell r="DJ28" t="str">
            <v>VAN DER KLOOF</v>
          </cell>
          <cell r="DK28">
            <v>0.99399999999999999</v>
          </cell>
          <cell r="DL28">
            <v>0.99580000000000002</v>
          </cell>
          <cell r="DM28">
            <v>0.98993548387096775</v>
          </cell>
          <cell r="DN28">
            <v>0.95316666666666672</v>
          </cell>
          <cell r="DO28">
            <v>0.97603548387096772</v>
          </cell>
          <cell r="DP28">
            <v>0.97506666666666664</v>
          </cell>
          <cell r="DQ28">
            <v>0.55448494623652</v>
          </cell>
          <cell r="DR28">
            <v>0.7293956989247703</v>
          </cell>
          <cell r="DS28">
            <v>0.98136666666666672</v>
          </cell>
          <cell r="DT28">
            <v>0.98793548387096775</v>
          </cell>
          <cell r="DU28">
            <v>0.99590000000000001</v>
          </cell>
          <cell r="DV28">
            <v>0.98793548387096775</v>
          </cell>
          <cell r="DW28">
            <v>0.92777123287671237</v>
          </cell>
          <cell r="DY28" t="str">
            <v>VAN DER KLOOF</v>
          </cell>
          <cell r="DZ28">
            <v>0.25297393681082914</v>
          </cell>
          <cell r="EA28">
            <v>0.22415573982153614</v>
          </cell>
          <cell r="EB28">
            <v>0.18103348395319199</v>
          </cell>
          <cell r="EC28">
            <v>0.16392726001049135</v>
          </cell>
          <cell r="ED28">
            <v>0.12623299802176824</v>
          </cell>
          <cell r="EE28">
            <v>0.11870033577950986</v>
          </cell>
          <cell r="EF28">
            <v>0.22220239907487802</v>
          </cell>
          <cell r="EG28">
            <v>0.1842739165430704</v>
          </cell>
          <cell r="EH28">
            <v>0.18280440353399832</v>
          </cell>
          <cell r="EI28">
            <v>0.25509371122575586</v>
          </cell>
          <cell r="EJ28">
            <v>0.24986704748729047</v>
          </cell>
          <cell r="EK28">
            <v>0.20974371811895484</v>
          </cell>
          <cell r="EL28">
            <v>0.19758407919843957</v>
          </cell>
        </row>
        <row r="29">
          <cell r="AL29" t="str">
            <v>KRIEL</v>
          </cell>
          <cell r="AM29">
            <v>899.78599999999994</v>
          </cell>
          <cell r="AN29">
            <v>670</v>
          </cell>
          <cell r="AO29">
            <v>670</v>
          </cell>
          <cell r="AP29">
            <v>622</v>
          </cell>
          <cell r="AQ29">
            <v>650</v>
          </cell>
          <cell r="AR29">
            <v>738</v>
          </cell>
          <cell r="AS29">
            <v>730</v>
          </cell>
          <cell r="AT29">
            <v>728</v>
          </cell>
          <cell r="AU29">
            <v>728</v>
          </cell>
          <cell r="AV29">
            <v>751</v>
          </cell>
          <cell r="AW29">
            <v>696</v>
          </cell>
          <cell r="AX29">
            <v>624</v>
          </cell>
          <cell r="AY29">
            <v>8506.7860000000001</v>
          </cell>
          <cell r="AZ29">
            <v>8460</v>
          </cell>
          <cell r="BA29">
            <v>46.786000000000058</v>
          </cell>
          <cell r="BB29">
            <v>5.5302600472813311E-3</v>
          </cell>
          <cell r="BD29" t="str">
            <v>KRIEL</v>
          </cell>
          <cell r="BE29">
            <v>0</v>
          </cell>
          <cell r="BF29">
            <v>0</v>
          </cell>
          <cell r="BG29">
            <v>0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CV29" t="str">
            <v>HYDRO</v>
          </cell>
          <cell r="CW29">
            <v>600</v>
          </cell>
          <cell r="CX29">
            <v>600</v>
          </cell>
          <cell r="CY29">
            <v>600</v>
          </cell>
          <cell r="CZ29">
            <v>600</v>
          </cell>
          <cell r="DA29">
            <v>600</v>
          </cell>
          <cell r="DB29">
            <v>600</v>
          </cell>
          <cell r="DC29">
            <v>600</v>
          </cell>
          <cell r="DD29">
            <v>600</v>
          </cell>
          <cell r="DE29">
            <v>600</v>
          </cell>
          <cell r="DF29">
            <v>600</v>
          </cell>
          <cell r="DG29">
            <v>600</v>
          </cell>
          <cell r="DH29">
            <v>600</v>
          </cell>
          <cell r="DJ29" t="str">
            <v>HYDRO</v>
          </cell>
          <cell r="DK29" t="str">
            <v xml:space="preserve"> </v>
          </cell>
          <cell r="DL29" t="str">
            <v xml:space="preserve"> </v>
          </cell>
          <cell r="DM29" t="str">
            <v xml:space="preserve"> </v>
          </cell>
          <cell r="DN29" t="str">
            <v xml:space="preserve"> </v>
          </cell>
          <cell r="DO29" t="str">
            <v xml:space="preserve"> </v>
          </cell>
          <cell r="DP29" t="str">
            <v xml:space="preserve"> </v>
          </cell>
          <cell r="DQ29" t="str">
            <v xml:space="preserve"> </v>
          </cell>
          <cell r="DR29" t="str">
            <v xml:space="preserve"> </v>
          </cell>
          <cell r="DS29" t="str">
            <v xml:space="preserve"> </v>
          </cell>
          <cell r="DT29" t="str">
            <v xml:space="preserve"> </v>
          </cell>
          <cell r="DU29" t="str">
            <v xml:space="preserve"> </v>
          </cell>
          <cell r="DV29" t="str">
            <v xml:space="preserve"> </v>
          </cell>
          <cell r="DY29" t="str">
            <v>HYDRO</v>
          </cell>
        </row>
        <row r="30">
          <cell r="A30" t="str">
            <v>GARIEP</v>
          </cell>
          <cell r="B30">
            <v>23.745000000000001</v>
          </cell>
          <cell r="C30">
            <v>20</v>
          </cell>
          <cell r="D30">
            <v>24</v>
          </cell>
          <cell r="E30">
            <v>24</v>
          </cell>
          <cell r="F30">
            <v>21</v>
          </cell>
          <cell r="G30">
            <v>22</v>
          </cell>
          <cell r="H30">
            <v>26</v>
          </cell>
          <cell r="I30">
            <v>31</v>
          </cell>
          <cell r="J30">
            <v>37</v>
          </cell>
          <cell r="K30">
            <v>34</v>
          </cell>
          <cell r="L30">
            <v>28</v>
          </cell>
          <cell r="M30">
            <v>25</v>
          </cell>
          <cell r="N30">
            <v>315.745</v>
          </cell>
          <cell r="O30">
            <v>315.745</v>
          </cell>
          <cell r="P30">
            <v>0</v>
          </cell>
          <cell r="Q30">
            <v>0</v>
          </cell>
          <cell r="AL30" t="str">
            <v>LETHABO</v>
          </cell>
          <cell r="AM30">
            <v>1128.4850000000001</v>
          </cell>
          <cell r="AN30">
            <v>1061.6669999999999</v>
          </cell>
          <cell r="AO30">
            <v>1027.953</v>
          </cell>
          <cell r="AP30">
            <v>1096.5</v>
          </cell>
          <cell r="AQ30">
            <v>1219</v>
          </cell>
          <cell r="AR30">
            <v>1178.25</v>
          </cell>
          <cell r="AS30">
            <v>1259</v>
          </cell>
          <cell r="AT30">
            <v>1219</v>
          </cell>
          <cell r="AU30">
            <v>1177</v>
          </cell>
          <cell r="AV30">
            <v>1259</v>
          </cell>
          <cell r="AW30">
            <v>1219.25</v>
          </cell>
          <cell r="AX30">
            <v>1137</v>
          </cell>
          <cell r="AY30">
            <v>13982.105</v>
          </cell>
          <cell r="AZ30">
            <v>13941</v>
          </cell>
          <cell r="BA30">
            <v>41.104999999999563</v>
          </cell>
          <cell r="BB30">
            <v>2.9484972383616356E-3</v>
          </cell>
          <cell r="BD30" t="str">
            <v>LETHABO</v>
          </cell>
          <cell r="BE30">
            <v>0</v>
          </cell>
          <cell r="BF30">
            <v>0</v>
          </cell>
          <cell r="BG30">
            <v>0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DK30" t="str">
            <v xml:space="preserve"> </v>
          </cell>
          <cell r="DL30" t="str">
            <v xml:space="preserve"> </v>
          </cell>
          <cell r="DM30" t="str">
            <v xml:space="preserve"> </v>
          </cell>
          <cell r="DN30" t="str">
            <v xml:space="preserve"> </v>
          </cell>
          <cell r="DO30" t="str">
            <v xml:space="preserve"> </v>
          </cell>
          <cell r="DP30" t="str">
            <v xml:space="preserve"> </v>
          </cell>
          <cell r="DQ30" t="str">
            <v xml:space="preserve"> </v>
          </cell>
          <cell r="DR30" t="str">
            <v xml:space="preserve"> </v>
          </cell>
          <cell r="DS30" t="str">
            <v xml:space="preserve"> </v>
          </cell>
          <cell r="DT30" t="str">
            <v xml:space="preserve"> </v>
          </cell>
          <cell r="DU30" t="str">
            <v xml:space="preserve"> </v>
          </cell>
          <cell r="DV30" t="str">
            <v xml:space="preserve"> </v>
          </cell>
        </row>
        <row r="31">
          <cell r="A31" t="str">
            <v>VAN DER KLOOF</v>
          </cell>
          <cell r="B31">
            <v>44.9</v>
          </cell>
          <cell r="C31">
            <v>36</v>
          </cell>
          <cell r="D31">
            <v>32</v>
          </cell>
          <cell r="E31">
            <v>27</v>
          </cell>
          <cell r="F31">
            <v>22</v>
          </cell>
          <cell r="G31">
            <v>20</v>
          </cell>
          <cell r="H31">
            <v>22</v>
          </cell>
          <cell r="I31">
            <v>24</v>
          </cell>
          <cell r="J31">
            <v>31</v>
          </cell>
          <cell r="K31">
            <v>45</v>
          </cell>
          <cell r="L31">
            <v>43</v>
          </cell>
          <cell r="M31">
            <v>37</v>
          </cell>
          <cell r="N31">
            <v>383.9</v>
          </cell>
          <cell r="O31">
            <v>383.9</v>
          </cell>
          <cell r="P31">
            <v>0</v>
          </cell>
          <cell r="Q31">
            <v>0</v>
          </cell>
          <cell r="AL31" t="str">
            <v>TUTUKA</v>
          </cell>
          <cell r="AM31">
            <v>602.06100000000004</v>
          </cell>
          <cell r="AN31">
            <v>665</v>
          </cell>
          <cell r="AO31">
            <v>762</v>
          </cell>
          <cell r="AP31">
            <v>675</v>
          </cell>
          <cell r="AQ31">
            <v>831</v>
          </cell>
          <cell r="AR31">
            <v>650</v>
          </cell>
          <cell r="AS31">
            <v>820</v>
          </cell>
          <cell r="AT31">
            <v>609</v>
          </cell>
          <cell r="AU31">
            <v>791</v>
          </cell>
          <cell r="AV31">
            <v>833</v>
          </cell>
          <cell r="AW31">
            <v>781</v>
          </cell>
          <cell r="AX31">
            <v>980.93899999999996</v>
          </cell>
          <cell r="AY31">
            <v>9000</v>
          </cell>
          <cell r="AZ31">
            <v>8750</v>
          </cell>
          <cell r="BA31">
            <v>250</v>
          </cell>
          <cell r="BB31">
            <v>2.8571428571428571E-2</v>
          </cell>
          <cell r="BD31" t="str">
            <v>TUTUKA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CV31" t="str">
            <v>DRAKENSBERG</v>
          </cell>
          <cell r="CW31">
            <v>1000</v>
          </cell>
          <cell r="CX31">
            <v>1000</v>
          </cell>
          <cell r="CY31">
            <v>1000</v>
          </cell>
          <cell r="CZ31">
            <v>1000</v>
          </cell>
          <cell r="DA31">
            <v>1000</v>
          </cell>
          <cell r="DB31">
            <v>1000</v>
          </cell>
          <cell r="DC31">
            <v>1000</v>
          </cell>
          <cell r="DD31">
            <v>1000</v>
          </cell>
          <cell r="DE31">
            <v>1000</v>
          </cell>
          <cell r="DF31">
            <v>1000</v>
          </cell>
          <cell r="DG31">
            <v>1000</v>
          </cell>
          <cell r="DH31">
            <v>1000</v>
          </cell>
          <cell r="DJ31" t="str">
            <v>DRAKENSBERG</v>
          </cell>
          <cell r="DK31">
            <v>0.96453978494625614</v>
          </cell>
          <cell r="DL31">
            <v>0.81088571428571421</v>
          </cell>
          <cell r="DM31">
            <v>0.97313978494625608</v>
          </cell>
          <cell r="DN31">
            <v>0.94642777777779796</v>
          </cell>
          <cell r="DO31">
            <v>0.95967956989251224</v>
          </cell>
          <cell r="DP31">
            <v>0.94089999999999996</v>
          </cell>
          <cell r="DQ31">
            <v>0.95803978494625608</v>
          </cell>
          <cell r="DR31">
            <v>0.89684354838715552</v>
          </cell>
          <cell r="DS31">
            <v>0.70840000000000003</v>
          </cell>
          <cell r="DT31">
            <v>0.8656811827956794</v>
          </cell>
          <cell r="DU31">
            <v>0.94699999999999995</v>
          </cell>
          <cell r="DV31">
            <v>0.96547956989251227</v>
          </cell>
          <cell r="DW31">
            <v>0.90987625570777919</v>
          </cell>
          <cell r="DY31" t="str">
            <v>DRAKENSBERG</v>
          </cell>
          <cell r="DZ31">
            <v>0.22017993984539511</v>
          </cell>
          <cell r="EA31">
            <v>0.22021775131249782</v>
          </cell>
          <cell r="EB31">
            <v>0.16574219354268083</v>
          </cell>
          <cell r="EC31">
            <v>0.17610077660442106</v>
          </cell>
          <cell r="ED31">
            <v>0.16806685027035667</v>
          </cell>
          <cell r="EE31">
            <v>0.17713536684734474</v>
          </cell>
          <cell r="EF31">
            <v>0.16835451420182218</v>
          </cell>
          <cell r="EG31">
            <v>0.17984220644805071</v>
          </cell>
          <cell r="EH31">
            <v>0.23527197440240918</v>
          </cell>
          <cell r="EI31">
            <v>0.18631607777330347</v>
          </cell>
          <cell r="EJ31">
            <v>0.17599436818021821</v>
          </cell>
          <cell r="EK31">
            <v>0.16705720929817475</v>
          </cell>
          <cell r="EL31">
            <v>0.18668993572722289</v>
          </cell>
        </row>
        <row r="32">
          <cell r="A32" t="str">
            <v>HYDRO *</v>
          </cell>
          <cell r="B32">
            <v>68.644999999999996</v>
          </cell>
          <cell r="C32">
            <v>56</v>
          </cell>
          <cell r="D32">
            <v>56</v>
          </cell>
          <cell r="E32">
            <v>51</v>
          </cell>
          <cell r="F32">
            <v>43</v>
          </cell>
          <cell r="G32">
            <v>42</v>
          </cell>
          <cell r="H32">
            <v>48</v>
          </cell>
          <cell r="I32">
            <v>55</v>
          </cell>
          <cell r="J32">
            <v>68</v>
          </cell>
          <cell r="K32">
            <v>79</v>
          </cell>
          <cell r="L32">
            <v>71</v>
          </cell>
          <cell r="M32">
            <v>62</v>
          </cell>
          <cell r="N32">
            <v>699.64499999999998</v>
          </cell>
          <cell r="O32">
            <v>699.64499999999998</v>
          </cell>
          <cell r="P32">
            <v>0</v>
          </cell>
          <cell r="Q32">
            <v>0</v>
          </cell>
          <cell r="AL32" t="str">
            <v>HENDRINA</v>
          </cell>
          <cell r="AM32">
            <v>537.65800000000002</v>
          </cell>
          <cell r="AN32">
            <v>552.34199999999998</v>
          </cell>
          <cell r="AO32">
            <v>570</v>
          </cell>
          <cell r="AP32">
            <v>570</v>
          </cell>
          <cell r="AQ32">
            <v>590</v>
          </cell>
          <cell r="AR32">
            <v>590</v>
          </cell>
          <cell r="AS32">
            <v>550</v>
          </cell>
          <cell r="AT32">
            <v>530</v>
          </cell>
          <cell r="AU32">
            <v>500</v>
          </cell>
          <cell r="AV32">
            <v>510</v>
          </cell>
          <cell r="AW32">
            <v>500</v>
          </cell>
          <cell r="AX32">
            <v>500</v>
          </cell>
          <cell r="AY32">
            <v>6500</v>
          </cell>
          <cell r="AZ32">
            <v>6500</v>
          </cell>
          <cell r="BA32">
            <v>0</v>
          </cell>
          <cell r="BB32">
            <v>0</v>
          </cell>
          <cell r="BD32" t="str">
            <v>HENDRINA</v>
          </cell>
          <cell r="BE32">
            <v>0</v>
          </cell>
          <cell r="BF32">
            <v>0</v>
          </cell>
          <cell r="BG32">
            <v>0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CV32" t="str">
            <v>PALMIET</v>
          </cell>
          <cell r="CW32">
            <v>400</v>
          </cell>
          <cell r="CX32">
            <v>400</v>
          </cell>
          <cell r="CY32">
            <v>400</v>
          </cell>
          <cell r="CZ32">
            <v>400</v>
          </cell>
          <cell r="DA32">
            <v>400</v>
          </cell>
          <cell r="DB32">
            <v>400</v>
          </cell>
          <cell r="DC32">
            <v>400</v>
          </cell>
          <cell r="DD32">
            <v>400</v>
          </cell>
          <cell r="DE32">
            <v>400</v>
          </cell>
          <cell r="DF32">
            <v>400</v>
          </cell>
          <cell r="DG32">
            <v>400</v>
          </cell>
          <cell r="DH32">
            <v>400</v>
          </cell>
          <cell r="DJ32" t="str">
            <v>PALMIET</v>
          </cell>
          <cell r="DK32">
            <v>0.97697096774193548</v>
          </cell>
          <cell r="DL32">
            <v>0.99490000000000001</v>
          </cell>
          <cell r="DM32">
            <v>0.99660000000000004</v>
          </cell>
          <cell r="DN32">
            <v>0.96609999999999996</v>
          </cell>
          <cell r="DO32">
            <v>0.96807096774193546</v>
          </cell>
          <cell r="DP32">
            <v>0.98440000000000005</v>
          </cell>
          <cell r="DQ32">
            <v>0.97799999999999998</v>
          </cell>
          <cell r="DR32">
            <v>0.96807096774193546</v>
          </cell>
          <cell r="DS32">
            <v>0.98970000000000002</v>
          </cell>
          <cell r="DT32">
            <v>0.99480000000000002</v>
          </cell>
          <cell r="DU32">
            <v>0.64073333333333338</v>
          </cell>
          <cell r="DV32">
            <v>0.96657419354838714</v>
          </cell>
          <cell r="DW32">
            <v>0.95418356164383566</v>
          </cell>
          <cell r="DY32" t="str">
            <v>PALMIET</v>
          </cell>
          <cell r="DZ32">
            <v>0.23358487887182569</v>
          </cell>
          <cell r="EA32">
            <v>0.18696542844698438</v>
          </cell>
          <cell r="EB32">
            <v>0.168583938077636</v>
          </cell>
          <cell r="EC32">
            <v>0.17970304431333306</v>
          </cell>
          <cell r="ED32">
            <v>0.1735521033959565</v>
          </cell>
          <cell r="EE32">
            <v>0.17636236398934488</v>
          </cell>
          <cell r="EF32">
            <v>0.17179013567297755</v>
          </cell>
          <cell r="EG32">
            <v>0.1735521033959565</v>
          </cell>
          <cell r="EH32">
            <v>0.17541791564222606</v>
          </cell>
          <cell r="EI32">
            <v>0.16888897536004427</v>
          </cell>
          <cell r="EJ32">
            <v>0.27095688967502513</v>
          </cell>
          <cell r="EK32">
            <v>0.17382085494274205</v>
          </cell>
          <cell r="EL32">
            <v>0.18776488598200433</v>
          </cell>
        </row>
        <row r="33">
          <cell r="AL33" t="str">
            <v>MATLA</v>
          </cell>
          <cell r="AM33">
            <v>1098.2639250000002</v>
          </cell>
          <cell r="AN33">
            <v>1083.467075</v>
          </cell>
          <cell r="AO33">
            <v>1165.76</v>
          </cell>
          <cell r="AP33">
            <v>1101.56</v>
          </cell>
          <cell r="AQ33">
            <v>1118.06</v>
          </cell>
          <cell r="AR33">
            <v>1141.06</v>
          </cell>
          <cell r="AS33">
            <v>1170.06</v>
          </cell>
          <cell r="AT33">
            <v>840.06</v>
          </cell>
          <cell r="AU33">
            <v>928.56</v>
          </cell>
          <cell r="AV33">
            <v>1097.3599999999999</v>
          </cell>
          <cell r="AW33">
            <v>1113.1489999999999</v>
          </cell>
          <cell r="AX33">
            <v>1035.96</v>
          </cell>
          <cell r="AY33">
            <v>12893.319999999996</v>
          </cell>
          <cell r="AZ33">
            <v>13784.501</v>
          </cell>
          <cell r="BA33">
            <v>-891.18100000000413</v>
          </cell>
          <cell r="BB33">
            <v>-6.4650943839026462E-2</v>
          </cell>
          <cell r="BD33" t="str">
            <v>MATLA</v>
          </cell>
          <cell r="BE33">
            <v>-7.7924999999999994E-2</v>
          </cell>
          <cell r="BF33">
            <v>-4.2075000000000001E-2</v>
          </cell>
          <cell r="BG33">
            <v>-0.06</v>
          </cell>
          <cell r="BH33">
            <v>-0.06</v>
          </cell>
          <cell r="BI33">
            <v>-0.06</v>
          </cell>
          <cell r="BJ33">
            <v>-0.06</v>
          </cell>
          <cell r="BK33">
            <v>-0.06</v>
          </cell>
          <cell r="BL33">
            <v>-0.06</v>
          </cell>
          <cell r="BM33">
            <v>-0.06</v>
          </cell>
          <cell r="BN33">
            <v>-0.06</v>
          </cell>
          <cell r="BO33">
            <v>-0.06</v>
          </cell>
          <cell r="BP33">
            <v>-0.06</v>
          </cell>
          <cell r="BQ33">
            <v>-0.7200000000000002</v>
          </cell>
          <cell r="CV33" t="str">
            <v>PUMP STORAGE</v>
          </cell>
          <cell r="CW33">
            <v>1400</v>
          </cell>
          <cell r="CX33">
            <v>1400</v>
          </cell>
          <cell r="CY33">
            <v>1400</v>
          </cell>
          <cell r="CZ33">
            <v>1400</v>
          </cell>
          <cell r="DA33">
            <v>1400</v>
          </cell>
          <cell r="DB33">
            <v>1400</v>
          </cell>
          <cell r="DC33">
            <v>1400</v>
          </cell>
          <cell r="DD33">
            <v>1400</v>
          </cell>
          <cell r="DE33">
            <v>1400</v>
          </cell>
          <cell r="DF33">
            <v>1400</v>
          </cell>
          <cell r="DG33">
            <v>1400</v>
          </cell>
          <cell r="DH33">
            <v>1400</v>
          </cell>
        </row>
        <row r="34">
          <cell r="A34" t="str">
            <v>DRAKENSBERG</v>
          </cell>
          <cell r="B34">
            <v>158.005</v>
          </cell>
          <cell r="C34">
            <v>120</v>
          </cell>
          <cell r="D34">
            <v>120</v>
          </cell>
          <cell r="E34">
            <v>120</v>
          </cell>
          <cell r="F34">
            <v>120</v>
          </cell>
          <cell r="G34">
            <v>120</v>
          </cell>
          <cell r="H34">
            <v>120</v>
          </cell>
          <cell r="I34">
            <v>120</v>
          </cell>
          <cell r="J34">
            <v>120</v>
          </cell>
          <cell r="K34">
            <v>120</v>
          </cell>
          <cell r="L34">
            <v>120</v>
          </cell>
          <cell r="M34">
            <v>120</v>
          </cell>
          <cell r="N34">
            <v>1478.0050000000001</v>
          </cell>
          <cell r="O34">
            <v>1478.0050000000001</v>
          </cell>
          <cell r="P34">
            <v>0</v>
          </cell>
          <cell r="Q34">
            <v>0</v>
          </cell>
          <cell r="AL34" t="str">
            <v>DUVHA</v>
          </cell>
          <cell r="AM34">
            <v>853.37599999999998</v>
          </cell>
          <cell r="AN34">
            <v>749</v>
          </cell>
          <cell r="AO34">
            <v>775.62400000000002</v>
          </cell>
          <cell r="AP34">
            <v>843</v>
          </cell>
          <cell r="AQ34">
            <v>947</v>
          </cell>
          <cell r="AR34">
            <v>924</v>
          </cell>
          <cell r="AS34">
            <v>896</v>
          </cell>
          <cell r="AT34">
            <v>812</v>
          </cell>
          <cell r="AU34">
            <v>834</v>
          </cell>
          <cell r="AV34">
            <v>801</v>
          </cell>
          <cell r="AW34">
            <v>730</v>
          </cell>
          <cell r="AX34">
            <v>800</v>
          </cell>
          <cell r="AY34">
            <v>9965</v>
          </cell>
          <cell r="AZ34">
            <v>9965</v>
          </cell>
          <cell r="BA34">
            <v>0</v>
          </cell>
          <cell r="BB34">
            <v>0</v>
          </cell>
          <cell r="BD34" t="str">
            <v>DUVHA</v>
          </cell>
          <cell r="BE34">
            <v>0</v>
          </cell>
          <cell r="BF34">
            <v>0</v>
          </cell>
          <cell r="BG34">
            <v>0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DJ34" t="str">
            <v>SYSTEM</v>
          </cell>
          <cell r="DK34">
            <v>0.85792014381147153</v>
          </cell>
          <cell r="DL34">
            <v>0.85367998188169514</v>
          </cell>
          <cell r="DM34">
            <v>0.88519830401079935</v>
          </cell>
          <cell r="DN34">
            <v>0.88328527609855623</v>
          </cell>
          <cell r="DO34">
            <v>0.90073905447111413</v>
          </cell>
          <cell r="DP34">
            <v>0.94690910169386389</v>
          </cell>
          <cell r="DQ34">
            <v>0.93444453542948569</v>
          </cell>
          <cell r="DR34">
            <v>0.92353753324859089</v>
          </cell>
          <cell r="DS34">
            <v>0.89015246758412636</v>
          </cell>
          <cell r="DT34">
            <v>0.88796400998056657</v>
          </cell>
          <cell r="DU34">
            <v>0.88491192882161696</v>
          </cell>
          <cell r="DV34">
            <v>0.94970746687154473</v>
          </cell>
          <cell r="DW34">
            <v>0.90580285332977728</v>
          </cell>
          <cell r="DY34" t="str">
            <v>SYSTEM</v>
          </cell>
          <cell r="DZ34">
            <v>0.65056697390436935</v>
          </cell>
          <cell r="EA34">
            <v>0.6762984317753854</v>
          </cell>
          <cell r="EB34">
            <v>0.65504317400241918</v>
          </cell>
          <cell r="EC34">
            <v>0.65681524084671938</v>
          </cell>
          <cell r="ED34">
            <v>0.66042220592152712</v>
          </cell>
          <cell r="EE34">
            <v>0.67607755547741133</v>
          </cell>
          <cell r="EF34">
            <v>0.69999039719504097</v>
          </cell>
          <cell r="EG34">
            <v>0.66277844849407397</v>
          </cell>
          <cell r="EH34">
            <v>0.69525082679061834</v>
          </cell>
          <cell r="EI34">
            <v>0.69659850555661318</v>
          </cell>
          <cell r="EJ34">
            <v>0.66883167596616511</v>
          </cell>
          <cell r="EK34">
            <v>0.60548472525760877</v>
          </cell>
          <cell r="EL34">
            <v>0.66272627713067322</v>
          </cell>
        </row>
        <row r="35">
          <cell r="A35" t="str">
            <v>PALMIET</v>
          </cell>
          <cell r="B35">
            <v>67.914000000000001</v>
          </cell>
          <cell r="C35">
            <v>50</v>
          </cell>
          <cell r="D35">
            <v>50</v>
          </cell>
          <cell r="E35">
            <v>50</v>
          </cell>
          <cell r="F35">
            <v>50</v>
          </cell>
          <cell r="G35">
            <v>50</v>
          </cell>
          <cell r="H35">
            <v>50</v>
          </cell>
          <cell r="I35">
            <v>50</v>
          </cell>
          <cell r="J35">
            <v>50</v>
          </cell>
          <cell r="K35">
            <v>50</v>
          </cell>
          <cell r="L35">
            <v>50</v>
          </cell>
          <cell r="M35">
            <v>50</v>
          </cell>
          <cell r="N35">
            <v>617.91399999999999</v>
          </cell>
          <cell r="O35">
            <v>617.91399999999999</v>
          </cell>
          <cell r="P35">
            <v>0</v>
          </cell>
          <cell r="Q35">
            <v>0</v>
          </cell>
          <cell r="AL35" t="str">
            <v>KENDAL</v>
          </cell>
          <cell r="AM35">
            <v>1070.2829999999999</v>
          </cell>
          <cell r="AN35">
            <v>1111</v>
          </cell>
          <cell r="AO35">
            <v>1111</v>
          </cell>
          <cell r="AP35">
            <v>1041</v>
          </cell>
          <cell r="AQ35">
            <v>1181</v>
          </cell>
          <cell r="AR35">
            <v>1142</v>
          </cell>
          <cell r="AS35">
            <v>1238</v>
          </cell>
          <cell r="AT35">
            <v>1110</v>
          </cell>
          <cell r="AU35">
            <v>1150</v>
          </cell>
          <cell r="AV35">
            <v>1161</v>
          </cell>
          <cell r="AW35">
            <v>1202</v>
          </cell>
          <cell r="AX35">
            <v>1138</v>
          </cell>
          <cell r="AY35">
            <v>13655.282999999999</v>
          </cell>
          <cell r="AZ35">
            <v>13943</v>
          </cell>
          <cell r="BA35">
            <v>-287.71700000000055</v>
          </cell>
          <cell r="BB35">
            <v>-2.0635229147242383E-2</v>
          </cell>
          <cell r="BD35" t="str">
            <v>KENDAL</v>
          </cell>
          <cell r="BE35">
            <v>3.7197000000000001E-2</v>
          </cell>
          <cell r="BF35">
            <v>0.04</v>
          </cell>
          <cell r="BG35">
            <v>0.04</v>
          </cell>
          <cell r="BH35">
            <v>0.04</v>
          </cell>
          <cell r="BI35">
            <v>0.04</v>
          </cell>
          <cell r="BJ35">
            <v>0.04</v>
          </cell>
          <cell r="BK35">
            <v>0.04</v>
          </cell>
          <cell r="BL35">
            <v>0.04</v>
          </cell>
          <cell r="BM35">
            <v>0.04</v>
          </cell>
          <cell r="BN35">
            <v>0.04</v>
          </cell>
          <cell r="BO35">
            <v>0.04</v>
          </cell>
          <cell r="BP35">
            <v>0.04</v>
          </cell>
          <cell r="BQ35">
            <v>0.47719699999999993</v>
          </cell>
          <cell r="CV35" t="str">
            <v>PEAKING TOTAL</v>
          </cell>
          <cell r="CW35">
            <v>2342</v>
          </cell>
          <cell r="CX35">
            <v>2342</v>
          </cell>
          <cell r="CY35">
            <v>2342</v>
          </cell>
          <cell r="CZ35">
            <v>2342</v>
          </cell>
          <cell r="DA35">
            <v>2342</v>
          </cell>
          <cell r="DB35">
            <v>2342</v>
          </cell>
          <cell r="DC35">
            <v>2342</v>
          </cell>
          <cell r="DD35">
            <v>2342</v>
          </cell>
          <cell r="DE35">
            <v>2342</v>
          </cell>
          <cell r="DF35">
            <v>2342</v>
          </cell>
          <cell r="DG35">
            <v>2342</v>
          </cell>
          <cell r="DH35">
            <v>2342</v>
          </cell>
        </row>
        <row r="36">
          <cell r="A36" t="str">
            <v>PUMP STORAGE</v>
          </cell>
          <cell r="B36">
            <v>225.91899999999998</v>
          </cell>
          <cell r="C36">
            <v>170</v>
          </cell>
          <cell r="D36">
            <v>170</v>
          </cell>
          <cell r="E36">
            <v>170</v>
          </cell>
          <cell r="F36">
            <v>170</v>
          </cell>
          <cell r="G36">
            <v>170</v>
          </cell>
          <cell r="H36">
            <v>170</v>
          </cell>
          <cell r="I36">
            <v>170</v>
          </cell>
          <cell r="J36">
            <v>170</v>
          </cell>
          <cell r="K36">
            <v>170</v>
          </cell>
          <cell r="L36">
            <v>170</v>
          </cell>
          <cell r="M36">
            <v>170</v>
          </cell>
          <cell r="N36">
            <v>2095.9189999999999</v>
          </cell>
          <cell r="O36">
            <v>2095.9189999999999</v>
          </cell>
          <cell r="P36">
            <v>0</v>
          </cell>
          <cell r="Q36">
            <v>0</v>
          </cell>
          <cell r="AL36" t="str">
            <v>MAJUBA</v>
          </cell>
          <cell r="AM36">
            <v>158.96187899999998</v>
          </cell>
          <cell r="AN36">
            <v>171.90292499999998</v>
          </cell>
          <cell r="AO36">
            <v>189.81</v>
          </cell>
          <cell r="AP36">
            <v>189.81</v>
          </cell>
          <cell r="AQ36">
            <v>179.82</v>
          </cell>
          <cell r="AR36">
            <v>179.82</v>
          </cell>
          <cell r="AS36">
            <v>179.82</v>
          </cell>
          <cell r="AT36">
            <v>179.82</v>
          </cell>
          <cell r="AU36">
            <v>179.82</v>
          </cell>
          <cell r="AV36">
            <v>99.9</v>
          </cell>
          <cell r="AW36">
            <v>99.9</v>
          </cell>
          <cell r="AX36">
            <v>130.74812100000003</v>
          </cell>
          <cell r="AY36">
            <v>1940.1329249999999</v>
          </cell>
          <cell r="AZ36">
            <v>0</v>
          </cell>
          <cell r="BA36">
            <v>1940.1329249999999</v>
          </cell>
          <cell r="BD36" t="str">
            <v>MAJUBA</v>
          </cell>
          <cell r="BE36">
            <v>0.15912099999999998</v>
          </cell>
          <cell r="BF36">
            <v>0.17207499999999998</v>
          </cell>
          <cell r="BG36">
            <v>0.19</v>
          </cell>
          <cell r="BH36">
            <v>0.19</v>
          </cell>
          <cell r="BI36">
            <v>0.18</v>
          </cell>
          <cell r="BJ36">
            <v>0.18</v>
          </cell>
          <cell r="BK36">
            <v>0.18</v>
          </cell>
          <cell r="BL36">
            <v>0.18</v>
          </cell>
          <cell r="BM36">
            <v>0.18</v>
          </cell>
          <cell r="BN36">
            <v>0.1</v>
          </cell>
          <cell r="BO36">
            <v>0.1</v>
          </cell>
          <cell r="BP36">
            <v>0.13087900000000002</v>
          </cell>
          <cell r="BQ36">
            <v>1.9420749999999998</v>
          </cell>
        </row>
        <row r="37">
          <cell r="AL37" t="str">
            <v>MATIMBA</v>
          </cell>
          <cell r="AM37">
            <v>906.65099999999995</v>
          </cell>
          <cell r="AN37">
            <v>809.524</v>
          </cell>
          <cell r="AO37">
            <v>1093.3489999999999</v>
          </cell>
          <cell r="AP37">
            <v>952.38099999999997</v>
          </cell>
          <cell r="AQ37">
            <v>952.38099999999997</v>
          </cell>
          <cell r="AR37">
            <v>1190.4760000000001</v>
          </cell>
          <cell r="AS37">
            <v>952.38099999999997</v>
          </cell>
          <cell r="AT37">
            <v>1047.6189999999999</v>
          </cell>
          <cell r="AU37">
            <v>1000</v>
          </cell>
          <cell r="AV37">
            <v>1190.4760000000001</v>
          </cell>
          <cell r="AW37">
            <v>1047.6189999999999</v>
          </cell>
          <cell r="AX37">
            <v>857.14300000000003</v>
          </cell>
          <cell r="AY37">
            <v>12000.000000000002</v>
          </cell>
          <cell r="AZ37">
            <v>12000</v>
          </cell>
          <cell r="BA37">
            <v>0</v>
          </cell>
          <cell r="BB37">
            <v>0</v>
          </cell>
          <cell r="BD37" t="str">
            <v>MATIMBA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  <cell r="BK37">
            <v>0</v>
          </cell>
          <cell r="BL37">
            <v>0</v>
          </cell>
          <cell r="BM37">
            <v>0</v>
          </cell>
          <cell r="BN37">
            <v>0</v>
          </cell>
          <cell r="BO37">
            <v>0</v>
          </cell>
          <cell r="BP37">
            <v>0</v>
          </cell>
          <cell r="BQ37">
            <v>0</v>
          </cell>
          <cell r="CV37" t="str">
            <v>ESKOM CAPACITY</v>
          </cell>
          <cell r="CW37">
            <v>33916</v>
          </cell>
          <cell r="CX37">
            <v>33916</v>
          </cell>
          <cell r="CY37">
            <v>34246</v>
          </cell>
          <cell r="CZ37">
            <v>34915</v>
          </cell>
          <cell r="DA37">
            <v>34915</v>
          </cell>
          <cell r="DB37">
            <v>34915</v>
          </cell>
          <cell r="DC37">
            <v>34915</v>
          </cell>
          <cell r="DD37">
            <v>34915</v>
          </cell>
          <cell r="DE37">
            <v>34915</v>
          </cell>
          <cell r="DF37">
            <v>34915</v>
          </cell>
          <cell r="DG37">
            <v>34915</v>
          </cell>
          <cell r="DH37">
            <v>34915</v>
          </cell>
        </row>
        <row r="38">
          <cell r="A38" t="str">
            <v>ESKOM GENERATION</v>
          </cell>
          <cell r="B38">
            <v>14765.338000000003</v>
          </cell>
          <cell r="C38">
            <v>13874.218140714762</v>
          </cell>
          <cell r="D38">
            <v>14887.747942800001</v>
          </cell>
          <cell r="E38">
            <v>14495.379985368309</v>
          </cell>
          <cell r="F38">
            <v>15519.633609924505</v>
          </cell>
          <cell r="G38">
            <v>16001.835195729542</v>
          </cell>
          <cell r="H38">
            <v>16876.460396446972</v>
          </cell>
          <cell r="I38">
            <v>15758.76801</v>
          </cell>
          <cell r="J38">
            <v>15377.086319999989</v>
          </cell>
          <cell r="K38">
            <v>16029.619552000002</v>
          </cell>
          <cell r="L38">
            <v>14943.126592796534</v>
          </cell>
          <cell r="M38">
            <v>14890.114015021831</v>
          </cell>
          <cell r="N38">
            <v>183419.32776080249</v>
          </cell>
          <cell r="O38">
            <v>183419.74759339634</v>
          </cell>
          <cell r="P38">
            <v>-0.41983259384869598</v>
          </cell>
          <cell r="Q38">
            <v>-2.2889170842137347E-6</v>
          </cell>
          <cell r="AL38" t="str">
            <v>TOTAL</v>
          </cell>
          <cell r="AM38">
            <v>7672.3248039999999</v>
          </cell>
          <cell r="AN38">
            <v>7233.9030000000012</v>
          </cell>
          <cell r="AO38">
            <v>7742.4960000000001</v>
          </cell>
          <cell r="AP38">
            <v>7334.2510000000002</v>
          </cell>
          <cell r="AQ38">
            <v>8020.2609999999995</v>
          </cell>
          <cell r="AR38">
            <v>8085.6059999999998</v>
          </cell>
          <cell r="AS38">
            <v>8170.2609999999995</v>
          </cell>
          <cell r="AT38">
            <v>7427.4989999999989</v>
          </cell>
          <cell r="AU38">
            <v>7640.3799999999992</v>
          </cell>
          <cell r="AV38">
            <v>8018.735999999999</v>
          </cell>
          <cell r="AW38">
            <v>7750.9179999999988</v>
          </cell>
          <cell r="AX38">
            <v>7460.991121</v>
          </cell>
          <cell r="AY38">
            <v>92557.62692499999</v>
          </cell>
          <cell r="AZ38">
            <v>91264.501000000004</v>
          </cell>
          <cell r="BA38">
            <v>1293.1259249999857</v>
          </cell>
          <cell r="BB38">
            <v>1.4168991347468012E-2</v>
          </cell>
          <cell r="BD38" t="str">
            <v>TOTAL</v>
          </cell>
          <cell r="BE38">
            <v>0.118393</v>
          </cell>
          <cell r="BF38">
            <v>0.16999999999999998</v>
          </cell>
          <cell r="BG38">
            <v>0.17</v>
          </cell>
          <cell r="BH38">
            <v>0.17</v>
          </cell>
          <cell r="BI38">
            <v>0.16</v>
          </cell>
          <cell r="BJ38">
            <v>0.16</v>
          </cell>
          <cell r="BK38">
            <v>0.16</v>
          </cell>
          <cell r="BL38">
            <v>0.16</v>
          </cell>
          <cell r="BM38">
            <v>0.16</v>
          </cell>
          <cell r="BN38">
            <v>8.0000000000000016E-2</v>
          </cell>
          <cell r="BO38">
            <v>8.0000000000000016E-2</v>
          </cell>
          <cell r="BP38">
            <v>0.11087900000000003</v>
          </cell>
          <cell r="BQ38">
            <v>1.6992719999999994</v>
          </cell>
        </row>
        <row r="39">
          <cell r="CV39" t="str">
            <v>CAHORA BASSA</v>
          </cell>
          <cell r="CW39">
            <v>2060</v>
          </cell>
          <cell r="CX39">
            <v>2060</v>
          </cell>
          <cell r="CY39">
            <v>2060</v>
          </cell>
          <cell r="CZ39">
            <v>2060</v>
          </cell>
          <cell r="DA39">
            <v>2060</v>
          </cell>
          <cell r="DB39">
            <v>2060</v>
          </cell>
          <cell r="DC39">
            <v>2060</v>
          </cell>
          <cell r="DD39">
            <v>2060</v>
          </cell>
          <cell r="DE39">
            <v>2060</v>
          </cell>
          <cell r="DF39">
            <v>2060</v>
          </cell>
          <cell r="DG39">
            <v>2060</v>
          </cell>
          <cell r="DH39">
            <v>2060</v>
          </cell>
        </row>
        <row r="40">
          <cell r="A40" t="str">
            <v>CAHORA BASSA</v>
          </cell>
          <cell r="B40">
            <v>121.15</v>
          </cell>
          <cell r="C40">
            <v>157.505</v>
          </cell>
          <cell r="D40">
            <v>162.80699999999999</v>
          </cell>
          <cell r="E40">
            <v>158.94400000000002</v>
          </cell>
          <cell r="F40">
            <v>166.13899999999998</v>
          </cell>
          <cell r="G40">
            <v>159.505</v>
          </cell>
          <cell r="H40">
            <v>156.637</v>
          </cell>
          <cell r="I40">
            <v>166.98</v>
          </cell>
          <cell r="J40">
            <v>160.27699999999999</v>
          </cell>
          <cell r="K40">
            <v>164.97199999999998</v>
          </cell>
          <cell r="L40">
            <v>157.77199999999999</v>
          </cell>
          <cell r="M40">
            <v>164.63</v>
          </cell>
          <cell r="N40">
            <v>1897.3179999999998</v>
          </cell>
          <cell r="O40">
            <v>1897.3179999999998</v>
          </cell>
          <cell r="P40">
            <v>0</v>
          </cell>
          <cell r="Q40">
            <v>0</v>
          </cell>
          <cell r="CV40" t="str">
            <v>NAMPOWER</v>
          </cell>
        </row>
        <row r="41">
          <cell r="A41" t="str">
            <v>Ca. Bassa(EDM wheeled)</v>
          </cell>
          <cell r="B41">
            <v>57.975999999999999</v>
          </cell>
          <cell r="C41">
            <v>51.295000000000002</v>
          </cell>
          <cell r="D41">
            <v>60.393000000000001</v>
          </cell>
          <cell r="E41">
            <v>57.055999999999997</v>
          </cell>
          <cell r="F41">
            <v>57.061</v>
          </cell>
          <cell r="G41">
            <v>56.494999999999997</v>
          </cell>
          <cell r="H41">
            <v>66.563000000000002</v>
          </cell>
          <cell r="I41">
            <v>56.22</v>
          </cell>
          <cell r="J41">
            <v>55.722999999999999</v>
          </cell>
          <cell r="K41">
            <v>58.228000000000002</v>
          </cell>
          <cell r="L41">
            <v>58.228000000000002</v>
          </cell>
          <cell r="M41">
            <v>58.57</v>
          </cell>
          <cell r="N41">
            <v>693.80799999999988</v>
          </cell>
          <cell r="O41">
            <v>693.80799999999988</v>
          </cell>
          <cell r="P41">
            <v>0</v>
          </cell>
          <cell r="Q41">
            <v>0</v>
          </cell>
          <cell r="CV41" t="str">
            <v>IMPORTS</v>
          </cell>
          <cell r="CW41">
            <v>2060</v>
          </cell>
          <cell r="CX41">
            <v>2060</v>
          </cell>
          <cell r="CY41">
            <v>2060</v>
          </cell>
          <cell r="CZ41">
            <v>2060</v>
          </cell>
          <cell r="DA41">
            <v>2060</v>
          </cell>
          <cell r="DB41">
            <v>2060</v>
          </cell>
          <cell r="DC41">
            <v>2060</v>
          </cell>
          <cell r="DD41">
            <v>2060</v>
          </cell>
          <cell r="DE41">
            <v>2060</v>
          </cell>
          <cell r="DF41">
            <v>2060</v>
          </cell>
          <cell r="DG41">
            <v>2060</v>
          </cell>
          <cell r="DH41">
            <v>2060</v>
          </cell>
        </row>
        <row r="42">
          <cell r="A42" t="str">
            <v>Nampower</v>
          </cell>
          <cell r="B42">
            <v>1.0129999999999999</v>
          </cell>
          <cell r="CV42" t="str">
            <v>TOTAL</v>
          </cell>
          <cell r="CW42">
            <v>35976</v>
          </cell>
          <cell r="CX42">
            <v>35976</v>
          </cell>
          <cell r="CY42">
            <v>36306</v>
          </cell>
          <cell r="CZ42">
            <v>36975</v>
          </cell>
          <cell r="DA42">
            <v>36975</v>
          </cell>
          <cell r="DB42">
            <v>36975</v>
          </cell>
          <cell r="DC42">
            <v>36975</v>
          </cell>
          <cell r="DD42">
            <v>36975</v>
          </cell>
          <cell r="DE42">
            <v>36975</v>
          </cell>
          <cell r="DF42">
            <v>36975</v>
          </cell>
          <cell r="DG42">
            <v>36975</v>
          </cell>
          <cell r="DH42">
            <v>36975</v>
          </cell>
        </row>
        <row r="43">
          <cell r="A43" t="str">
            <v>SNELL</v>
          </cell>
          <cell r="B43">
            <v>31.875</v>
          </cell>
          <cell r="C43">
            <v>30</v>
          </cell>
          <cell r="D43">
            <v>30</v>
          </cell>
          <cell r="E43">
            <v>30</v>
          </cell>
          <cell r="F43">
            <v>30</v>
          </cell>
          <cell r="G43">
            <v>30</v>
          </cell>
          <cell r="H43">
            <v>30</v>
          </cell>
          <cell r="I43">
            <v>30</v>
          </cell>
          <cell r="J43">
            <v>30</v>
          </cell>
          <cell r="K43">
            <v>30</v>
          </cell>
          <cell r="L43">
            <v>30</v>
          </cell>
          <cell r="M43">
            <v>30</v>
          </cell>
          <cell r="N43">
            <v>361.875</v>
          </cell>
          <cell r="O43">
            <v>361.875</v>
          </cell>
          <cell r="P43">
            <v>0</v>
          </cell>
          <cell r="Q43">
            <v>0</v>
          </cell>
        </row>
        <row r="44">
          <cell r="A44" t="str">
            <v>ZESCO</v>
          </cell>
          <cell r="B44">
            <v>31.875</v>
          </cell>
          <cell r="C44">
            <v>30</v>
          </cell>
          <cell r="D44">
            <v>30</v>
          </cell>
          <cell r="E44">
            <v>30</v>
          </cell>
          <cell r="F44">
            <v>30</v>
          </cell>
          <cell r="G44">
            <v>30</v>
          </cell>
          <cell r="H44">
            <v>30</v>
          </cell>
          <cell r="I44">
            <v>30</v>
          </cell>
          <cell r="J44">
            <v>30</v>
          </cell>
          <cell r="K44">
            <v>30</v>
          </cell>
          <cell r="L44">
            <v>30</v>
          </cell>
          <cell r="M44">
            <v>30</v>
          </cell>
          <cell r="N44">
            <v>361.875</v>
          </cell>
          <cell r="O44">
            <v>361.875</v>
          </cell>
          <cell r="P44">
            <v>0</v>
          </cell>
          <cell r="Q44">
            <v>0</v>
          </cell>
          <cell r="CV44" t="str">
            <v>Notes :</v>
          </cell>
          <cell r="CW44" t="str">
            <v xml:space="preserve"> + Majuba 4        (669 MW) - 1 April 1999</v>
          </cell>
        </row>
        <row r="45">
          <cell r="A45" t="str">
            <v>Zesco (Banking Withdr.)</v>
          </cell>
          <cell r="B45">
            <v>22.5</v>
          </cell>
          <cell r="C45">
            <v>15</v>
          </cell>
          <cell r="D45">
            <v>15</v>
          </cell>
          <cell r="E45">
            <v>15</v>
          </cell>
          <cell r="F45">
            <v>15</v>
          </cell>
          <cell r="G45">
            <v>15</v>
          </cell>
          <cell r="H45">
            <v>15</v>
          </cell>
          <cell r="I45">
            <v>15</v>
          </cell>
          <cell r="J45">
            <v>15</v>
          </cell>
          <cell r="K45">
            <v>15</v>
          </cell>
          <cell r="L45">
            <v>15</v>
          </cell>
          <cell r="M45">
            <v>15</v>
          </cell>
          <cell r="N45">
            <v>187.5</v>
          </cell>
          <cell r="O45">
            <v>187.5</v>
          </cell>
          <cell r="P45">
            <v>0</v>
          </cell>
          <cell r="Q45">
            <v>0</v>
          </cell>
          <cell r="CW45" t="str">
            <v xml:space="preserve"> + Cahora Bassa (2060 MW)</v>
          </cell>
        </row>
        <row r="46">
          <cell r="A46" t="str">
            <v>IMPORTS</v>
          </cell>
          <cell r="B46">
            <v>266.38900000000001</v>
          </cell>
          <cell r="C46">
            <v>283.8</v>
          </cell>
          <cell r="D46">
            <v>298.2</v>
          </cell>
          <cell r="E46">
            <v>291</v>
          </cell>
          <cell r="F46">
            <v>298.2</v>
          </cell>
          <cell r="G46">
            <v>291</v>
          </cell>
          <cell r="H46">
            <v>298.2</v>
          </cell>
          <cell r="I46">
            <v>298.2</v>
          </cell>
          <cell r="J46">
            <v>291</v>
          </cell>
          <cell r="K46">
            <v>298.2</v>
          </cell>
          <cell r="L46">
            <v>291</v>
          </cell>
          <cell r="M46">
            <v>298.2</v>
          </cell>
          <cell r="N46">
            <v>3503.3889999999997</v>
          </cell>
          <cell r="O46">
            <v>3503.3889999999997</v>
          </cell>
          <cell r="P46">
            <v>0</v>
          </cell>
          <cell r="Q46">
            <v>0</v>
          </cell>
          <cell r="CW46" t="str">
            <v xml:space="preserve"> + Arnot 6          (330 MW) -  01 Mar 1999</v>
          </cell>
        </row>
        <row r="48">
          <cell r="A48" t="str">
            <v>GROSS GENERATION</v>
          </cell>
          <cell r="B48">
            <v>15031.727000000003</v>
          </cell>
          <cell r="C48">
            <v>14158.018140714761</v>
          </cell>
          <cell r="D48">
            <v>15185.947942800003</v>
          </cell>
          <cell r="E48">
            <v>14786.379985368309</v>
          </cell>
          <cell r="F48">
            <v>15817.833609924506</v>
          </cell>
          <cell r="G48">
            <v>16292.835195729542</v>
          </cell>
          <cell r="H48">
            <v>17174.660396446972</v>
          </cell>
          <cell r="I48">
            <v>16056.968010000001</v>
          </cell>
          <cell r="J48">
            <v>15668.086319999989</v>
          </cell>
          <cell r="K48">
            <v>16327.819552000003</v>
          </cell>
          <cell r="L48">
            <v>15234.126592796534</v>
          </cell>
          <cell r="M48">
            <v>15188.314015021831</v>
          </cell>
          <cell r="N48">
            <v>186922.71676080249</v>
          </cell>
          <cell r="O48">
            <v>186923.13659339634</v>
          </cell>
          <cell r="P48">
            <v>-0.41983259384869598</v>
          </cell>
          <cell r="Q48">
            <v>-2.2460172748006837E-6</v>
          </cell>
        </row>
        <row r="50">
          <cell r="A50" t="str">
            <v>Drakensberg Pump</v>
          </cell>
          <cell r="B50">
            <v>212.89099999999999</v>
          </cell>
          <cell r="C50">
            <v>162</v>
          </cell>
          <cell r="D50">
            <v>162</v>
          </cell>
          <cell r="E50">
            <v>162</v>
          </cell>
          <cell r="F50">
            <v>162</v>
          </cell>
          <cell r="G50">
            <v>162</v>
          </cell>
          <cell r="H50">
            <v>162</v>
          </cell>
          <cell r="I50">
            <v>162</v>
          </cell>
          <cell r="J50">
            <v>162</v>
          </cell>
          <cell r="K50">
            <v>162</v>
          </cell>
          <cell r="L50">
            <v>162</v>
          </cell>
          <cell r="M50">
            <v>162</v>
          </cell>
          <cell r="N50">
            <v>1994.8910000000001</v>
          </cell>
          <cell r="O50">
            <v>1994.8910000000001</v>
          </cell>
          <cell r="P50">
            <v>0</v>
          </cell>
          <cell r="Q50">
            <v>0</v>
          </cell>
        </row>
        <row r="51">
          <cell r="A51" t="str">
            <v>Palmiet Pump</v>
          </cell>
          <cell r="B51">
            <v>90.861999999999995</v>
          </cell>
          <cell r="C51">
            <v>66</v>
          </cell>
          <cell r="D51">
            <v>66</v>
          </cell>
          <cell r="E51">
            <v>66</v>
          </cell>
          <cell r="F51">
            <v>66</v>
          </cell>
          <cell r="G51">
            <v>66</v>
          </cell>
          <cell r="H51">
            <v>66</v>
          </cell>
          <cell r="I51">
            <v>66</v>
          </cell>
          <cell r="J51">
            <v>66</v>
          </cell>
          <cell r="K51">
            <v>66</v>
          </cell>
          <cell r="L51">
            <v>66</v>
          </cell>
          <cell r="M51">
            <v>66</v>
          </cell>
          <cell r="N51">
            <v>816.86199999999997</v>
          </cell>
          <cell r="O51">
            <v>816.86199999999997</v>
          </cell>
          <cell r="P51">
            <v>0</v>
          </cell>
          <cell r="Q51">
            <v>0</v>
          </cell>
        </row>
        <row r="52">
          <cell r="A52" t="str">
            <v xml:space="preserve">P.S. PUMP </v>
          </cell>
          <cell r="B52">
            <v>303.75299999999999</v>
          </cell>
          <cell r="C52">
            <v>228</v>
          </cell>
          <cell r="D52">
            <v>228</v>
          </cell>
          <cell r="E52">
            <v>228</v>
          </cell>
          <cell r="F52">
            <v>228</v>
          </cell>
          <cell r="G52">
            <v>228</v>
          </cell>
          <cell r="H52">
            <v>228</v>
          </cell>
          <cell r="I52">
            <v>228</v>
          </cell>
          <cell r="J52">
            <v>228</v>
          </cell>
          <cell r="K52">
            <v>228</v>
          </cell>
          <cell r="L52">
            <v>228</v>
          </cell>
          <cell r="M52">
            <v>228</v>
          </cell>
          <cell r="N52">
            <v>2811.7529999999997</v>
          </cell>
          <cell r="O52">
            <v>2811.7529999999997</v>
          </cell>
          <cell r="P52">
            <v>0</v>
          </cell>
          <cell r="Q52">
            <v>0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ChangeLog"/>
      <sheetName val="NameConv"/>
      <sheetName val="REGIONS"/>
      <sheetName val="2006"/>
      <sheetName val="Liq Fuel Prices"/>
      <sheetName val="Coal price"/>
      <sheetName val="Oil price"/>
      <sheetName val="Gas Price"/>
      <sheetName val="Fugitive emissions"/>
      <sheetName val="Distribution"/>
      <sheetName val="SUP"/>
      <sheetName val="ITEMS_STech"/>
      <sheetName val="TS STech"/>
      <sheetName val="TS STechPEX"/>
      <sheetName val="TID STech"/>
      <sheetName val="ITEMS_Comm"/>
      <sheetName val="TS ZTech"/>
      <sheetName val="TID ZTech"/>
      <sheetName val="SasolRES"/>
      <sheetName val="Crude refineries"/>
      <sheetName val="GTL and CTL"/>
      <sheetName val="SummaryRef"/>
      <sheetName val="RefineriesRES"/>
      <sheetName val="RefineriesData"/>
      <sheetName val="Hydrogen"/>
      <sheetName val="UPS"/>
      <sheetName val="ITEMS_UPS"/>
      <sheetName val="ITEMS_GRP"/>
      <sheetName val="TS_TTech"/>
      <sheetName val="TID_TTech"/>
      <sheetName val="ITEMS_XTech"/>
      <sheetName val="ITEMS_CommX"/>
      <sheetName val="TS_XTech"/>
      <sheetName val="TID_XTech"/>
      <sheetName val="ITEMS_XEmiss"/>
      <sheetName val="TS XEmiss"/>
      <sheetName val="TID XEmiss"/>
      <sheetName val="ExchangeRateDetail"/>
      <sheetName val="Deflator"/>
      <sheetName val="SUPRES"/>
      <sheetName val="ITEMS_XFEmiss"/>
      <sheetName val="TS XFEmiss"/>
      <sheetName val="TID XFEmiss"/>
      <sheetName val="Emission Control_Technologies"/>
      <sheetName val="Items_TEmiss"/>
      <sheetName val="TS TEmiss"/>
      <sheetName val="ITEMS UC"/>
      <sheetName val="TS UC"/>
      <sheetName val="TID UC"/>
      <sheetName val="WAT-Items"/>
      <sheetName val="WAT-TSData"/>
      <sheetName val="WAT-TIDData"/>
      <sheetName val="CPI_1960-2013"/>
      <sheetName val="Sheet1"/>
    </sheetNames>
    <sheetDataSet>
      <sheetData sheetId="0">
        <row r="2">
          <cell r="A2">
            <v>1</v>
          </cell>
          <cell r="D2">
            <v>1</v>
          </cell>
          <cell r="E2">
            <v>1</v>
          </cell>
          <cell r="F2">
            <v>1</v>
          </cell>
          <cell r="G2">
            <v>1</v>
          </cell>
          <cell r="H2">
            <v>1</v>
          </cell>
          <cell r="I2">
            <v>1</v>
          </cell>
          <cell r="J2">
            <v>1</v>
          </cell>
        </row>
      </sheetData>
      <sheetData sheetId="1"/>
      <sheetData sheetId="2">
        <row r="3">
          <cell r="AX3">
            <v>16</v>
          </cell>
        </row>
        <row r="4">
          <cell r="AY4" t="str">
            <v>CO2S</v>
          </cell>
        </row>
        <row r="5">
          <cell r="B5" t="str">
            <v>Biogas</v>
          </cell>
          <cell r="C5" t="str">
            <v>BIG</v>
          </cell>
        </row>
        <row r="6">
          <cell r="B6" t="str">
            <v>Bioethanol</v>
          </cell>
          <cell r="C6" t="str">
            <v>BIE</v>
          </cell>
        </row>
        <row r="7">
          <cell r="B7" t="str">
            <v>Biodiesel</v>
          </cell>
          <cell r="C7" t="str">
            <v>BID</v>
          </cell>
        </row>
        <row r="8">
          <cell r="B8" t="str">
            <v>Biomass bagasse</v>
          </cell>
          <cell r="C8" t="str">
            <v>BIB</v>
          </cell>
        </row>
        <row r="9">
          <cell r="B9" t="str">
            <v>Biomass Other</v>
          </cell>
          <cell r="C9" t="str">
            <v>BIO</v>
          </cell>
        </row>
        <row r="10">
          <cell r="B10" t="str">
            <v>Biomass Wood</v>
          </cell>
          <cell r="C10" t="str">
            <v>BIW</v>
          </cell>
        </row>
        <row r="11">
          <cell r="B11" t="str">
            <v>Coal</v>
          </cell>
          <cell r="C11" t="str">
            <v>COA</v>
          </cell>
        </row>
        <row r="12">
          <cell r="B12" t="str">
            <v>Coal Coking</v>
          </cell>
          <cell r="C12" t="str">
            <v>COK</v>
          </cell>
        </row>
        <row r="13">
          <cell r="B13" t="str">
            <v>Coal Discard</v>
          </cell>
          <cell r="C13" t="str">
            <v>CLD</v>
          </cell>
        </row>
        <row r="14">
          <cell r="B14" t="str">
            <v>Coal low grade</v>
          </cell>
          <cell r="C14" t="str">
            <v>CLE</v>
          </cell>
        </row>
        <row r="15">
          <cell r="B15" t="str">
            <v>Coal for plants in Botswana</v>
          </cell>
          <cell r="C15" t="str">
            <v>CRB</v>
          </cell>
        </row>
        <row r="16">
          <cell r="B16" t="str">
            <v>Electricity</v>
          </cell>
          <cell r="C16" t="str">
            <v>ELC</v>
          </cell>
        </row>
        <row r="17">
          <cell r="B17" t="str">
            <v>Electricity Upstream Transmission</v>
          </cell>
          <cell r="C17" t="str">
            <v>ELCC</v>
          </cell>
        </row>
        <row r="18">
          <cell r="B18" t="str">
            <v>Gas South Africa</v>
          </cell>
          <cell r="C18" t="str">
            <v>GAS</v>
          </cell>
        </row>
        <row r="19">
          <cell r="B19" t="str">
            <v>Gas Southern Mozambique</v>
          </cell>
          <cell r="C19" t="str">
            <v>GRS</v>
          </cell>
        </row>
        <row r="20">
          <cell r="B20" t="str">
            <v>Gas Namibia</v>
          </cell>
          <cell r="C20" t="str">
            <v>GRN</v>
          </cell>
        </row>
        <row r="21">
          <cell r="B21" t="str">
            <v>Gas Regional LNG</v>
          </cell>
          <cell r="C21" t="str">
            <v>GRL</v>
          </cell>
        </row>
        <row r="22">
          <cell r="B22" t="str">
            <v>Gas International LNG</v>
          </cell>
          <cell r="C22" t="str">
            <v>GWL</v>
          </cell>
        </row>
        <row r="23">
          <cell r="B23" t="str">
            <v>Gas Northern Mozambique</v>
          </cell>
          <cell r="C23" t="str">
            <v>GRM</v>
          </cell>
        </row>
        <row r="24">
          <cell r="B24" t="str">
            <v>Gas Indigenous Ibhubezi</v>
          </cell>
          <cell r="C24" t="str">
            <v>GIB</v>
          </cell>
        </row>
        <row r="25">
          <cell r="B25" t="str">
            <v>Gas Indigenous Shale</v>
          </cell>
          <cell r="C25" t="str">
            <v>GIH</v>
          </cell>
        </row>
        <row r="26">
          <cell r="B26" t="str">
            <v>Coastal Gas</v>
          </cell>
          <cell r="C26" t="str">
            <v>GIC</v>
          </cell>
        </row>
        <row r="27">
          <cell r="B27" t="str">
            <v>Gas Methane Rich</v>
          </cell>
          <cell r="C27" t="str">
            <v>GIM</v>
          </cell>
        </row>
        <row r="28">
          <cell r="B28" t="str">
            <v>Heat-Steam</v>
          </cell>
          <cell r="C28" t="str">
            <v>HET</v>
          </cell>
        </row>
        <row r="29">
          <cell r="B29" t="str">
            <v>Heat-Steam Existing</v>
          </cell>
          <cell r="C29" t="str">
            <v>HEE</v>
          </cell>
        </row>
        <row r="30">
          <cell r="B30" t="str">
            <v>Heat-Steam New</v>
          </cell>
          <cell r="C30" t="str">
            <v>HEN</v>
          </cell>
        </row>
        <row r="31">
          <cell r="B31" t="str">
            <v>Hydro</v>
          </cell>
          <cell r="C31" t="str">
            <v>HYD</v>
          </cell>
        </row>
        <row r="32">
          <cell r="B32" t="str">
            <v>Hydrogen</v>
          </cell>
          <cell r="C32" t="str">
            <v>HGN</v>
          </cell>
        </row>
        <row r="33">
          <cell r="B33" t="str">
            <v>Nuclear</v>
          </cell>
          <cell r="C33" t="str">
            <v>NUC</v>
          </cell>
        </row>
        <row r="34">
          <cell r="B34" t="str">
            <v>Oil Av Gasoline</v>
          </cell>
          <cell r="C34" t="str">
            <v>OAG</v>
          </cell>
        </row>
        <row r="35">
          <cell r="B35" t="str">
            <v>Oil Crude</v>
          </cell>
          <cell r="C35" t="str">
            <v>OCR</v>
          </cell>
        </row>
        <row r="36">
          <cell r="B36" t="str">
            <v>Oil Diesel</v>
          </cell>
          <cell r="C36" t="str">
            <v>ODS</v>
          </cell>
        </row>
        <row r="37">
          <cell r="B37" t="str">
            <v>Oil Gasoline</v>
          </cell>
          <cell r="C37" t="str">
            <v>OGS</v>
          </cell>
        </row>
        <row r="38">
          <cell r="B38" t="str">
            <v>Oil HFO</v>
          </cell>
          <cell r="C38" t="str">
            <v>OHF</v>
          </cell>
        </row>
        <row r="39">
          <cell r="B39" t="str">
            <v>Oil Kerosene</v>
          </cell>
          <cell r="C39" t="str">
            <v>OKE</v>
          </cell>
        </row>
        <row r="40">
          <cell r="B40" t="str">
            <v>Oil LPG</v>
          </cell>
          <cell r="C40" t="str">
            <v>OLP</v>
          </cell>
        </row>
        <row r="41">
          <cell r="B41" t="str">
            <v>Oil Other</v>
          </cell>
          <cell r="C41" t="str">
            <v>OTH</v>
          </cell>
        </row>
        <row r="42">
          <cell r="B42" t="str">
            <v>Solar</v>
          </cell>
          <cell r="C42" t="str">
            <v>SOL</v>
          </cell>
        </row>
        <row r="43">
          <cell r="B43" t="str">
            <v>Wind</v>
          </cell>
          <cell r="C43" t="str">
            <v>WND</v>
          </cell>
        </row>
        <row r="44">
          <cell r="B44" t="str">
            <v>Waste</v>
          </cell>
          <cell r="C44" t="str">
            <v>WAS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>
        <row r="17">
          <cell r="A17">
            <v>2.54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6">
          <cell r="B6" t="str">
            <v>UPS</v>
          </cell>
        </row>
      </sheetData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version"/>
      <sheetName val="units"/>
      <sheetName val="AMD"/>
      <sheetName val="AMD.v2"/>
      <sheetName val="coal mining"/>
      <sheetName val="TDS  vs Capex"/>
      <sheetName val="WTP energy costs"/>
      <sheetName val="Shale gas"/>
      <sheetName val="Shale-AMD wtp"/>
      <sheetName val="Uranium-Gold"/>
      <sheetName val="fgd costs"/>
      <sheetName val="Coal dist"/>
      <sheetName val="steam"/>
      <sheetName val="refineries"/>
      <sheetName val="cooling water"/>
      <sheetName val="seasonal"/>
      <sheetName val="PWR station GIS data"/>
      <sheetName val="Existing Plants by Water Supply"/>
      <sheetName val="Existing Plants by Coal Supply"/>
      <sheetName val="Eskom coal pwr plants"/>
      <sheetName val="charts"/>
      <sheetName val="TechWATv4"/>
      <sheetName val="TechWATv5 (supwat5)"/>
      <sheetName val="FromCGE"/>
      <sheetName val="Non-Energy Water Demand"/>
      <sheetName val="non-power liquid fuels"/>
      <sheetName val="CPI_1960-2013"/>
      <sheetName val="JHB return flows"/>
      <sheetName val="misc calcs"/>
      <sheetName val="WSR-A"/>
      <sheetName val="WSR-B"/>
      <sheetName val="WSR-C"/>
      <sheetName val="WSR-D"/>
      <sheetName val="WSR-R"/>
      <sheetName val="WSR-Z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E3">
            <v>0.08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IS Y-E"/>
      <sheetName val="OpEx"/>
      <sheetName val="BEE"/>
      <sheetName val="DIIR"/>
      <sheetName val="HR"/>
      <sheetName val="HIV-Aids"/>
      <sheetName val="Cl Pipeline"/>
      <sheetName val="LTPHI"/>
      <sheetName val="Env. Index"/>
      <sheetName val="Cash Flow"/>
      <sheetName val="ISVA"/>
      <sheetName val="Clusters"/>
      <sheetName val="MES"/>
      <sheetName val="PCLF"/>
      <sheetName val="Floor"/>
      <sheetName val="Kick-in"/>
      <sheetName val="Stretch"/>
      <sheetName val="Ceiling"/>
      <sheetName val="year-end"/>
      <sheetName val="jan"/>
      <sheetName val="feb"/>
      <sheetName val="mar"/>
      <sheetName val="apr"/>
      <sheetName val="may"/>
      <sheetName val="jun"/>
      <sheetName val="jul"/>
      <sheetName val="aug"/>
      <sheetName val="sep"/>
      <sheetName val="oct"/>
      <sheetName val="nov"/>
      <sheetName val="dec"/>
      <sheetName val="PCLF Chart"/>
      <sheetName val="Contract Feedback"/>
      <sheetName val="PCLF G-S"/>
      <sheetName val="UCLF G-S"/>
      <sheetName val="UCF G-S"/>
      <sheetName val="UAGS G-S"/>
      <sheetName val="UCLF Chart"/>
      <sheetName val="UCF- EAF  Chart"/>
      <sheetName val=" UAGS-7000 Chart"/>
      <sheetName val="UAGS Trips - Op Hrs Chart"/>
      <sheetName val="GENKWOs"/>
      <sheetName val="Last 7 years"/>
      <sheetName val="LTPHI vs UAGS Trips"/>
      <sheetName val="Business plan"/>
      <sheetName val="Module1"/>
      <sheetName val="Qm"/>
      <sheetName val="2004 proje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 refreshError="1"/>
      <sheetData sheetId="44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737B4-828A-4750-B678-95CE1BE216C0}">
  <sheetPr>
    <tabColor theme="8"/>
  </sheetPr>
  <dimension ref="A1:M9"/>
  <sheetViews>
    <sheetView workbookViewId="0">
      <selection activeCell="J4" sqref="J4"/>
    </sheetView>
  </sheetViews>
  <sheetFormatPr defaultRowHeight="12.75"/>
  <cols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6</v>
      </c>
      <c r="L5" s="3" t="s">
        <v>5</v>
      </c>
      <c r="M5" s="2" t="s">
        <v>4</v>
      </c>
    </row>
    <row r="6" spans="1:13" ht="15">
      <c r="B6" s="2" t="s">
        <v>3</v>
      </c>
      <c r="D6" s="1" t="s">
        <v>2</v>
      </c>
      <c r="I6">
        <v>0</v>
      </c>
      <c r="K6">
        <v>1</v>
      </c>
      <c r="L6">
        <v>3</v>
      </c>
      <c r="M6" s="2" t="s">
        <v>1</v>
      </c>
    </row>
    <row r="7" spans="1:13" ht="15">
      <c r="B7" s="2" t="s">
        <v>3</v>
      </c>
      <c r="D7" s="1" t="s">
        <v>2</v>
      </c>
      <c r="I7">
        <v>2020</v>
      </c>
      <c r="J7" t="s">
        <v>0</v>
      </c>
      <c r="K7">
        <v>1</v>
      </c>
      <c r="L7">
        <v>2</v>
      </c>
      <c r="M7" s="2" t="s">
        <v>1</v>
      </c>
    </row>
    <row r="8" spans="1:13" ht="15">
      <c r="B8" s="2" t="s">
        <v>3</v>
      </c>
      <c r="D8" s="1" t="s">
        <v>2</v>
      </c>
      <c r="I8">
        <v>2030</v>
      </c>
      <c r="J8" t="s">
        <v>0</v>
      </c>
      <c r="K8">
        <v>1</v>
      </c>
      <c r="L8">
        <v>5</v>
      </c>
      <c r="M8" s="2" t="s">
        <v>1</v>
      </c>
    </row>
    <row r="9" spans="1:13" ht="15">
      <c r="B9" s="2" t="s">
        <v>3</v>
      </c>
      <c r="D9" s="1" t="s">
        <v>2</v>
      </c>
      <c r="I9">
        <v>2050</v>
      </c>
      <c r="J9" t="s">
        <v>0</v>
      </c>
      <c r="K9">
        <v>1</v>
      </c>
      <c r="L9">
        <v>100</v>
      </c>
      <c r="M9" s="2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68093-CC56-41C9-9331-EF6093F22379}">
  <sheetPr>
    <tabColor theme="8"/>
  </sheetPr>
  <dimension ref="A1:M9"/>
  <sheetViews>
    <sheetView workbookViewId="0">
      <selection activeCell="K8" sqref="K8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24</v>
      </c>
      <c r="L5" s="3" t="s">
        <v>5</v>
      </c>
      <c r="M5" s="2" t="s">
        <v>4</v>
      </c>
    </row>
    <row r="6" spans="1:13">
      <c r="B6" t="s">
        <v>20</v>
      </c>
      <c r="D6" s="2" t="s">
        <v>21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t="s">
        <v>20</v>
      </c>
      <c r="D7" s="2" t="s">
        <v>23</v>
      </c>
      <c r="I7">
        <v>0</v>
      </c>
      <c r="J7" s="2" t="s">
        <v>22</v>
      </c>
      <c r="K7">
        <v>3</v>
      </c>
      <c r="M7" s="2"/>
    </row>
    <row r="8" spans="1:13">
      <c r="B8" t="s">
        <v>20</v>
      </c>
      <c r="D8" s="2" t="s">
        <v>21</v>
      </c>
      <c r="I8">
        <v>2017</v>
      </c>
      <c r="J8" s="2" t="s">
        <v>22</v>
      </c>
      <c r="K8">
        <v>1</v>
      </c>
      <c r="L8">
        <v>0</v>
      </c>
      <c r="M8" s="2"/>
    </row>
    <row r="9" spans="1:13">
      <c r="B9" t="s">
        <v>20</v>
      </c>
      <c r="D9" s="2" t="s">
        <v>23</v>
      </c>
      <c r="I9">
        <v>2017</v>
      </c>
      <c r="J9" s="2" t="s">
        <v>22</v>
      </c>
      <c r="K9">
        <v>-1</v>
      </c>
      <c r="M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7123-87B7-410A-B377-BFFE5072DE8B}">
  <sheetPr>
    <tabColor theme="8"/>
  </sheetPr>
  <dimension ref="A1:M9"/>
  <sheetViews>
    <sheetView workbookViewId="0">
      <selection activeCell="D7" sqref="D7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24</v>
      </c>
      <c r="L5" s="3" t="s">
        <v>5</v>
      </c>
      <c r="M5" s="2" t="s">
        <v>4</v>
      </c>
    </row>
    <row r="6" spans="1:13">
      <c r="B6" s="2" t="s">
        <v>25</v>
      </c>
      <c r="D6" s="2" t="s">
        <v>27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s="2" t="s">
        <v>25</v>
      </c>
      <c r="D7" s="2" t="s">
        <v>26</v>
      </c>
      <c r="I7">
        <v>0</v>
      </c>
      <c r="J7" s="2" t="s">
        <v>22</v>
      </c>
      <c r="K7">
        <v>3</v>
      </c>
      <c r="M7" s="2"/>
    </row>
    <row r="8" spans="1:13">
      <c r="B8" s="2" t="s">
        <v>25</v>
      </c>
      <c r="D8" s="2" t="str">
        <f>D6</f>
        <v>ESTSU*,ERSOLT*</v>
      </c>
      <c r="I8">
        <v>2017</v>
      </c>
      <c r="J8" s="2" t="s">
        <v>22</v>
      </c>
      <c r="K8">
        <v>-1</v>
      </c>
      <c r="L8">
        <v>0</v>
      </c>
      <c r="M8" s="2"/>
    </row>
    <row r="9" spans="1:13">
      <c r="B9" s="2" t="s">
        <v>25</v>
      </c>
      <c r="D9" s="2" t="str">
        <f>D7</f>
        <v>ET*,-ETRAN*</v>
      </c>
      <c r="I9">
        <v>2017</v>
      </c>
      <c r="J9" s="2" t="s">
        <v>22</v>
      </c>
      <c r="K9">
        <v>1</v>
      </c>
      <c r="M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11F6D-537E-46F8-8C46-53B9A092383F}">
  <sheetPr>
    <tabColor theme="8"/>
  </sheetPr>
  <dimension ref="A1:M9"/>
  <sheetViews>
    <sheetView workbookViewId="0">
      <selection activeCell="B6" sqref="B6:N9"/>
    </sheetView>
  </sheetViews>
  <sheetFormatPr defaultRowHeight="12.75"/>
  <cols>
    <col min="2" max="2" width="22.85546875" bestFit="1" customWidth="1"/>
    <col min="12" max="12" width="12.7109375" customWidth="1"/>
  </cols>
  <sheetData>
    <row r="1" spans="1:13">
      <c r="A1" t="s">
        <v>19</v>
      </c>
    </row>
    <row r="2" spans="1:13" ht="15">
      <c r="B2" s="7" t="s">
        <v>18</v>
      </c>
    </row>
    <row r="3" spans="1:13" ht="15">
      <c r="B3" s="7" t="s">
        <v>17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6</v>
      </c>
      <c r="L5" s="3" t="s">
        <v>5</v>
      </c>
      <c r="M5" s="2" t="s">
        <v>4</v>
      </c>
    </row>
    <row r="6" spans="1:13" ht="15">
      <c r="B6" s="2"/>
      <c r="D6" s="1"/>
      <c r="M6" s="2"/>
    </row>
    <row r="7" spans="1:13" ht="15">
      <c r="B7" s="2"/>
      <c r="D7" s="1"/>
      <c r="M7" s="2"/>
    </row>
    <row r="8" spans="1:13" ht="15">
      <c r="B8" s="2"/>
      <c r="D8" s="1"/>
      <c r="M8" s="2"/>
    </row>
    <row r="9" spans="1:13" ht="15">
      <c r="B9" s="2"/>
      <c r="D9" s="1"/>
      <c r="M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B3732-8682-4CBF-9448-8AEF3ED05AEF}">
  <sheetPr>
    <tabColor theme="8"/>
  </sheetPr>
  <dimension ref="A1:M9"/>
  <sheetViews>
    <sheetView workbookViewId="0">
      <selection activeCell="K4" sqref="K4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  <c r="D1" s="2"/>
      <c r="E1" s="9"/>
    </row>
    <row r="2" spans="1:13" ht="15">
      <c r="B2" s="7" t="s">
        <v>18</v>
      </c>
      <c r="D2" s="2"/>
      <c r="E2" s="9"/>
    </row>
    <row r="3" spans="1:13" ht="15">
      <c r="B3" s="7" t="s">
        <v>17</v>
      </c>
      <c r="D3" s="2"/>
      <c r="E3" s="9"/>
    </row>
    <row r="4" spans="1:13" ht="15">
      <c r="J4" s="8"/>
      <c r="K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32</v>
      </c>
      <c r="L5" s="3" t="s">
        <v>45</v>
      </c>
      <c r="M5" s="2" t="s">
        <v>4</v>
      </c>
    </row>
    <row r="6" spans="1:13">
      <c r="B6" s="2" t="s">
        <v>46</v>
      </c>
      <c r="D6" s="2" t="s">
        <v>2</v>
      </c>
      <c r="I6">
        <v>0</v>
      </c>
      <c r="J6" s="2" t="s">
        <v>22</v>
      </c>
      <c r="K6">
        <v>5</v>
      </c>
      <c r="L6">
        <v>5</v>
      </c>
      <c r="M6" s="2"/>
    </row>
    <row r="7" spans="1:13">
      <c r="B7" s="2" t="s">
        <v>46</v>
      </c>
      <c r="D7" s="2" t="s">
        <v>31</v>
      </c>
      <c r="I7">
        <v>0</v>
      </c>
      <c r="J7" s="2" t="s">
        <v>22</v>
      </c>
      <c r="K7">
        <v>5</v>
      </c>
      <c r="M7" s="2"/>
    </row>
    <row r="8" spans="1:13">
      <c r="B8" s="2" t="s">
        <v>46</v>
      </c>
      <c r="D8" s="2" t="str">
        <f>D6</f>
        <v>ERSOLPC*</v>
      </c>
      <c r="I8">
        <v>2030</v>
      </c>
      <c r="J8" s="2" t="s">
        <v>22</v>
      </c>
      <c r="K8">
        <v>1</v>
      </c>
      <c r="L8">
        <v>0</v>
      </c>
      <c r="M8" s="2"/>
    </row>
    <row r="9" spans="1:13">
      <c r="B9" s="2" t="s">
        <v>46</v>
      </c>
      <c r="D9" s="2" t="str">
        <f>D7</f>
        <v>ERW*</v>
      </c>
      <c r="I9">
        <v>2030</v>
      </c>
      <c r="J9" s="2" t="s">
        <v>22</v>
      </c>
      <c r="K9">
        <v>-0.5</v>
      </c>
      <c r="M9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00CF1-742B-4AF3-AFD8-3A05A0033F3F}">
  <sheetPr>
    <tabColor theme="8"/>
  </sheetPr>
  <dimension ref="A1:M9"/>
  <sheetViews>
    <sheetView workbookViewId="0">
      <selection activeCell="J4" sqref="J4"/>
    </sheetView>
  </sheetViews>
  <sheetFormatPr defaultRowHeight="12.75"/>
  <cols>
    <col min="2" max="2" width="22.85546875" bestFit="1" customWidth="1"/>
    <col min="4" max="4" width="55.28515625" customWidth="1"/>
    <col min="12" max="12" width="12.7109375" customWidth="1"/>
  </cols>
  <sheetData>
    <row r="1" spans="1:13">
      <c r="A1" t="s">
        <v>19</v>
      </c>
      <c r="D1" s="2" t="s">
        <v>28</v>
      </c>
      <c r="E1" s="9">
        <v>0.35299999999999998</v>
      </c>
    </row>
    <row r="2" spans="1:13" ht="15">
      <c r="B2" s="7" t="s">
        <v>18</v>
      </c>
      <c r="D2" s="2" t="s">
        <v>29</v>
      </c>
      <c r="E2" s="9">
        <v>9.5000000000000001E-2</v>
      </c>
    </row>
    <row r="3" spans="1:13" ht="15">
      <c r="B3" s="7" t="s">
        <v>17</v>
      </c>
      <c r="D3" s="2" t="s">
        <v>30</v>
      </c>
      <c r="E3" s="9">
        <f>E1-E2</f>
        <v>0.25800000000000001</v>
      </c>
    </row>
    <row r="4" spans="1:13" ht="15">
      <c r="J4" s="8" t="s">
        <v>16</v>
      </c>
    </row>
    <row r="5" spans="1:13">
      <c r="B5" s="6" t="s">
        <v>15</v>
      </c>
      <c r="C5" s="5" t="s">
        <v>14</v>
      </c>
      <c r="D5" s="5" t="s">
        <v>13</v>
      </c>
      <c r="E5" s="5" t="s">
        <v>12</v>
      </c>
      <c r="F5" s="5" t="s">
        <v>11</v>
      </c>
      <c r="G5" s="4" t="s">
        <v>10</v>
      </c>
      <c r="H5" s="4" t="s">
        <v>9</v>
      </c>
      <c r="I5" s="4" t="s">
        <v>8</v>
      </c>
      <c r="J5" s="4" t="s">
        <v>7</v>
      </c>
      <c r="K5" s="3" t="s">
        <v>32</v>
      </c>
      <c r="L5" s="3" t="s">
        <v>45</v>
      </c>
      <c r="M5" s="2" t="s">
        <v>4</v>
      </c>
    </row>
    <row r="6" spans="1:13">
      <c r="B6" s="2" t="s">
        <v>33</v>
      </c>
      <c r="D6" s="2" t="s">
        <v>26</v>
      </c>
      <c r="I6">
        <v>0</v>
      </c>
      <c r="J6" s="2" t="s">
        <v>22</v>
      </c>
      <c r="K6">
        <v>3</v>
      </c>
      <c r="L6">
        <v>3</v>
      </c>
      <c r="M6" s="2"/>
    </row>
    <row r="7" spans="1:13">
      <c r="B7" s="2" t="s">
        <v>33</v>
      </c>
      <c r="D7" s="2" t="s">
        <v>31</v>
      </c>
      <c r="I7">
        <v>0</v>
      </c>
      <c r="J7" s="2" t="s">
        <v>22</v>
      </c>
      <c r="K7">
        <v>3</v>
      </c>
      <c r="M7" s="2"/>
    </row>
    <row r="8" spans="1:13">
      <c r="B8" s="2" t="s">
        <v>33</v>
      </c>
      <c r="D8" s="2" t="str">
        <f>D6</f>
        <v>ET*,-ETRAN*</v>
      </c>
      <c r="I8">
        <v>2017</v>
      </c>
      <c r="J8" s="2" t="s">
        <v>22</v>
      </c>
      <c r="K8">
        <v>1</v>
      </c>
      <c r="L8">
        <v>0</v>
      </c>
      <c r="M8" s="2"/>
    </row>
    <row r="9" spans="1:13">
      <c r="B9" s="2" t="s">
        <v>33</v>
      </c>
      <c r="D9" s="2" t="str">
        <f>D7</f>
        <v>ERW*</v>
      </c>
      <c r="I9">
        <v>2017</v>
      </c>
      <c r="J9" s="2" t="s">
        <v>22</v>
      </c>
      <c r="K9">
        <f>-E3*10%</f>
        <v>-2.5800000000000003E-2</v>
      </c>
      <c r="M9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F3F01-6F8D-4CDF-BA87-A82A1DC1CDCE}">
  <sheetPr>
    <tabColor theme="8"/>
  </sheetPr>
  <dimension ref="A1:N17"/>
  <sheetViews>
    <sheetView workbookViewId="0">
      <selection activeCell="G17" sqref="G17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4">
      <c r="A1" t="s">
        <v>19</v>
      </c>
      <c r="D1" s="2" t="s">
        <v>37</v>
      </c>
      <c r="E1" s="9">
        <v>0.1</v>
      </c>
      <c r="F1" s="2" t="s">
        <v>47</v>
      </c>
      <c r="G1">
        <v>2026</v>
      </c>
    </row>
    <row r="2" spans="1:14" ht="15">
      <c r="B2" s="7" t="s">
        <v>18</v>
      </c>
      <c r="D2" s="2" t="s">
        <v>38</v>
      </c>
      <c r="E2">
        <v>0</v>
      </c>
    </row>
    <row r="3" spans="1:14" ht="15">
      <c r="B3" s="7" t="s">
        <v>17</v>
      </c>
      <c r="D3" s="2"/>
      <c r="E3" s="9"/>
    </row>
    <row r="4" spans="1:14" ht="15">
      <c r="G4" s="8" t="s">
        <v>16</v>
      </c>
    </row>
    <row r="5" spans="1:14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6</v>
      </c>
      <c r="H5" s="3" t="s">
        <v>39</v>
      </c>
      <c r="I5" s="11" t="str">
        <f>"UC_RHSRT~"&amp;G1</f>
        <v>UC_RHSRT~2026</v>
      </c>
      <c r="J5" s="10" t="s">
        <v>40</v>
      </c>
      <c r="K5" s="2" t="s">
        <v>4</v>
      </c>
    </row>
    <row r="6" spans="1:14">
      <c r="B6" s="2" t="s">
        <v>34</v>
      </c>
      <c r="C6" s="2" t="s">
        <v>36</v>
      </c>
      <c r="D6" s="2" t="s">
        <v>31</v>
      </c>
      <c r="E6">
        <f>G1</f>
        <v>2026</v>
      </c>
      <c r="F6" s="2" t="s">
        <v>22</v>
      </c>
      <c r="G6">
        <f>1+$E$1</f>
        <v>1.1000000000000001</v>
      </c>
      <c r="H6">
        <v>1</v>
      </c>
      <c r="I6">
        <f>-E2</f>
        <v>0</v>
      </c>
      <c r="J6" s="2">
        <v>5</v>
      </c>
    </row>
    <row r="7" spans="1:14">
      <c r="B7" s="2" t="s">
        <v>34</v>
      </c>
      <c r="C7" s="2" t="s">
        <v>36</v>
      </c>
      <c r="D7" s="2" t="s">
        <v>31</v>
      </c>
      <c r="E7">
        <v>2054</v>
      </c>
      <c r="F7" s="2" t="s">
        <v>22</v>
      </c>
      <c r="G7">
        <f>1+$E$1</f>
        <v>1.1000000000000001</v>
      </c>
      <c r="H7">
        <v>1</v>
      </c>
      <c r="I7">
        <f>-E3</f>
        <v>0</v>
      </c>
      <c r="J7" s="2">
        <v>5</v>
      </c>
    </row>
    <row r="8" spans="1:14">
      <c r="B8" s="2" t="s">
        <v>34</v>
      </c>
      <c r="C8" s="2" t="s">
        <v>36</v>
      </c>
      <c r="D8" s="2" t="s">
        <v>31</v>
      </c>
      <c r="E8">
        <v>2055</v>
      </c>
      <c r="F8" s="2" t="s">
        <v>22</v>
      </c>
      <c r="G8">
        <v>100</v>
      </c>
      <c r="H8">
        <v>1</v>
      </c>
      <c r="I8">
        <f>-E3</f>
        <v>0</v>
      </c>
      <c r="J8" s="2">
        <v>5</v>
      </c>
    </row>
    <row r="9" spans="1:14">
      <c r="B9" s="2" t="s">
        <v>42</v>
      </c>
      <c r="C9" s="2" t="s">
        <v>36</v>
      </c>
      <c r="D9" s="2" t="s">
        <v>41</v>
      </c>
      <c r="E9">
        <f>E6</f>
        <v>2026</v>
      </c>
      <c r="F9" s="2" t="s">
        <v>22</v>
      </c>
      <c r="G9">
        <f>G6</f>
        <v>1.1000000000000001</v>
      </c>
      <c r="H9">
        <v>1</v>
      </c>
      <c r="I9">
        <f>-E3</f>
        <v>0</v>
      </c>
      <c r="J9" s="2">
        <v>5</v>
      </c>
      <c r="N9" s="2"/>
    </row>
    <row r="10" spans="1:14">
      <c r="B10" s="2" t="s">
        <v>42</v>
      </c>
      <c r="C10" s="2" t="s">
        <v>36</v>
      </c>
      <c r="D10" s="2" t="s">
        <v>41</v>
      </c>
      <c r="E10">
        <f>E7</f>
        <v>2054</v>
      </c>
      <c r="F10" s="2" t="s">
        <v>22</v>
      </c>
      <c r="G10">
        <f>G7</f>
        <v>1.1000000000000001</v>
      </c>
      <c r="H10">
        <v>1</v>
      </c>
      <c r="I10">
        <f>-E3</f>
        <v>0</v>
      </c>
      <c r="J10" s="2">
        <v>5</v>
      </c>
      <c r="N10" s="2"/>
    </row>
    <row r="11" spans="1:14">
      <c r="B11" s="2" t="s">
        <v>42</v>
      </c>
      <c r="C11" s="2" t="s">
        <v>36</v>
      </c>
      <c r="D11" s="2" t="s">
        <v>41</v>
      </c>
      <c r="E11">
        <f t="shared" ref="E11:E17" si="0">E8</f>
        <v>2055</v>
      </c>
      <c r="F11" s="2" t="s">
        <v>22</v>
      </c>
      <c r="G11">
        <f t="shared" ref="G11:G14" si="1">G8</f>
        <v>100</v>
      </c>
      <c r="H11">
        <v>1</v>
      </c>
      <c r="I11">
        <f>-E4</f>
        <v>0</v>
      </c>
      <c r="J11" s="2">
        <v>5</v>
      </c>
      <c r="N11" s="2"/>
    </row>
    <row r="12" spans="1:14">
      <c r="B12" s="2" t="s">
        <v>43</v>
      </c>
      <c r="C12" s="2" t="s">
        <v>36</v>
      </c>
      <c r="D12" s="2" t="s">
        <v>44</v>
      </c>
      <c r="E12">
        <f t="shared" si="0"/>
        <v>2026</v>
      </c>
      <c r="F12" s="2" t="s">
        <v>22</v>
      </c>
      <c r="G12">
        <v>1.5</v>
      </c>
      <c r="H12">
        <v>1</v>
      </c>
      <c r="I12">
        <v>0</v>
      </c>
      <c r="J12" s="2">
        <v>5</v>
      </c>
      <c r="N12" s="2"/>
    </row>
    <row r="13" spans="1:14">
      <c r="B13" s="2" t="s">
        <v>43</v>
      </c>
      <c r="C13" s="2" t="s">
        <v>36</v>
      </c>
      <c r="D13" s="2" t="s">
        <v>44</v>
      </c>
      <c r="E13">
        <f t="shared" si="0"/>
        <v>2054</v>
      </c>
      <c r="F13" s="2" t="s">
        <v>22</v>
      </c>
      <c r="G13">
        <v>1.5</v>
      </c>
      <c r="H13">
        <v>1</v>
      </c>
      <c r="I13">
        <v>0</v>
      </c>
      <c r="J13" s="2">
        <v>5</v>
      </c>
    </row>
    <row r="14" spans="1:14">
      <c r="B14" s="2" t="str">
        <f>B12</f>
        <v>UC_Growth_Batteries</v>
      </c>
      <c r="C14" s="2" t="s">
        <v>36</v>
      </c>
      <c r="D14" s="2" t="str">
        <f>D12</f>
        <v>ESTSUTL</v>
      </c>
      <c r="E14">
        <f t="shared" si="0"/>
        <v>2055</v>
      </c>
      <c r="F14" s="2" t="s">
        <v>22</v>
      </c>
      <c r="G14">
        <f t="shared" si="1"/>
        <v>100</v>
      </c>
      <c r="H14">
        <v>1</v>
      </c>
      <c r="I14">
        <v>0</v>
      </c>
      <c r="J14" s="2">
        <v>5</v>
      </c>
    </row>
    <row r="15" spans="1:14">
      <c r="B15" s="2" t="s">
        <v>54</v>
      </c>
      <c r="C15" s="2" t="s">
        <v>36</v>
      </c>
      <c r="D15" s="2" t="s">
        <v>55</v>
      </c>
      <c r="E15">
        <f t="shared" si="0"/>
        <v>2026</v>
      </c>
      <c r="F15" s="2" t="s">
        <v>22</v>
      </c>
      <c r="G15">
        <v>1.1000000000000001</v>
      </c>
      <c r="H15">
        <v>1</v>
      </c>
      <c r="I15">
        <v>-1</v>
      </c>
      <c r="J15" s="2">
        <v>5</v>
      </c>
    </row>
    <row r="16" spans="1:14">
      <c r="B16" s="2" t="str">
        <f>B15</f>
        <v>UC_Growth_Nuclear</v>
      </c>
      <c r="C16" s="2" t="s">
        <v>36</v>
      </c>
      <c r="D16" s="2" t="str">
        <f>D15</f>
        <v>ETNUC*N</v>
      </c>
      <c r="E16">
        <f t="shared" si="0"/>
        <v>2054</v>
      </c>
      <c r="F16" s="2" t="s">
        <v>22</v>
      </c>
      <c r="G16">
        <v>1.1000000000000001</v>
      </c>
      <c r="H16">
        <v>1</v>
      </c>
      <c r="I16">
        <f>I15</f>
        <v>-1</v>
      </c>
      <c r="J16" s="2">
        <v>5</v>
      </c>
    </row>
    <row r="17" spans="2:10">
      <c r="B17" s="2" t="str">
        <f>B15</f>
        <v>UC_Growth_Nuclear</v>
      </c>
      <c r="C17" s="2" t="s">
        <v>36</v>
      </c>
      <c r="D17" s="2" t="str">
        <f>D15</f>
        <v>ETNUC*N</v>
      </c>
      <c r="E17">
        <f t="shared" si="0"/>
        <v>2055</v>
      </c>
      <c r="F17" s="2" t="s">
        <v>22</v>
      </c>
      <c r="G17">
        <f t="shared" ref="G17" si="2">G14</f>
        <v>100</v>
      </c>
      <c r="H17">
        <v>1</v>
      </c>
      <c r="I17">
        <f>I16</f>
        <v>-1</v>
      </c>
      <c r="J17" s="2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68AFE-4568-41C3-A0A2-B498ECB4C44C}">
  <sheetPr>
    <tabColor theme="8"/>
  </sheetPr>
  <dimension ref="A1:N26"/>
  <sheetViews>
    <sheetView workbookViewId="0">
      <selection activeCell="B6" sqref="B6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1">
      <c r="A1" t="s">
        <v>19</v>
      </c>
      <c r="D1" s="2" t="s">
        <v>37</v>
      </c>
      <c r="E1" s="9">
        <v>0.1</v>
      </c>
      <c r="F1" s="2" t="s">
        <v>47</v>
      </c>
      <c r="G1">
        <v>2026</v>
      </c>
    </row>
    <row r="2" spans="1:11" ht="15">
      <c r="B2" s="7" t="s">
        <v>18</v>
      </c>
      <c r="D2" s="2" t="s">
        <v>49</v>
      </c>
      <c r="E2">
        <v>0</v>
      </c>
    </row>
    <row r="3" spans="1:11" ht="15">
      <c r="B3" s="7" t="s">
        <v>17</v>
      </c>
      <c r="D3" s="2" t="s">
        <v>50</v>
      </c>
      <c r="E3">
        <v>10</v>
      </c>
    </row>
    <row r="4" spans="1:11" ht="15">
      <c r="G4" s="8" t="s">
        <v>16</v>
      </c>
    </row>
    <row r="5" spans="1:11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32</v>
      </c>
      <c r="H5" s="3" t="s">
        <v>51</v>
      </c>
      <c r="I5" s="11" t="str">
        <f>"UC_RHSRT~"&amp;G1</f>
        <v>UC_RHSRT~2026</v>
      </c>
      <c r="J5" s="10" t="s">
        <v>40</v>
      </c>
      <c r="K5" s="2" t="s">
        <v>4</v>
      </c>
    </row>
    <row r="6" spans="1:11">
      <c r="B6" s="2" t="str">
        <f>"UC_Growth_"&amp;D6</f>
        <v>UC_Growth_XINDELC</v>
      </c>
      <c r="C6" s="2" t="s">
        <v>48</v>
      </c>
      <c r="D6" s="2" t="s">
        <v>52</v>
      </c>
      <c r="E6">
        <f>G1</f>
        <v>2026</v>
      </c>
      <c r="F6" s="2" t="s">
        <v>22</v>
      </c>
      <c r="G6">
        <f>1+$E$1</f>
        <v>1.1000000000000001</v>
      </c>
      <c r="H6">
        <v>1</v>
      </c>
      <c r="I6">
        <f>-E2</f>
        <v>0</v>
      </c>
      <c r="J6" s="2">
        <v>5</v>
      </c>
    </row>
    <row r="7" spans="1:11">
      <c r="B7" s="2" t="str">
        <f t="shared" ref="B7:B8" si="0">"UC_Growth_"&amp;D7</f>
        <v>UC_Growth_XINDELC</v>
      </c>
      <c r="C7" s="2" t="s">
        <v>48</v>
      </c>
      <c r="D7" s="2" t="str">
        <f>D6</f>
        <v>XINDELC</v>
      </c>
      <c r="E7">
        <v>2054</v>
      </c>
      <c r="F7" s="2" t="s">
        <v>22</v>
      </c>
      <c r="G7">
        <f>1+$E$1</f>
        <v>1.1000000000000001</v>
      </c>
      <c r="H7">
        <v>1</v>
      </c>
      <c r="I7">
        <f>I6</f>
        <v>0</v>
      </c>
      <c r="J7" s="2">
        <v>5</v>
      </c>
    </row>
    <row r="8" spans="1:11">
      <c r="B8" s="2" t="str">
        <f t="shared" si="0"/>
        <v>UC_Growth_XINDELC</v>
      </c>
      <c r="C8" s="2" t="s">
        <v>48</v>
      </c>
      <c r="D8" s="2" t="str">
        <f>D7</f>
        <v>XINDELC</v>
      </c>
      <c r="E8">
        <v>2055</v>
      </c>
      <c r="F8" s="2" t="s">
        <v>22</v>
      </c>
      <c r="G8">
        <v>100</v>
      </c>
      <c r="H8">
        <v>1</v>
      </c>
      <c r="I8">
        <f>I7</f>
        <v>0</v>
      </c>
      <c r="J8" s="2">
        <v>5</v>
      </c>
    </row>
    <row r="9" spans="1:11">
      <c r="B9" s="2" t="str">
        <f>"UC_Growth_"&amp;D9</f>
        <v>UC_Growth_XICPELC</v>
      </c>
      <c r="C9" s="2" t="s">
        <v>48</v>
      </c>
      <c r="D9" s="2" t="s">
        <v>56</v>
      </c>
      <c r="E9">
        <f>E6</f>
        <v>2026</v>
      </c>
      <c r="F9" s="2" t="s">
        <v>22</v>
      </c>
      <c r="G9">
        <f>1+$E$1</f>
        <v>1.1000000000000001</v>
      </c>
      <c r="H9">
        <v>1</v>
      </c>
      <c r="I9">
        <f>I6</f>
        <v>0</v>
      </c>
      <c r="J9" s="2">
        <v>5</v>
      </c>
    </row>
    <row r="10" spans="1:11">
      <c r="B10" s="2" t="str">
        <f t="shared" ref="B10:B11" si="1">"UC_Growth_"&amp;D10</f>
        <v>UC_Growth_XICPELC</v>
      </c>
      <c r="C10" s="2" t="s">
        <v>48</v>
      </c>
      <c r="D10" s="2" t="str">
        <f>D9</f>
        <v>XICPELC</v>
      </c>
      <c r="E10">
        <f t="shared" ref="E10:E20" si="2">E7</f>
        <v>2054</v>
      </c>
      <c r="F10" s="2" t="s">
        <v>22</v>
      </c>
      <c r="G10">
        <f>1+$E$1</f>
        <v>1.1000000000000001</v>
      </c>
      <c r="H10">
        <v>1</v>
      </c>
      <c r="I10">
        <f t="shared" ref="I10:I20" si="3">I7</f>
        <v>0</v>
      </c>
      <c r="J10" s="2">
        <v>5</v>
      </c>
    </row>
    <row r="11" spans="1:11">
      <c r="B11" s="2" t="str">
        <f t="shared" si="1"/>
        <v>UC_Growth_XICPELC</v>
      </c>
      <c r="C11" s="2" t="s">
        <v>48</v>
      </c>
      <c r="D11" s="2" t="str">
        <f>D10</f>
        <v>XICPELC</v>
      </c>
      <c r="E11">
        <f t="shared" si="2"/>
        <v>2055</v>
      </c>
      <c r="F11" s="2" t="s">
        <v>22</v>
      </c>
      <c r="G11">
        <v>100</v>
      </c>
      <c r="H11">
        <v>1</v>
      </c>
      <c r="I11">
        <f t="shared" si="3"/>
        <v>0</v>
      </c>
      <c r="J11" s="2">
        <v>5</v>
      </c>
    </row>
    <row r="12" spans="1:11">
      <c r="B12" s="2" t="str">
        <f>"UC_Growth_"&amp;D12</f>
        <v>UC_Growth_XIMIELC</v>
      </c>
      <c r="C12" s="2" t="s">
        <v>48</v>
      </c>
      <c r="D12" s="2" t="s">
        <v>57</v>
      </c>
      <c r="E12">
        <f t="shared" si="2"/>
        <v>2026</v>
      </c>
      <c r="F12" s="2" t="s">
        <v>22</v>
      </c>
      <c r="G12">
        <f>1+$E$1</f>
        <v>1.1000000000000001</v>
      </c>
      <c r="H12">
        <v>1</v>
      </c>
      <c r="I12">
        <f t="shared" si="3"/>
        <v>0</v>
      </c>
      <c r="J12" s="2">
        <v>5</v>
      </c>
    </row>
    <row r="13" spans="1:11">
      <c r="B13" s="2" t="str">
        <f t="shared" ref="B13:B14" si="4">"UC_Growth_"&amp;D13</f>
        <v>UC_Growth_XIMIELC</v>
      </c>
      <c r="C13" s="2" t="s">
        <v>48</v>
      </c>
      <c r="D13" s="2" t="str">
        <f>D12</f>
        <v>XIMIELC</v>
      </c>
      <c r="E13">
        <f t="shared" si="2"/>
        <v>2054</v>
      </c>
      <c r="F13" s="2" t="s">
        <v>22</v>
      </c>
      <c r="G13">
        <f>1+$E$1</f>
        <v>1.1000000000000001</v>
      </c>
      <c r="H13">
        <v>1</v>
      </c>
      <c r="I13">
        <f t="shared" si="3"/>
        <v>0</v>
      </c>
      <c r="J13" s="2">
        <v>5</v>
      </c>
    </row>
    <row r="14" spans="1:11">
      <c r="B14" s="2" t="str">
        <f t="shared" si="4"/>
        <v>UC_Growth_XIMIELC</v>
      </c>
      <c r="C14" s="2" t="s">
        <v>48</v>
      </c>
      <c r="D14" s="2" t="str">
        <f>D13</f>
        <v>XIMIELC</v>
      </c>
      <c r="E14">
        <f t="shared" si="2"/>
        <v>2055</v>
      </c>
      <c r="F14" s="2" t="s">
        <v>22</v>
      </c>
      <c r="G14">
        <v>100</v>
      </c>
      <c r="H14">
        <v>1</v>
      </c>
      <c r="I14">
        <f t="shared" si="3"/>
        <v>0</v>
      </c>
      <c r="J14" s="2">
        <v>5</v>
      </c>
    </row>
    <row r="15" spans="1:11">
      <c r="B15" s="2" t="str">
        <f>"UC_Growth_"&amp;D15</f>
        <v>UC_Growth_XIFBELC</v>
      </c>
      <c r="C15" s="2" t="s">
        <v>48</v>
      </c>
      <c r="D15" s="2" t="s">
        <v>58</v>
      </c>
      <c r="E15">
        <f t="shared" si="2"/>
        <v>2026</v>
      </c>
      <c r="F15" s="2" t="s">
        <v>22</v>
      </c>
      <c r="G15">
        <f>1+$E$1</f>
        <v>1.1000000000000001</v>
      </c>
      <c r="H15">
        <v>1</v>
      </c>
      <c r="I15">
        <f t="shared" si="3"/>
        <v>0</v>
      </c>
      <c r="J15" s="2">
        <v>5</v>
      </c>
    </row>
    <row r="16" spans="1:11">
      <c r="B16" s="2" t="str">
        <f t="shared" ref="B16:B17" si="5">"UC_Growth_"&amp;D16</f>
        <v>UC_Growth_XIFBELC</v>
      </c>
      <c r="C16" s="2" t="s">
        <v>48</v>
      </c>
      <c r="D16" s="2" t="str">
        <f>D15</f>
        <v>XIFBELC</v>
      </c>
      <c r="E16">
        <f t="shared" si="2"/>
        <v>2054</v>
      </c>
      <c r="F16" s="2" t="s">
        <v>22</v>
      </c>
      <c r="G16">
        <f>1+$E$1</f>
        <v>1.1000000000000001</v>
      </c>
      <c r="H16">
        <v>1</v>
      </c>
      <c r="I16">
        <f t="shared" si="3"/>
        <v>0</v>
      </c>
      <c r="J16" s="2">
        <v>5</v>
      </c>
    </row>
    <row r="17" spans="2:14">
      <c r="B17" s="2" t="str">
        <f t="shared" si="5"/>
        <v>UC_Growth_XIFBELC</v>
      </c>
      <c r="C17" s="2" t="s">
        <v>48</v>
      </c>
      <c r="D17" s="2" t="str">
        <f>D16</f>
        <v>XIFBELC</v>
      </c>
      <c r="E17">
        <f t="shared" si="2"/>
        <v>2055</v>
      </c>
      <c r="F17" s="2" t="s">
        <v>22</v>
      </c>
      <c r="G17">
        <v>100</v>
      </c>
      <c r="H17">
        <v>1</v>
      </c>
      <c r="I17">
        <f t="shared" si="3"/>
        <v>0</v>
      </c>
      <c r="J17" s="2">
        <v>5</v>
      </c>
    </row>
    <row r="18" spans="2:14">
      <c r="B18" s="2" t="str">
        <f>"UC_Growth_"&amp;D18</f>
        <v>UC_Growth_XTRAELC</v>
      </c>
      <c r="C18" s="2" t="s">
        <v>48</v>
      </c>
      <c r="D18" s="2" t="s">
        <v>59</v>
      </c>
      <c r="E18">
        <f t="shared" si="2"/>
        <v>2026</v>
      </c>
      <c r="F18" s="2" t="s">
        <v>22</v>
      </c>
      <c r="G18">
        <f>1+$E$1</f>
        <v>1.1000000000000001</v>
      </c>
      <c r="H18">
        <v>1</v>
      </c>
      <c r="I18">
        <f t="shared" si="3"/>
        <v>0</v>
      </c>
      <c r="J18" s="2">
        <v>5</v>
      </c>
    </row>
    <row r="19" spans="2:14">
      <c r="B19" s="2" t="str">
        <f t="shared" ref="B19:B20" si="6">"UC_Growth_"&amp;D19</f>
        <v>UC_Growth_XTRAELC</v>
      </c>
      <c r="C19" s="2" t="s">
        <v>48</v>
      </c>
      <c r="D19" s="2" t="str">
        <f>D18</f>
        <v>XTRAELC</v>
      </c>
      <c r="E19">
        <f t="shared" si="2"/>
        <v>2054</v>
      </c>
      <c r="F19" s="2" t="s">
        <v>22</v>
      </c>
      <c r="G19">
        <f>1+$E$1</f>
        <v>1.1000000000000001</v>
      </c>
      <c r="H19">
        <v>1</v>
      </c>
      <c r="I19">
        <f t="shared" si="3"/>
        <v>0</v>
      </c>
      <c r="J19" s="2">
        <v>5</v>
      </c>
    </row>
    <row r="20" spans="2:14">
      <c r="B20" s="2" t="str">
        <f t="shared" si="6"/>
        <v>UC_Growth_XTRAELC</v>
      </c>
      <c r="C20" s="2" t="s">
        <v>48</v>
      </c>
      <c r="D20" s="2" t="str">
        <f>D19</f>
        <v>XTRAELC</v>
      </c>
      <c r="E20">
        <f t="shared" si="2"/>
        <v>2055</v>
      </c>
      <c r="F20" s="2" t="s">
        <v>22</v>
      </c>
      <c r="G20">
        <v>100</v>
      </c>
      <c r="H20">
        <v>1</v>
      </c>
      <c r="I20">
        <f t="shared" si="3"/>
        <v>0</v>
      </c>
      <c r="J20" s="2">
        <v>5</v>
      </c>
    </row>
    <row r="21" spans="2:14">
      <c r="B21" s="2" t="str">
        <f>"UC_Growth_"&amp;D21</f>
        <v>UC_Growth_XINDHGN</v>
      </c>
      <c r="C21" s="2" t="s">
        <v>48</v>
      </c>
      <c r="D21" s="2" t="s">
        <v>53</v>
      </c>
      <c r="E21">
        <f>E15</f>
        <v>2026</v>
      </c>
      <c r="F21" s="2" t="s">
        <v>22</v>
      </c>
      <c r="G21">
        <f>1+$E$1</f>
        <v>1.1000000000000001</v>
      </c>
      <c r="H21">
        <v>1</v>
      </c>
      <c r="I21">
        <f>I15</f>
        <v>0</v>
      </c>
      <c r="J21" s="2">
        <v>5</v>
      </c>
      <c r="N21" s="2"/>
    </row>
    <row r="22" spans="2:14">
      <c r="B22" s="2" t="str">
        <f t="shared" ref="B22:B23" si="7">"UC_Growth_"&amp;D22</f>
        <v>UC_Growth_XINDHGN</v>
      </c>
      <c r="C22" s="2" t="s">
        <v>48</v>
      </c>
      <c r="D22" s="2" t="s">
        <v>53</v>
      </c>
      <c r="E22">
        <f>E16</f>
        <v>2054</v>
      </c>
      <c r="F22" s="2" t="s">
        <v>22</v>
      </c>
      <c r="G22">
        <f>1+$E$1</f>
        <v>1.1000000000000001</v>
      </c>
      <c r="H22">
        <v>1</v>
      </c>
      <c r="I22">
        <f>I16</f>
        <v>0</v>
      </c>
      <c r="J22" s="2">
        <v>5</v>
      </c>
      <c r="N22" s="2"/>
    </row>
    <row r="23" spans="2:14">
      <c r="B23" s="2" t="str">
        <f t="shared" si="7"/>
        <v>UC_Growth_XINDHGN</v>
      </c>
      <c r="C23" s="2" t="s">
        <v>48</v>
      </c>
      <c r="D23" s="2" t="s">
        <v>53</v>
      </c>
      <c r="E23">
        <f>E17</f>
        <v>2055</v>
      </c>
      <c r="F23" s="2" t="s">
        <v>22</v>
      </c>
      <c r="G23">
        <v>100</v>
      </c>
      <c r="H23">
        <v>1</v>
      </c>
      <c r="I23">
        <f>I17</f>
        <v>0</v>
      </c>
      <c r="J23" s="2">
        <v>5</v>
      </c>
      <c r="N23" s="2"/>
    </row>
    <row r="24" spans="2:14">
      <c r="B24" s="2"/>
      <c r="C24" s="2"/>
      <c r="D24" s="2"/>
      <c r="F24" s="2"/>
      <c r="J24" s="2"/>
      <c r="N24" s="2"/>
    </row>
    <row r="25" spans="2:14">
      <c r="B25" s="2"/>
      <c r="C25" s="2"/>
      <c r="D25" s="2"/>
      <c r="F25" s="2"/>
      <c r="J25" s="2"/>
    </row>
    <row r="26" spans="2:14">
      <c r="B26" s="2"/>
      <c r="C26" s="2"/>
      <c r="D26" s="2"/>
      <c r="F26" s="2"/>
      <c r="J2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3F5D-A00A-4460-8453-94D06916B235}">
  <sheetPr>
    <tabColor theme="8"/>
  </sheetPr>
  <dimension ref="A1:N20"/>
  <sheetViews>
    <sheetView tabSelected="1" workbookViewId="0">
      <selection activeCell="I12" sqref="I12"/>
    </sheetView>
  </sheetViews>
  <sheetFormatPr defaultRowHeight="12.75"/>
  <cols>
    <col min="2" max="2" width="22.85546875" bestFit="1" customWidth="1"/>
    <col min="3" max="3" width="17.5703125" customWidth="1"/>
    <col min="4" max="4" width="23.5703125" customWidth="1"/>
    <col min="8" max="8" width="16.85546875" customWidth="1"/>
    <col min="9" max="9" width="16.28515625" customWidth="1"/>
    <col min="10" max="10" width="16" customWidth="1"/>
    <col min="13" max="13" width="12.7109375" customWidth="1"/>
  </cols>
  <sheetData>
    <row r="1" spans="1:14">
      <c r="A1" t="s">
        <v>19</v>
      </c>
      <c r="D1" s="2" t="s">
        <v>37</v>
      </c>
      <c r="E1" s="9">
        <v>0.2</v>
      </c>
      <c r="F1" s="2" t="s">
        <v>47</v>
      </c>
      <c r="G1">
        <v>2024</v>
      </c>
    </row>
    <row r="2" spans="1:14" ht="15">
      <c r="B2" s="7" t="s">
        <v>18</v>
      </c>
      <c r="D2" s="2" t="s">
        <v>61</v>
      </c>
      <c r="E2">
        <v>10</v>
      </c>
    </row>
    <row r="3" spans="1:14" ht="15">
      <c r="B3" s="7" t="s">
        <v>17</v>
      </c>
      <c r="D3" s="2"/>
    </row>
    <row r="4" spans="1:14" ht="15">
      <c r="G4" s="8" t="s">
        <v>16</v>
      </c>
    </row>
    <row r="5" spans="1:14">
      <c r="B5" s="6" t="s">
        <v>15</v>
      </c>
      <c r="C5" s="5" t="s">
        <v>35</v>
      </c>
      <c r="D5" s="5" t="s">
        <v>13</v>
      </c>
      <c r="E5" s="4" t="s">
        <v>8</v>
      </c>
      <c r="F5" s="4" t="s">
        <v>7</v>
      </c>
      <c r="G5" s="3" t="s">
        <v>6</v>
      </c>
      <c r="H5" s="3" t="s">
        <v>39</v>
      </c>
      <c r="I5" s="11" t="str">
        <f>"UC_RHSRT~"&amp;G1</f>
        <v>UC_RHSRT~2024</v>
      </c>
      <c r="J5" s="10" t="s">
        <v>40</v>
      </c>
      <c r="K5" s="2" t="s">
        <v>4</v>
      </c>
    </row>
    <row r="6" spans="1:14">
      <c r="B6" s="2" t="str">
        <f>"UC_Growth_"&amp;D6</f>
        <v>UC_Growth_TPPRCARELC-N</v>
      </c>
      <c r="C6" s="2" t="s">
        <v>36</v>
      </c>
      <c r="D6" s="2" t="s">
        <v>60</v>
      </c>
      <c r="E6">
        <f>G1</f>
        <v>2024</v>
      </c>
      <c r="F6" s="2" t="s">
        <v>22</v>
      </c>
      <c r="G6">
        <f>1+$E$1</f>
        <v>1.2</v>
      </c>
      <c r="H6">
        <v>1</v>
      </c>
      <c r="I6">
        <f>-E2</f>
        <v>-10</v>
      </c>
      <c r="J6" s="2">
        <v>5</v>
      </c>
    </row>
    <row r="7" spans="1:14">
      <c r="B7" s="2" t="str">
        <f t="shared" ref="B7:B14" si="0">"UC_Growth_"&amp;D7</f>
        <v>UC_Growth_TPPRCARELC-N</v>
      </c>
      <c r="C7" s="2" t="str">
        <f>C6</f>
        <v>NCAP,GROWTH</v>
      </c>
      <c r="D7" s="2" t="str">
        <f>D6</f>
        <v>TPPRCARELC-N</v>
      </c>
      <c r="E7">
        <v>2054</v>
      </c>
      <c r="F7" s="2" t="s">
        <v>22</v>
      </c>
      <c r="G7">
        <f>1+$E$1</f>
        <v>1.2</v>
      </c>
      <c r="H7">
        <v>1</v>
      </c>
      <c r="I7">
        <f>I6</f>
        <v>-10</v>
      </c>
      <c r="J7" s="2">
        <v>5</v>
      </c>
    </row>
    <row r="8" spans="1:14">
      <c r="B8" s="2" t="str">
        <f t="shared" si="0"/>
        <v>UC_Growth_TPPRCARELC-N</v>
      </c>
      <c r="C8" s="2" t="str">
        <f>C7</f>
        <v>NCAP,GROWTH</v>
      </c>
      <c r="D8" s="2" t="str">
        <f>D7</f>
        <v>TPPRCARELC-N</v>
      </c>
      <c r="E8">
        <v>2055</v>
      </c>
      <c r="F8" s="2" t="s">
        <v>22</v>
      </c>
      <c r="G8">
        <v>100</v>
      </c>
      <c r="H8">
        <v>1</v>
      </c>
      <c r="I8">
        <f>I7</f>
        <v>-10</v>
      </c>
      <c r="J8" s="2">
        <v>5</v>
      </c>
    </row>
    <row r="9" spans="1:14">
      <c r="B9" s="2" t="str">
        <f>"UC_Growth_"&amp;D9</f>
        <v>UC_Growth_TPPUMBTELC-N</v>
      </c>
      <c r="C9" s="2" t="s">
        <v>36</v>
      </c>
      <c r="D9" s="2" t="s">
        <v>64</v>
      </c>
      <c r="E9">
        <f>$G$1</f>
        <v>2024</v>
      </c>
      <c r="F9" s="2" t="s">
        <v>22</v>
      </c>
      <c r="G9">
        <f>1+$E$1</f>
        <v>1.2</v>
      </c>
      <c r="H9">
        <v>1</v>
      </c>
      <c r="I9">
        <v>-2</v>
      </c>
      <c r="J9" s="2">
        <v>5</v>
      </c>
    </row>
    <row r="10" spans="1:14">
      <c r="B10" s="2" t="str">
        <f t="shared" ref="B10:B11" si="1">"UC_Growth_"&amp;D10</f>
        <v>UC_Growth_TPPUMBTELC-N</v>
      </c>
      <c r="C10" s="2" t="str">
        <f>C9</f>
        <v>NCAP,GROWTH</v>
      </c>
      <c r="D10" s="2" t="str">
        <f>D9</f>
        <v>TPPUMBTELC-N</v>
      </c>
      <c r="E10">
        <v>2054</v>
      </c>
      <c r="F10" s="2" t="s">
        <v>22</v>
      </c>
      <c r="G10">
        <f>1+$E$1</f>
        <v>1.2</v>
      </c>
      <c r="H10">
        <v>1</v>
      </c>
      <c r="I10">
        <f>I9</f>
        <v>-2</v>
      </c>
      <c r="J10" s="2">
        <v>5</v>
      </c>
    </row>
    <row r="11" spans="1:14">
      <c r="B11" s="2" t="str">
        <f t="shared" si="1"/>
        <v>UC_Growth_TPPUMBTELC-N</v>
      </c>
      <c r="C11" s="2" t="str">
        <f>C10</f>
        <v>NCAP,GROWTH</v>
      </c>
      <c r="D11" s="2" t="str">
        <f>D10</f>
        <v>TPPUMBTELC-N</v>
      </c>
      <c r="E11">
        <v>2055</v>
      </c>
      <c r="F11" s="2" t="s">
        <v>22</v>
      </c>
      <c r="G11">
        <v>100</v>
      </c>
      <c r="H11">
        <v>1</v>
      </c>
      <c r="I11">
        <f>I10</f>
        <v>-2</v>
      </c>
      <c r="J11" s="2">
        <v>5</v>
      </c>
    </row>
    <row r="12" spans="1:14">
      <c r="B12" s="2" t="str">
        <f t="shared" si="0"/>
        <v>UC_Growth_TFLCVOGSH-N</v>
      </c>
      <c r="C12" s="2" t="str">
        <f>C8</f>
        <v>NCAP,GROWTH</v>
      </c>
      <c r="D12" s="2" t="s">
        <v>65</v>
      </c>
      <c r="E12">
        <f>E6</f>
        <v>2024</v>
      </c>
      <c r="F12" s="2" t="s">
        <v>22</v>
      </c>
      <c r="G12">
        <f>1+$E$1</f>
        <v>1.2</v>
      </c>
      <c r="H12">
        <v>1</v>
      </c>
      <c r="I12">
        <f>-$E$2</f>
        <v>-10</v>
      </c>
      <c r="J12" s="2">
        <v>5</v>
      </c>
      <c r="N12" s="2"/>
    </row>
    <row r="13" spans="1:14">
      <c r="B13" s="2" t="str">
        <f t="shared" si="0"/>
        <v>UC_Growth_TFLCVOGSH-N</v>
      </c>
      <c r="C13" s="2" t="str">
        <f t="shared" ref="C13:C17" si="2">C12</f>
        <v>NCAP,GROWTH</v>
      </c>
      <c r="D13" s="2" t="str">
        <f>D12</f>
        <v>TFLCVOGSH-N</v>
      </c>
      <c r="E13">
        <f>E7</f>
        <v>2054</v>
      </c>
      <c r="F13" s="2" t="s">
        <v>22</v>
      </c>
      <c r="G13">
        <f>1+$E$1</f>
        <v>1.2</v>
      </c>
      <c r="H13">
        <v>1</v>
      </c>
      <c r="I13">
        <f>I12</f>
        <v>-10</v>
      </c>
      <c r="J13" s="2">
        <v>5</v>
      </c>
      <c r="N13" s="2"/>
    </row>
    <row r="14" spans="1:14">
      <c r="B14" s="2" t="str">
        <f t="shared" si="0"/>
        <v>UC_Growth_TFLCVOGSH-N</v>
      </c>
      <c r="C14" s="2" t="str">
        <f t="shared" si="2"/>
        <v>NCAP,GROWTH</v>
      </c>
      <c r="D14" s="2" t="str">
        <f>D13</f>
        <v>TFLCVOGSH-N</v>
      </c>
      <c r="E14">
        <f>E8</f>
        <v>2055</v>
      </c>
      <c r="F14" s="2" t="s">
        <v>22</v>
      </c>
      <c r="G14">
        <v>100</v>
      </c>
      <c r="H14">
        <v>1</v>
      </c>
      <c r="I14">
        <f>I13</f>
        <v>-10</v>
      </c>
      <c r="J14" s="2">
        <v>5</v>
      </c>
      <c r="N14" s="2"/>
    </row>
    <row r="15" spans="1:14">
      <c r="B15" s="2" t="str">
        <f t="shared" ref="B15:B17" si="3">"UC_Growth_"&amp;D15</f>
        <v>UC_Growth_TFLCVELC-N</v>
      </c>
      <c r="C15" s="2" t="str">
        <f>C11</f>
        <v>NCAP,GROWTH</v>
      </c>
      <c r="D15" s="2" t="s">
        <v>62</v>
      </c>
      <c r="E15">
        <f>E9</f>
        <v>2024</v>
      </c>
      <c r="F15" s="2" t="s">
        <v>22</v>
      </c>
      <c r="G15">
        <f>1+$E$1</f>
        <v>1.2</v>
      </c>
      <c r="H15">
        <v>1</v>
      </c>
      <c r="I15">
        <f>-$E$2</f>
        <v>-10</v>
      </c>
      <c r="J15" s="2">
        <v>5</v>
      </c>
      <c r="N15" s="2"/>
    </row>
    <row r="16" spans="1:14">
      <c r="B16" s="2" t="str">
        <f t="shared" si="3"/>
        <v>UC_Growth_TFLCVELC-N</v>
      </c>
      <c r="C16" s="2" t="str">
        <f t="shared" si="2"/>
        <v>NCAP,GROWTH</v>
      </c>
      <c r="D16" s="2" t="str">
        <f>D15</f>
        <v>TFLCVELC-N</v>
      </c>
      <c r="E16">
        <f>E10</f>
        <v>2054</v>
      </c>
      <c r="F16" s="2" t="s">
        <v>22</v>
      </c>
      <c r="G16">
        <f>1+$E$1</f>
        <v>1.2</v>
      </c>
      <c r="H16">
        <v>1</v>
      </c>
      <c r="I16">
        <f>I15</f>
        <v>-10</v>
      </c>
      <c r="J16" s="2">
        <v>5</v>
      </c>
      <c r="N16" s="2"/>
    </row>
    <row r="17" spans="2:14">
      <c r="B17" s="2" t="str">
        <f t="shared" si="3"/>
        <v>UC_Growth_TFLCVELC-N</v>
      </c>
      <c r="C17" s="2" t="str">
        <f t="shared" si="2"/>
        <v>NCAP,GROWTH</v>
      </c>
      <c r="D17" s="2" t="str">
        <f>D16</f>
        <v>TFLCVELC-N</v>
      </c>
      <c r="E17">
        <f>E11</f>
        <v>2055</v>
      </c>
      <c r="F17" s="2" t="s">
        <v>22</v>
      </c>
      <c r="G17">
        <v>100</v>
      </c>
      <c r="H17">
        <v>1</v>
      </c>
      <c r="I17">
        <f>I16</f>
        <v>-10</v>
      </c>
      <c r="J17" s="2">
        <v>5</v>
      </c>
      <c r="N17" s="2"/>
    </row>
    <row r="18" spans="2:14">
      <c r="B18" s="2" t="str">
        <f t="shared" ref="B18:B20" si="4">"UC_Growth_"&amp;D18</f>
        <v>UC_Growth_TFHCV1ELC-N</v>
      </c>
      <c r="C18" s="2" t="str">
        <f>C14</f>
        <v>NCAP,GROWTH</v>
      </c>
      <c r="D18" s="2" t="s">
        <v>63</v>
      </c>
      <c r="E18">
        <f>E12</f>
        <v>2024</v>
      </c>
      <c r="F18" s="2" t="s">
        <v>22</v>
      </c>
      <c r="G18">
        <f>1+$E$1</f>
        <v>1.2</v>
      </c>
      <c r="H18">
        <v>1</v>
      </c>
      <c r="I18">
        <v>-5</v>
      </c>
      <c r="J18" s="2">
        <v>5</v>
      </c>
      <c r="N18" s="2"/>
    </row>
    <row r="19" spans="2:14">
      <c r="B19" s="2" t="str">
        <f t="shared" si="4"/>
        <v>UC_Growth_TFHCV1ELC-N</v>
      </c>
      <c r="C19" s="2" t="str">
        <f t="shared" ref="C19:C20" si="5">C18</f>
        <v>NCAP,GROWTH</v>
      </c>
      <c r="D19" s="2" t="str">
        <f>D18</f>
        <v>TFHCV1ELC-N</v>
      </c>
      <c r="E19">
        <f>E13</f>
        <v>2054</v>
      </c>
      <c r="F19" s="2" t="s">
        <v>22</v>
      </c>
      <c r="G19">
        <f>1+$E$1</f>
        <v>1.2</v>
      </c>
      <c r="H19">
        <v>1</v>
      </c>
      <c r="I19">
        <f>I18</f>
        <v>-5</v>
      </c>
      <c r="J19" s="2">
        <v>5</v>
      </c>
    </row>
    <row r="20" spans="2:14">
      <c r="B20" s="2" t="str">
        <f t="shared" si="4"/>
        <v>UC_Growth_TFHCV1ELC-N</v>
      </c>
      <c r="C20" s="2" t="str">
        <f t="shared" si="5"/>
        <v>NCAP,GROWTH</v>
      </c>
      <c r="D20" s="2" t="str">
        <f>D19</f>
        <v>TFHCV1ELC-N</v>
      </c>
      <c r="E20">
        <f>E14</f>
        <v>2055</v>
      </c>
      <c r="F20" s="2" t="s">
        <v>22</v>
      </c>
      <c r="G20">
        <v>100</v>
      </c>
      <c r="H20">
        <v>1</v>
      </c>
      <c r="I20">
        <f>I19</f>
        <v>-5</v>
      </c>
      <c r="J20" s="2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BuildRateConstraints</vt:lpstr>
      <vt:lpstr>TransDum</vt:lpstr>
      <vt:lpstr>BatteryConstraint</vt:lpstr>
      <vt:lpstr>FIRMConstraint</vt:lpstr>
      <vt:lpstr>WindPVConstraint</vt:lpstr>
      <vt:lpstr>WindThermalConstraint</vt:lpstr>
      <vt:lpstr>GrowthConstraintsSupply</vt:lpstr>
      <vt:lpstr>GrowthConstraintsDistribution</vt:lpstr>
      <vt:lpstr>GrowthConstraintsTransport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Bruno Merven</cp:lastModifiedBy>
  <dcterms:created xsi:type="dcterms:W3CDTF">2023-09-08T12:42:41Z</dcterms:created>
  <dcterms:modified xsi:type="dcterms:W3CDTF">2023-10-04T11:57:26Z</dcterms:modified>
</cp:coreProperties>
</file>