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04768C25-60F5-4741-A3D3-D14FBACD53CE}" xr6:coauthVersionLast="47" xr6:coauthVersionMax="47" xr10:uidLastSave="{00000000-0000-0000-0000-000000000000}"/>
  <bookViews>
    <workbookView xWindow="1080" yWindow="1785" windowWidth="26610" windowHeight="13740" xr2:uid="{5BBFCB05-B32B-4081-8E1F-9CD98673A2F8}"/>
  </bookViews>
  <sheets>
    <sheet name="SHAP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base.year">[1]NT_TRP!$A$2</definedName>
    <definedName name="cv.diesel.hhv.MJL">[1]Units.CV!$C$9</definedName>
    <definedName name="cv.diesel.lhv.MJL">[1]Units.CV!$B$9</definedName>
    <definedName name="CV.LHV.E85">[1]Units.CV!$F$50</definedName>
    <definedName name="cv.petrol.hhv.MJL">[1]Units.CV!$C$13</definedName>
    <definedName name="CVV_DIESEL">'[2]Constants Tables'!$F$48</definedName>
    <definedName name="CVV_Petrol">'[2]Constants Tables'!$K$8</definedName>
    <definedName name="DieselLHV">[1]Units.CV!$F$46</definedName>
    <definedName name="EB.year">[1]NT_TRP!$A$2</definedName>
    <definedName name="emissions_data">[3]NameConv!$V$4:$AL$38</definedName>
    <definedName name="emissions_data_parameters">[3]NameConv!$V$3:$AL$3</definedName>
    <definedName name="emissions_start">[3]NameConv!$W$3</definedName>
    <definedName name="emissions_types">[3]NameConv!$V$2</definedName>
    <definedName name="eMode">[1]Scenarios!$B$21</definedName>
    <definedName name="eps">[1]NameConv!$F$1</definedName>
    <definedName name="ERC.Efficiency">[1]Scenarios!$B$16</definedName>
    <definedName name="EV.Battery">[1]Scenarios!$B$28</definedName>
    <definedName name="flagPenetrationOnly">[1]Scenarios!$B$3</definedName>
    <definedName name="fuel_types">#REF!</definedName>
    <definedName name="FuelNames">[1]NameConv!$D$3:$E$39</definedName>
    <definedName name="GasolineLHV">[1]Units.CV!$F$43</definedName>
    <definedName name="Pal_Workbook_GUID" hidden="1">"VPJDZVPESBNLN75EMHY6J774"</definedName>
    <definedName name="reftrofits">[4]TRP_Retrofit!$AL$67</definedName>
    <definedName name="retrofits">[1]Scenarios!$B$24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ctor_prefix">[3]UPS!$B$6</definedName>
    <definedName name="TRA.freight.capex">[1]Scenarios!$B$18</definedName>
    <definedName name="XLSIMSIM" hidden="1">{"Sim",3,"Output 1","'Reworked data'!$AI$84","Output 2","'Reworked data'!$AJ$84","Output 3","'Reworked data'!$AK$84","1","2","100","0"}</definedName>
    <definedName name="zar.2010">[5]Deflator!$P$4</definedName>
    <definedName name="zar.2012">[5]Deflator!$R$4</definedName>
    <definedName name="zar.2015">[5]Deflator!$U$4</definedName>
    <definedName name="zar.base">[5]Deflator!$B$12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A9" i="1"/>
  <c r="A14" i="1" s="1"/>
  <c r="G9" i="1"/>
  <c r="H9" i="1"/>
  <c r="H14" i="1" s="1"/>
  <c r="H19" i="1" s="1"/>
  <c r="H24" i="1" s="1"/>
  <c r="H29" i="1" s="1"/>
  <c r="H34" i="1" s="1"/>
  <c r="H39" i="1" s="1"/>
  <c r="H44" i="1" s="1"/>
  <c r="H49" i="1" s="1"/>
  <c r="H54" i="1" s="1"/>
  <c r="H59" i="1" s="1"/>
  <c r="H64" i="1" s="1"/>
  <c r="H69" i="1" s="1"/>
  <c r="H74" i="1" s="1"/>
  <c r="H79" i="1" s="1"/>
  <c r="H84" i="1" s="1"/>
  <c r="H89" i="1" s="1"/>
  <c r="H94" i="1" s="1"/>
  <c r="H99" i="1" s="1"/>
  <c r="H104" i="1" s="1"/>
  <c r="H109" i="1" s="1"/>
  <c r="H114" i="1" s="1"/>
  <c r="H119" i="1" s="1"/>
  <c r="H124" i="1" s="1"/>
  <c r="H129" i="1" s="1"/>
  <c r="H134" i="1" s="1"/>
  <c r="H139" i="1" s="1"/>
  <c r="H144" i="1" s="1"/>
  <c r="H149" i="1" s="1"/>
  <c r="H154" i="1" s="1"/>
  <c r="H159" i="1" s="1"/>
  <c r="H164" i="1" s="1"/>
  <c r="H169" i="1" s="1"/>
  <c r="H174" i="1" s="1"/>
  <c r="A10" i="1"/>
  <c r="G10" i="1" s="1"/>
  <c r="B10" i="1"/>
  <c r="C10" i="1" s="1"/>
  <c r="D10" i="1" s="1"/>
  <c r="I10" i="1" s="1"/>
  <c r="H10" i="1"/>
  <c r="H15" i="1" s="1"/>
  <c r="H20" i="1" s="1"/>
  <c r="H25" i="1" s="1"/>
  <c r="H30" i="1" s="1"/>
  <c r="H35" i="1" s="1"/>
  <c r="H40" i="1" s="1"/>
  <c r="H45" i="1" s="1"/>
  <c r="H50" i="1" s="1"/>
  <c r="H55" i="1" s="1"/>
  <c r="H60" i="1" s="1"/>
  <c r="H65" i="1" s="1"/>
  <c r="H70" i="1" s="1"/>
  <c r="H75" i="1" s="1"/>
  <c r="H80" i="1" s="1"/>
  <c r="H85" i="1" s="1"/>
  <c r="H90" i="1" s="1"/>
  <c r="H95" i="1" s="1"/>
  <c r="H100" i="1" s="1"/>
  <c r="H105" i="1" s="1"/>
  <c r="H110" i="1" s="1"/>
  <c r="H115" i="1" s="1"/>
  <c r="H120" i="1" s="1"/>
  <c r="H125" i="1" s="1"/>
  <c r="H130" i="1" s="1"/>
  <c r="H135" i="1" s="1"/>
  <c r="H140" i="1" s="1"/>
  <c r="H145" i="1" s="1"/>
  <c r="H150" i="1" s="1"/>
  <c r="H155" i="1" s="1"/>
  <c r="H160" i="1" s="1"/>
  <c r="H165" i="1" s="1"/>
  <c r="H170" i="1" s="1"/>
  <c r="H175" i="1" s="1"/>
  <c r="H180" i="1" s="1"/>
  <c r="H185" i="1" s="1"/>
  <c r="A11" i="1"/>
  <c r="G11" i="1" s="1"/>
  <c r="H11" i="1"/>
  <c r="H16" i="1" s="1"/>
  <c r="H21" i="1" s="1"/>
  <c r="H26" i="1" s="1"/>
  <c r="H31" i="1" s="1"/>
  <c r="H36" i="1" s="1"/>
  <c r="H41" i="1" s="1"/>
  <c r="H46" i="1" s="1"/>
  <c r="H51" i="1" s="1"/>
  <c r="H56" i="1" s="1"/>
  <c r="H61" i="1" s="1"/>
  <c r="H66" i="1" s="1"/>
  <c r="H71" i="1" s="1"/>
  <c r="H76" i="1" s="1"/>
  <c r="H81" i="1" s="1"/>
  <c r="H86" i="1" s="1"/>
  <c r="H91" i="1" s="1"/>
  <c r="H96" i="1" s="1"/>
  <c r="H101" i="1" s="1"/>
  <c r="H106" i="1" s="1"/>
  <c r="H111" i="1" s="1"/>
  <c r="H116" i="1" s="1"/>
  <c r="H121" i="1" s="1"/>
  <c r="H126" i="1" s="1"/>
  <c r="H131" i="1" s="1"/>
  <c r="H136" i="1" s="1"/>
  <c r="H141" i="1" s="1"/>
  <c r="H146" i="1" s="1"/>
  <c r="H151" i="1" s="1"/>
  <c r="H156" i="1" s="1"/>
  <c r="H161" i="1" s="1"/>
  <c r="H166" i="1" s="1"/>
  <c r="H171" i="1" s="1"/>
  <c r="H176" i="1" s="1"/>
  <c r="H181" i="1" s="1"/>
  <c r="H186" i="1" s="1"/>
  <c r="H191" i="1" s="1"/>
  <c r="H196" i="1" s="1"/>
  <c r="H201" i="1" s="1"/>
  <c r="H206" i="1" s="1"/>
  <c r="H211" i="1" s="1"/>
  <c r="H216" i="1" s="1"/>
  <c r="H221" i="1" s="1"/>
  <c r="H226" i="1" s="1"/>
  <c r="H231" i="1" s="1"/>
  <c r="H236" i="1" s="1"/>
  <c r="H241" i="1" s="1"/>
  <c r="H246" i="1" s="1"/>
  <c r="H251" i="1" s="1"/>
  <c r="H256" i="1" s="1"/>
  <c r="H261" i="1" s="1"/>
  <c r="H266" i="1" s="1"/>
  <c r="H271" i="1" s="1"/>
  <c r="H276" i="1" s="1"/>
  <c r="H281" i="1" s="1"/>
  <c r="H286" i="1" s="1"/>
  <c r="H291" i="1" s="1"/>
  <c r="H296" i="1" s="1"/>
  <c r="H301" i="1" s="1"/>
  <c r="H306" i="1" s="1"/>
  <c r="H311" i="1" s="1"/>
  <c r="H316" i="1" s="1"/>
  <c r="H321" i="1" s="1"/>
  <c r="H326" i="1" s="1"/>
  <c r="H331" i="1" s="1"/>
  <c r="H336" i="1" s="1"/>
  <c r="H341" i="1" s="1"/>
  <c r="H346" i="1" s="1"/>
  <c r="H351" i="1" s="1"/>
  <c r="H356" i="1" s="1"/>
  <c r="H361" i="1" s="1"/>
  <c r="H366" i="1" s="1"/>
  <c r="H371" i="1" s="1"/>
  <c r="H376" i="1" s="1"/>
  <c r="H381" i="1" s="1"/>
  <c r="H386" i="1" s="1"/>
  <c r="A12" i="1"/>
  <c r="B12" i="1" s="1"/>
  <c r="C12" i="1" s="1"/>
  <c r="D12" i="1" s="1"/>
  <c r="H12" i="1"/>
  <c r="H17" i="1" s="1"/>
  <c r="H22" i="1" s="1"/>
  <c r="H27" i="1" s="1"/>
  <c r="H32" i="1" s="1"/>
  <c r="H37" i="1" s="1"/>
  <c r="H42" i="1" s="1"/>
  <c r="H47" i="1" s="1"/>
  <c r="H52" i="1" s="1"/>
  <c r="H57" i="1" s="1"/>
  <c r="H62" i="1" s="1"/>
  <c r="H67" i="1" s="1"/>
  <c r="H72" i="1" s="1"/>
  <c r="H77" i="1" s="1"/>
  <c r="H82" i="1" s="1"/>
  <c r="H87" i="1" s="1"/>
  <c r="H92" i="1" s="1"/>
  <c r="H97" i="1" s="1"/>
  <c r="H102" i="1" s="1"/>
  <c r="H107" i="1" s="1"/>
  <c r="H112" i="1" s="1"/>
  <c r="H117" i="1" s="1"/>
  <c r="H122" i="1" s="1"/>
  <c r="H127" i="1" s="1"/>
  <c r="H132" i="1" s="1"/>
  <c r="H137" i="1" s="1"/>
  <c r="H142" i="1" s="1"/>
  <c r="H147" i="1" s="1"/>
  <c r="H152" i="1" s="1"/>
  <c r="H157" i="1" s="1"/>
  <c r="H162" i="1" s="1"/>
  <c r="H167" i="1" s="1"/>
  <c r="H172" i="1" s="1"/>
  <c r="H177" i="1" s="1"/>
  <c r="A15" i="1"/>
  <c r="A20" i="1" s="1"/>
  <c r="B20" i="1" s="1"/>
  <c r="G15" i="1"/>
  <c r="A16" i="1"/>
  <c r="B16" i="1" s="1"/>
  <c r="H8" i="1"/>
  <c r="H13" i="1" s="1"/>
  <c r="H18" i="1" s="1"/>
  <c r="H23" i="1" s="1"/>
  <c r="H28" i="1" s="1"/>
  <c r="H33" i="1" s="1"/>
  <c r="H38" i="1" s="1"/>
  <c r="H43" i="1" s="1"/>
  <c r="H48" i="1" s="1"/>
  <c r="H53" i="1" s="1"/>
  <c r="H58" i="1" s="1"/>
  <c r="H63" i="1" s="1"/>
  <c r="H68" i="1" s="1"/>
  <c r="H73" i="1" s="1"/>
  <c r="H78" i="1" s="1"/>
  <c r="H83" i="1" s="1"/>
  <c r="H88" i="1" s="1"/>
  <c r="H93" i="1" s="1"/>
  <c r="H98" i="1" s="1"/>
  <c r="H103" i="1" s="1"/>
  <c r="H108" i="1" s="1"/>
  <c r="H113" i="1" s="1"/>
  <c r="H118" i="1" s="1"/>
  <c r="H123" i="1" s="1"/>
  <c r="H128" i="1" s="1"/>
  <c r="H133" i="1" s="1"/>
  <c r="H138" i="1" s="1"/>
  <c r="H143" i="1" s="1"/>
  <c r="H148" i="1" s="1"/>
  <c r="H153" i="1" s="1"/>
  <c r="H158" i="1" s="1"/>
  <c r="H163" i="1" s="1"/>
  <c r="H168" i="1" s="1"/>
  <c r="H173" i="1" s="1"/>
  <c r="G4" i="1"/>
  <c r="G5" i="1"/>
  <c r="G6" i="1"/>
  <c r="G7" i="1"/>
  <c r="G3" i="1"/>
  <c r="A8" i="1"/>
  <c r="A13" i="1" s="1"/>
  <c r="B3" i="1"/>
  <c r="B4" i="1"/>
  <c r="B5" i="1"/>
  <c r="S5" i="1"/>
  <c r="B6" i="1"/>
  <c r="S6" i="1"/>
  <c r="B7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H178" i="1" l="1"/>
  <c r="H183" i="1" s="1"/>
  <c r="H188" i="1" s="1"/>
  <c r="H193" i="1" s="1"/>
  <c r="H198" i="1" s="1"/>
  <c r="H203" i="1" s="1"/>
  <c r="H208" i="1" s="1"/>
  <c r="H213" i="1" s="1"/>
  <c r="H218" i="1" s="1"/>
  <c r="H223" i="1" s="1"/>
  <c r="H228" i="1" s="1"/>
  <c r="H233" i="1" s="1"/>
  <c r="H238" i="1" s="1"/>
  <c r="H243" i="1" s="1"/>
  <c r="H248" i="1" s="1"/>
  <c r="H253" i="1" s="1"/>
  <c r="H258" i="1" s="1"/>
  <c r="H263" i="1" s="1"/>
  <c r="H268" i="1" s="1"/>
  <c r="H273" i="1" s="1"/>
  <c r="H278" i="1" s="1"/>
  <c r="H283" i="1" s="1"/>
  <c r="H288" i="1" s="1"/>
  <c r="H293" i="1" s="1"/>
  <c r="H298" i="1" s="1"/>
  <c r="H303" i="1" s="1"/>
  <c r="H308" i="1" s="1"/>
  <c r="H313" i="1" s="1"/>
  <c r="H318" i="1" s="1"/>
  <c r="H323" i="1" s="1"/>
  <c r="H328" i="1" s="1"/>
  <c r="H333" i="1" s="1"/>
  <c r="H338" i="1" s="1"/>
  <c r="H343" i="1" s="1"/>
  <c r="H348" i="1" s="1"/>
  <c r="H353" i="1" s="1"/>
  <c r="H358" i="1" s="1"/>
  <c r="H363" i="1" s="1"/>
  <c r="H368" i="1" s="1"/>
  <c r="H373" i="1" s="1"/>
  <c r="H378" i="1" s="1"/>
  <c r="H383" i="1" s="1"/>
  <c r="H182" i="1"/>
  <c r="H187" i="1" s="1"/>
  <c r="H192" i="1" s="1"/>
  <c r="H197" i="1" s="1"/>
  <c r="H202" i="1" s="1"/>
  <c r="H207" i="1" s="1"/>
  <c r="H212" i="1" s="1"/>
  <c r="H217" i="1" s="1"/>
  <c r="H222" i="1" s="1"/>
  <c r="H227" i="1" s="1"/>
  <c r="H232" i="1" s="1"/>
  <c r="H237" i="1" s="1"/>
  <c r="H242" i="1" s="1"/>
  <c r="H247" i="1" s="1"/>
  <c r="H252" i="1" s="1"/>
  <c r="H257" i="1" s="1"/>
  <c r="H262" i="1" s="1"/>
  <c r="H267" i="1" s="1"/>
  <c r="H272" i="1" s="1"/>
  <c r="H277" i="1" s="1"/>
  <c r="H282" i="1" s="1"/>
  <c r="H287" i="1" s="1"/>
  <c r="H292" i="1" s="1"/>
  <c r="H297" i="1" s="1"/>
  <c r="H302" i="1" s="1"/>
  <c r="H307" i="1" s="1"/>
  <c r="H312" i="1" s="1"/>
  <c r="H317" i="1" s="1"/>
  <c r="H322" i="1" s="1"/>
  <c r="H327" i="1" s="1"/>
  <c r="H332" i="1" s="1"/>
  <c r="H337" i="1" s="1"/>
  <c r="H342" i="1" s="1"/>
  <c r="H347" i="1" s="1"/>
  <c r="H352" i="1" s="1"/>
  <c r="H357" i="1" s="1"/>
  <c r="H362" i="1" s="1"/>
  <c r="H367" i="1" s="1"/>
  <c r="H372" i="1" s="1"/>
  <c r="H377" i="1" s="1"/>
  <c r="H382" i="1" s="1"/>
  <c r="H387" i="1" s="1"/>
  <c r="C7" i="1"/>
  <c r="D7" i="1" s="1"/>
  <c r="I7" i="1" s="1"/>
  <c r="H190" i="1"/>
  <c r="H195" i="1" s="1"/>
  <c r="H200" i="1" s="1"/>
  <c r="H205" i="1" s="1"/>
  <c r="H210" i="1" s="1"/>
  <c r="H215" i="1" s="1"/>
  <c r="H220" i="1" s="1"/>
  <c r="H225" i="1" s="1"/>
  <c r="H230" i="1" s="1"/>
  <c r="H235" i="1" s="1"/>
  <c r="H240" i="1" s="1"/>
  <c r="H245" i="1" s="1"/>
  <c r="H250" i="1" s="1"/>
  <c r="H255" i="1" s="1"/>
  <c r="H260" i="1" s="1"/>
  <c r="H265" i="1" s="1"/>
  <c r="H270" i="1" s="1"/>
  <c r="H275" i="1" s="1"/>
  <c r="H280" i="1" s="1"/>
  <c r="H285" i="1" s="1"/>
  <c r="H290" i="1" s="1"/>
  <c r="H295" i="1" s="1"/>
  <c r="H300" i="1" s="1"/>
  <c r="H305" i="1" s="1"/>
  <c r="H310" i="1" s="1"/>
  <c r="H315" i="1" s="1"/>
  <c r="H320" i="1" s="1"/>
  <c r="H325" i="1" s="1"/>
  <c r="H330" i="1" s="1"/>
  <c r="H335" i="1" s="1"/>
  <c r="H340" i="1" s="1"/>
  <c r="H345" i="1" s="1"/>
  <c r="H350" i="1" s="1"/>
  <c r="H355" i="1" s="1"/>
  <c r="H360" i="1" s="1"/>
  <c r="H365" i="1" s="1"/>
  <c r="H370" i="1" s="1"/>
  <c r="H375" i="1" s="1"/>
  <c r="H380" i="1" s="1"/>
  <c r="H385" i="1" s="1"/>
  <c r="C6" i="1"/>
  <c r="D6" i="1" s="1"/>
  <c r="I6" i="1" s="1"/>
  <c r="C5" i="1"/>
  <c r="D5" i="1" s="1"/>
  <c r="I5" i="1" s="1"/>
  <c r="A17" i="1"/>
  <c r="B17" i="1" s="1"/>
  <c r="C17" i="1" s="1"/>
  <c r="D17" i="1" s="1"/>
  <c r="I17" i="1" s="1"/>
  <c r="C4" i="1"/>
  <c r="D4" i="1" s="1"/>
  <c r="I4" i="1" s="1"/>
  <c r="C16" i="1"/>
  <c r="D16" i="1" s="1"/>
  <c r="I16" i="1" s="1"/>
  <c r="H189" i="1"/>
  <c r="H194" i="1" s="1"/>
  <c r="H199" i="1" s="1"/>
  <c r="H204" i="1" s="1"/>
  <c r="H209" i="1" s="1"/>
  <c r="H214" i="1" s="1"/>
  <c r="H219" i="1" s="1"/>
  <c r="H224" i="1" s="1"/>
  <c r="H229" i="1" s="1"/>
  <c r="H234" i="1" s="1"/>
  <c r="H239" i="1" s="1"/>
  <c r="H244" i="1" s="1"/>
  <c r="H249" i="1" s="1"/>
  <c r="H254" i="1" s="1"/>
  <c r="H259" i="1" s="1"/>
  <c r="H264" i="1" s="1"/>
  <c r="H269" i="1" s="1"/>
  <c r="H274" i="1" s="1"/>
  <c r="H279" i="1" s="1"/>
  <c r="H284" i="1" s="1"/>
  <c r="H289" i="1" s="1"/>
  <c r="H294" i="1" s="1"/>
  <c r="H299" i="1" s="1"/>
  <c r="H304" i="1" s="1"/>
  <c r="H309" i="1" s="1"/>
  <c r="H314" i="1" s="1"/>
  <c r="H319" i="1" s="1"/>
  <c r="H324" i="1" s="1"/>
  <c r="H329" i="1" s="1"/>
  <c r="H334" i="1" s="1"/>
  <c r="H339" i="1" s="1"/>
  <c r="H344" i="1" s="1"/>
  <c r="H349" i="1" s="1"/>
  <c r="H354" i="1" s="1"/>
  <c r="H359" i="1" s="1"/>
  <c r="H364" i="1" s="1"/>
  <c r="H369" i="1" s="1"/>
  <c r="H374" i="1" s="1"/>
  <c r="H379" i="1" s="1"/>
  <c r="H384" i="1" s="1"/>
  <c r="C3" i="1"/>
  <c r="D3" i="1" s="1"/>
  <c r="I3" i="1" s="1"/>
  <c r="B9" i="1"/>
  <c r="C9" i="1" s="1"/>
  <c r="D9" i="1" s="1"/>
  <c r="I9" i="1" s="1"/>
  <c r="H179" i="1"/>
  <c r="H184" i="1" s="1"/>
  <c r="B13" i="1"/>
  <c r="C13" i="1" s="1"/>
  <c r="D13" i="1" s="1"/>
  <c r="I13" i="1" s="1"/>
  <c r="G13" i="1"/>
  <c r="A18" i="1"/>
  <c r="B14" i="1"/>
  <c r="C14" i="1" s="1"/>
  <c r="D14" i="1" s="1"/>
  <c r="I14" i="1" s="1"/>
  <c r="G14" i="1"/>
  <c r="A19" i="1"/>
  <c r="B19" i="1" s="1"/>
  <c r="C19" i="1" s="1"/>
  <c r="D19" i="1" s="1"/>
  <c r="I19" i="1" s="1"/>
  <c r="G8" i="1"/>
  <c r="A25" i="1"/>
  <c r="B8" i="1"/>
  <c r="C8" i="1" s="1"/>
  <c r="D8" i="1" s="1"/>
  <c r="I8" i="1" s="1"/>
  <c r="G20" i="1"/>
  <c r="I12" i="1"/>
  <c r="C20" i="1"/>
  <c r="D20" i="1" s="1"/>
  <c r="I20" i="1" s="1"/>
  <c r="B11" i="1"/>
  <c r="C11" i="1" s="1"/>
  <c r="D11" i="1" s="1"/>
  <c r="I11" i="1" s="1"/>
  <c r="G19" i="1"/>
  <c r="A21" i="1"/>
  <c r="G16" i="1"/>
  <c r="G12" i="1"/>
  <c r="G17" i="1"/>
  <c r="A22" i="1"/>
  <c r="B15" i="1"/>
  <c r="C15" i="1" s="1"/>
  <c r="D15" i="1" s="1"/>
  <c r="I15" i="1" s="1"/>
  <c r="A24" i="1" l="1"/>
  <c r="B24" i="1" s="1"/>
  <c r="C24" i="1" s="1"/>
  <c r="D24" i="1" s="1"/>
  <c r="I24" i="1" s="1"/>
  <c r="B25" i="1"/>
  <c r="C25" i="1" s="1"/>
  <c r="D25" i="1" s="1"/>
  <c r="I25" i="1" s="1"/>
  <c r="A30" i="1"/>
  <c r="G25" i="1"/>
  <c r="G18" i="1"/>
  <c r="B18" i="1"/>
  <c r="C18" i="1" s="1"/>
  <c r="D18" i="1" s="1"/>
  <c r="I18" i="1" s="1"/>
  <c r="A23" i="1"/>
  <c r="G23" i="1"/>
  <c r="B23" i="1"/>
  <c r="C23" i="1" s="1"/>
  <c r="D23" i="1" s="1"/>
  <c r="I23" i="1" s="1"/>
  <c r="A28" i="1"/>
  <c r="A27" i="1"/>
  <c r="G22" i="1"/>
  <c r="B22" i="1"/>
  <c r="C22" i="1" s="1"/>
  <c r="D22" i="1" s="1"/>
  <c r="I22" i="1" s="1"/>
  <c r="A26" i="1"/>
  <c r="G21" i="1"/>
  <c r="B21" i="1"/>
  <c r="C21" i="1" s="1"/>
  <c r="D21" i="1" s="1"/>
  <c r="I21" i="1" s="1"/>
  <c r="A29" i="1"/>
  <c r="G24" i="1"/>
  <c r="G30" i="1" l="1"/>
  <c r="A35" i="1"/>
  <c r="B30" i="1"/>
  <c r="C30" i="1" s="1"/>
  <c r="D30" i="1" s="1"/>
  <c r="I30" i="1" s="1"/>
  <c r="G29" i="1"/>
  <c r="A34" i="1"/>
  <c r="B29" i="1"/>
  <c r="C29" i="1" s="1"/>
  <c r="D29" i="1" s="1"/>
  <c r="I29" i="1" s="1"/>
  <c r="A32" i="1"/>
  <c r="B27" i="1"/>
  <c r="C27" i="1" s="1"/>
  <c r="D27" i="1" s="1"/>
  <c r="I27" i="1" s="1"/>
  <c r="G27" i="1"/>
  <c r="A33" i="1"/>
  <c r="G28" i="1"/>
  <c r="B28" i="1"/>
  <c r="C28" i="1" s="1"/>
  <c r="D28" i="1" s="1"/>
  <c r="I28" i="1" s="1"/>
  <c r="B26" i="1"/>
  <c r="C26" i="1" s="1"/>
  <c r="D26" i="1" s="1"/>
  <c r="I26" i="1" s="1"/>
  <c r="G26" i="1"/>
  <c r="A31" i="1"/>
  <c r="G35" i="1" l="1"/>
  <c r="B35" i="1"/>
  <c r="C35" i="1" s="1"/>
  <c r="D35" i="1" s="1"/>
  <c r="I35" i="1" s="1"/>
  <c r="A40" i="1"/>
  <c r="A38" i="1"/>
  <c r="B33" i="1"/>
  <c r="C33" i="1" s="1"/>
  <c r="D33" i="1" s="1"/>
  <c r="I33" i="1" s="1"/>
  <c r="G33" i="1"/>
  <c r="A39" i="1"/>
  <c r="G34" i="1"/>
  <c r="B34" i="1"/>
  <c r="C34" i="1" s="1"/>
  <c r="D34" i="1" s="1"/>
  <c r="I34" i="1" s="1"/>
  <c r="B32" i="1"/>
  <c r="C32" i="1" s="1"/>
  <c r="D32" i="1" s="1"/>
  <c r="I32" i="1" s="1"/>
  <c r="G32" i="1"/>
  <c r="A37" i="1"/>
  <c r="B31" i="1"/>
  <c r="C31" i="1" s="1"/>
  <c r="D31" i="1" s="1"/>
  <c r="I31" i="1" s="1"/>
  <c r="G31" i="1"/>
  <c r="A36" i="1"/>
  <c r="A45" i="1" l="1"/>
  <c r="G40" i="1"/>
  <c r="B40" i="1"/>
  <c r="C40" i="1" s="1"/>
  <c r="D40" i="1" s="1"/>
  <c r="I40" i="1" s="1"/>
  <c r="B38" i="1"/>
  <c r="C38" i="1" s="1"/>
  <c r="D38" i="1" s="1"/>
  <c r="I38" i="1" s="1"/>
  <c r="G38" i="1"/>
  <c r="A43" i="1"/>
  <c r="G36" i="1"/>
  <c r="A41" i="1"/>
  <c r="B36" i="1"/>
  <c r="C36" i="1" s="1"/>
  <c r="D36" i="1" s="1"/>
  <c r="I36" i="1" s="1"/>
  <c r="A44" i="1"/>
  <c r="B39" i="1"/>
  <c r="C39" i="1" s="1"/>
  <c r="D39" i="1" s="1"/>
  <c r="I39" i="1" s="1"/>
  <c r="G39" i="1"/>
  <c r="B37" i="1"/>
  <c r="C37" i="1" s="1"/>
  <c r="D37" i="1" s="1"/>
  <c r="I37" i="1" s="1"/>
  <c r="G37" i="1"/>
  <c r="A42" i="1"/>
  <c r="A50" i="1" l="1"/>
  <c r="B45" i="1"/>
  <c r="C45" i="1" s="1"/>
  <c r="D45" i="1" s="1"/>
  <c r="I45" i="1" s="1"/>
  <c r="G45" i="1"/>
  <c r="G41" i="1"/>
  <c r="A46" i="1"/>
  <c r="B41" i="1"/>
  <c r="C41" i="1" s="1"/>
  <c r="D41" i="1" s="1"/>
  <c r="I41" i="1" s="1"/>
  <c r="B44" i="1"/>
  <c r="C44" i="1" s="1"/>
  <c r="D44" i="1" s="1"/>
  <c r="I44" i="1" s="1"/>
  <c r="A49" i="1"/>
  <c r="G44" i="1"/>
  <c r="B43" i="1"/>
  <c r="C43" i="1" s="1"/>
  <c r="D43" i="1" s="1"/>
  <c r="I43" i="1" s="1"/>
  <c r="G43" i="1"/>
  <c r="A48" i="1"/>
  <c r="G42" i="1"/>
  <c r="B42" i="1"/>
  <c r="C42" i="1" s="1"/>
  <c r="D42" i="1" s="1"/>
  <c r="I42" i="1" s="1"/>
  <c r="A47" i="1"/>
  <c r="G50" i="1" l="1"/>
  <c r="B50" i="1"/>
  <c r="C50" i="1" s="1"/>
  <c r="D50" i="1" s="1"/>
  <c r="I50" i="1" s="1"/>
  <c r="A55" i="1"/>
  <c r="G47" i="1"/>
  <c r="B47" i="1"/>
  <c r="C47" i="1" s="1"/>
  <c r="D47" i="1" s="1"/>
  <c r="I47" i="1" s="1"/>
  <c r="A52" i="1"/>
  <c r="B48" i="1"/>
  <c r="C48" i="1" s="1"/>
  <c r="D48" i="1" s="1"/>
  <c r="I48" i="1" s="1"/>
  <c r="A53" i="1"/>
  <c r="G48" i="1"/>
  <c r="B49" i="1"/>
  <c r="C49" i="1" s="1"/>
  <c r="D49" i="1" s="1"/>
  <c r="I49" i="1" s="1"/>
  <c r="A54" i="1"/>
  <c r="G49" i="1"/>
  <c r="A51" i="1"/>
  <c r="G46" i="1"/>
  <c r="B46" i="1"/>
  <c r="C46" i="1" s="1"/>
  <c r="D46" i="1" s="1"/>
  <c r="I46" i="1" s="1"/>
  <c r="G55" i="1" l="1"/>
  <c r="A60" i="1"/>
  <c r="B55" i="1"/>
  <c r="C55" i="1" s="1"/>
  <c r="D55" i="1" s="1"/>
  <c r="I55" i="1" s="1"/>
  <c r="G54" i="1"/>
  <c r="B54" i="1"/>
  <c r="C54" i="1" s="1"/>
  <c r="D54" i="1" s="1"/>
  <c r="I54" i="1" s="1"/>
  <c r="A59" i="1"/>
  <c r="G53" i="1"/>
  <c r="A58" i="1"/>
  <c r="B53" i="1"/>
  <c r="C53" i="1" s="1"/>
  <c r="D53" i="1" s="1"/>
  <c r="I53" i="1" s="1"/>
  <c r="A57" i="1"/>
  <c r="G52" i="1"/>
  <c r="B52" i="1"/>
  <c r="C52" i="1" s="1"/>
  <c r="D52" i="1" s="1"/>
  <c r="I52" i="1" s="1"/>
  <c r="A56" i="1"/>
  <c r="B51" i="1"/>
  <c r="C51" i="1" s="1"/>
  <c r="D51" i="1" s="1"/>
  <c r="I51" i="1" s="1"/>
  <c r="G51" i="1"/>
  <c r="B60" i="1" l="1"/>
  <c r="C60" i="1" s="1"/>
  <c r="D60" i="1" s="1"/>
  <c r="I60" i="1" s="1"/>
  <c r="G60" i="1"/>
  <c r="A65" i="1"/>
  <c r="A62" i="1"/>
  <c r="B57" i="1"/>
  <c r="C57" i="1" s="1"/>
  <c r="D57" i="1" s="1"/>
  <c r="I57" i="1" s="1"/>
  <c r="G57" i="1"/>
  <c r="A63" i="1"/>
  <c r="G58" i="1"/>
  <c r="B58" i="1"/>
  <c r="C58" i="1" s="1"/>
  <c r="D58" i="1" s="1"/>
  <c r="I58" i="1" s="1"/>
  <c r="G59" i="1"/>
  <c r="A64" i="1"/>
  <c r="B59" i="1"/>
  <c r="C59" i="1" s="1"/>
  <c r="D59" i="1" s="1"/>
  <c r="I59" i="1" s="1"/>
  <c r="B56" i="1"/>
  <c r="C56" i="1" s="1"/>
  <c r="D56" i="1" s="1"/>
  <c r="I56" i="1" s="1"/>
  <c r="A61" i="1"/>
  <c r="G56" i="1"/>
  <c r="G65" i="1" l="1"/>
  <c r="A70" i="1"/>
  <c r="B65" i="1"/>
  <c r="C65" i="1" s="1"/>
  <c r="D65" i="1" s="1"/>
  <c r="I65" i="1" s="1"/>
  <c r="A69" i="1"/>
  <c r="G64" i="1"/>
  <c r="B64" i="1"/>
  <c r="C64" i="1" s="1"/>
  <c r="D64" i="1" s="1"/>
  <c r="I64" i="1" s="1"/>
  <c r="A68" i="1"/>
  <c r="B63" i="1"/>
  <c r="C63" i="1" s="1"/>
  <c r="D63" i="1" s="1"/>
  <c r="I63" i="1" s="1"/>
  <c r="G63" i="1"/>
  <c r="B61" i="1"/>
  <c r="C61" i="1" s="1"/>
  <c r="D61" i="1" s="1"/>
  <c r="I61" i="1" s="1"/>
  <c r="G61" i="1"/>
  <c r="A66" i="1"/>
  <c r="B62" i="1"/>
  <c r="C62" i="1" s="1"/>
  <c r="D62" i="1" s="1"/>
  <c r="I62" i="1" s="1"/>
  <c r="A67" i="1"/>
  <c r="G62" i="1"/>
  <c r="A75" i="1" l="1"/>
  <c r="G70" i="1"/>
  <c r="B70" i="1"/>
  <c r="C70" i="1" s="1"/>
  <c r="D70" i="1" s="1"/>
  <c r="I70" i="1" s="1"/>
  <c r="G66" i="1"/>
  <c r="A71" i="1"/>
  <c r="B66" i="1"/>
  <c r="C66" i="1" s="1"/>
  <c r="D66" i="1" s="1"/>
  <c r="I66" i="1" s="1"/>
  <c r="B68" i="1"/>
  <c r="C68" i="1" s="1"/>
  <c r="D68" i="1" s="1"/>
  <c r="I68" i="1" s="1"/>
  <c r="A73" i="1"/>
  <c r="G68" i="1"/>
  <c r="A74" i="1"/>
  <c r="G69" i="1"/>
  <c r="B69" i="1"/>
  <c r="C69" i="1" s="1"/>
  <c r="D69" i="1" s="1"/>
  <c r="I69" i="1" s="1"/>
  <c r="B67" i="1"/>
  <c r="C67" i="1" s="1"/>
  <c r="D67" i="1" s="1"/>
  <c r="I67" i="1" s="1"/>
  <c r="G67" i="1"/>
  <c r="A72" i="1"/>
  <c r="A80" i="1" l="1"/>
  <c r="B75" i="1"/>
  <c r="C75" i="1" s="1"/>
  <c r="D75" i="1" s="1"/>
  <c r="I75" i="1" s="1"/>
  <c r="G75" i="1"/>
  <c r="A77" i="1"/>
  <c r="B72" i="1"/>
  <c r="C72" i="1" s="1"/>
  <c r="D72" i="1" s="1"/>
  <c r="I72" i="1" s="1"/>
  <c r="G72" i="1"/>
  <c r="B73" i="1"/>
  <c r="C73" i="1" s="1"/>
  <c r="D73" i="1" s="1"/>
  <c r="I73" i="1" s="1"/>
  <c r="G73" i="1"/>
  <c r="A78" i="1"/>
  <c r="B74" i="1"/>
  <c r="C74" i="1" s="1"/>
  <c r="D74" i="1" s="1"/>
  <c r="I74" i="1" s="1"/>
  <c r="G74" i="1"/>
  <c r="A79" i="1"/>
  <c r="G71" i="1"/>
  <c r="A76" i="1"/>
  <c r="B71" i="1"/>
  <c r="C71" i="1" s="1"/>
  <c r="D71" i="1" s="1"/>
  <c r="I71" i="1" s="1"/>
  <c r="B80" i="1" l="1"/>
  <c r="C80" i="1" s="1"/>
  <c r="D80" i="1" s="1"/>
  <c r="I80" i="1" s="1"/>
  <c r="G80" i="1"/>
  <c r="A85" i="1"/>
  <c r="B79" i="1"/>
  <c r="C79" i="1" s="1"/>
  <c r="D79" i="1" s="1"/>
  <c r="I79" i="1" s="1"/>
  <c r="A84" i="1"/>
  <c r="G79" i="1"/>
  <c r="G78" i="1"/>
  <c r="A83" i="1"/>
  <c r="B78" i="1"/>
  <c r="C78" i="1" s="1"/>
  <c r="D78" i="1" s="1"/>
  <c r="I78" i="1" s="1"/>
  <c r="A81" i="1"/>
  <c r="G76" i="1"/>
  <c r="B76" i="1"/>
  <c r="C76" i="1" s="1"/>
  <c r="D76" i="1" s="1"/>
  <c r="I76" i="1" s="1"/>
  <c r="G77" i="1"/>
  <c r="A82" i="1"/>
  <c r="B77" i="1"/>
  <c r="C77" i="1" s="1"/>
  <c r="D77" i="1" s="1"/>
  <c r="I77" i="1" s="1"/>
  <c r="B85" i="1" l="1"/>
  <c r="C85" i="1" s="1"/>
  <c r="D85" i="1" s="1"/>
  <c r="I85" i="1" s="1"/>
  <c r="A90" i="1"/>
  <c r="G85" i="1"/>
  <c r="G84" i="1"/>
  <c r="A89" i="1"/>
  <c r="B84" i="1"/>
  <c r="C84" i="1" s="1"/>
  <c r="D84" i="1" s="1"/>
  <c r="I84" i="1" s="1"/>
  <c r="A86" i="1"/>
  <c r="G81" i="1"/>
  <c r="B81" i="1"/>
  <c r="C81" i="1" s="1"/>
  <c r="D81" i="1" s="1"/>
  <c r="I81" i="1" s="1"/>
  <c r="G83" i="1"/>
  <c r="A88" i="1"/>
  <c r="B83" i="1"/>
  <c r="C83" i="1" s="1"/>
  <c r="D83" i="1" s="1"/>
  <c r="I83" i="1" s="1"/>
  <c r="A87" i="1"/>
  <c r="G82" i="1"/>
  <c r="B82" i="1"/>
  <c r="C82" i="1" s="1"/>
  <c r="D82" i="1" s="1"/>
  <c r="I82" i="1" s="1"/>
  <c r="G90" i="1" l="1"/>
  <c r="A95" i="1"/>
  <c r="B90" i="1"/>
  <c r="C90" i="1" s="1"/>
  <c r="D90" i="1" s="1"/>
  <c r="I90" i="1" s="1"/>
  <c r="A92" i="1"/>
  <c r="B87" i="1"/>
  <c r="C87" i="1" s="1"/>
  <c r="D87" i="1" s="1"/>
  <c r="I87" i="1" s="1"/>
  <c r="G87" i="1"/>
  <c r="A93" i="1"/>
  <c r="G88" i="1"/>
  <c r="B88" i="1"/>
  <c r="C88" i="1" s="1"/>
  <c r="D88" i="1" s="1"/>
  <c r="I88" i="1" s="1"/>
  <c r="B86" i="1"/>
  <c r="C86" i="1" s="1"/>
  <c r="D86" i="1" s="1"/>
  <c r="I86" i="1" s="1"/>
  <c r="G86" i="1"/>
  <c r="A91" i="1"/>
  <c r="G89" i="1"/>
  <c r="A94" i="1"/>
  <c r="B89" i="1"/>
  <c r="C89" i="1" s="1"/>
  <c r="D89" i="1" s="1"/>
  <c r="I89" i="1" s="1"/>
  <c r="G95" i="1" l="1"/>
  <c r="B95" i="1"/>
  <c r="C95" i="1" s="1"/>
  <c r="D95" i="1" s="1"/>
  <c r="I95" i="1" s="1"/>
  <c r="A100" i="1"/>
  <c r="G91" i="1"/>
  <c r="B91" i="1"/>
  <c r="C91" i="1" s="1"/>
  <c r="D91" i="1" s="1"/>
  <c r="I91" i="1" s="1"/>
  <c r="A96" i="1"/>
  <c r="A98" i="1"/>
  <c r="B93" i="1"/>
  <c r="C93" i="1" s="1"/>
  <c r="D93" i="1" s="1"/>
  <c r="I93" i="1" s="1"/>
  <c r="G93" i="1"/>
  <c r="B92" i="1"/>
  <c r="C92" i="1" s="1"/>
  <c r="D92" i="1" s="1"/>
  <c r="I92" i="1" s="1"/>
  <c r="G92" i="1"/>
  <c r="A97" i="1"/>
  <c r="A99" i="1"/>
  <c r="B94" i="1"/>
  <c r="C94" i="1" s="1"/>
  <c r="D94" i="1" s="1"/>
  <c r="I94" i="1" s="1"/>
  <c r="G94" i="1"/>
  <c r="A105" i="1" l="1"/>
  <c r="G100" i="1"/>
  <c r="B100" i="1"/>
  <c r="C100" i="1" s="1"/>
  <c r="D100" i="1" s="1"/>
  <c r="I100" i="1" s="1"/>
  <c r="A104" i="1"/>
  <c r="B99" i="1"/>
  <c r="C99" i="1" s="1"/>
  <c r="D99" i="1" s="1"/>
  <c r="I99" i="1" s="1"/>
  <c r="G99" i="1"/>
  <c r="B97" i="1"/>
  <c r="C97" i="1" s="1"/>
  <c r="D97" i="1" s="1"/>
  <c r="I97" i="1" s="1"/>
  <c r="A102" i="1"/>
  <c r="G97" i="1"/>
  <c r="B98" i="1"/>
  <c r="C98" i="1" s="1"/>
  <c r="D98" i="1" s="1"/>
  <c r="I98" i="1" s="1"/>
  <c r="A103" i="1"/>
  <c r="G98" i="1"/>
  <c r="A101" i="1"/>
  <c r="G96" i="1"/>
  <c r="B96" i="1"/>
  <c r="C96" i="1" s="1"/>
  <c r="D96" i="1" s="1"/>
  <c r="I96" i="1" s="1"/>
  <c r="A110" i="1" l="1"/>
  <c r="G105" i="1"/>
  <c r="B105" i="1"/>
  <c r="C105" i="1" s="1"/>
  <c r="D105" i="1" s="1"/>
  <c r="I105" i="1" s="1"/>
  <c r="G101" i="1"/>
  <c r="A106" i="1"/>
  <c r="B101" i="1"/>
  <c r="C101" i="1" s="1"/>
  <c r="D101" i="1" s="1"/>
  <c r="I101" i="1" s="1"/>
  <c r="A108" i="1"/>
  <c r="B103" i="1"/>
  <c r="C103" i="1" s="1"/>
  <c r="D103" i="1" s="1"/>
  <c r="I103" i="1" s="1"/>
  <c r="G103" i="1"/>
  <c r="G102" i="1"/>
  <c r="A107" i="1"/>
  <c r="B102" i="1"/>
  <c r="C102" i="1" s="1"/>
  <c r="D102" i="1" s="1"/>
  <c r="I102" i="1" s="1"/>
  <c r="B104" i="1"/>
  <c r="C104" i="1" s="1"/>
  <c r="D104" i="1" s="1"/>
  <c r="I104" i="1" s="1"/>
  <c r="G104" i="1"/>
  <c r="A109" i="1"/>
  <c r="B110" i="1" l="1"/>
  <c r="C110" i="1" s="1"/>
  <c r="D110" i="1" s="1"/>
  <c r="I110" i="1" s="1"/>
  <c r="G110" i="1"/>
  <c r="A115" i="1"/>
  <c r="G107" i="1"/>
  <c r="A112" i="1"/>
  <c r="B107" i="1"/>
  <c r="C107" i="1" s="1"/>
  <c r="D107" i="1" s="1"/>
  <c r="I107" i="1" s="1"/>
  <c r="B108" i="1"/>
  <c r="C108" i="1" s="1"/>
  <c r="D108" i="1" s="1"/>
  <c r="I108" i="1" s="1"/>
  <c r="G108" i="1"/>
  <c r="A113" i="1"/>
  <c r="A111" i="1"/>
  <c r="B106" i="1"/>
  <c r="C106" i="1" s="1"/>
  <c r="D106" i="1" s="1"/>
  <c r="I106" i="1" s="1"/>
  <c r="G106" i="1"/>
  <c r="B109" i="1"/>
  <c r="C109" i="1" s="1"/>
  <c r="D109" i="1" s="1"/>
  <c r="I109" i="1" s="1"/>
  <c r="G109" i="1"/>
  <c r="A114" i="1"/>
  <c r="A120" i="1" l="1"/>
  <c r="B115" i="1"/>
  <c r="C115" i="1" s="1"/>
  <c r="D115" i="1" s="1"/>
  <c r="I115" i="1" s="1"/>
  <c r="G115" i="1"/>
  <c r="A116" i="1"/>
  <c r="B111" i="1"/>
  <c r="C111" i="1" s="1"/>
  <c r="D111" i="1" s="1"/>
  <c r="I111" i="1" s="1"/>
  <c r="G111" i="1"/>
  <c r="G113" i="1"/>
  <c r="A118" i="1"/>
  <c r="B113" i="1"/>
  <c r="C113" i="1" s="1"/>
  <c r="D113" i="1" s="1"/>
  <c r="I113" i="1" s="1"/>
  <c r="A117" i="1"/>
  <c r="G112" i="1"/>
  <c r="B112" i="1"/>
  <c r="C112" i="1" s="1"/>
  <c r="D112" i="1" s="1"/>
  <c r="I112" i="1" s="1"/>
  <c r="G114" i="1"/>
  <c r="B114" i="1"/>
  <c r="C114" i="1" s="1"/>
  <c r="D114" i="1" s="1"/>
  <c r="I114" i="1" s="1"/>
  <c r="A119" i="1"/>
  <c r="A125" i="1" l="1"/>
  <c r="B120" i="1"/>
  <c r="C120" i="1" s="1"/>
  <c r="D120" i="1" s="1"/>
  <c r="I120" i="1" s="1"/>
  <c r="G120" i="1"/>
  <c r="G119" i="1"/>
  <c r="B119" i="1"/>
  <c r="C119" i="1" s="1"/>
  <c r="D119" i="1" s="1"/>
  <c r="I119" i="1" s="1"/>
  <c r="A124" i="1"/>
  <c r="B117" i="1"/>
  <c r="C117" i="1" s="1"/>
  <c r="D117" i="1" s="1"/>
  <c r="I117" i="1" s="1"/>
  <c r="A122" i="1"/>
  <c r="G117" i="1"/>
  <c r="A123" i="1"/>
  <c r="G118" i="1"/>
  <c r="B118" i="1"/>
  <c r="C118" i="1" s="1"/>
  <c r="D118" i="1" s="1"/>
  <c r="I118" i="1" s="1"/>
  <c r="B116" i="1"/>
  <c r="C116" i="1" s="1"/>
  <c r="D116" i="1" s="1"/>
  <c r="I116" i="1" s="1"/>
  <c r="A121" i="1"/>
  <c r="G116" i="1"/>
  <c r="G125" i="1" l="1"/>
  <c r="A130" i="1"/>
  <c r="B125" i="1"/>
  <c r="C125" i="1" s="1"/>
  <c r="D125" i="1" s="1"/>
  <c r="I125" i="1" s="1"/>
  <c r="B121" i="1"/>
  <c r="C121" i="1" s="1"/>
  <c r="D121" i="1" s="1"/>
  <c r="I121" i="1" s="1"/>
  <c r="G121" i="1"/>
  <c r="A126" i="1"/>
  <c r="B123" i="1"/>
  <c r="C123" i="1" s="1"/>
  <c r="D123" i="1" s="1"/>
  <c r="I123" i="1" s="1"/>
  <c r="G123" i="1"/>
  <c r="A128" i="1"/>
  <c r="B122" i="1"/>
  <c r="C122" i="1" s="1"/>
  <c r="D122" i="1" s="1"/>
  <c r="I122" i="1" s="1"/>
  <c r="G122" i="1"/>
  <c r="A127" i="1"/>
  <c r="A129" i="1"/>
  <c r="B124" i="1"/>
  <c r="C124" i="1" s="1"/>
  <c r="D124" i="1" s="1"/>
  <c r="I124" i="1" s="1"/>
  <c r="G124" i="1"/>
  <c r="A135" i="1" l="1"/>
  <c r="B130" i="1"/>
  <c r="C130" i="1" s="1"/>
  <c r="D130" i="1" s="1"/>
  <c r="I130" i="1" s="1"/>
  <c r="G130" i="1"/>
  <c r="B127" i="1"/>
  <c r="C127" i="1" s="1"/>
  <c r="D127" i="1" s="1"/>
  <c r="I127" i="1" s="1"/>
  <c r="G127" i="1"/>
  <c r="A132" i="1"/>
  <c r="B129" i="1"/>
  <c r="C129" i="1" s="1"/>
  <c r="D129" i="1" s="1"/>
  <c r="I129" i="1" s="1"/>
  <c r="A134" i="1"/>
  <c r="G129" i="1"/>
  <c r="B128" i="1"/>
  <c r="C128" i="1" s="1"/>
  <c r="D128" i="1" s="1"/>
  <c r="I128" i="1" s="1"/>
  <c r="A133" i="1"/>
  <c r="G128" i="1"/>
  <c r="G126" i="1"/>
  <c r="A131" i="1"/>
  <c r="B126" i="1"/>
  <c r="C126" i="1" s="1"/>
  <c r="D126" i="1" s="1"/>
  <c r="I126" i="1" s="1"/>
  <c r="B135" i="1" l="1"/>
  <c r="C135" i="1" s="1"/>
  <c r="D135" i="1" s="1"/>
  <c r="I135" i="1" s="1"/>
  <c r="G135" i="1"/>
  <c r="A140" i="1"/>
  <c r="B134" i="1"/>
  <c r="C134" i="1" s="1"/>
  <c r="D134" i="1" s="1"/>
  <c r="I134" i="1" s="1"/>
  <c r="G134" i="1"/>
  <c r="A139" i="1"/>
  <c r="G133" i="1"/>
  <c r="A138" i="1"/>
  <c r="B133" i="1"/>
  <c r="C133" i="1" s="1"/>
  <c r="D133" i="1" s="1"/>
  <c r="I133" i="1" s="1"/>
  <c r="A137" i="1"/>
  <c r="G132" i="1"/>
  <c r="B132" i="1"/>
  <c r="C132" i="1" s="1"/>
  <c r="D132" i="1" s="1"/>
  <c r="I132" i="1" s="1"/>
  <c r="G131" i="1"/>
  <c r="A136" i="1"/>
  <c r="B131" i="1"/>
  <c r="C131" i="1" s="1"/>
  <c r="D131" i="1" s="1"/>
  <c r="I131" i="1" s="1"/>
  <c r="B140" i="1" l="1"/>
  <c r="C140" i="1" s="1"/>
  <c r="D140" i="1" s="1"/>
  <c r="I140" i="1" s="1"/>
  <c r="G140" i="1"/>
  <c r="A145" i="1"/>
  <c r="G137" i="1"/>
  <c r="A142" i="1"/>
  <c r="B137" i="1"/>
  <c r="C137" i="1" s="1"/>
  <c r="D137" i="1" s="1"/>
  <c r="I137" i="1" s="1"/>
  <c r="G138" i="1"/>
  <c r="B138" i="1"/>
  <c r="C138" i="1" s="1"/>
  <c r="D138" i="1" s="1"/>
  <c r="I138" i="1" s="1"/>
  <c r="A143" i="1"/>
  <c r="B139" i="1"/>
  <c r="C139" i="1" s="1"/>
  <c r="D139" i="1" s="1"/>
  <c r="I139" i="1" s="1"/>
  <c r="A144" i="1"/>
  <c r="G139" i="1"/>
  <c r="A141" i="1"/>
  <c r="G136" i="1"/>
  <c r="B136" i="1"/>
  <c r="C136" i="1" s="1"/>
  <c r="D136" i="1" s="1"/>
  <c r="I136" i="1" s="1"/>
  <c r="A150" i="1" l="1"/>
  <c r="B145" i="1"/>
  <c r="C145" i="1" s="1"/>
  <c r="D145" i="1" s="1"/>
  <c r="I145" i="1" s="1"/>
  <c r="G145" i="1"/>
  <c r="B144" i="1"/>
  <c r="C144" i="1" s="1"/>
  <c r="D144" i="1" s="1"/>
  <c r="I144" i="1" s="1"/>
  <c r="G144" i="1"/>
  <c r="A149" i="1"/>
  <c r="G143" i="1"/>
  <c r="A148" i="1"/>
  <c r="B143" i="1"/>
  <c r="C143" i="1" s="1"/>
  <c r="D143" i="1" s="1"/>
  <c r="I143" i="1" s="1"/>
  <c r="A147" i="1"/>
  <c r="G142" i="1"/>
  <c r="B142" i="1"/>
  <c r="C142" i="1" s="1"/>
  <c r="D142" i="1" s="1"/>
  <c r="I142" i="1" s="1"/>
  <c r="A146" i="1"/>
  <c r="G141" i="1"/>
  <c r="B141" i="1"/>
  <c r="C141" i="1" s="1"/>
  <c r="D141" i="1" s="1"/>
  <c r="I141" i="1" s="1"/>
  <c r="G150" i="1" l="1"/>
  <c r="B150" i="1"/>
  <c r="C150" i="1" s="1"/>
  <c r="D150" i="1" s="1"/>
  <c r="I150" i="1" s="1"/>
  <c r="A155" i="1"/>
  <c r="B147" i="1"/>
  <c r="C147" i="1" s="1"/>
  <c r="D147" i="1" s="1"/>
  <c r="I147" i="1" s="1"/>
  <c r="A152" i="1"/>
  <c r="G147" i="1"/>
  <c r="A153" i="1"/>
  <c r="G148" i="1"/>
  <c r="B148" i="1"/>
  <c r="C148" i="1" s="1"/>
  <c r="D148" i="1" s="1"/>
  <c r="I148" i="1" s="1"/>
  <c r="G149" i="1"/>
  <c r="A154" i="1"/>
  <c r="B149" i="1"/>
  <c r="C149" i="1" s="1"/>
  <c r="D149" i="1" s="1"/>
  <c r="I149" i="1" s="1"/>
  <c r="B146" i="1"/>
  <c r="C146" i="1" s="1"/>
  <c r="D146" i="1" s="1"/>
  <c r="I146" i="1" s="1"/>
  <c r="A151" i="1"/>
  <c r="G146" i="1"/>
  <c r="B155" i="1" l="1"/>
  <c r="C155" i="1" s="1"/>
  <c r="D155" i="1" s="1"/>
  <c r="I155" i="1" s="1"/>
  <c r="A160" i="1"/>
  <c r="G155" i="1"/>
  <c r="B151" i="1"/>
  <c r="C151" i="1" s="1"/>
  <c r="D151" i="1" s="1"/>
  <c r="I151" i="1" s="1"/>
  <c r="G151" i="1"/>
  <c r="A156" i="1"/>
  <c r="A159" i="1"/>
  <c r="B154" i="1"/>
  <c r="C154" i="1" s="1"/>
  <c r="D154" i="1" s="1"/>
  <c r="I154" i="1" s="1"/>
  <c r="G154" i="1"/>
  <c r="A158" i="1"/>
  <c r="B153" i="1"/>
  <c r="C153" i="1" s="1"/>
  <c r="D153" i="1" s="1"/>
  <c r="I153" i="1" s="1"/>
  <c r="G153" i="1"/>
  <c r="B152" i="1"/>
  <c r="C152" i="1" s="1"/>
  <c r="D152" i="1" s="1"/>
  <c r="I152" i="1" s="1"/>
  <c r="G152" i="1"/>
  <c r="A157" i="1"/>
  <c r="A165" i="1" l="1"/>
  <c r="B160" i="1"/>
  <c r="C160" i="1" s="1"/>
  <c r="D160" i="1" s="1"/>
  <c r="I160" i="1" s="1"/>
  <c r="G160" i="1"/>
  <c r="B157" i="1"/>
  <c r="C157" i="1" s="1"/>
  <c r="D157" i="1" s="1"/>
  <c r="I157" i="1" s="1"/>
  <c r="G157" i="1"/>
  <c r="A162" i="1"/>
  <c r="B158" i="1"/>
  <c r="C158" i="1" s="1"/>
  <c r="D158" i="1" s="1"/>
  <c r="I158" i="1" s="1"/>
  <c r="A163" i="1"/>
  <c r="G158" i="1"/>
  <c r="G159" i="1"/>
  <c r="A164" i="1"/>
  <c r="B159" i="1"/>
  <c r="C159" i="1" s="1"/>
  <c r="D159" i="1" s="1"/>
  <c r="I159" i="1" s="1"/>
  <c r="B156" i="1"/>
  <c r="C156" i="1" s="1"/>
  <c r="D156" i="1" s="1"/>
  <c r="I156" i="1" s="1"/>
  <c r="A161" i="1"/>
  <c r="G156" i="1"/>
  <c r="B165" i="1" l="1"/>
  <c r="C165" i="1" s="1"/>
  <c r="D165" i="1" s="1"/>
  <c r="I165" i="1" s="1"/>
  <c r="A170" i="1"/>
  <c r="G165" i="1"/>
  <c r="G161" i="1"/>
  <c r="A166" i="1"/>
  <c r="B161" i="1"/>
  <c r="C161" i="1" s="1"/>
  <c r="D161" i="1" s="1"/>
  <c r="I161" i="1" s="1"/>
  <c r="B164" i="1"/>
  <c r="C164" i="1" s="1"/>
  <c r="D164" i="1" s="1"/>
  <c r="I164" i="1" s="1"/>
  <c r="A169" i="1"/>
  <c r="G164" i="1"/>
  <c r="A168" i="1"/>
  <c r="B163" i="1"/>
  <c r="C163" i="1" s="1"/>
  <c r="D163" i="1" s="1"/>
  <c r="I163" i="1" s="1"/>
  <c r="G163" i="1"/>
  <c r="B162" i="1"/>
  <c r="C162" i="1" s="1"/>
  <c r="D162" i="1" s="1"/>
  <c r="I162" i="1" s="1"/>
  <c r="A167" i="1"/>
  <c r="G162" i="1"/>
  <c r="B170" i="1" l="1"/>
  <c r="C170" i="1" s="1"/>
  <c r="D170" i="1" s="1"/>
  <c r="I170" i="1" s="1"/>
  <c r="A175" i="1"/>
  <c r="G170" i="1"/>
  <c r="G167" i="1"/>
  <c r="B167" i="1"/>
  <c r="C167" i="1" s="1"/>
  <c r="D167" i="1" s="1"/>
  <c r="I167" i="1" s="1"/>
  <c r="A172" i="1"/>
  <c r="B168" i="1"/>
  <c r="C168" i="1" s="1"/>
  <c r="D168" i="1" s="1"/>
  <c r="I168" i="1" s="1"/>
  <c r="G168" i="1"/>
  <c r="A173" i="1"/>
  <c r="B169" i="1"/>
  <c r="C169" i="1" s="1"/>
  <c r="D169" i="1" s="1"/>
  <c r="I169" i="1" s="1"/>
  <c r="A174" i="1"/>
  <c r="G169" i="1"/>
  <c r="A171" i="1"/>
  <c r="B166" i="1"/>
  <c r="C166" i="1" s="1"/>
  <c r="D166" i="1" s="1"/>
  <c r="I166" i="1" s="1"/>
  <c r="G166" i="1"/>
  <c r="A184" i="1" l="1"/>
  <c r="B179" i="1"/>
  <c r="C179" i="1" s="1"/>
  <c r="D179" i="1" s="1"/>
  <c r="I179" i="1" s="1"/>
  <c r="G179" i="1"/>
  <c r="B178" i="1"/>
  <c r="C178" i="1" s="1"/>
  <c r="D178" i="1" s="1"/>
  <c r="I178" i="1" s="1"/>
  <c r="G178" i="1"/>
  <c r="A183" i="1"/>
  <c r="B180" i="1"/>
  <c r="C180" i="1" s="1"/>
  <c r="D180" i="1" s="1"/>
  <c r="I180" i="1" s="1"/>
  <c r="G180" i="1"/>
  <c r="A185" i="1"/>
  <c r="B175" i="1"/>
  <c r="C175" i="1" s="1"/>
  <c r="D175" i="1" s="1"/>
  <c r="I175" i="1" s="1"/>
  <c r="G175" i="1"/>
  <c r="A190" i="1"/>
  <c r="B174" i="1"/>
  <c r="C174" i="1" s="1"/>
  <c r="D174" i="1" s="1"/>
  <c r="I174" i="1" s="1"/>
  <c r="G174" i="1"/>
  <c r="G173" i="1"/>
  <c r="B173" i="1"/>
  <c r="C173" i="1" s="1"/>
  <c r="D173" i="1" s="1"/>
  <c r="I173" i="1" s="1"/>
  <c r="A177" i="1"/>
  <c r="B172" i="1"/>
  <c r="C172" i="1" s="1"/>
  <c r="D172" i="1" s="1"/>
  <c r="I172" i="1" s="1"/>
  <c r="G172" i="1"/>
  <c r="A176" i="1"/>
  <c r="B171" i="1"/>
  <c r="C171" i="1" s="1"/>
  <c r="D171" i="1" s="1"/>
  <c r="I171" i="1" s="1"/>
  <c r="G171" i="1"/>
  <c r="B185" i="1" l="1"/>
  <c r="C185" i="1" s="1"/>
  <c r="D185" i="1" s="1"/>
  <c r="I185" i="1" s="1"/>
  <c r="G185" i="1"/>
  <c r="B183" i="1"/>
  <c r="C183" i="1" s="1"/>
  <c r="D183" i="1" s="1"/>
  <c r="I183" i="1" s="1"/>
  <c r="G183" i="1"/>
  <c r="G181" i="1"/>
  <c r="B181" i="1"/>
  <c r="C181" i="1" s="1"/>
  <c r="D181" i="1" s="1"/>
  <c r="I181" i="1" s="1"/>
  <c r="A186" i="1"/>
  <c r="A187" i="1"/>
  <c r="B182" i="1"/>
  <c r="C182" i="1" s="1"/>
  <c r="D182" i="1" s="1"/>
  <c r="I182" i="1" s="1"/>
  <c r="G182" i="1"/>
  <c r="G184" i="1"/>
  <c r="B184" i="1"/>
  <c r="C184" i="1" s="1"/>
  <c r="D184" i="1" s="1"/>
  <c r="I184" i="1" s="1"/>
  <c r="B177" i="1"/>
  <c r="C177" i="1" s="1"/>
  <c r="D177" i="1" s="1"/>
  <c r="I177" i="1" s="1"/>
  <c r="G177" i="1"/>
  <c r="A195" i="1"/>
  <c r="G190" i="1"/>
  <c r="B190" i="1"/>
  <c r="C190" i="1" s="1"/>
  <c r="D190" i="1" s="1"/>
  <c r="I190" i="1" s="1"/>
  <c r="B176" i="1"/>
  <c r="C176" i="1" s="1"/>
  <c r="D176" i="1" s="1"/>
  <c r="I176" i="1" s="1"/>
  <c r="G176" i="1"/>
  <c r="B187" i="1" l="1"/>
  <c r="C187" i="1" s="1"/>
  <c r="D187" i="1" s="1"/>
  <c r="I187" i="1" s="1"/>
  <c r="G187" i="1"/>
  <c r="G186" i="1"/>
  <c r="B186" i="1"/>
  <c r="C186" i="1" s="1"/>
  <c r="D186" i="1" s="1"/>
  <c r="I186" i="1" s="1"/>
  <c r="A200" i="1"/>
  <c r="B195" i="1"/>
  <c r="C195" i="1" s="1"/>
  <c r="D195" i="1" s="1"/>
  <c r="I195" i="1" s="1"/>
  <c r="G195" i="1"/>
  <c r="A189" i="1"/>
  <c r="A188" i="1"/>
  <c r="B188" i="1" l="1"/>
  <c r="C188" i="1" s="1"/>
  <c r="D188" i="1" s="1"/>
  <c r="I188" i="1" s="1"/>
  <c r="G188" i="1"/>
  <c r="A193" i="1"/>
  <c r="G189" i="1"/>
  <c r="B189" i="1"/>
  <c r="C189" i="1" s="1"/>
  <c r="D189" i="1" s="1"/>
  <c r="I189" i="1" s="1"/>
  <c r="A194" i="1"/>
  <c r="A191" i="1"/>
  <c r="A192" i="1"/>
  <c r="B200" i="1"/>
  <c r="C200" i="1" s="1"/>
  <c r="D200" i="1" s="1"/>
  <c r="I200" i="1" s="1"/>
  <c r="A205" i="1"/>
  <c r="G200" i="1"/>
  <c r="G192" i="1" l="1"/>
  <c r="A197" i="1"/>
  <c r="B192" i="1"/>
  <c r="C192" i="1" s="1"/>
  <c r="D192" i="1" s="1"/>
  <c r="I192" i="1" s="1"/>
  <c r="G191" i="1"/>
  <c r="A196" i="1"/>
  <c r="B191" i="1"/>
  <c r="C191" i="1" s="1"/>
  <c r="D191" i="1" s="1"/>
  <c r="I191" i="1" s="1"/>
  <c r="B194" i="1"/>
  <c r="C194" i="1" s="1"/>
  <c r="D194" i="1" s="1"/>
  <c r="I194" i="1" s="1"/>
  <c r="G194" i="1"/>
  <c r="A199" i="1"/>
  <c r="A198" i="1"/>
  <c r="B193" i="1"/>
  <c r="C193" i="1" s="1"/>
  <c r="D193" i="1" s="1"/>
  <c r="I193" i="1" s="1"/>
  <c r="G193" i="1"/>
  <c r="B205" i="1"/>
  <c r="C205" i="1" s="1"/>
  <c r="D205" i="1" s="1"/>
  <c r="I205" i="1" s="1"/>
  <c r="G205" i="1"/>
  <c r="A210" i="1"/>
  <c r="A201" i="1" l="1"/>
  <c r="G196" i="1"/>
  <c r="B196" i="1"/>
  <c r="C196" i="1" s="1"/>
  <c r="D196" i="1" s="1"/>
  <c r="I196" i="1" s="1"/>
  <c r="A203" i="1"/>
  <c r="G198" i="1"/>
  <c r="B198" i="1"/>
  <c r="C198" i="1" s="1"/>
  <c r="D198" i="1" s="1"/>
  <c r="I198" i="1" s="1"/>
  <c r="B199" i="1"/>
  <c r="C199" i="1" s="1"/>
  <c r="D199" i="1" s="1"/>
  <c r="I199" i="1" s="1"/>
  <c r="A204" i="1"/>
  <c r="G199" i="1"/>
  <c r="B210" i="1"/>
  <c r="C210" i="1" s="1"/>
  <c r="D210" i="1" s="1"/>
  <c r="I210" i="1" s="1"/>
  <c r="G210" i="1"/>
  <c r="A215" i="1"/>
  <c r="G197" i="1"/>
  <c r="B197" i="1"/>
  <c r="C197" i="1" s="1"/>
  <c r="D197" i="1" s="1"/>
  <c r="I197" i="1" s="1"/>
  <c r="A202" i="1"/>
  <c r="G215" i="1" l="1"/>
  <c r="A220" i="1"/>
  <c r="B215" i="1"/>
  <c r="C215" i="1" s="1"/>
  <c r="D215" i="1" s="1"/>
  <c r="I215" i="1" s="1"/>
  <c r="B204" i="1"/>
  <c r="C204" i="1" s="1"/>
  <c r="D204" i="1" s="1"/>
  <c r="I204" i="1" s="1"/>
  <c r="A209" i="1"/>
  <c r="G204" i="1"/>
  <c r="G203" i="1"/>
  <c r="B203" i="1"/>
  <c r="C203" i="1" s="1"/>
  <c r="D203" i="1" s="1"/>
  <c r="I203" i="1" s="1"/>
  <c r="A208" i="1"/>
  <c r="A207" i="1"/>
  <c r="B202" i="1"/>
  <c r="C202" i="1" s="1"/>
  <c r="D202" i="1" s="1"/>
  <c r="I202" i="1" s="1"/>
  <c r="G202" i="1"/>
  <c r="B201" i="1"/>
  <c r="C201" i="1" s="1"/>
  <c r="D201" i="1" s="1"/>
  <c r="I201" i="1" s="1"/>
  <c r="A206" i="1"/>
  <c r="G201" i="1"/>
  <c r="B207" i="1" l="1"/>
  <c r="C207" i="1" s="1"/>
  <c r="D207" i="1" s="1"/>
  <c r="I207" i="1" s="1"/>
  <c r="A212" i="1"/>
  <c r="G207" i="1"/>
  <c r="A213" i="1"/>
  <c r="B208" i="1"/>
  <c r="C208" i="1" s="1"/>
  <c r="D208" i="1" s="1"/>
  <c r="I208" i="1" s="1"/>
  <c r="G208" i="1"/>
  <c r="G209" i="1"/>
  <c r="B209" i="1"/>
  <c r="C209" i="1" s="1"/>
  <c r="D209" i="1" s="1"/>
  <c r="I209" i="1" s="1"/>
  <c r="A214" i="1"/>
  <c r="B206" i="1"/>
  <c r="C206" i="1" s="1"/>
  <c r="D206" i="1" s="1"/>
  <c r="I206" i="1" s="1"/>
  <c r="A211" i="1"/>
  <c r="G206" i="1"/>
  <c r="A225" i="1"/>
  <c r="G220" i="1"/>
  <c r="B220" i="1"/>
  <c r="C220" i="1" s="1"/>
  <c r="D220" i="1" s="1"/>
  <c r="I220" i="1" s="1"/>
  <c r="A219" i="1" l="1"/>
  <c r="G214" i="1"/>
  <c r="B214" i="1"/>
  <c r="C214" i="1" s="1"/>
  <c r="D214" i="1" s="1"/>
  <c r="I214" i="1" s="1"/>
  <c r="A218" i="1"/>
  <c r="B213" i="1"/>
  <c r="C213" i="1" s="1"/>
  <c r="D213" i="1" s="1"/>
  <c r="I213" i="1" s="1"/>
  <c r="G213" i="1"/>
  <c r="A230" i="1"/>
  <c r="B225" i="1"/>
  <c r="C225" i="1" s="1"/>
  <c r="D225" i="1" s="1"/>
  <c r="I225" i="1" s="1"/>
  <c r="G225" i="1"/>
  <c r="B211" i="1"/>
  <c r="C211" i="1" s="1"/>
  <c r="D211" i="1" s="1"/>
  <c r="I211" i="1" s="1"/>
  <c r="A216" i="1"/>
  <c r="G211" i="1"/>
  <c r="B212" i="1"/>
  <c r="C212" i="1" s="1"/>
  <c r="D212" i="1" s="1"/>
  <c r="I212" i="1" s="1"/>
  <c r="G212" i="1"/>
  <c r="A217" i="1"/>
  <c r="B216" i="1" l="1"/>
  <c r="C216" i="1" s="1"/>
  <c r="D216" i="1" s="1"/>
  <c r="I216" i="1" s="1"/>
  <c r="G216" i="1"/>
  <c r="A221" i="1"/>
  <c r="A235" i="1"/>
  <c r="B230" i="1"/>
  <c r="C230" i="1" s="1"/>
  <c r="D230" i="1" s="1"/>
  <c r="I230" i="1" s="1"/>
  <c r="G230" i="1"/>
  <c r="A223" i="1"/>
  <c r="B218" i="1"/>
  <c r="C218" i="1" s="1"/>
  <c r="D218" i="1" s="1"/>
  <c r="I218" i="1" s="1"/>
  <c r="G218" i="1"/>
  <c r="B217" i="1"/>
  <c r="C217" i="1" s="1"/>
  <c r="D217" i="1" s="1"/>
  <c r="I217" i="1" s="1"/>
  <c r="G217" i="1"/>
  <c r="A222" i="1"/>
  <c r="G219" i="1"/>
  <c r="A224" i="1"/>
  <c r="B219" i="1"/>
  <c r="C219" i="1" s="1"/>
  <c r="D219" i="1" s="1"/>
  <c r="I219" i="1" s="1"/>
  <c r="G222" i="1" l="1"/>
  <c r="A227" i="1"/>
  <c r="B222" i="1"/>
  <c r="C222" i="1" s="1"/>
  <c r="D222" i="1" s="1"/>
  <c r="I222" i="1" s="1"/>
  <c r="B235" i="1"/>
  <c r="C235" i="1" s="1"/>
  <c r="D235" i="1" s="1"/>
  <c r="I235" i="1" s="1"/>
  <c r="A240" i="1"/>
  <c r="G235" i="1"/>
  <c r="G221" i="1"/>
  <c r="A226" i="1"/>
  <c r="B221" i="1"/>
  <c r="C221" i="1" s="1"/>
  <c r="D221" i="1" s="1"/>
  <c r="I221" i="1" s="1"/>
  <c r="B223" i="1"/>
  <c r="C223" i="1" s="1"/>
  <c r="D223" i="1" s="1"/>
  <c r="I223" i="1" s="1"/>
  <c r="G223" i="1"/>
  <c r="A228" i="1"/>
  <c r="B224" i="1"/>
  <c r="C224" i="1" s="1"/>
  <c r="D224" i="1" s="1"/>
  <c r="I224" i="1" s="1"/>
  <c r="A229" i="1"/>
  <c r="G224" i="1"/>
  <c r="B228" i="1" l="1"/>
  <c r="C228" i="1" s="1"/>
  <c r="D228" i="1" s="1"/>
  <c r="I228" i="1" s="1"/>
  <c r="G228" i="1"/>
  <c r="A233" i="1"/>
  <c r="A231" i="1"/>
  <c r="G226" i="1"/>
  <c r="B226" i="1"/>
  <c r="C226" i="1" s="1"/>
  <c r="D226" i="1" s="1"/>
  <c r="I226" i="1" s="1"/>
  <c r="G240" i="1"/>
  <c r="B240" i="1"/>
  <c r="C240" i="1" s="1"/>
  <c r="D240" i="1" s="1"/>
  <c r="I240" i="1" s="1"/>
  <c r="A245" i="1"/>
  <c r="B229" i="1"/>
  <c r="C229" i="1" s="1"/>
  <c r="D229" i="1" s="1"/>
  <c r="I229" i="1" s="1"/>
  <c r="G229" i="1"/>
  <c r="A234" i="1"/>
  <c r="G227" i="1"/>
  <c r="A232" i="1"/>
  <c r="B227" i="1"/>
  <c r="C227" i="1" s="1"/>
  <c r="D227" i="1" s="1"/>
  <c r="I227" i="1" s="1"/>
  <c r="G245" i="1" l="1"/>
  <c r="B245" i="1"/>
  <c r="C245" i="1" s="1"/>
  <c r="D245" i="1" s="1"/>
  <c r="I245" i="1" s="1"/>
  <c r="A250" i="1"/>
  <c r="A239" i="1"/>
  <c r="B234" i="1"/>
  <c r="C234" i="1" s="1"/>
  <c r="D234" i="1" s="1"/>
  <c r="I234" i="1" s="1"/>
  <c r="G234" i="1"/>
  <c r="G231" i="1"/>
  <c r="A236" i="1"/>
  <c r="B231" i="1"/>
  <c r="C231" i="1" s="1"/>
  <c r="D231" i="1" s="1"/>
  <c r="I231" i="1" s="1"/>
  <c r="G233" i="1"/>
  <c r="B233" i="1"/>
  <c r="C233" i="1" s="1"/>
  <c r="D233" i="1" s="1"/>
  <c r="I233" i="1" s="1"/>
  <c r="A238" i="1"/>
  <c r="G232" i="1"/>
  <c r="B232" i="1"/>
  <c r="C232" i="1" s="1"/>
  <c r="D232" i="1" s="1"/>
  <c r="I232" i="1" s="1"/>
  <c r="A237" i="1"/>
  <c r="B236" i="1" l="1"/>
  <c r="C236" i="1" s="1"/>
  <c r="D236" i="1" s="1"/>
  <c r="I236" i="1" s="1"/>
  <c r="A241" i="1"/>
  <c r="G236" i="1"/>
  <c r="A243" i="1"/>
  <c r="G238" i="1"/>
  <c r="B238" i="1"/>
  <c r="C238" i="1" s="1"/>
  <c r="D238" i="1" s="1"/>
  <c r="I238" i="1" s="1"/>
  <c r="G239" i="1"/>
  <c r="A244" i="1"/>
  <c r="B239" i="1"/>
  <c r="C239" i="1" s="1"/>
  <c r="D239" i="1" s="1"/>
  <c r="I239" i="1" s="1"/>
  <c r="B237" i="1"/>
  <c r="C237" i="1" s="1"/>
  <c r="D237" i="1" s="1"/>
  <c r="I237" i="1" s="1"/>
  <c r="G237" i="1"/>
  <c r="A242" i="1"/>
  <c r="A255" i="1"/>
  <c r="G250" i="1"/>
  <c r="B250" i="1"/>
  <c r="C250" i="1" s="1"/>
  <c r="D250" i="1" s="1"/>
  <c r="I250" i="1" s="1"/>
  <c r="A260" i="1" l="1"/>
  <c r="B255" i="1"/>
  <c r="C255" i="1" s="1"/>
  <c r="D255" i="1" s="1"/>
  <c r="I255" i="1" s="1"/>
  <c r="G255" i="1"/>
  <c r="G244" i="1"/>
  <c r="A249" i="1"/>
  <c r="B244" i="1"/>
  <c r="C244" i="1" s="1"/>
  <c r="D244" i="1" s="1"/>
  <c r="I244" i="1" s="1"/>
  <c r="A248" i="1"/>
  <c r="G243" i="1"/>
  <c r="B243" i="1"/>
  <c r="C243" i="1" s="1"/>
  <c r="D243" i="1" s="1"/>
  <c r="I243" i="1" s="1"/>
  <c r="A247" i="1"/>
  <c r="B242" i="1"/>
  <c r="C242" i="1" s="1"/>
  <c r="D242" i="1" s="1"/>
  <c r="I242" i="1" s="1"/>
  <c r="G242" i="1"/>
  <c r="B241" i="1"/>
  <c r="C241" i="1" s="1"/>
  <c r="D241" i="1" s="1"/>
  <c r="I241" i="1" s="1"/>
  <c r="G241" i="1"/>
  <c r="A246" i="1"/>
  <c r="A252" i="1" l="1"/>
  <c r="G247" i="1"/>
  <c r="B247" i="1"/>
  <c r="C247" i="1" s="1"/>
  <c r="D247" i="1" s="1"/>
  <c r="I247" i="1" s="1"/>
  <c r="B248" i="1"/>
  <c r="C248" i="1" s="1"/>
  <c r="D248" i="1" s="1"/>
  <c r="I248" i="1" s="1"/>
  <c r="G248" i="1"/>
  <c r="A253" i="1"/>
  <c r="B249" i="1"/>
  <c r="C249" i="1" s="1"/>
  <c r="D249" i="1" s="1"/>
  <c r="I249" i="1" s="1"/>
  <c r="G249" i="1"/>
  <c r="A254" i="1"/>
  <c r="B246" i="1"/>
  <c r="C246" i="1" s="1"/>
  <c r="D246" i="1" s="1"/>
  <c r="I246" i="1" s="1"/>
  <c r="A251" i="1"/>
  <c r="G246" i="1"/>
  <c r="B260" i="1"/>
  <c r="C260" i="1" s="1"/>
  <c r="D260" i="1" s="1"/>
  <c r="I260" i="1" s="1"/>
  <c r="G260" i="1"/>
  <c r="A265" i="1"/>
  <c r="B265" i="1" l="1"/>
  <c r="C265" i="1" s="1"/>
  <c r="D265" i="1" s="1"/>
  <c r="I265" i="1" s="1"/>
  <c r="G265" i="1"/>
  <c r="A270" i="1"/>
  <c r="G251" i="1"/>
  <c r="A256" i="1"/>
  <c r="B251" i="1"/>
  <c r="C251" i="1" s="1"/>
  <c r="D251" i="1" s="1"/>
  <c r="I251" i="1" s="1"/>
  <c r="A259" i="1"/>
  <c r="B254" i="1"/>
  <c r="C254" i="1" s="1"/>
  <c r="D254" i="1" s="1"/>
  <c r="I254" i="1" s="1"/>
  <c r="G254" i="1"/>
  <c r="B253" i="1"/>
  <c r="C253" i="1" s="1"/>
  <c r="D253" i="1" s="1"/>
  <c r="I253" i="1" s="1"/>
  <c r="A258" i="1"/>
  <c r="G253" i="1"/>
  <c r="G252" i="1"/>
  <c r="B252" i="1"/>
  <c r="C252" i="1" s="1"/>
  <c r="D252" i="1" s="1"/>
  <c r="I252" i="1" s="1"/>
  <c r="A257" i="1"/>
  <c r="G258" i="1" l="1"/>
  <c r="A263" i="1"/>
  <c r="B258" i="1"/>
  <c r="C258" i="1" s="1"/>
  <c r="D258" i="1" s="1"/>
  <c r="I258" i="1" s="1"/>
  <c r="A264" i="1"/>
  <c r="G259" i="1"/>
  <c r="B259" i="1"/>
  <c r="C259" i="1" s="1"/>
  <c r="D259" i="1" s="1"/>
  <c r="I259" i="1" s="1"/>
  <c r="G256" i="1"/>
  <c r="B256" i="1"/>
  <c r="C256" i="1" s="1"/>
  <c r="D256" i="1" s="1"/>
  <c r="I256" i="1" s="1"/>
  <c r="A261" i="1"/>
  <c r="B257" i="1"/>
  <c r="C257" i="1" s="1"/>
  <c r="D257" i="1" s="1"/>
  <c r="I257" i="1" s="1"/>
  <c r="A262" i="1"/>
  <c r="G257" i="1"/>
  <c r="G270" i="1"/>
  <c r="A275" i="1"/>
  <c r="B270" i="1"/>
  <c r="C270" i="1" s="1"/>
  <c r="D270" i="1" s="1"/>
  <c r="I270" i="1" s="1"/>
  <c r="B261" i="1" l="1"/>
  <c r="C261" i="1" s="1"/>
  <c r="D261" i="1" s="1"/>
  <c r="I261" i="1" s="1"/>
  <c r="G261" i="1"/>
  <c r="A266" i="1"/>
  <c r="A267" i="1"/>
  <c r="B262" i="1"/>
  <c r="C262" i="1" s="1"/>
  <c r="D262" i="1" s="1"/>
  <c r="I262" i="1" s="1"/>
  <c r="G262" i="1"/>
  <c r="G264" i="1"/>
  <c r="B264" i="1"/>
  <c r="C264" i="1" s="1"/>
  <c r="D264" i="1" s="1"/>
  <c r="I264" i="1" s="1"/>
  <c r="A269" i="1"/>
  <c r="G275" i="1"/>
  <c r="A280" i="1"/>
  <c r="B275" i="1"/>
  <c r="C275" i="1" s="1"/>
  <c r="D275" i="1" s="1"/>
  <c r="I275" i="1" s="1"/>
  <c r="G263" i="1"/>
  <c r="A268" i="1"/>
  <c r="B263" i="1"/>
  <c r="C263" i="1" s="1"/>
  <c r="D263" i="1" s="1"/>
  <c r="I263" i="1" s="1"/>
  <c r="A274" i="1" l="1"/>
  <c r="B269" i="1"/>
  <c r="C269" i="1" s="1"/>
  <c r="D269" i="1" s="1"/>
  <c r="I269" i="1" s="1"/>
  <c r="G269" i="1"/>
  <c r="B267" i="1"/>
  <c r="C267" i="1" s="1"/>
  <c r="D267" i="1" s="1"/>
  <c r="I267" i="1" s="1"/>
  <c r="G267" i="1"/>
  <c r="A272" i="1"/>
  <c r="B266" i="1"/>
  <c r="C266" i="1" s="1"/>
  <c r="D266" i="1" s="1"/>
  <c r="I266" i="1" s="1"/>
  <c r="G266" i="1"/>
  <c r="A271" i="1"/>
  <c r="G280" i="1"/>
  <c r="A285" i="1"/>
  <c r="B280" i="1"/>
  <c r="C280" i="1" s="1"/>
  <c r="D280" i="1" s="1"/>
  <c r="I280" i="1" s="1"/>
  <c r="G268" i="1"/>
  <c r="B268" i="1"/>
  <c r="C268" i="1" s="1"/>
  <c r="D268" i="1" s="1"/>
  <c r="I268" i="1" s="1"/>
  <c r="A273" i="1"/>
  <c r="G271" i="1" l="1"/>
  <c r="B271" i="1"/>
  <c r="C271" i="1" s="1"/>
  <c r="D271" i="1" s="1"/>
  <c r="I271" i="1" s="1"/>
  <c r="A276" i="1"/>
  <c r="B272" i="1"/>
  <c r="C272" i="1" s="1"/>
  <c r="D272" i="1" s="1"/>
  <c r="I272" i="1" s="1"/>
  <c r="G272" i="1"/>
  <c r="A277" i="1"/>
  <c r="A290" i="1"/>
  <c r="B285" i="1"/>
  <c r="C285" i="1" s="1"/>
  <c r="D285" i="1" s="1"/>
  <c r="I285" i="1" s="1"/>
  <c r="G285" i="1"/>
  <c r="B273" i="1"/>
  <c r="C273" i="1" s="1"/>
  <c r="D273" i="1" s="1"/>
  <c r="I273" i="1" s="1"/>
  <c r="G273" i="1"/>
  <c r="A278" i="1"/>
  <c r="A279" i="1"/>
  <c r="G274" i="1"/>
  <c r="B274" i="1"/>
  <c r="C274" i="1" s="1"/>
  <c r="D274" i="1" s="1"/>
  <c r="I274" i="1" s="1"/>
  <c r="A295" i="1" l="1"/>
  <c r="B290" i="1"/>
  <c r="C290" i="1" s="1"/>
  <c r="D290" i="1" s="1"/>
  <c r="I290" i="1" s="1"/>
  <c r="G290" i="1"/>
  <c r="G277" i="1"/>
  <c r="A282" i="1"/>
  <c r="B277" i="1"/>
  <c r="C277" i="1" s="1"/>
  <c r="D277" i="1" s="1"/>
  <c r="I277" i="1" s="1"/>
  <c r="G276" i="1"/>
  <c r="A281" i="1"/>
  <c r="B276" i="1"/>
  <c r="C276" i="1" s="1"/>
  <c r="D276" i="1" s="1"/>
  <c r="I276" i="1" s="1"/>
  <c r="G278" i="1"/>
  <c r="A283" i="1"/>
  <c r="B278" i="1"/>
  <c r="C278" i="1" s="1"/>
  <c r="D278" i="1" s="1"/>
  <c r="I278" i="1" s="1"/>
  <c r="B279" i="1"/>
  <c r="C279" i="1" s="1"/>
  <c r="D279" i="1" s="1"/>
  <c r="I279" i="1" s="1"/>
  <c r="G279" i="1"/>
  <c r="A284" i="1"/>
  <c r="B283" i="1" l="1"/>
  <c r="C283" i="1" s="1"/>
  <c r="D283" i="1" s="1"/>
  <c r="I283" i="1" s="1"/>
  <c r="A288" i="1"/>
  <c r="G283" i="1"/>
  <c r="B281" i="1"/>
  <c r="C281" i="1" s="1"/>
  <c r="D281" i="1" s="1"/>
  <c r="I281" i="1" s="1"/>
  <c r="G281" i="1"/>
  <c r="A286" i="1"/>
  <c r="G282" i="1"/>
  <c r="A287" i="1"/>
  <c r="B282" i="1"/>
  <c r="C282" i="1" s="1"/>
  <c r="D282" i="1" s="1"/>
  <c r="I282" i="1" s="1"/>
  <c r="B284" i="1"/>
  <c r="C284" i="1" s="1"/>
  <c r="D284" i="1" s="1"/>
  <c r="I284" i="1" s="1"/>
  <c r="A289" i="1"/>
  <c r="G284" i="1"/>
  <c r="B295" i="1"/>
  <c r="C295" i="1" s="1"/>
  <c r="D295" i="1" s="1"/>
  <c r="I295" i="1" s="1"/>
  <c r="G295" i="1"/>
  <c r="A300" i="1"/>
  <c r="B289" i="1" l="1"/>
  <c r="C289" i="1" s="1"/>
  <c r="D289" i="1" s="1"/>
  <c r="I289" i="1" s="1"/>
  <c r="A294" i="1"/>
  <c r="G289" i="1"/>
  <c r="A292" i="1"/>
  <c r="G287" i="1"/>
  <c r="B287" i="1"/>
  <c r="C287" i="1" s="1"/>
  <c r="D287" i="1" s="1"/>
  <c r="I287" i="1" s="1"/>
  <c r="G286" i="1"/>
  <c r="A291" i="1"/>
  <c r="B286" i="1"/>
  <c r="C286" i="1" s="1"/>
  <c r="D286" i="1" s="1"/>
  <c r="I286" i="1" s="1"/>
  <c r="B300" i="1"/>
  <c r="C300" i="1" s="1"/>
  <c r="D300" i="1" s="1"/>
  <c r="I300" i="1" s="1"/>
  <c r="G300" i="1"/>
  <c r="A305" i="1"/>
  <c r="B288" i="1"/>
  <c r="C288" i="1" s="1"/>
  <c r="D288" i="1" s="1"/>
  <c r="I288" i="1" s="1"/>
  <c r="G288" i="1"/>
  <c r="A293" i="1"/>
  <c r="G305" i="1" l="1"/>
  <c r="A310" i="1"/>
  <c r="B305" i="1"/>
  <c r="C305" i="1" s="1"/>
  <c r="D305" i="1" s="1"/>
  <c r="I305" i="1" s="1"/>
  <c r="G291" i="1"/>
  <c r="A296" i="1"/>
  <c r="B291" i="1"/>
  <c r="C291" i="1" s="1"/>
  <c r="D291" i="1" s="1"/>
  <c r="I291" i="1" s="1"/>
  <c r="A297" i="1"/>
  <c r="G292" i="1"/>
  <c r="B292" i="1"/>
  <c r="C292" i="1" s="1"/>
  <c r="D292" i="1" s="1"/>
  <c r="I292" i="1" s="1"/>
  <c r="G293" i="1"/>
  <c r="B293" i="1"/>
  <c r="C293" i="1" s="1"/>
  <c r="D293" i="1" s="1"/>
  <c r="I293" i="1" s="1"/>
  <c r="A298" i="1"/>
  <c r="B294" i="1"/>
  <c r="C294" i="1" s="1"/>
  <c r="D294" i="1" s="1"/>
  <c r="I294" i="1" s="1"/>
  <c r="G294" i="1"/>
  <c r="A299" i="1"/>
  <c r="A302" i="1" l="1"/>
  <c r="B297" i="1"/>
  <c r="C297" i="1" s="1"/>
  <c r="D297" i="1" s="1"/>
  <c r="I297" i="1" s="1"/>
  <c r="G297" i="1"/>
  <c r="G296" i="1"/>
  <c r="A301" i="1"/>
  <c r="B296" i="1"/>
  <c r="C296" i="1" s="1"/>
  <c r="D296" i="1" s="1"/>
  <c r="I296" i="1" s="1"/>
  <c r="G298" i="1"/>
  <c r="A303" i="1"/>
  <c r="B298" i="1"/>
  <c r="C298" i="1" s="1"/>
  <c r="D298" i="1" s="1"/>
  <c r="I298" i="1" s="1"/>
  <c r="A304" i="1"/>
  <c r="B299" i="1"/>
  <c r="C299" i="1" s="1"/>
  <c r="D299" i="1" s="1"/>
  <c r="I299" i="1" s="1"/>
  <c r="G299" i="1"/>
  <c r="G310" i="1"/>
  <c r="B310" i="1"/>
  <c r="C310" i="1" s="1"/>
  <c r="D310" i="1" s="1"/>
  <c r="I310" i="1" s="1"/>
  <c r="A315" i="1"/>
  <c r="A309" i="1" l="1"/>
  <c r="G304" i="1"/>
  <c r="B304" i="1"/>
  <c r="C304" i="1" s="1"/>
  <c r="D304" i="1" s="1"/>
  <c r="I304" i="1" s="1"/>
  <c r="G303" i="1"/>
  <c r="A308" i="1"/>
  <c r="B303" i="1"/>
  <c r="C303" i="1" s="1"/>
  <c r="D303" i="1" s="1"/>
  <c r="I303" i="1" s="1"/>
  <c r="B301" i="1"/>
  <c r="C301" i="1" s="1"/>
  <c r="D301" i="1" s="1"/>
  <c r="I301" i="1" s="1"/>
  <c r="A306" i="1"/>
  <c r="G301" i="1"/>
  <c r="A320" i="1"/>
  <c r="G315" i="1"/>
  <c r="B315" i="1"/>
  <c r="C315" i="1" s="1"/>
  <c r="D315" i="1" s="1"/>
  <c r="I315" i="1" s="1"/>
  <c r="B302" i="1"/>
  <c r="C302" i="1" s="1"/>
  <c r="D302" i="1" s="1"/>
  <c r="I302" i="1" s="1"/>
  <c r="A307" i="1"/>
  <c r="G302" i="1"/>
  <c r="A325" i="1" l="1"/>
  <c r="G320" i="1"/>
  <c r="B320" i="1"/>
  <c r="C320" i="1" s="1"/>
  <c r="D320" i="1" s="1"/>
  <c r="I320" i="1" s="1"/>
  <c r="A311" i="1"/>
  <c r="B306" i="1"/>
  <c r="C306" i="1" s="1"/>
  <c r="D306" i="1" s="1"/>
  <c r="I306" i="1" s="1"/>
  <c r="G306" i="1"/>
  <c r="A313" i="1"/>
  <c r="G308" i="1"/>
  <c r="B308" i="1"/>
  <c r="C308" i="1" s="1"/>
  <c r="D308" i="1" s="1"/>
  <c r="I308" i="1" s="1"/>
  <c r="B307" i="1"/>
  <c r="C307" i="1" s="1"/>
  <c r="D307" i="1" s="1"/>
  <c r="I307" i="1" s="1"/>
  <c r="G307" i="1"/>
  <c r="A312" i="1"/>
  <c r="A314" i="1"/>
  <c r="B309" i="1"/>
  <c r="C309" i="1" s="1"/>
  <c r="D309" i="1" s="1"/>
  <c r="I309" i="1" s="1"/>
  <c r="G309" i="1"/>
  <c r="G312" i="1" l="1"/>
  <c r="A317" i="1"/>
  <c r="B312" i="1"/>
  <c r="C312" i="1" s="1"/>
  <c r="D312" i="1" s="1"/>
  <c r="I312" i="1" s="1"/>
  <c r="B313" i="1"/>
  <c r="C313" i="1" s="1"/>
  <c r="D313" i="1" s="1"/>
  <c r="I313" i="1" s="1"/>
  <c r="G313" i="1"/>
  <c r="A318" i="1"/>
  <c r="A316" i="1"/>
  <c r="B311" i="1"/>
  <c r="C311" i="1" s="1"/>
  <c r="D311" i="1" s="1"/>
  <c r="I311" i="1" s="1"/>
  <c r="G311" i="1"/>
  <c r="B314" i="1"/>
  <c r="C314" i="1" s="1"/>
  <c r="D314" i="1" s="1"/>
  <c r="I314" i="1" s="1"/>
  <c r="A319" i="1"/>
  <c r="G314" i="1"/>
  <c r="B325" i="1"/>
  <c r="C325" i="1" s="1"/>
  <c r="D325" i="1" s="1"/>
  <c r="I325" i="1" s="1"/>
  <c r="A330" i="1"/>
  <c r="G325" i="1"/>
  <c r="B319" i="1" l="1"/>
  <c r="C319" i="1" s="1"/>
  <c r="D319" i="1" s="1"/>
  <c r="I319" i="1" s="1"/>
  <c r="G319" i="1"/>
  <c r="A324" i="1"/>
  <c r="A321" i="1"/>
  <c r="G316" i="1"/>
  <c r="B316" i="1"/>
  <c r="C316" i="1" s="1"/>
  <c r="D316" i="1" s="1"/>
  <c r="I316" i="1" s="1"/>
  <c r="B318" i="1"/>
  <c r="C318" i="1" s="1"/>
  <c r="D318" i="1" s="1"/>
  <c r="I318" i="1" s="1"/>
  <c r="G318" i="1"/>
  <c r="A323" i="1"/>
  <c r="A335" i="1"/>
  <c r="B330" i="1"/>
  <c r="C330" i="1" s="1"/>
  <c r="D330" i="1" s="1"/>
  <c r="I330" i="1" s="1"/>
  <c r="G330" i="1"/>
  <c r="G317" i="1"/>
  <c r="A322" i="1"/>
  <c r="B317" i="1"/>
  <c r="C317" i="1" s="1"/>
  <c r="D317" i="1" s="1"/>
  <c r="I317" i="1" s="1"/>
  <c r="G335" i="1" l="1"/>
  <c r="A340" i="1"/>
  <c r="B335" i="1"/>
  <c r="C335" i="1" s="1"/>
  <c r="D335" i="1" s="1"/>
  <c r="I335" i="1" s="1"/>
  <c r="B323" i="1"/>
  <c r="C323" i="1" s="1"/>
  <c r="D323" i="1" s="1"/>
  <c r="I323" i="1" s="1"/>
  <c r="A328" i="1"/>
  <c r="G323" i="1"/>
  <c r="A329" i="1"/>
  <c r="B324" i="1"/>
  <c r="C324" i="1" s="1"/>
  <c r="D324" i="1" s="1"/>
  <c r="I324" i="1" s="1"/>
  <c r="G324" i="1"/>
  <c r="A326" i="1"/>
  <c r="B321" i="1"/>
  <c r="C321" i="1" s="1"/>
  <c r="D321" i="1" s="1"/>
  <c r="I321" i="1" s="1"/>
  <c r="G321" i="1"/>
  <c r="G322" i="1"/>
  <c r="A327" i="1"/>
  <c r="B322" i="1"/>
  <c r="C322" i="1" s="1"/>
  <c r="D322" i="1" s="1"/>
  <c r="I322" i="1" s="1"/>
  <c r="B326" i="1" l="1"/>
  <c r="C326" i="1" s="1"/>
  <c r="D326" i="1" s="1"/>
  <c r="I326" i="1" s="1"/>
  <c r="A331" i="1"/>
  <c r="G326" i="1"/>
  <c r="G329" i="1"/>
  <c r="B329" i="1"/>
  <c r="C329" i="1" s="1"/>
  <c r="D329" i="1" s="1"/>
  <c r="I329" i="1" s="1"/>
  <c r="A334" i="1"/>
  <c r="A333" i="1"/>
  <c r="B328" i="1"/>
  <c r="C328" i="1" s="1"/>
  <c r="D328" i="1" s="1"/>
  <c r="I328" i="1" s="1"/>
  <c r="G328" i="1"/>
  <c r="B327" i="1"/>
  <c r="C327" i="1" s="1"/>
  <c r="D327" i="1" s="1"/>
  <c r="I327" i="1" s="1"/>
  <c r="A332" i="1"/>
  <c r="G327" i="1"/>
  <c r="G340" i="1"/>
  <c r="A345" i="1"/>
  <c r="B340" i="1"/>
  <c r="C340" i="1" s="1"/>
  <c r="D340" i="1" s="1"/>
  <c r="I340" i="1" s="1"/>
  <c r="G333" i="1" l="1"/>
  <c r="A338" i="1"/>
  <c r="B333" i="1"/>
  <c r="C333" i="1" s="1"/>
  <c r="D333" i="1" s="1"/>
  <c r="I333" i="1" s="1"/>
  <c r="G334" i="1"/>
  <c r="A339" i="1"/>
  <c r="B334" i="1"/>
  <c r="C334" i="1" s="1"/>
  <c r="D334" i="1" s="1"/>
  <c r="I334" i="1" s="1"/>
  <c r="B332" i="1"/>
  <c r="C332" i="1" s="1"/>
  <c r="D332" i="1" s="1"/>
  <c r="I332" i="1" s="1"/>
  <c r="G332" i="1"/>
  <c r="A337" i="1"/>
  <c r="A350" i="1"/>
  <c r="B345" i="1"/>
  <c r="C345" i="1" s="1"/>
  <c r="D345" i="1" s="1"/>
  <c r="I345" i="1" s="1"/>
  <c r="G345" i="1"/>
  <c r="B331" i="1"/>
  <c r="C331" i="1" s="1"/>
  <c r="D331" i="1" s="1"/>
  <c r="I331" i="1" s="1"/>
  <c r="A336" i="1"/>
  <c r="G331" i="1"/>
  <c r="G350" i="1" l="1"/>
  <c r="A355" i="1"/>
  <c r="B350" i="1"/>
  <c r="C350" i="1" s="1"/>
  <c r="D350" i="1" s="1"/>
  <c r="I350" i="1" s="1"/>
  <c r="A344" i="1"/>
  <c r="G339" i="1"/>
  <c r="B339" i="1"/>
  <c r="C339" i="1" s="1"/>
  <c r="D339" i="1" s="1"/>
  <c r="I339" i="1" s="1"/>
  <c r="A342" i="1"/>
  <c r="B337" i="1"/>
  <c r="C337" i="1" s="1"/>
  <c r="D337" i="1" s="1"/>
  <c r="I337" i="1" s="1"/>
  <c r="G337" i="1"/>
  <c r="A341" i="1"/>
  <c r="B336" i="1"/>
  <c r="C336" i="1" s="1"/>
  <c r="D336" i="1" s="1"/>
  <c r="I336" i="1" s="1"/>
  <c r="G336" i="1"/>
  <c r="G338" i="1"/>
  <c r="A343" i="1"/>
  <c r="B338" i="1"/>
  <c r="C338" i="1" s="1"/>
  <c r="D338" i="1" s="1"/>
  <c r="I338" i="1" s="1"/>
  <c r="B341" i="1" l="1"/>
  <c r="C341" i="1" s="1"/>
  <c r="D341" i="1" s="1"/>
  <c r="I341" i="1" s="1"/>
  <c r="G341" i="1"/>
  <c r="A346" i="1"/>
  <c r="B342" i="1"/>
  <c r="C342" i="1" s="1"/>
  <c r="D342" i="1" s="1"/>
  <c r="I342" i="1" s="1"/>
  <c r="A347" i="1"/>
  <c r="G342" i="1"/>
  <c r="A349" i="1"/>
  <c r="G344" i="1"/>
  <c r="B344" i="1"/>
  <c r="C344" i="1" s="1"/>
  <c r="D344" i="1" s="1"/>
  <c r="I344" i="1" s="1"/>
  <c r="B343" i="1"/>
  <c r="C343" i="1" s="1"/>
  <c r="D343" i="1" s="1"/>
  <c r="I343" i="1" s="1"/>
  <c r="G343" i="1"/>
  <c r="A348" i="1"/>
  <c r="A360" i="1"/>
  <c r="B355" i="1"/>
  <c r="C355" i="1" s="1"/>
  <c r="D355" i="1" s="1"/>
  <c r="I355" i="1" s="1"/>
  <c r="G355" i="1"/>
  <c r="A354" i="1" l="1"/>
  <c r="B349" i="1"/>
  <c r="C349" i="1" s="1"/>
  <c r="D349" i="1" s="1"/>
  <c r="I349" i="1" s="1"/>
  <c r="G349" i="1"/>
  <c r="B360" i="1"/>
  <c r="C360" i="1" s="1"/>
  <c r="D360" i="1" s="1"/>
  <c r="I360" i="1" s="1"/>
  <c r="A365" i="1"/>
  <c r="G360" i="1"/>
  <c r="B347" i="1"/>
  <c r="C347" i="1" s="1"/>
  <c r="D347" i="1" s="1"/>
  <c r="I347" i="1" s="1"/>
  <c r="G347" i="1"/>
  <c r="A352" i="1"/>
  <c r="B348" i="1"/>
  <c r="C348" i="1" s="1"/>
  <c r="D348" i="1" s="1"/>
  <c r="I348" i="1" s="1"/>
  <c r="G348" i="1"/>
  <c r="A353" i="1"/>
  <c r="A351" i="1"/>
  <c r="B346" i="1"/>
  <c r="C346" i="1" s="1"/>
  <c r="D346" i="1" s="1"/>
  <c r="I346" i="1" s="1"/>
  <c r="G346" i="1"/>
  <c r="G352" i="1" l="1"/>
  <c r="B352" i="1"/>
  <c r="C352" i="1" s="1"/>
  <c r="D352" i="1" s="1"/>
  <c r="I352" i="1" s="1"/>
  <c r="A357" i="1"/>
  <c r="B353" i="1"/>
  <c r="C353" i="1" s="1"/>
  <c r="D353" i="1" s="1"/>
  <c r="I353" i="1" s="1"/>
  <c r="G353" i="1"/>
  <c r="A358" i="1"/>
  <c r="B365" i="1"/>
  <c r="C365" i="1" s="1"/>
  <c r="D365" i="1" s="1"/>
  <c r="I365" i="1" s="1"/>
  <c r="G365" i="1"/>
  <c r="A370" i="1"/>
  <c r="A356" i="1"/>
  <c r="G351" i="1"/>
  <c r="B351" i="1"/>
  <c r="C351" i="1" s="1"/>
  <c r="D351" i="1" s="1"/>
  <c r="I351" i="1" s="1"/>
  <c r="B354" i="1"/>
  <c r="C354" i="1" s="1"/>
  <c r="D354" i="1" s="1"/>
  <c r="I354" i="1" s="1"/>
  <c r="G354" i="1"/>
  <c r="A359" i="1"/>
  <c r="B356" i="1" l="1"/>
  <c r="C356" i="1" s="1"/>
  <c r="D356" i="1" s="1"/>
  <c r="I356" i="1" s="1"/>
  <c r="A361" i="1"/>
  <c r="G356" i="1"/>
  <c r="B370" i="1"/>
  <c r="C370" i="1" s="1"/>
  <c r="D370" i="1" s="1"/>
  <c r="I370" i="1" s="1"/>
  <c r="G370" i="1"/>
  <c r="A375" i="1"/>
  <c r="B358" i="1"/>
  <c r="C358" i="1" s="1"/>
  <c r="D358" i="1" s="1"/>
  <c r="I358" i="1" s="1"/>
  <c r="A363" i="1"/>
  <c r="G358" i="1"/>
  <c r="B359" i="1"/>
  <c r="C359" i="1" s="1"/>
  <c r="D359" i="1" s="1"/>
  <c r="I359" i="1" s="1"/>
  <c r="G359" i="1"/>
  <c r="A364" i="1"/>
  <c r="G357" i="1"/>
  <c r="A362" i="1"/>
  <c r="B357" i="1"/>
  <c r="C357" i="1" s="1"/>
  <c r="D357" i="1" s="1"/>
  <c r="I357" i="1" s="1"/>
  <c r="G364" i="1" l="1"/>
  <c r="B364" i="1"/>
  <c r="C364" i="1" s="1"/>
  <c r="D364" i="1" s="1"/>
  <c r="I364" i="1" s="1"/>
  <c r="A369" i="1"/>
  <c r="A368" i="1"/>
  <c r="G363" i="1"/>
  <c r="B363" i="1"/>
  <c r="C363" i="1" s="1"/>
  <c r="D363" i="1" s="1"/>
  <c r="I363" i="1" s="1"/>
  <c r="A380" i="1"/>
  <c r="G375" i="1"/>
  <c r="B375" i="1"/>
  <c r="C375" i="1" s="1"/>
  <c r="D375" i="1" s="1"/>
  <c r="I375" i="1" s="1"/>
  <c r="G362" i="1"/>
  <c r="A367" i="1"/>
  <c r="B362" i="1"/>
  <c r="C362" i="1" s="1"/>
  <c r="D362" i="1" s="1"/>
  <c r="I362" i="1" s="1"/>
  <c r="A366" i="1"/>
  <c r="B361" i="1"/>
  <c r="C361" i="1" s="1"/>
  <c r="D361" i="1" s="1"/>
  <c r="I361" i="1" s="1"/>
  <c r="G361" i="1"/>
  <c r="A372" i="1" l="1"/>
  <c r="B367" i="1"/>
  <c r="C367" i="1" s="1"/>
  <c r="D367" i="1" s="1"/>
  <c r="I367" i="1" s="1"/>
  <c r="G367" i="1"/>
  <c r="G380" i="1"/>
  <c r="B380" i="1"/>
  <c r="C380" i="1" s="1"/>
  <c r="D380" i="1" s="1"/>
  <c r="I380" i="1" s="1"/>
  <c r="A385" i="1"/>
  <c r="B368" i="1"/>
  <c r="C368" i="1" s="1"/>
  <c r="D368" i="1" s="1"/>
  <c r="I368" i="1" s="1"/>
  <c r="G368" i="1"/>
  <c r="A373" i="1"/>
  <c r="B369" i="1"/>
  <c r="C369" i="1" s="1"/>
  <c r="D369" i="1" s="1"/>
  <c r="I369" i="1" s="1"/>
  <c r="G369" i="1"/>
  <c r="A374" i="1"/>
  <c r="G366" i="1"/>
  <c r="B366" i="1"/>
  <c r="C366" i="1" s="1"/>
  <c r="D366" i="1" s="1"/>
  <c r="I366" i="1" s="1"/>
  <c r="A371" i="1"/>
  <c r="A378" i="1" l="1"/>
  <c r="B373" i="1"/>
  <c r="C373" i="1" s="1"/>
  <c r="D373" i="1" s="1"/>
  <c r="I373" i="1" s="1"/>
  <c r="G373" i="1"/>
  <c r="B385" i="1"/>
  <c r="C385" i="1" s="1"/>
  <c r="D385" i="1" s="1"/>
  <c r="I385" i="1" s="1"/>
  <c r="G385" i="1"/>
  <c r="G374" i="1"/>
  <c r="A379" i="1"/>
  <c r="B374" i="1"/>
  <c r="C374" i="1" s="1"/>
  <c r="D374" i="1" s="1"/>
  <c r="I374" i="1" s="1"/>
  <c r="B371" i="1"/>
  <c r="C371" i="1" s="1"/>
  <c r="D371" i="1" s="1"/>
  <c r="I371" i="1" s="1"/>
  <c r="G371" i="1"/>
  <c r="A376" i="1"/>
  <c r="B372" i="1"/>
  <c r="C372" i="1" s="1"/>
  <c r="D372" i="1" s="1"/>
  <c r="I372" i="1" s="1"/>
  <c r="A377" i="1"/>
  <c r="G372" i="1"/>
  <c r="G379" i="1" l="1"/>
  <c r="B379" i="1"/>
  <c r="C379" i="1" s="1"/>
  <c r="D379" i="1" s="1"/>
  <c r="I379" i="1" s="1"/>
  <c r="A384" i="1"/>
  <c r="A382" i="1"/>
  <c r="B377" i="1"/>
  <c r="C377" i="1" s="1"/>
  <c r="D377" i="1" s="1"/>
  <c r="I377" i="1" s="1"/>
  <c r="G377" i="1"/>
  <c r="G376" i="1"/>
  <c r="A381" i="1"/>
  <c r="B376" i="1"/>
  <c r="C376" i="1" s="1"/>
  <c r="D376" i="1" s="1"/>
  <c r="I376" i="1" s="1"/>
  <c r="B378" i="1"/>
  <c r="C378" i="1" s="1"/>
  <c r="D378" i="1" s="1"/>
  <c r="I378" i="1" s="1"/>
  <c r="G378" i="1"/>
  <c r="A383" i="1"/>
  <c r="B381" i="1" l="1"/>
  <c r="C381" i="1" s="1"/>
  <c r="D381" i="1" s="1"/>
  <c r="I381" i="1" s="1"/>
  <c r="G381" i="1"/>
  <c r="A386" i="1"/>
  <c r="B382" i="1"/>
  <c r="C382" i="1" s="1"/>
  <c r="D382" i="1" s="1"/>
  <c r="I382" i="1" s="1"/>
  <c r="G382" i="1"/>
  <c r="A387" i="1"/>
  <c r="B383" i="1"/>
  <c r="C383" i="1" s="1"/>
  <c r="D383" i="1" s="1"/>
  <c r="I383" i="1" s="1"/>
  <c r="G383" i="1"/>
  <c r="B384" i="1"/>
  <c r="C384" i="1" s="1"/>
  <c r="D384" i="1" s="1"/>
  <c r="I384" i="1" s="1"/>
  <c r="G384" i="1"/>
  <c r="G387" i="1" l="1"/>
  <c r="B387" i="1"/>
  <c r="C387" i="1" s="1"/>
  <c r="D387" i="1" s="1"/>
  <c r="I387" i="1" s="1"/>
  <c r="G386" i="1"/>
  <c r="B386" i="1"/>
  <c r="C386" i="1" s="1"/>
  <c r="D386" i="1" s="1"/>
  <c r="I386" i="1" s="1"/>
</calcChain>
</file>

<file path=xl/sharedStrings.xml><?xml version="1.0" encoding="utf-8"?>
<sst xmlns="http://schemas.openxmlformats.org/spreadsheetml/2006/main" count="502" uniqueCount="108">
  <si>
    <t>TFHCV9HGN-N</t>
  </si>
  <si>
    <t>TFHCV8HGN-N</t>
  </si>
  <si>
    <t>TFHCV7HGN-N</t>
  </si>
  <si>
    <t>TFHCV6HGN-N</t>
  </si>
  <si>
    <t>TFHCV5HGN-N</t>
  </si>
  <si>
    <t>TFHCV4HGN-N</t>
  </si>
  <si>
    <t>TFHCV3HGN-N</t>
  </si>
  <si>
    <t>TFHCV2HGN-N</t>
  </si>
  <si>
    <t>TFHCV9ELC-N</t>
  </si>
  <si>
    <t>TFHCV8ELC-N</t>
  </si>
  <si>
    <t>TFHCV7ELC-N</t>
  </si>
  <si>
    <t>TFHCV6ELC-N</t>
  </si>
  <si>
    <t>TFHCV5ELC-N</t>
  </si>
  <si>
    <t>TFHCV4ELC-N</t>
  </si>
  <si>
    <t>TFHCV3ELC-N</t>
  </si>
  <si>
    <t>TFHCV2ELC-N</t>
  </si>
  <si>
    <t>TFHCV1ELC-N</t>
  </si>
  <si>
    <t>TFHCV9GAS-N</t>
  </si>
  <si>
    <t>TFHCV8GAS-N</t>
  </si>
  <si>
    <t>TFHCV7GAS-N</t>
  </si>
  <si>
    <t>TFHCV6GAS-N</t>
  </si>
  <si>
    <t>TFHCV5GAS-N</t>
  </si>
  <si>
    <t>TFHCV4GAS-N</t>
  </si>
  <si>
    <t>TFHCV3GAS-N</t>
  </si>
  <si>
    <t>TFHCV2GAS-N</t>
  </si>
  <si>
    <t>TFHCV1GAS-N</t>
  </si>
  <si>
    <t>TFHCV9ODS-N</t>
  </si>
  <si>
    <t>TFHCV8ODS-N</t>
  </si>
  <si>
    <t>TFHCV7ODS-N</t>
  </si>
  <si>
    <t>TFHCV6ODS-N</t>
  </si>
  <si>
    <t>TFHCV5ODS-N</t>
  </si>
  <si>
    <t>TFHCV4ODS-N</t>
  </si>
  <si>
    <t>TFHCV3ODS-N</t>
  </si>
  <si>
    <t>TFHCV2ODS-N</t>
  </si>
  <si>
    <t>TFHCV1OGS-N</t>
  </si>
  <si>
    <t>TFHCV1ODS-N</t>
  </si>
  <si>
    <t>TFLCVELC-N</t>
  </si>
  <si>
    <t>TFLCVGAS-N</t>
  </si>
  <si>
    <t>TFLCVOGSH-N</t>
  </si>
  <si>
    <t>TFLCVOGS-N</t>
  </si>
  <si>
    <t>TFLCVODSH-N</t>
  </si>
  <si>
    <t>TFLCVODS-N</t>
  </si>
  <si>
    <t>TPPUBRTBGS-N</t>
  </si>
  <si>
    <t>TPPUBRTHGNF-N</t>
  </si>
  <si>
    <t>TPPUBRTELC-N</t>
  </si>
  <si>
    <t>TPPUBRTGAS-N</t>
  </si>
  <si>
    <t>TPPUBRTODS-N</t>
  </si>
  <si>
    <t>TPPUMBTELC-N</t>
  </si>
  <si>
    <t>TPPUMBTBGS-N</t>
  </si>
  <si>
    <t>TPPUMBTHGNF-N</t>
  </si>
  <si>
    <t>TPPUMBTGAS-N</t>
  </si>
  <si>
    <t>TPPUMBTODSH-N</t>
  </si>
  <si>
    <t>TPPUMBTOGS-N</t>
  </si>
  <si>
    <t>TPPUMBTODS-N</t>
  </si>
  <si>
    <t>TPPUBUSELC-N</t>
  </si>
  <si>
    <t>TPPUBUSBGS-N</t>
  </si>
  <si>
    <t>TPPUBUSHGNF-N</t>
  </si>
  <si>
    <t>TPPUBUSGAS-N</t>
  </si>
  <si>
    <t>TPPUBUSODS-N</t>
  </si>
  <si>
    <t>TPPRMOTELC-N</t>
  </si>
  <si>
    <t>TPPRMOTOGS-N</t>
  </si>
  <si>
    <t>TPPRCARBGS-N</t>
  </si>
  <si>
    <t>TPPRCARHGNF-N</t>
  </si>
  <si>
    <t>TPPRCARGAS-N</t>
  </si>
  <si>
    <t>TPPRCARELC-N</t>
  </si>
  <si>
    <t>SUV</t>
  </si>
  <si>
    <t>TPPRCAROGSH-N</t>
  </si>
  <si>
    <t>MBT</t>
  </si>
  <si>
    <t>TPPRCARODSH-N</t>
  </si>
  <si>
    <t>LCV</t>
  </si>
  <si>
    <t>TPPRCAROGS-N</t>
  </si>
  <si>
    <t>TPPRCARODS-N</t>
  </si>
  <si>
    <t>TPPRSUVELC-N</t>
  </si>
  <si>
    <t>TPPRSUVBGS-N</t>
  </si>
  <si>
    <t>TPPRSUVHGNF-N</t>
  </si>
  <si>
    <t>TPPRSUVGAS-N</t>
  </si>
  <si>
    <t>TPPRSUVOGSH-N</t>
  </si>
  <si>
    <t>TPPRSUVODSH-N</t>
  </si>
  <si>
    <t>SHAPE</t>
  </si>
  <si>
    <t>TPPRSUVOGS-N</t>
  </si>
  <si>
    <t>CAR</t>
  </si>
  <si>
    <t>TPPRSUVODS-N</t>
  </si>
  <si>
    <t>BUS</t>
  </si>
  <si>
    <t>Tech</t>
  </si>
  <si>
    <t>Type</t>
  </si>
  <si>
    <t>Decay parameter</t>
  </si>
  <si>
    <t>From Analytica Vehicle Parc Model</t>
  </si>
  <si>
    <t>Value</t>
  </si>
  <si>
    <t>Year</t>
  </si>
  <si>
    <t>Other_Indexes</t>
  </si>
  <si>
    <t>Attribute</t>
  </si>
  <si>
    <t>Decay</t>
  </si>
  <si>
    <t>Shape</t>
  </si>
  <si>
    <t/>
  </si>
  <si>
    <t>NCAP_AFX</t>
  </si>
  <si>
    <t>~TFM_INS</t>
  </si>
  <si>
    <t>MOT</t>
  </si>
  <si>
    <t>BRT</t>
  </si>
  <si>
    <t>HCV1</t>
  </si>
  <si>
    <t>HCV2</t>
  </si>
  <si>
    <t>HCV3</t>
  </si>
  <si>
    <t>HCV4</t>
  </si>
  <si>
    <t>HCV5</t>
  </si>
  <si>
    <t>HCV6</t>
  </si>
  <si>
    <t>HCV7</t>
  </si>
  <si>
    <t>HCV8</t>
  </si>
  <si>
    <t>HCV9</t>
  </si>
  <si>
    <t>could do a FILL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</si>
</sst>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;[Red]&quot;-&quot;[$£-809]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9" tint="-0.2499465926084170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164" fontId="0" fillId="0" borderId="0"/>
    <xf numFmtId="0" fontId="1" fillId="0" borderId="0"/>
    <xf numFmtId="0" fontId="2" fillId="0" borderId="0"/>
    <xf numFmtId="164" fontId="3" fillId="0" borderId="0" applyNumberFormat="0" applyFill="0" applyBorder="0" applyAlignment="0" applyProtection="0"/>
  </cellStyleXfs>
  <cellXfs count="5">
    <xf numFmtId="164" fontId="0" fillId="0" borderId="0" xfId="0"/>
    <xf numFmtId="0" fontId="0" fillId="0" borderId="0" xfId="0" applyNumberFormat="1"/>
    <xf numFmtId="0" fontId="1" fillId="0" borderId="0" xfId="1"/>
    <xf numFmtId="0" fontId="2" fillId="0" borderId="0" xfId="2"/>
    <xf numFmtId="2" fontId="3" fillId="0" borderId="0" xfId="3" applyNumberFormat="1" applyFill="1" applyAlignment="1">
      <alignment horizontal="right"/>
    </xf>
  </cellXfs>
  <cellStyles count="4">
    <cellStyle name="Linked" xfId="3" xr:uid="{F28BDF82-D473-4139-80B2-A5DCA8880471}"/>
    <cellStyle name="Normal" xfId="0" builtinId="0"/>
    <cellStyle name="Normal 2" xfId="2" xr:uid="{0CEF595D-1462-4E89-B523-8B947C775885}"/>
    <cellStyle name="Normal 3" xfId="1" xr:uid="{62166FB1-BA64-4266-B181-BBF28FD42D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odels\SATIMGE\SATIM\DataSpreadsheets\TCH_TRA.xlsm" TargetMode="External"/><Relationship Id="rId1" Type="http://schemas.openxmlformats.org/officeDocument/2006/relationships/externalLinkPath" Target="/Models/SATIMGE/SATIM/DataSpreadsheets/TCH_TR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Google%20Drive/SATIM/SANEDI%20Projects/Transport%20Project/Reports%20and%20Papers/Working%20Paper%201/Paper%201%20Working%20Spreadsheets/tkm%20scenarios_v3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C%20Fileserver\Staff%20shared%20folders\Modelling%20Group\SATIM\Workbooks\TCH_SUP_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ydata/D/Modelling%20Group/_03_SECTORS/_TRA/adrian/TCH_TRA_TM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ATIMGE_02/SATM/Deflator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odels\SATIMGE_Veda\VT_REGION1_TRA.xlsx" TargetMode="External"/><Relationship Id="rId1" Type="http://schemas.openxmlformats.org/officeDocument/2006/relationships/externalLinkPath" Target="/Models/SATIMGE_Veda/VT_REGION1_T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TMS_old"/>
      <sheetName val="EB_2006"/>
      <sheetName val="EB_2012"/>
      <sheetName val="DME_EB_TS"/>
      <sheetName val="SAPIADiesel"/>
      <sheetName val="SAPIAGasoline"/>
      <sheetName val="NAAMSANational"/>
      <sheetName val="NAAMSAProvincial81"/>
      <sheetName val="NAAMSAProvincial95"/>
      <sheetName val="NAAMSAdefs"/>
      <sheetName val="SOL"/>
      <sheetName val="ScrappingModels"/>
      <sheetName val="ENATIS2020"/>
      <sheetName val="ENATIS"/>
      <sheetName val="NAAMSA_SAPIA_WG"/>
      <sheetName val="HistoricalSales"/>
      <sheetName val="Comp Assumptions"/>
      <sheetName val="FuelCell"/>
      <sheetName val="EV misc"/>
      <sheetName val="EV Charging Capex"/>
      <sheetName val="EV battery "/>
      <sheetName val="AEA2012 summary"/>
      <sheetName val="Vehicle data "/>
      <sheetName val="Vehicle data-NDC2020"/>
      <sheetName val="mileagedegrad"/>
      <sheetName val="Calib_1011"/>
      <sheetName val="Calib_1011_2"/>
      <sheetName val="REGIONS"/>
      <sheetName val="TRP"/>
      <sheetName val="ITEMS_Tech"/>
      <sheetName val="TS DTech"/>
      <sheetName val="TID DTech"/>
      <sheetName val="TRP_Retrofit"/>
      <sheetName val="ITEMS_DrTech"/>
      <sheetName val="ITEMS_UCrTech"/>
      <sheetName val="TS DrTech"/>
      <sheetName val="TS UCrTech"/>
      <sheetName val="Analytica"/>
      <sheetName val="TID DrTech"/>
      <sheetName val="TID UCrTech"/>
      <sheetName val="Scenarios"/>
      <sheetName val="NT_TRP"/>
      <sheetName val="ITEMS_nTech"/>
      <sheetName val="ITEMS_UCnTech"/>
      <sheetName val="TS DnTech"/>
      <sheetName val="TS UCnTech"/>
      <sheetName val="TID DnTech"/>
      <sheetName val="TID UCnTech"/>
      <sheetName val="TID SHAPE"/>
      <sheetName val="ITEMS_Comm"/>
      <sheetName val="TS BYDem"/>
      <sheetName val="TS COMFR"/>
      <sheetName val="TS FTech"/>
      <sheetName val="TID FTech"/>
      <sheetName val="TS Emiss"/>
      <sheetName val="TID Emiss"/>
      <sheetName val="NameConv"/>
      <sheetName val="AFA"/>
      <sheetName val="Deflator"/>
      <sheetName val="LogofChanges"/>
      <sheetName val="Units.C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3">
          <cell r="B3">
            <v>0</v>
          </cell>
        </row>
        <row r="16">
          <cell r="B16" t="b">
            <v>1</v>
          </cell>
        </row>
        <row r="18">
          <cell r="B18">
            <v>1</v>
          </cell>
        </row>
        <row r="21">
          <cell r="B21">
            <v>1</v>
          </cell>
        </row>
        <row r="24">
          <cell r="B24">
            <v>0</v>
          </cell>
        </row>
        <row r="28">
          <cell r="B28" t="b">
            <v>0</v>
          </cell>
        </row>
      </sheetData>
      <sheetData sheetId="41">
        <row r="2">
          <cell r="A2">
            <v>2012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1">
          <cell r="F1">
            <v>1E-8</v>
          </cell>
        </row>
        <row r="3">
          <cell r="D3" t="str">
            <v>Biogas</v>
          </cell>
          <cell r="E3" t="str">
            <v>BIG</v>
          </cell>
        </row>
        <row r="4">
          <cell r="D4" t="str">
            <v>Biomass bagasse</v>
          </cell>
          <cell r="E4" t="str">
            <v>BIB</v>
          </cell>
        </row>
        <row r="5">
          <cell r="D5" t="str">
            <v>Biomass Other</v>
          </cell>
          <cell r="E5" t="str">
            <v>BIO</v>
          </cell>
        </row>
        <row r="6">
          <cell r="D6" t="str">
            <v>Biomass Wood</v>
          </cell>
          <cell r="E6" t="str">
            <v>BIW</v>
          </cell>
        </row>
        <row r="7">
          <cell r="D7" t="str">
            <v>Coal</v>
          </cell>
          <cell r="E7" t="str">
            <v>COA</v>
          </cell>
        </row>
        <row r="8">
          <cell r="D8" t="str">
            <v>Coal Coking</v>
          </cell>
          <cell r="E8" t="str">
            <v>COK</v>
          </cell>
        </row>
        <row r="9">
          <cell r="D9" t="str">
            <v>Coal Discard</v>
          </cell>
          <cell r="E9" t="str">
            <v>CLD</v>
          </cell>
        </row>
        <row r="10">
          <cell r="D10" t="str">
            <v>Coal existing</v>
          </cell>
          <cell r="E10" t="str">
            <v>CLE</v>
          </cell>
        </row>
        <row r="11">
          <cell r="D11" t="str">
            <v>Coal for plants in Region</v>
          </cell>
          <cell r="E11" t="str">
            <v>CLR</v>
          </cell>
        </row>
        <row r="12">
          <cell r="D12" t="str">
            <v>Coal new</v>
          </cell>
          <cell r="E12" t="str">
            <v>CLN</v>
          </cell>
        </row>
        <row r="13">
          <cell r="D13" t="str">
            <v>Coal Sasol</v>
          </cell>
          <cell r="E13" t="str">
            <v>CLS</v>
          </cell>
        </row>
        <row r="14">
          <cell r="D14" t="str">
            <v>Electricity</v>
          </cell>
          <cell r="E14" t="str">
            <v>ELC</v>
          </cell>
        </row>
        <row r="15">
          <cell r="D15" t="str">
            <v>Gas</v>
          </cell>
          <cell r="E15" t="str">
            <v>GAS</v>
          </cell>
        </row>
        <row r="16">
          <cell r="D16" t="str">
            <v>Gas LNG</v>
          </cell>
          <cell r="E16" t="str">
            <v>GAL</v>
          </cell>
        </row>
        <row r="17">
          <cell r="D17" t="str">
            <v>Gas Region</v>
          </cell>
          <cell r="E17" t="str">
            <v>GAR</v>
          </cell>
        </row>
        <row r="18">
          <cell r="D18" t="str">
            <v>Hydro</v>
          </cell>
          <cell r="E18" t="str">
            <v>HYD</v>
          </cell>
        </row>
        <row r="19">
          <cell r="D19" t="str">
            <v>Hydrogen</v>
          </cell>
          <cell r="E19" t="str">
            <v>HGN</v>
          </cell>
        </row>
        <row r="20">
          <cell r="D20" t="str">
            <v>Hydrogen</v>
          </cell>
          <cell r="E20" t="str">
            <v>HFC</v>
          </cell>
        </row>
        <row r="21">
          <cell r="D21" t="str">
            <v>Nuclear</v>
          </cell>
          <cell r="E21" t="str">
            <v>NUC</v>
          </cell>
        </row>
        <row r="22">
          <cell r="D22" t="str">
            <v>Oil Av Gasoline</v>
          </cell>
          <cell r="E22" t="str">
            <v>OAG</v>
          </cell>
        </row>
        <row r="23">
          <cell r="D23" t="str">
            <v>Oil Crude</v>
          </cell>
          <cell r="E23" t="str">
            <v>OCR</v>
          </cell>
        </row>
        <row r="24">
          <cell r="D24" t="str">
            <v>Oil Diesel</v>
          </cell>
          <cell r="E24" t="str">
            <v>ODS</v>
          </cell>
        </row>
        <row r="25">
          <cell r="D25" t="str">
            <v>Oil Gasoline</v>
          </cell>
          <cell r="E25" t="str">
            <v>OGS</v>
          </cell>
        </row>
        <row r="26">
          <cell r="D26" t="str">
            <v>Oil HFO</v>
          </cell>
          <cell r="E26" t="str">
            <v>OHF</v>
          </cell>
        </row>
        <row r="27">
          <cell r="D27" t="str">
            <v>Oil Jet Fuel</v>
          </cell>
          <cell r="E27" t="str">
            <v>OKE</v>
          </cell>
        </row>
        <row r="28">
          <cell r="D28" t="str">
            <v>Oil LPG</v>
          </cell>
          <cell r="E28" t="str">
            <v>OLP</v>
          </cell>
        </row>
        <row r="29">
          <cell r="D29" t="str">
            <v>Oil Paraffin</v>
          </cell>
          <cell r="E29" t="str">
            <v>OPA</v>
          </cell>
        </row>
        <row r="30">
          <cell r="D30" t="str">
            <v>Oil Blended Gasoline-Ethanol-E85</v>
          </cell>
          <cell r="E30" t="str">
            <v>BGS</v>
          </cell>
        </row>
        <row r="31">
          <cell r="D31" t="str">
            <v>Solar</v>
          </cell>
          <cell r="E31" t="str">
            <v>SOL</v>
          </cell>
        </row>
        <row r="32">
          <cell r="D32" t="str">
            <v>Wind</v>
          </cell>
          <cell r="E32" t="str">
            <v>WND</v>
          </cell>
        </row>
        <row r="36">
          <cell r="D36" t="str">
            <v>SUV</v>
          </cell>
          <cell r="E36" t="str">
            <v>LCV</v>
          </cell>
        </row>
        <row r="37">
          <cell r="D37" t="str">
            <v>Car</v>
          </cell>
          <cell r="E37" t="str">
            <v>SUV</v>
          </cell>
        </row>
        <row r="38">
          <cell r="D38" t="str">
            <v>Car</v>
          </cell>
          <cell r="E38" t="str">
            <v>CAR</v>
          </cell>
        </row>
        <row r="39">
          <cell r="D39" t="str">
            <v>MBT</v>
          </cell>
          <cell r="E39" t="str">
            <v>MBT</v>
          </cell>
        </row>
      </sheetData>
      <sheetData sheetId="57"/>
      <sheetData sheetId="58"/>
      <sheetData sheetId="59"/>
      <sheetData sheetId="60">
        <row r="9">
          <cell r="B9">
            <v>36.607594936708864</v>
          </cell>
          <cell r="C9">
            <v>38.1</v>
          </cell>
        </row>
        <row r="13">
          <cell r="C13">
            <v>34.200000000000003</v>
          </cell>
        </row>
        <row r="43">
          <cell r="F43">
            <v>33.148148148148152</v>
          </cell>
        </row>
        <row r="46">
          <cell r="F46">
            <v>36.607594936708864</v>
          </cell>
        </row>
        <row r="50">
          <cell r="F50">
            <v>23.000259429209784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fault Dataset (7)"/>
      <sheetName val="Sheet6"/>
      <sheetName val="Load Factors"/>
      <sheetName val="Sector Diesel"/>
      <sheetName val="Sheet1"/>
      <sheetName val="Diesel 199_2012"/>
      <sheetName val="SOL"/>
      <sheetName val="GVM vs GCM"/>
      <sheetName val="Load and FC"/>
      <sheetName val="Classes &amp; Configs"/>
      <sheetName val="Constants 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8">
          <cell r="K8">
            <v>34.200000000000003</v>
          </cell>
        </row>
        <row r="48">
          <cell r="F48">
            <v>36.607594936708864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"/>
      <sheetName val="2006"/>
      <sheetName val="FuelPrices"/>
      <sheetName val="SUP"/>
      <sheetName val="ITEMS_STech"/>
      <sheetName val="TS STech"/>
      <sheetName val="TID STech"/>
      <sheetName val="ITEMS_Comm"/>
      <sheetName val="TS Emiss"/>
      <sheetName val="TID Emiss"/>
      <sheetName val="TS ZTech"/>
      <sheetName val="TID ZTech"/>
      <sheetName val="SasolRES"/>
      <sheetName val="Crude refineries"/>
      <sheetName val="GTL and CTL"/>
      <sheetName val="SummaryRef"/>
      <sheetName val="RefineriesData"/>
      <sheetName val="UPS"/>
      <sheetName val="ITEMS_UPS"/>
      <sheetName val="ITEMS_GRP"/>
      <sheetName val="TS_TTech"/>
      <sheetName val="TID_TTech"/>
      <sheetName val="NameConv"/>
      <sheetName val="ITEMS_XTech"/>
      <sheetName val="ITEMS_CommX"/>
      <sheetName val="TS_XTech"/>
      <sheetName val="TID_XTech"/>
      <sheetName val="ITEMS_XEmiss"/>
      <sheetName val="TS XEmiss"/>
      <sheetName val="TID XEmiss"/>
      <sheetName val="Deflator"/>
      <sheetName val="SUP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6">
          <cell r="B6" t="str">
            <v>UPS</v>
          </cell>
        </row>
      </sheetData>
      <sheetData sheetId="18"/>
      <sheetData sheetId="19"/>
      <sheetData sheetId="20"/>
      <sheetData sheetId="21"/>
      <sheetData sheetId="22">
        <row r="2">
          <cell r="V2">
            <v>16</v>
          </cell>
        </row>
        <row r="3">
          <cell r="W3" t="str">
            <v>CO2S</v>
          </cell>
          <cell r="X3" t="str">
            <v>CH4S</v>
          </cell>
          <cell r="Y3" t="str">
            <v>N2OS</v>
          </cell>
          <cell r="Z3" t="str">
            <v>SOXS</v>
          </cell>
          <cell r="AA3" t="str">
            <v>NOXS</v>
          </cell>
          <cell r="AB3" t="str">
            <v>CMOX</v>
          </cell>
          <cell r="AC3" t="str">
            <v>NMVS</v>
          </cell>
          <cell r="AD3" t="str">
            <v>P10S</v>
          </cell>
          <cell r="AE3" t="str">
            <v>CO2R</v>
          </cell>
          <cell r="AF3" t="str">
            <v>CH4R</v>
          </cell>
          <cell r="AG3" t="str">
            <v>N2OR</v>
          </cell>
          <cell r="AH3" t="str">
            <v>SOXR</v>
          </cell>
          <cell r="AI3" t="str">
            <v>NOXR</v>
          </cell>
          <cell r="AJ3" t="str">
            <v>CMOR</v>
          </cell>
          <cell r="AK3" t="str">
            <v>NMVR</v>
          </cell>
          <cell r="AL3" t="str">
            <v>P10R</v>
          </cell>
        </row>
        <row r="4">
          <cell r="V4" t="str">
            <v>BIG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</row>
        <row r="5">
          <cell r="V5" t="str">
            <v>BIB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</row>
        <row r="6">
          <cell r="V6" t="str">
            <v>BIO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</row>
        <row r="7">
          <cell r="V7" t="str">
            <v>BIW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</row>
        <row r="8">
          <cell r="V8" t="str">
            <v>COA</v>
          </cell>
          <cell r="W8">
            <v>96.25</v>
          </cell>
          <cell r="X8">
            <v>1E-3</v>
          </cell>
          <cell r="Y8">
            <v>1.4E-3</v>
          </cell>
          <cell r="Z8">
            <v>0.62619999999999998</v>
          </cell>
          <cell r="AA8">
            <v>0.3</v>
          </cell>
          <cell r="AB8">
            <v>0.02</v>
          </cell>
          <cell r="AC8">
            <v>5.0000000000000001E-3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V9" t="str">
            <v>COK</v>
          </cell>
          <cell r="W9">
            <v>94.6</v>
          </cell>
          <cell r="X9">
            <v>1E-3</v>
          </cell>
          <cell r="Y9">
            <v>1.5E-3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V10" t="str">
            <v>CLD</v>
          </cell>
          <cell r="W10">
            <v>96.25</v>
          </cell>
          <cell r="X10">
            <v>1E-3</v>
          </cell>
          <cell r="Y10">
            <v>1.4E-3</v>
          </cell>
          <cell r="Z10">
            <v>0.62619999999999998</v>
          </cell>
          <cell r="AA10">
            <v>0.3</v>
          </cell>
          <cell r="AB10">
            <v>0.02</v>
          </cell>
          <cell r="AC10">
            <v>5.0000000000000001E-3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V11" t="str">
            <v>CLE</v>
          </cell>
          <cell r="W11">
            <v>96.25</v>
          </cell>
          <cell r="X11">
            <v>1E-3</v>
          </cell>
          <cell r="Y11">
            <v>1.4E-3</v>
          </cell>
          <cell r="Z11">
            <v>0.62619999999999998</v>
          </cell>
          <cell r="AA11">
            <v>0.3</v>
          </cell>
          <cell r="AB11">
            <v>0.02</v>
          </cell>
          <cell r="AC11">
            <v>5.0000000000000001E-3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V12" t="str">
            <v>CLR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96.25</v>
          </cell>
          <cell r="AF12">
            <v>1E-3</v>
          </cell>
          <cell r="AG12">
            <v>1.4E-3</v>
          </cell>
          <cell r="AH12">
            <v>0.62619999999999998</v>
          </cell>
          <cell r="AI12">
            <v>0.3</v>
          </cell>
          <cell r="AJ12">
            <v>0.02</v>
          </cell>
          <cell r="AK12">
            <v>5.0000000000000001E-3</v>
          </cell>
          <cell r="AL12">
            <v>0</v>
          </cell>
        </row>
        <row r="13">
          <cell r="V13" t="str">
            <v>CLN</v>
          </cell>
          <cell r="W13">
            <v>96.25</v>
          </cell>
          <cell r="X13">
            <v>1E-3</v>
          </cell>
          <cell r="Y13">
            <v>1.4E-3</v>
          </cell>
          <cell r="Z13">
            <v>0.62619999999999998</v>
          </cell>
          <cell r="AA13">
            <v>0.3</v>
          </cell>
          <cell r="AB13">
            <v>0.02</v>
          </cell>
          <cell r="AC13">
            <v>5.0000000000000001E-3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V14" t="str">
            <v>CME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V15" t="str">
            <v>CMN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V16" t="str">
            <v>ELC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V17" t="str">
            <v>ELCC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V18" t="str">
            <v>GAL</v>
          </cell>
          <cell r="W18">
            <v>56.1</v>
          </cell>
          <cell r="X18">
            <v>1E-3</v>
          </cell>
          <cell r="Y18">
            <v>1E-4</v>
          </cell>
          <cell r="Z18">
            <v>0</v>
          </cell>
          <cell r="AA18">
            <v>0.15</v>
          </cell>
          <cell r="AB18">
            <v>0.02</v>
          </cell>
          <cell r="AC18">
            <v>5.0000000000000001E-3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V19" t="str">
            <v>GAM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V20" t="str">
            <v>GAR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56.1</v>
          </cell>
          <cell r="AF20">
            <v>1E-3</v>
          </cell>
          <cell r="AG20">
            <v>1E-4</v>
          </cell>
          <cell r="AH20">
            <v>0</v>
          </cell>
          <cell r="AI20">
            <v>0.15</v>
          </cell>
          <cell r="AJ20">
            <v>0.02</v>
          </cell>
          <cell r="AK20">
            <v>5.0000000000000001E-3</v>
          </cell>
          <cell r="AL20">
            <v>0</v>
          </cell>
        </row>
        <row r="21">
          <cell r="V21" t="str">
            <v>GAS</v>
          </cell>
          <cell r="W21">
            <v>56.1</v>
          </cell>
          <cell r="X21">
            <v>1E-3</v>
          </cell>
          <cell r="Y21">
            <v>1E-4</v>
          </cell>
          <cell r="Z21">
            <v>0</v>
          </cell>
          <cell r="AA21">
            <v>0.15</v>
          </cell>
          <cell r="AB21">
            <v>0.02</v>
          </cell>
          <cell r="AC21">
            <v>5.0000000000000001E-3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V22" t="str">
            <v>GMR</v>
          </cell>
          <cell r="W22">
            <v>56.1</v>
          </cell>
          <cell r="X22">
            <v>1E-3</v>
          </cell>
          <cell r="Y22">
            <v>1E-4</v>
          </cell>
          <cell r="Z22">
            <v>0</v>
          </cell>
          <cell r="AA22">
            <v>0.15</v>
          </cell>
          <cell r="AB22">
            <v>0.02</v>
          </cell>
          <cell r="AC22">
            <v>5.0000000000000001E-3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V23" t="str">
            <v>HET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V24" t="str">
            <v>HEE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V25" t="str">
            <v>HEN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V26" t="str">
            <v>HYD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V27" t="str">
            <v>NUC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V28" t="str">
            <v>OAG</v>
          </cell>
          <cell r="W28">
            <v>70</v>
          </cell>
          <cell r="X28">
            <v>3.0000000000000001E-3</v>
          </cell>
          <cell r="Y28">
            <v>5.9999999999999995E-4</v>
          </cell>
          <cell r="Z28">
            <v>4.6699999999999998E-2</v>
          </cell>
          <cell r="AA28">
            <v>0.3</v>
          </cell>
          <cell r="AB28">
            <v>0.1</v>
          </cell>
          <cell r="AC28">
            <v>0.05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V29" t="str">
            <v>OCR</v>
          </cell>
          <cell r="W29">
            <v>73.3</v>
          </cell>
          <cell r="X29">
            <v>3.0000000000000001E-3</v>
          </cell>
          <cell r="Y29">
            <v>5.9999999999999995E-4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V30" t="str">
            <v>ODS</v>
          </cell>
          <cell r="W30">
            <v>74.066699999999997</v>
          </cell>
          <cell r="X30">
            <v>3.0000000000000001E-3</v>
          </cell>
          <cell r="Y30">
            <v>5.9999999999999995E-4</v>
          </cell>
          <cell r="Z30">
            <v>0.25290000000000001</v>
          </cell>
          <cell r="AA30">
            <v>0.2</v>
          </cell>
          <cell r="AB30">
            <v>1.4999999999999999E-2</v>
          </cell>
          <cell r="AC30">
            <v>5.0000000000000001E-3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V31" t="str">
            <v>OGS</v>
          </cell>
          <cell r="W31">
            <v>69.3</v>
          </cell>
          <cell r="X31">
            <v>3.0000000000000001E-3</v>
          </cell>
          <cell r="Y31">
            <v>5.9999999999999995E-4</v>
          </cell>
          <cell r="Z31">
            <v>4.6699999999999998E-2</v>
          </cell>
          <cell r="AA31">
            <v>0.6</v>
          </cell>
          <cell r="AB31">
            <v>8</v>
          </cell>
          <cell r="AC31">
            <v>1.5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V32" t="str">
            <v>OHF</v>
          </cell>
          <cell r="W32">
            <v>77.400000000000006</v>
          </cell>
          <cell r="X32">
            <v>3.0000000000000001E-3</v>
          </cell>
          <cell r="Y32">
            <v>5.9999999999999995E-4</v>
          </cell>
          <cell r="Z32">
            <v>1.5290999999999999</v>
          </cell>
          <cell r="AA32">
            <v>0.2</v>
          </cell>
          <cell r="AB32">
            <v>0.01</v>
          </cell>
          <cell r="AC32">
            <v>5.0000000000000001E-3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V33" t="str">
            <v>OKE</v>
          </cell>
          <cell r="W33">
            <v>72.900000000000006</v>
          </cell>
          <cell r="X33">
            <v>3.0000000000000001E-3</v>
          </cell>
          <cell r="Y33">
            <v>5.9999999999999995E-4</v>
          </cell>
          <cell r="Z33">
            <v>4.5900000000000003E-2</v>
          </cell>
          <cell r="AA33">
            <v>0.2</v>
          </cell>
          <cell r="AB33">
            <v>0.01</v>
          </cell>
          <cell r="AC33">
            <v>5.0000000000000001E-3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V34" t="str">
            <v>OLP</v>
          </cell>
          <cell r="W34">
            <v>63.1</v>
          </cell>
          <cell r="X34">
            <v>3.0000000000000001E-3</v>
          </cell>
          <cell r="Y34">
            <v>1E-4</v>
          </cell>
          <cell r="Z34">
            <v>5.4089999999999998</v>
          </cell>
          <cell r="AA34">
            <v>1.2460000000000001E-2</v>
          </cell>
          <cell r="AB34">
            <v>0.182</v>
          </cell>
          <cell r="AC34">
            <v>2.3699999999999999E-2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V35" t="str">
            <v>OTH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V36" t="str">
            <v>OPA</v>
          </cell>
          <cell r="W36">
            <v>72.900000000000006</v>
          </cell>
          <cell r="X36">
            <v>3.0000000000000001E-3</v>
          </cell>
          <cell r="Y36">
            <v>5.9999999999999995E-4</v>
          </cell>
          <cell r="Z36">
            <v>5.4089999999999998</v>
          </cell>
          <cell r="AA36">
            <v>1.2460000000000001E-2</v>
          </cell>
          <cell r="AB36">
            <v>0.182</v>
          </cell>
          <cell r="AC36">
            <v>2.3699999999999999E-2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V37" t="str">
            <v>SOL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V38" t="str">
            <v>WND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TMS_old"/>
      <sheetName val="EB_2006"/>
      <sheetName val="DME_EB_TS"/>
      <sheetName val="SAPIADiesel"/>
      <sheetName val="SAPIAGasoline"/>
      <sheetName val="NAAMSANational"/>
      <sheetName val="NAAMSAProvincial81"/>
      <sheetName val="NAAMSAProvincial95"/>
      <sheetName val="NAAMSAdefs"/>
      <sheetName val="SOL"/>
      <sheetName val="ScrappingModels"/>
      <sheetName val="ENATIS"/>
      <sheetName val="NAAMSA_SAPIA_WG"/>
      <sheetName val="Comp Assumptions"/>
      <sheetName val="Analytica"/>
      <sheetName val="FuelCell"/>
      <sheetName val="mileagedegrad"/>
      <sheetName val="HistoricalSales"/>
      <sheetName val="Calib_1011"/>
      <sheetName val="REGIONS"/>
      <sheetName val="TRP"/>
      <sheetName val="ITEMS_Tech"/>
      <sheetName val="TS DTech"/>
      <sheetName val="TID DTech"/>
      <sheetName val="TRP_Retrofit"/>
      <sheetName val="ITEMS_DrTech"/>
      <sheetName val="ITEMS_UCrTech"/>
      <sheetName val="TS DrTech"/>
      <sheetName val="TS UCrTech"/>
      <sheetName val="TID DrTech"/>
      <sheetName val="TID UCrTech"/>
      <sheetName val="NT_TRP"/>
      <sheetName val="ITEMS_nTech"/>
      <sheetName val="ITEMS_UCnTech"/>
      <sheetName val="TS DnTech"/>
      <sheetName val="TS UCnTech"/>
      <sheetName val="TID DnTech"/>
      <sheetName val="TID UCnTech"/>
      <sheetName val="TID SHAPE"/>
      <sheetName val="ITEMS_Comm"/>
      <sheetName val="TS BYDem"/>
      <sheetName val="TS COMFR"/>
      <sheetName val="TS FTech"/>
      <sheetName val="TID FTech"/>
      <sheetName val="TS Emiss"/>
      <sheetName val="TID Emiss"/>
      <sheetName val="NameConv"/>
      <sheetName val="AFA"/>
      <sheetName val="Deflator"/>
      <sheetName val="LogofChang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39">
          <cell r="B39">
            <v>1.9269406392694064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67">
          <cell r="AL67">
            <v>1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03">
          <cell r="B103" t="str">
            <v>TPPRCARHGNF-N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>
        <row r="1">
          <cell r="F1">
            <v>1E-8</v>
          </cell>
        </row>
      </sheetData>
      <sheetData sheetId="47" refreshError="1"/>
      <sheetData sheetId="48">
        <row r="4">
          <cell r="N4">
            <v>0.84477724913494801</v>
          </cell>
        </row>
      </sheetData>
      <sheetData sheetId="4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flator"/>
    </sheetNames>
    <sheetDataSet>
      <sheetData sheetId="0" refreshError="1">
        <row r="4">
          <cell r="P4">
            <v>1.3094103081137336</v>
          </cell>
          <cell r="R4">
            <v>1.1636030437253695</v>
          </cell>
          <cell r="U4">
            <v>1</v>
          </cell>
        </row>
        <row r="12">
          <cell r="B12">
            <v>2015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P"/>
      <sheetName val="ITEMS_Tech"/>
      <sheetName val="NT_TRP"/>
      <sheetName val="ITEMS_nTech"/>
      <sheetName val="Demand"/>
      <sheetName val="SHAPE"/>
      <sheetName val="Calib_2017"/>
      <sheetName val="EB_2017"/>
      <sheetName val="SOL"/>
      <sheetName val="Analytica"/>
      <sheetName val="Vehicle data-proc2023"/>
      <sheetName val="AEA2012 update"/>
      <sheetName val="VehicleCostData2023"/>
      <sheetName val="Vehicle data-NDC2020"/>
      <sheetName val="AEA2012 summary"/>
      <sheetName val="Vehicle data "/>
      <sheetName val="FuelCell"/>
      <sheetName val="Calib_old"/>
    </sheetNames>
    <sheetDataSet>
      <sheetData sheetId="0"/>
      <sheetData sheetId="1"/>
      <sheetData sheetId="2">
        <row r="18">
          <cell r="B18" t="str">
            <v>TPPRSUVODS-N</v>
          </cell>
          <cell r="N18">
            <v>1</v>
          </cell>
        </row>
        <row r="19">
          <cell r="B19" t="str">
            <v>TPPRSUVOGS-N</v>
          </cell>
          <cell r="N19">
            <v>2</v>
          </cell>
        </row>
        <row r="20">
          <cell r="B20" t="str">
            <v>TPPRSUVODSH-N</v>
          </cell>
          <cell r="N20">
            <v>3</v>
          </cell>
        </row>
        <row r="21">
          <cell r="B21" t="str">
            <v>TPPRSUVOGSH-N</v>
          </cell>
          <cell r="N21">
            <v>4</v>
          </cell>
        </row>
        <row r="22">
          <cell r="B22" t="str">
            <v>TPPRSUVGAS-N</v>
          </cell>
          <cell r="N22">
            <v>5</v>
          </cell>
        </row>
        <row r="23">
          <cell r="B23" t="str">
            <v>TPPRSUVHGNF-N</v>
          </cell>
          <cell r="N23">
            <v>6</v>
          </cell>
        </row>
        <row r="24">
          <cell r="B24" t="str">
            <v>TPPRSUVBGS-N</v>
          </cell>
          <cell r="N24">
            <v>7</v>
          </cell>
        </row>
        <row r="25">
          <cell r="B25" t="str">
            <v>TPPRSUVELC-N</v>
          </cell>
          <cell r="N25">
            <v>8</v>
          </cell>
        </row>
        <row r="26">
          <cell r="B26"/>
          <cell r="N26" t="str">
            <v/>
          </cell>
        </row>
        <row r="27">
          <cell r="B27" t="str">
            <v>TPPRCARODS-N</v>
          </cell>
          <cell r="N27">
            <v>9</v>
          </cell>
        </row>
        <row r="28">
          <cell r="B28" t="str">
            <v>TPPRCAROGS-N</v>
          </cell>
          <cell r="N28">
            <v>10</v>
          </cell>
        </row>
        <row r="29">
          <cell r="B29" t="str">
            <v>TPPRCARODSH-N</v>
          </cell>
          <cell r="N29">
            <v>11</v>
          </cell>
        </row>
        <row r="30">
          <cell r="B30" t="str">
            <v>TPPRCAROGSH-N</v>
          </cell>
          <cell r="N30">
            <v>12</v>
          </cell>
        </row>
        <row r="31">
          <cell r="B31" t="str">
            <v>TPPRCARELC-N</v>
          </cell>
          <cell r="N31">
            <v>13</v>
          </cell>
        </row>
        <row r="32">
          <cell r="B32" t="str">
            <v>TPPRCARGAS-N</v>
          </cell>
          <cell r="N32">
            <v>14</v>
          </cell>
        </row>
        <row r="33">
          <cell r="B33" t="str">
            <v>TPPRCARHGNF-N</v>
          </cell>
          <cell r="N33">
            <v>15</v>
          </cell>
        </row>
        <row r="34">
          <cell r="B34" t="str">
            <v>TPPRCARBGS-N</v>
          </cell>
          <cell r="N34">
            <v>16</v>
          </cell>
        </row>
        <row r="35">
          <cell r="B35"/>
          <cell r="N35" t="str">
            <v/>
          </cell>
        </row>
        <row r="36">
          <cell r="B36" t="str">
            <v>TPPRMOTOGS-N</v>
          </cell>
          <cell r="N36">
            <v>17</v>
          </cell>
        </row>
        <row r="37">
          <cell r="B37" t="str">
            <v>TPPRMOTELC-N</v>
          </cell>
          <cell r="N37">
            <v>18</v>
          </cell>
        </row>
        <row r="38">
          <cell r="B38"/>
          <cell r="N38" t="str">
            <v/>
          </cell>
        </row>
        <row r="39">
          <cell r="B39" t="str">
            <v>TPPUBUSODS-N</v>
          </cell>
          <cell r="N39">
            <v>19</v>
          </cell>
        </row>
        <row r="40">
          <cell r="B40" t="str">
            <v>TPPUBUSGAS-N</v>
          </cell>
          <cell r="N40">
            <v>20</v>
          </cell>
        </row>
        <row r="41">
          <cell r="B41" t="str">
            <v>TPPUBUSHGNF-N</v>
          </cell>
          <cell r="N41">
            <v>21</v>
          </cell>
        </row>
        <row r="42">
          <cell r="B42" t="str">
            <v>TPPUBUSBGS-N</v>
          </cell>
          <cell r="N42">
            <v>22</v>
          </cell>
        </row>
        <row r="43">
          <cell r="B43" t="str">
            <v>TPPUBUSELC-N</v>
          </cell>
          <cell r="N43">
            <v>23</v>
          </cell>
        </row>
        <row r="44">
          <cell r="B44"/>
          <cell r="N44" t="str">
            <v/>
          </cell>
        </row>
        <row r="45">
          <cell r="B45" t="str">
            <v>TPPUMBTODS-N</v>
          </cell>
          <cell r="N45">
            <v>24</v>
          </cell>
        </row>
        <row r="46">
          <cell r="B46" t="str">
            <v>TPPUMBTOGS-N</v>
          </cell>
          <cell r="N46">
            <v>25</v>
          </cell>
        </row>
        <row r="47">
          <cell r="B47" t="str">
            <v>TPPUMBTODSH-N</v>
          </cell>
          <cell r="N47">
            <v>26</v>
          </cell>
        </row>
        <row r="48">
          <cell r="B48" t="str">
            <v>TPPUMBTGAS-N</v>
          </cell>
          <cell r="N48">
            <v>27</v>
          </cell>
        </row>
        <row r="49">
          <cell r="B49" t="str">
            <v>TPPUMBTHGNF-N</v>
          </cell>
          <cell r="N49">
            <v>28</v>
          </cell>
        </row>
        <row r="50">
          <cell r="B50" t="str">
            <v>TPPUMBTBGS-N</v>
          </cell>
          <cell r="N50">
            <v>29</v>
          </cell>
        </row>
        <row r="51">
          <cell r="B51" t="str">
            <v>TPPUMBTELC-N</v>
          </cell>
          <cell r="N51">
            <v>30</v>
          </cell>
        </row>
        <row r="52">
          <cell r="B52"/>
          <cell r="N52" t="str">
            <v/>
          </cell>
        </row>
        <row r="53">
          <cell r="B53" t="str">
            <v>TPPUBRTODS-N</v>
          </cell>
          <cell r="N53">
            <v>31</v>
          </cell>
        </row>
        <row r="54">
          <cell r="B54" t="str">
            <v>TPPUBRTGAS-N</v>
          </cell>
          <cell r="N54">
            <v>32</v>
          </cell>
        </row>
        <row r="55">
          <cell r="B55" t="str">
            <v>TPPUBRTELC-N</v>
          </cell>
          <cell r="N55">
            <v>33</v>
          </cell>
        </row>
        <row r="56">
          <cell r="B56" t="str">
            <v>TPPUBRTHGNF-N</v>
          </cell>
          <cell r="N56">
            <v>34</v>
          </cell>
        </row>
        <row r="57">
          <cell r="B57" t="str">
            <v>TPPUBRTBGS-N</v>
          </cell>
          <cell r="N57">
            <v>35</v>
          </cell>
        </row>
        <row r="58">
          <cell r="B58"/>
          <cell r="N58" t="str">
            <v/>
          </cell>
        </row>
        <row r="59">
          <cell r="B59" t="str">
            <v>TPPUMERELC-N</v>
          </cell>
          <cell r="N59">
            <v>36</v>
          </cell>
        </row>
        <row r="60">
          <cell r="B60"/>
          <cell r="N60" t="str">
            <v/>
          </cell>
        </row>
        <row r="61">
          <cell r="B61" t="str">
            <v>TPPUGATELC-N</v>
          </cell>
          <cell r="N61">
            <v>37</v>
          </cell>
        </row>
        <row r="62">
          <cell r="B62"/>
          <cell r="N62" t="str">
            <v/>
          </cell>
        </row>
        <row r="63">
          <cell r="B63"/>
          <cell r="N63" t="str">
            <v/>
          </cell>
        </row>
        <row r="64">
          <cell r="B64"/>
          <cell r="N64" t="str">
            <v/>
          </cell>
        </row>
        <row r="65">
          <cell r="B65" t="str">
            <v>TFLCVODS-N</v>
          </cell>
          <cell r="N65">
            <v>38</v>
          </cell>
        </row>
        <row r="66">
          <cell r="B66" t="str">
            <v>TFLCVODSH-N</v>
          </cell>
          <cell r="N66">
            <v>39</v>
          </cell>
        </row>
        <row r="67">
          <cell r="B67" t="str">
            <v>TFLCVOGS-N</v>
          </cell>
          <cell r="N67">
            <v>40</v>
          </cell>
        </row>
        <row r="68">
          <cell r="B68" t="str">
            <v>TFLCVOGSH-N</v>
          </cell>
          <cell r="N68">
            <v>41</v>
          </cell>
        </row>
        <row r="69">
          <cell r="B69" t="str">
            <v>TFLCVGAS-N</v>
          </cell>
          <cell r="N69">
            <v>42</v>
          </cell>
        </row>
        <row r="70">
          <cell r="B70" t="str">
            <v>TFLCVELC-N</v>
          </cell>
          <cell r="N70">
            <v>43</v>
          </cell>
        </row>
        <row r="71">
          <cell r="B71"/>
          <cell r="N71" t="str">
            <v/>
          </cell>
        </row>
        <row r="72">
          <cell r="B72" t="str">
            <v>TFHCV1ODS-N</v>
          </cell>
          <cell r="N72">
            <v>44</v>
          </cell>
        </row>
        <row r="73">
          <cell r="B73" t="str">
            <v>TFHCV1OGS-N</v>
          </cell>
          <cell r="N73">
            <v>45</v>
          </cell>
        </row>
        <row r="74">
          <cell r="B74" t="str">
            <v>TFHCV2ODS-N</v>
          </cell>
          <cell r="N74">
            <v>46</v>
          </cell>
        </row>
        <row r="75">
          <cell r="B75" t="str">
            <v>TFHCV3ODS-N</v>
          </cell>
          <cell r="N75">
            <v>47</v>
          </cell>
        </row>
        <row r="76">
          <cell r="B76" t="str">
            <v>TFHCV4ODS-N</v>
          </cell>
          <cell r="N76">
            <v>48</v>
          </cell>
        </row>
        <row r="77">
          <cell r="B77" t="str">
            <v>TFHCV5ODS-N</v>
          </cell>
          <cell r="N77">
            <v>49</v>
          </cell>
        </row>
        <row r="78">
          <cell r="B78" t="str">
            <v>TFHCV6ODS-N</v>
          </cell>
          <cell r="N78">
            <v>50</v>
          </cell>
        </row>
        <row r="79">
          <cell r="B79" t="str">
            <v>TFHCV7ODS-N</v>
          </cell>
          <cell r="N79">
            <v>51</v>
          </cell>
        </row>
        <row r="80">
          <cell r="B80" t="str">
            <v>TFHCV8ODS-N</v>
          </cell>
          <cell r="N80">
            <v>52</v>
          </cell>
        </row>
        <row r="81">
          <cell r="B81" t="str">
            <v>TFHCV9ODS-N</v>
          </cell>
          <cell r="N81">
            <v>53</v>
          </cell>
        </row>
        <row r="82">
          <cell r="B82" t="str">
            <v>TFHCV1GAS-N</v>
          </cell>
          <cell r="N82">
            <v>54</v>
          </cell>
        </row>
        <row r="83">
          <cell r="B83" t="str">
            <v>TFHCV2GAS-N</v>
          </cell>
          <cell r="N83">
            <v>55</v>
          </cell>
        </row>
        <row r="84">
          <cell r="B84" t="str">
            <v>TFHCV3GAS-N</v>
          </cell>
          <cell r="N84">
            <v>56</v>
          </cell>
        </row>
        <row r="85">
          <cell r="B85" t="str">
            <v>TFHCV4GAS-N</v>
          </cell>
          <cell r="N85">
            <v>57</v>
          </cell>
        </row>
        <row r="86">
          <cell r="B86" t="str">
            <v>TFHCV5GAS-N</v>
          </cell>
          <cell r="N86">
            <v>58</v>
          </cell>
        </row>
        <row r="87">
          <cell r="B87" t="str">
            <v>TFHCV6GAS-N</v>
          </cell>
          <cell r="N87">
            <v>59</v>
          </cell>
        </row>
        <row r="88">
          <cell r="B88" t="str">
            <v>TFHCV7GAS-N</v>
          </cell>
          <cell r="N88">
            <v>60</v>
          </cell>
        </row>
        <row r="89">
          <cell r="B89" t="str">
            <v>TFHCV8GAS-N</v>
          </cell>
          <cell r="N89">
            <v>61</v>
          </cell>
        </row>
        <row r="90">
          <cell r="B90" t="str">
            <v>TFHCV9GAS-N</v>
          </cell>
          <cell r="N90">
            <v>62</v>
          </cell>
        </row>
        <row r="91">
          <cell r="B91" t="str">
            <v>TFHCV1ELC-N</v>
          </cell>
          <cell r="N91">
            <v>63</v>
          </cell>
        </row>
        <row r="92">
          <cell r="B92" t="str">
            <v>TFHCV2ELC-N</v>
          </cell>
          <cell r="N92">
            <v>64</v>
          </cell>
        </row>
        <row r="93">
          <cell r="B93" t="str">
            <v>TFHCV3ELC-N</v>
          </cell>
          <cell r="N93">
            <v>65</v>
          </cell>
        </row>
        <row r="94">
          <cell r="B94" t="str">
            <v>TFHCV4ELC-N</v>
          </cell>
          <cell r="N94">
            <v>66</v>
          </cell>
        </row>
        <row r="95">
          <cell r="B95" t="str">
            <v>TFHCV5ELC-N</v>
          </cell>
          <cell r="N95">
            <v>67</v>
          </cell>
        </row>
        <row r="96">
          <cell r="B96" t="str">
            <v>TFHCV6ELC-N</v>
          </cell>
          <cell r="N96">
            <v>68</v>
          </cell>
        </row>
        <row r="97">
          <cell r="B97" t="str">
            <v>TFHCV7ELC-N</v>
          </cell>
          <cell r="N97">
            <v>69</v>
          </cell>
        </row>
        <row r="98">
          <cell r="B98" t="str">
            <v>TFHCV8ELC-N</v>
          </cell>
          <cell r="N98">
            <v>70</v>
          </cell>
        </row>
        <row r="99">
          <cell r="B99" t="str">
            <v>TFHCV9ELC-N</v>
          </cell>
          <cell r="N99">
            <v>71</v>
          </cell>
        </row>
        <row r="100">
          <cell r="B100" t="str">
            <v>TFHCV2HGN-N</v>
          </cell>
          <cell r="N100">
            <v>72</v>
          </cell>
        </row>
        <row r="101">
          <cell r="B101" t="str">
            <v>TFHCV3HGN-N</v>
          </cell>
          <cell r="N101">
            <v>73</v>
          </cell>
        </row>
        <row r="102">
          <cell r="B102" t="str">
            <v>TFHCV4HGN-N</v>
          </cell>
          <cell r="N102">
            <v>74</v>
          </cell>
        </row>
        <row r="103">
          <cell r="B103" t="str">
            <v>TFHCV5HGN-N</v>
          </cell>
          <cell r="N103">
            <v>75</v>
          </cell>
        </row>
        <row r="104">
          <cell r="B104" t="str">
            <v>TFHCV6HGN-N</v>
          </cell>
          <cell r="N104">
            <v>76</v>
          </cell>
        </row>
        <row r="105">
          <cell r="B105" t="str">
            <v>TFHCV7HGN-N</v>
          </cell>
          <cell r="N105">
            <v>77</v>
          </cell>
        </row>
        <row r="106">
          <cell r="B106" t="str">
            <v>TFHCV8HGN-N</v>
          </cell>
          <cell r="N106">
            <v>78</v>
          </cell>
        </row>
        <row r="107">
          <cell r="B107" t="str">
            <v>TFHCV9HGN-N</v>
          </cell>
          <cell r="N107">
            <v>79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840C-3DB4-400C-B3B8-339EE40C07DA}">
  <dimension ref="A1:U428"/>
  <sheetViews>
    <sheetView tabSelected="1" workbookViewId="0">
      <selection activeCell="U4" sqref="U4"/>
    </sheetView>
  </sheetViews>
  <sheetFormatPr defaultRowHeight="15" x14ac:dyDescent="0.25"/>
  <cols>
    <col min="2" max="2" width="15" bestFit="1" customWidth="1"/>
    <col min="7" max="7" width="14.28515625" bestFit="1" customWidth="1"/>
    <col min="20" max="20" width="16.7109375" bestFit="1" customWidth="1"/>
  </cols>
  <sheetData>
    <row r="1" spans="1:21" x14ac:dyDescent="0.25">
      <c r="F1" s="3" t="s">
        <v>95</v>
      </c>
    </row>
    <row r="2" spans="1:21" x14ac:dyDescent="0.25">
      <c r="A2" t="s">
        <v>92</v>
      </c>
      <c r="B2" t="s">
        <v>83</v>
      </c>
      <c r="C2" t="s">
        <v>84</v>
      </c>
      <c r="D2" t="s">
        <v>91</v>
      </c>
      <c r="F2" s="2" t="s">
        <v>90</v>
      </c>
      <c r="G2" s="2" t="s">
        <v>89</v>
      </c>
      <c r="H2" s="2" t="s">
        <v>88</v>
      </c>
      <c r="I2" s="2" t="s">
        <v>87</v>
      </c>
    </row>
    <row r="3" spans="1:21" x14ac:dyDescent="0.25">
      <c r="A3" s="1">
        <v>1</v>
      </c>
      <c r="B3" t="str">
        <f>INDEX($T$5:$T$89,MATCH(A3,$U$5:$U$89,0))</f>
        <v>TPPRSUVODS-N</v>
      </c>
      <c r="C3" t="str">
        <f>INDEX($S$5:$S$89,MATCH(B3,$T$5:$T$89,0))</f>
        <v>SUV</v>
      </c>
      <c r="D3" s="1">
        <f>INDEX($Q$5:$Q$20,MATCH(C3,$P$5:$P$20,0))</f>
        <v>0.04</v>
      </c>
      <c r="F3" s="2" t="s">
        <v>78</v>
      </c>
      <c r="G3" s="2" t="str">
        <f>"S"&amp;TEXT(A3,"000")</f>
        <v>S001</v>
      </c>
      <c r="H3" s="2">
        <v>1</v>
      </c>
      <c r="I3" s="2">
        <f>(EXP(-((D3)*H3)))</f>
        <v>0.96078943915232318</v>
      </c>
      <c r="P3" s="1" t="s">
        <v>86</v>
      </c>
      <c r="Q3" s="1"/>
      <c r="U3" t="s">
        <v>107</v>
      </c>
    </row>
    <row r="4" spans="1:21" x14ac:dyDescent="0.25">
      <c r="A4" s="1">
        <v>1</v>
      </c>
      <c r="B4" t="str">
        <f>INDEX([6]NT_TRP!$B$18:$B$107,MATCH(A4,[6]NT_TRP!$N$18:$N$107,0))</f>
        <v>TPPRSUVODS-N</v>
      </c>
      <c r="C4" t="str">
        <f>INDEX($S$5:$S$89,MATCH(B4,$T$5:$T$89,0))</f>
        <v>SUV</v>
      </c>
      <c r="D4" s="1">
        <f>INDEX($Q$5:$Q$20,MATCH(C4,$P$5:$P$20,0))</f>
        <v>0.04</v>
      </c>
      <c r="F4" s="2" t="s">
        <v>78</v>
      </c>
      <c r="G4" s="2" t="str">
        <f t="shared" ref="G4:G7" si="0">"S"&amp;TEXT(A4,"000")</f>
        <v>S001</v>
      </c>
      <c r="H4" s="2">
        <v>5</v>
      </c>
      <c r="I4" s="2">
        <f>(EXP(-((D4)*H4)))</f>
        <v>0.81873075307798182</v>
      </c>
      <c r="P4" s="1" t="s">
        <v>84</v>
      </c>
      <c r="Q4" s="1" t="s">
        <v>85</v>
      </c>
      <c r="S4" t="s">
        <v>84</v>
      </c>
      <c r="T4" t="s">
        <v>83</v>
      </c>
      <c r="U4" t="s">
        <v>94</v>
      </c>
    </row>
    <row r="5" spans="1:21" x14ac:dyDescent="0.25">
      <c r="A5" s="1">
        <v>1</v>
      </c>
      <c r="B5" t="str">
        <f>INDEX([6]NT_TRP!$B$18:$B$107,MATCH(A5,[6]NT_TRP!$N$18:$N$107,0))</f>
        <v>TPPRSUVODS-N</v>
      </c>
      <c r="C5" t="str">
        <f>INDEX($S$5:$S$89,MATCH(B5,$T$5:$T$89,0))</f>
        <v>SUV</v>
      </c>
      <c r="D5" s="1">
        <f>INDEX($Q$5:$Q$20,MATCH(C5,$P$5:$P$20,0))</f>
        <v>0.04</v>
      </c>
      <c r="F5" s="2" t="s">
        <v>78</v>
      </c>
      <c r="G5" s="2" t="str">
        <f t="shared" si="0"/>
        <v>S001</v>
      </c>
      <c r="H5" s="2">
        <v>10</v>
      </c>
      <c r="I5" s="2">
        <f>(EXP(-((D5)*H5)))</f>
        <v>0.67032004603563933</v>
      </c>
      <c r="P5" s="1" t="s">
        <v>82</v>
      </c>
      <c r="Q5" s="1">
        <v>9.8299999999999998E-2</v>
      </c>
      <c r="S5" t="str">
        <f t="shared" ref="S5:S46" si="1">MID(T5,5,3)</f>
        <v>SUV</v>
      </c>
      <c r="T5" t="s">
        <v>81</v>
      </c>
      <c r="U5" s="4">
        <v>1</v>
      </c>
    </row>
    <row r="6" spans="1:21" x14ac:dyDescent="0.25">
      <c r="A6" s="1">
        <v>1</v>
      </c>
      <c r="B6" t="str">
        <f>INDEX([6]NT_TRP!$B$18:$B$107,MATCH(A6,[6]NT_TRP!$N$18:$N$107,0))</f>
        <v>TPPRSUVODS-N</v>
      </c>
      <c r="C6" t="str">
        <f>INDEX($S$5:$S$89,MATCH(B6,$T$5:$T$89,0))</f>
        <v>SUV</v>
      </c>
      <c r="D6" s="1">
        <f>INDEX($Q$5:$Q$20,MATCH(C6,$P$5:$P$20,0))</f>
        <v>0.04</v>
      </c>
      <c r="F6" s="2" t="s">
        <v>78</v>
      </c>
      <c r="G6" s="2" t="str">
        <f t="shared" si="0"/>
        <v>S001</v>
      </c>
      <c r="H6" s="2">
        <v>30</v>
      </c>
      <c r="I6" s="2">
        <f>(EXP(-((D6)*H6)))</f>
        <v>0.30119421191220214</v>
      </c>
      <c r="P6" s="1" t="s">
        <v>97</v>
      </c>
      <c r="Q6" s="1">
        <f>Q5</f>
        <v>9.8299999999999998E-2</v>
      </c>
      <c r="S6" t="str">
        <f t="shared" si="1"/>
        <v>SUV</v>
      </c>
      <c r="T6" t="s">
        <v>79</v>
      </c>
      <c r="U6" s="4">
        <v>2</v>
      </c>
    </row>
    <row r="7" spans="1:21" x14ac:dyDescent="0.25">
      <c r="A7" s="1">
        <v>1</v>
      </c>
      <c r="B7" t="str">
        <f>INDEX([6]NT_TRP!$B$18:$B$107,MATCH(A7,[6]NT_TRP!$N$18:$N$107,0))</f>
        <v>TPPRSUVODS-N</v>
      </c>
      <c r="C7" t="str">
        <f>INDEX($S$5:$S$89,MATCH(B7,$T$5:$T$89,0))</f>
        <v>SUV</v>
      </c>
      <c r="D7" s="1">
        <f>INDEX($Q$5:$Q$20,MATCH(C7,$P$5:$P$20,0))</f>
        <v>0.04</v>
      </c>
      <c r="F7" s="2" t="s">
        <v>78</v>
      </c>
      <c r="G7" s="2" t="str">
        <f t="shared" si="0"/>
        <v>S001</v>
      </c>
      <c r="H7" s="2">
        <v>50</v>
      </c>
      <c r="I7" s="2">
        <f>(EXP(-((D7)*H7)))</f>
        <v>0.1353352832366127</v>
      </c>
      <c r="P7" s="1" t="s">
        <v>80</v>
      </c>
      <c r="Q7" s="1">
        <v>0.04</v>
      </c>
      <c r="S7" t="str">
        <f t="shared" si="1"/>
        <v>SUV</v>
      </c>
      <c r="T7" t="s">
        <v>77</v>
      </c>
      <c r="U7" s="4">
        <v>3</v>
      </c>
    </row>
    <row r="8" spans="1:21" x14ac:dyDescent="0.25">
      <c r="A8" s="1">
        <f>A3+1</f>
        <v>2</v>
      </c>
      <c r="B8" t="str">
        <f>INDEX([6]NT_TRP!$B$18:$B$107,MATCH(A8,[6]NT_TRP!$N$18:$N$107,0))</f>
        <v>TPPRSUVOGS-N</v>
      </c>
      <c r="C8" t="str">
        <f>INDEX($S$5:$S$89,MATCH(B8,$T$5:$T$89,0))</f>
        <v>SUV</v>
      </c>
      <c r="D8" s="1">
        <f>INDEX($Q$5:$Q$20,MATCH(C8,$P$5:$P$20,0))</f>
        <v>0.04</v>
      </c>
      <c r="F8" s="2" t="s">
        <v>78</v>
      </c>
      <c r="G8" s="2" t="str">
        <f t="shared" ref="G8" si="2">"S"&amp;TEXT(A8,"000")</f>
        <v>S002</v>
      </c>
      <c r="H8" s="2">
        <f>H3</f>
        <v>1</v>
      </c>
      <c r="I8" s="2">
        <f>(EXP(-((D8)*H8)))</f>
        <v>0.96078943915232318</v>
      </c>
      <c r="P8" s="1" t="s">
        <v>98</v>
      </c>
      <c r="Q8" s="1">
        <v>8.8800000000000004E-2</v>
      </c>
      <c r="S8" t="str">
        <f t="shared" si="1"/>
        <v>SUV</v>
      </c>
      <c r="T8" t="s">
        <v>76</v>
      </c>
      <c r="U8" s="4">
        <v>4</v>
      </c>
    </row>
    <row r="9" spans="1:21" x14ac:dyDescent="0.25">
      <c r="A9" s="1">
        <f t="shared" ref="A9:A72" si="3">A4+1</f>
        <v>2</v>
      </c>
      <c r="B9" t="str">
        <f>INDEX([6]NT_TRP!$B$18:$B$107,MATCH(A9,[6]NT_TRP!$N$18:$N$107,0))</f>
        <v>TPPRSUVOGS-N</v>
      </c>
      <c r="C9" t="str">
        <f t="shared" ref="C9:C72" si="4">INDEX($S$5:$S$89,MATCH(B9,$T$5:$T$89,0))</f>
        <v>SUV</v>
      </c>
      <c r="D9" s="1">
        <f>INDEX($Q$5:$Q$20,MATCH(C9,$P$5:$P$20,0))</f>
        <v>0.04</v>
      </c>
      <c r="F9" s="2" t="s">
        <v>78</v>
      </c>
      <c r="G9" s="2" t="str">
        <f t="shared" ref="G9:G72" si="5">"S"&amp;TEXT(A9,"000")</f>
        <v>S002</v>
      </c>
      <c r="H9" s="2">
        <f t="shared" ref="H9:H72" si="6">H4</f>
        <v>5</v>
      </c>
      <c r="I9" s="2">
        <f t="shared" ref="I9:I72" si="7">(EXP(-((D9)*H9)))</f>
        <v>0.81873075307798182</v>
      </c>
      <c r="P9" s="1" t="s">
        <v>99</v>
      </c>
      <c r="Q9" s="1">
        <v>6.1800000000000001E-2</v>
      </c>
      <c r="S9" t="str">
        <f t="shared" si="1"/>
        <v>SUV</v>
      </c>
      <c r="T9" t="s">
        <v>75</v>
      </c>
      <c r="U9" s="4">
        <v>5</v>
      </c>
    </row>
    <row r="10" spans="1:21" x14ac:dyDescent="0.25">
      <c r="A10" s="1">
        <f t="shared" si="3"/>
        <v>2</v>
      </c>
      <c r="B10" t="str">
        <f>INDEX([6]NT_TRP!$B$18:$B$107,MATCH(A10,[6]NT_TRP!$N$18:$N$107,0))</f>
        <v>TPPRSUVOGS-N</v>
      </c>
      <c r="C10" t="str">
        <f t="shared" si="4"/>
        <v>SUV</v>
      </c>
      <c r="D10" s="1">
        <f>INDEX($Q$5:$Q$20,MATCH(C10,$P$5:$P$20,0))</f>
        <v>0.04</v>
      </c>
      <c r="F10" s="2" t="s">
        <v>78</v>
      </c>
      <c r="G10" s="2" t="str">
        <f t="shared" si="5"/>
        <v>S002</v>
      </c>
      <c r="H10" s="2">
        <f t="shared" si="6"/>
        <v>10</v>
      </c>
      <c r="I10" s="2">
        <f t="shared" si="7"/>
        <v>0.67032004603563933</v>
      </c>
      <c r="P10" s="1" t="s">
        <v>100</v>
      </c>
      <c r="Q10" s="1">
        <v>6.5600000000000006E-2</v>
      </c>
      <c r="S10" t="str">
        <f t="shared" si="1"/>
        <v>SUV</v>
      </c>
      <c r="T10" t="s">
        <v>74</v>
      </c>
      <c r="U10" s="4">
        <v>6</v>
      </c>
    </row>
    <row r="11" spans="1:21" x14ac:dyDescent="0.25">
      <c r="A11" s="1">
        <f t="shared" si="3"/>
        <v>2</v>
      </c>
      <c r="B11" t="str">
        <f>INDEX([6]NT_TRP!$B$18:$B$107,MATCH(A11,[6]NT_TRP!$N$18:$N$107,0))</f>
        <v>TPPRSUVOGS-N</v>
      </c>
      <c r="C11" t="str">
        <f t="shared" si="4"/>
        <v>SUV</v>
      </c>
      <c r="D11" s="1">
        <f>INDEX($Q$5:$Q$20,MATCH(C11,$P$5:$P$20,0))</f>
        <v>0.04</v>
      </c>
      <c r="F11" s="2" t="s">
        <v>78</v>
      </c>
      <c r="G11" s="2" t="str">
        <f t="shared" si="5"/>
        <v>S002</v>
      </c>
      <c r="H11" s="2">
        <f t="shared" si="6"/>
        <v>30</v>
      </c>
      <c r="I11" s="2">
        <f t="shared" si="7"/>
        <v>0.30119421191220214</v>
      </c>
      <c r="P11" s="1" t="s">
        <v>101</v>
      </c>
      <c r="Q11" s="1">
        <v>6.5600000000000006E-2</v>
      </c>
      <c r="S11" t="str">
        <f t="shared" si="1"/>
        <v>SUV</v>
      </c>
      <c r="T11" t="s">
        <v>73</v>
      </c>
      <c r="U11" s="4">
        <v>7</v>
      </c>
    </row>
    <row r="12" spans="1:21" x14ac:dyDescent="0.25">
      <c r="A12" s="1">
        <f t="shared" si="3"/>
        <v>2</v>
      </c>
      <c r="B12" t="str">
        <f>INDEX([6]NT_TRP!$B$18:$B$107,MATCH(A12,[6]NT_TRP!$N$18:$N$107,0))</f>
        <v>TPPRSUVOGS-N</v>
      </c>
      <c r="C12" t="str">
        <f t="shared" si="4"/>
        <v>SUV</v>
      </c>
      <c r="D12" s="1">
        <f>INDEX($Q$5:$Q$20,MATCH(C12,$P$5:$P$20,0))</f>
        <v>0.04</v>
      </c>
      <c r="F12" s="2" t="s">
        <v>78</v>
      </c>
      <c r="G12" s="2" t="str">
        <f t="shared" si="5"/>
        <v>S002</v>
      </c>
      <c r="H12" s="2">
        <f t="shared" si="6"/>
        <v>50</v>
      </c>
      <c r="I12" s="2">
        <f t="shared" si="7"/>
        <v>0.1353352832366127</v>
      </c>
      <c r="P12" s="1" t="s">
        <v>102</v>
      </c>
      <c r="Q12" s="1">
        <v>6.5600000000000006E-2</v>
      </c>
      <c r="S12" t="str">
        <f t="shared" si="1"/>
        <v>SUV</v>
      </c>
      <c r="T12" t="s">
        <v>72</v>
      </c>
      <c r="U12" s="4">
        <v>8</v>
      </c>
    </row>
    <row r="13" spans="1:21" x14ac:dyDescent="0.25">
      <c r="A13" s="1">
        <f t="shared" si="3"/>
        <v>3</v>
      </c>
      <c r="B13" t="str">
        <f>INDEX([6]NT_TRP!$B$18:$B$107,MATCH(A13,[6]NT_TRP!$N$18:$N$107,0))</f>
        <v>TPPRSUVODSH-N</v>
      </c>
      <c r="C13" t="str">
        <f t="shared" si="4"/>
        <v>SUV</v>
      </c>
      <c r="D13" s="1">
        <f>INDEX($Q$5:$Q$20,MATCH(C13,$P$5:$P$20,0))</f>
        <v>0.04</v>
      </c>
      <c r="F13" s="2" t="s">
        <v>78</v>
      </c>
      <c r="G13" s="2" t="str">
        <f t="shared" si="5"/>
        <v>S003</v>
      </c>
      <c r="H13" s="2">
        <f t="shared" si="6"/>
        <v>1</v>
      </c>
      <c r="I13" s="2">
        <f t="shared" si="7"/>
        <v>0.96078943915232318</v>
      </c>
      <c r="P13" s="1" t="s">
        <v>103</v>
      </c>
      <c r="Q13" s="1">
        <v>9.8299999999999998E-2</v>
      </c>
      <c r="S13" t="str">
        <f t="shared" si="1"/>
        <v/>
      </c>
      <c r="U13" s="4" t="s">
        <v>93</v>
      </c>
    </row>
    <row r="14" spans="1:21" x14ac:dyDescent="0.25">
      <c r="A14" s="1">
        <f t="shared" si="3"/>
        <v>3</v>
      </c>
      <c r="B14" t="str">
        <f>INDEX([6]NT_TRP!$B$18:$B$107,MATCH(A14,[6]NT_TRP!$N$18:$N$107,0))</f>
        <v>TPPRSUVODSH-N</v>
      </c>
      <c r="C14" t="str">
        <f t="shared" si="4"/>
        <v>SUV</v>
      </c>
      <c r="D14" s="1">
        <f>INDEX($Q$5:$Q$20,MATCH(C14,$P$5:$P$20,0))</f>
        <v>0.04</v>
      </c>
      <c r="F14" s="2" t="s">
        <v>78</v>
      </c>
      <c r="G14" s="2" t="str">
        <f t="shared" si="5"/>
        <v>S003</v>
      </c>
      <c r="H14" s="2">
        <f t="shared" si="6"/>
        <v>5</v>
      </c>
      <c r="I14" s="2">
        <f t="shared" si="7"/>
        <v>0.81873075307798182</v>
      </c>
      <c r="P14" s="1" t="s">
        <v>104</v>
      </c>
      <c r="Q14" s="1">
        <v>9.8000000000000004E-2</v>
      </c>
      <c r="S14" t="str">
        <f t="shared" si="1"/>
        <v>CAR</v>
      </c>
      <c r="T14" t="s">
        <v>71</v>
      </c>
      <c r="U14" s="4">
        <v>9</v>
      </c>
    </row>
    <row r="15" spans="1:21" x14ac:dyDescent="0.25">
      <c r="A15" s="1">
        <f t="shared" si="3"/>
        <v>3</v>
      </c>
      <c r="B15" t="str">
        <f>INDEX([6]NT_TRP!$B$18:$B$107,MATCH(A15,[6]NT_TRP!$N$18:$N$107,0))</f>
        <v>TPPRSUVODSH-N</v>
      </c>
      <c r="C15" t="str">
        <f t="shared" si="4"/>
        <v>SUV</v>
      </c>
      <c r="D15" s="1">
        <f>INDEX($Q$5:$Q$20,MATCH(C15,$P$5:$P$20,0))</f>
        <v>0.04</v>
      </c>
      <c r="F15" s="2" t="s">
        <v>78</v>
      </c>
      <c r="G15" s="2" t="str">
        <f t="shared" si="5"/>
        <v>S003</v>
      </c>
      <c r="H15" s="2">
        <f t="shared" si="6"/>
        <v>10</v>
      </c>
      <c r="I15" s="2">
        <f t="shared" si="7"/>
        <v>0.67032004603563933</v>
      </c>
      <c r="P15" s="1" t="s">
        <v>105</v>
      </c>
      <c r="Q15" s="1">
        <v>9.8000000000000004E-2</v>
      </c>
      <c r="S15" t="str">
        <f t="shared" si="1"/>
        <v>CAR</v>
      </c>
      <c r="T15" t="s">
        <v>70</v>
      </c>
      <c r="U15" s="4">
        <v>10</v>
      </c>
    </row>
    <row r="16" spans="1:21" x14ac:dyDescent="0.25">
      <c r="A16" s="1">
        <f t="shared" si="3"/>
        <v>3</v>
      </c>
      <c r="B16" t="str">
        <f>INDEX([6]NT_TRP!$B$18:$B$107,MATCH(A16,[6]NT_TRP!$N$18:$N$107,0))</f>
        <v>TPPRSUVODSH-N</v>
      </c>
      <c r="C16" t="str">
        <f t="shared" si="4"/>
        <v>SUV</v>
      </c>
      <c r="D16" s="1">
        <f>INDEX($Q$5:$Q$20,MATCH(C16,$P$5:$P$20,0))</f>
        <v>0.04</v>
      </c>
      <c r="F16" s="2" t="s">
        <v>78</v>
      </c>
      <c r="G16" s="2" t="str">
        <f t="shared" si="5"/>
        <v>S003</v>
      </c>
      <c r="H16" s="2">
        <f t="shared" si="6"/>
        <v>30</v>
      </c>
      <c r="I16" s="2">
        <f t="shared" si="7"/>
        <v>0.30119421191220214</v>
      </c>
      <c r="P16" s="1" t="s">
        <v>106</v>
      </c>
      <c r="Q16" s="1">
        <v>9.8000000000000004E-2</v>
      </c>
      <c r="S16" t="str">
        <f t="shared" si="1"/>
        <v>CAR</v>
      </c>
      <c r="T16" t="s">
        <v>68</v>
      </c>
      <c r="U16" s="4">
        <v>11</v>
      </c>
    </row>
    <row r="17" spans="1:21" x14ac:dyDescent="0.25">
      <c r="A17" s="1">
        <f t="shared" si="3"/>
        <v>3</v>
      </c>
      <c r="B17" t="str">
        <f>INDEX([6]NT_TRP!$B$18:$B$107,MATCH(A17,[6]NT_TRP!$N$18:$N$107,0))</f>
        <v>TPPRSUVODSH-N</v>
      </c>
      <c r="C17" t="str">
        <f t="shared" si="4"/>
        <v>SUV</v>
      </c>
      <c r="D17" s="1">
        <f>INDEX($Q$5:$Q$20,MATCH(C17,$P$5:$P$20,0))</f>
        <v>0.04</v>
      </c>
      <c r="F17" s="2" t="s">
        <v>78</v>
      </c>
      <c r="G17" s="2" t="str">
        <f t="shared" si="5"/>
        <v>S003</v>
      </c>
      <c r="H17" s="2">
        <f t="shared" si="6"/>
        <v>50</v>
      </c>
      <c r="I17" s="2">
        <f t="shared" si="7"/>
        <v>0.1353352832366127</v>
      </c>
      <c r="P17" s="1" t="s">
        <v>69</v>
      </c>
      <c r="Q17" s="1">
        <v>7.4999999999999997E-2</v>
      </c>
      <c r="S17" t="str">
        <f t="shared" si="1"/>
        <v>CAR</v>
      </c>
      <c r="T17" t="s">
        <v>66</v>
      </c>
      <c r="U17" s="4">
        <v>12</v>
      </c>
    </row>
    <row r="18" spans="1:21" x14ac:dyDescent="0.25">
      <c r="A18" s="1">
        <f t="shared" si="3"/>
        <v>4</v>
      </c>
      <c r="B18" t="str">
        <f>INDEX([6]NT_TRP!$B$18:$B$107,MATCH(A18,[6]NT_TRP!$N$18:$N$107,0))</f>
        <v>TPPRSUVOGSH-N</v>
      </c>
      <c r="C18" t="str">
        <f t="shared" si="4"/>
        <v>SUV</v>
      </c>
      <c r="D18" s="1">
        <f>INDEX($Q$5:$Q$20,MATCH(C18,$P$5:$P$20,0))</f>
        <v>0.04</v>
      </c>
      <c r="F18" s="2" t="s">
        <v>78</v>
      </c>
      <c r="G18" s="2" t="str">
        <f t="shared" si="5"/>
        <v>S004</v>
      </c>
      <c r="H18" s="2">
        <f t="shared" si="6"/>
        <v>1</v>
      </c>
      <c r="I18" s="2">
        <f t="shared" si="7"/>
        <v>0.96078943915232318</v>
      </c>
      <c r="P18" s="1" t="s">
        <v>67</v>
      </c>
      <c r="Q18" s="1">
        <v>0.04</v>
      </c>
      <c r="S18" t="str">
        <f t="shared" si="1"/>
        <v>CAR</v>
      </c>
      <c r="T18" t="s">
        <v>64</v>
      </c>
      <c r="U18" s="4">
        <v>13</v>
      </c>
    </row>
    <row r="19" spans="1:21" x14ac:dyDescent="0.25">
      <c r="A19" s="1">
        <f t="shared" si="3"/>
        <v>4</v>
      </c>
      <c r="B19" t="str">
        <f>INDEX([6]NT_TRP!$B$18:$B$107,MATCH(A19,[6]NT_TRP!$N$18:$N$107,0))</f>
        <v>TPPRSUVOGSH-N</v>
      </c>
      <c r="C19" t="str">
        <f t="shared" si="4"/>
        <v>SUV</v>
      </c>
      <c r="D19" s="1">
        <f>INDEX($Q$5:$Q$20,MATCH(C19,$P$5:$P$20,0))</f>
        <v>0.04</v>
      </c>
      <c r="F19" s="2" t="s">
        <v>78</v>
      </c>
      <c r="G19" s="2" t="str">
        <f t="shared" si="5"/>
        <v>S004</v>
      </c>
      <c r="H19" s="2">
        <f t="shared" si="6"/>
        <v>5</v>
      </c>
      <c r="I19" s="2">
        <f t="shared" si="7"/>
        <v>0.81873075307798182</v>
      </c>
      <c r="P19" s="1" t="s">
        <v>96</v>
      </c>
      <c r="Q19" s="1">
        <v>0.04</v>
      </c>
      <c r="S19" t="str">
        <f t="shared" si="1"/>
        <v>CAR</v>
      </c>
      <c r="T19" t="s">
        <v>63</v>
      </c>
      <c r="U19" s="4">
        <v>14</v>
      </c>
    </row>
    <row r="20" spans="1:21" x14ac:dyDescent="0.25">
      <c r="A20" s="1">
        <f t="shared" si="3"/>
        <v>4</v>
      </c>
      <c r="B20" t="str">
        <f>INDEX([6]NT_TRP!$B$18:$B$107,MATCH(A20,[6]NT_TRP!$N$18:$N$107,0))</f>
        <v>TPPRSUVOGSH-N</v>
      </c>
      <c r="C20" t="str">
        <f t="shared" si="4"/>
        <v>SUV</v>
      </c>
      <c r="D20" s="1">
        <f>INDEX($Q$5:$Q$20,MATCH(C20,$P$5:$P$20,0))</f>
        <v>0.04</v>
      </c>
      <c r="F20" s="2" t="s">
        <v>78</v>
      </c>
      <c r="G20" s="2" t="str">
        <f t="shared" si="5"/>
        <v>S004</v>
      </c>
      <c r="H20" s="2">
        <f t="shared" si="6"/>
        <v>10</v>
      </c>
      <c r="I20" s="2">
        <f t="shared" si="7"/>
        <v>0.67032004603563933</v>
      </c>
      <c r="P20" s="1" t="s">
        <v>65</v>
      </c>
      <c r="Q20" s="1">
        <v>0.04</v>
      </c>
      <c r="S20" t="str">
        <f t="shared" si="1"/>
        <v>CAR</v>
      </c>
      <c r="T20" t="s">
        <v>62</v>
      </c>
      <c r="U20" s="4">
        <v>15</v>
      </c>
    </row>
    <row r="21" spans="1:21" x14ac:dyDescent="0.25">
      <c r="A21" s="1">
        <f t="shared" si="3"/>
        <v>4</v>
      </c>
      <c r="B21" t="str">
        <f>INDEX([6]NT_TRP!$B$18:$B$107,MATCH(A21,[6]NT_TRP!$N$18:$N$107,0))</f>
        <v>TPPRSUVOGSH-N</v>
      </c>
      <c r="C21" t="str">
        <f t="shared" si="4"/>
        <v>SUV</v>
      </c>
      <c r="D21" s="1">
        <f>INDEX($Q$5:$Q$20,MATCH(C21,$P$5:$P$20,0))</f>
        <v>0.04</v>
      </c>
      <c r="F21" s="2" t="s">
        <v>78</v>
      </c>
      <c r="G21" s="2" t="str">
        <f t="shared" si="5"/>
        <v>S004</v>
      </c>
      <c r="H21" s="2">
        <f t="shared" si="6"/>
        <v>30</v>
      </c>
      <c r="I21" s="2">
        <f t="shared" si="7"/>
        <v>0.30119421191220214</v>
      </c>
      <c r="S21" t="str">
        <f t="shared" si="1"/>
        <v>CAR</v>
      </c>
      <c r="T21" t="s">
        <v>61</v>
      </c>
      <c r="U21" s="4">
        <v>16</v>
      </c>
    </row>
    <row r="22" spans="1:21" x14ac:dyDescent="0.25">
      <c r="A22" s="1">
        <f t="shared" si="3"/>
        <v>4</v>
      </c>
      <c r="B22" t="str">
        <f>INDEX([6]NT_TRP!$B$18:$B$107,MATCH(A22,[6]NT_TRP!$N$18:$N$107,0))</f>
        <v>TPPRSUVOGSH-N</v>
      </c>
      <c r="C22" t="str">
        <f t="shared" si="4"/>
        <v>SUV</v>
      </c>
      <c r="D22" s="1">
        <f>INDEX($Q$5:$Q$20,MATCH(C22,$P$5:$P$20,0))</f>
        <v>0.04</v>
      </c>
      <c r="F22" s="2" t="s">
        <v>78</v>
      </c>
      <c r="G22" s="2" t="str">
        <f t="shared" si="5"/>
        <v>S004</v>
      </c>
      <c r="H22" s="2">
        <f t="shared" si="6"/>
        <v>50</v>
      </c>
      <c r="I22" s="2">
        <f t="shared" si="7"/>
        <v>0.1353352832366127</v>
      </c>
      <c r="S22" t="str">
        <f t="shared" si="1"/>
        <v/>
      </c>
      <c r="U22" s="4" t="s">
        <v>93</v>
      </c>
    </row>
    <row r="23" spans="1:21" x14ac:dyDescent="0.25">
      <c r="A23" s="1">
        <f t="shared" si="3"/>
        <v>5</v>
      </c>
      <c r="B23" t="str">
        <f>INDEX([6]NT_TRP!$B$18:$B$107,MATCH(A23,[6]NT_TRP!$N$18:$N$107,0))</f>
        <v>TPPRSUVGAS-N</v>
      </c>
      <c r="C23" t="str">
        <f t="shared" si="4"/>
        <v>SUV</v>
      </c>
      <c r="D23" s="1">
        <f>INDEX($Q$5:$Q$20,MATCH(C23,$P$5:$P$20,0))</f>
        <v>0.04</v>
      </c>
      <c r="F23" s="2" t="s">
        <v>78</v>
      </c>
      <c r="G23" s="2" t="str">
        <f t="shared" si="5"/>
        <v>S005</v>
      </c>
      <c r="H23" s="2">
        <f t="shared" si="6"/>
        <v>1</v>
      </c>
      <c r="I23" s="2">
        <f t="shared" si="7"/>
        <v>0.96078943915232318</v>
      </c>
      <c r="S23" t="str">
        <f t="shared" si="1"/>
        <v>MOT</v>
      </c>
      <c r="T23" t="s">
        <v>60</v>
      </c>
      <c r="U23" s="4">
        <v>17</v>
      </c>
    </row>
    <row r="24" spans="1:21" x14ac:dyDescent="0.25">
      <c r="A24" s="1">
        <f t="shared" si="3"/>
        <v>5</v>
      </c>
      <c r="B24" t="str">
        <f>INDEX([6]NT_TRP!$B$18:$B$107,MATCH(A24,[6]NT_TRP!$N$18:$N$107,0))</f>
        <v>TPPRSUVGAS-N</v>
      </c>
      <c r="C24" t="str">
        <f t="shared" si="4"/>
        <v>SUV</v>
      </c>
      <c r="D24" s="1">
        <f>INDEX($Q$5:$Q$20,MATCH(C24,$P$5:$P$20,0))</f>
        <v>0.04</v>
      </c>
      <c r="F24" s="2" t="s">
        <v>78</v>
      </c>
      <c r="G24" s="2" t="str">
        <f t="shared" si="5"/>
        <v>S005</v>
      </c>
      <c r="H24" s="2">
        <f t="shared" si="6"/>
        <v>5</v>
      </c>
      <c r="I24" s="2">
        <f t="shared" si="7"/>
        <v>0.81873075307798182</v>
      </c>
      <c r="S24" t="str">
        <f t="shared" si="1"/>
        <v>MOT</v>
      </c>
      <c r="T24" t="s">
        <v>59</v>
      </c>
      <c r="U24" s="4">
        <v>18</v>
      </c>
    </row>
    <row r="25" spans="1:21" x14ac:dyDescent="0.25">
      <c r="A25" s="1">
        <f t="shared" si="3"/>
        <v>5</v>
      </c>
      <c r="B25" t="str">
        <f>INDEX([6]NT_TRP!$B$18:$B$107,MATCH(A25,[6]NT_TRP!$N$18:$N$107,0))</f>
        <v>TPPRSUVGAS-N</v>
      </c>
      <c r="C25" t="str">
        <f t="shared" si="4"/>
        <v>SUV</v>
      </c>
      <c r="D25" s="1">
        <f>INDEX($Q$5:$Q$20,MATCH(C25,$P$5:$P$20,0))</f>
        <v>0.04</v>
      </c>
      <c r="F25" s="2" t="s">
        <v>78</v>
      </c>
      <c r="G25" s="2" t="str">
        <f t="shared" si="5"/>
        <v>S005</v>
      </c>
      <c r="H25" s="2">
        <f t="shared" si="6"/>
        <v>10</v>
      </c>
      <c r="I25" s="2">
        <f t="shared" si="7"/>
        <v>0.67032004603563933</v>
      </c>
      <c r="S25" t="str">
        <f t="shared" si="1"/>
        <v/>
      </c>
      <c r="U25" s="4" t="s">
        <v>93</v>
      </c>
    </row>
    <row r="26" spans="1:21" x14ac:dyDescent="0.25">
      <c r="A26" s="1">
        <f t="shared" si="3"/>
        <v>5</v>
      </c>
      <c r="B26" t="str">
        <f>INDEX([6]NT_TRP!$B$18:$B$107,MATCH(A26,[6]NT_TRP!$N$18:$N$107,0))</f>
        <v>TPPRSUVGAS-N</v>
      </c>
      <c r="C26" t="str">
        <f t="shared" si="4"/>
        <v>SUV</v>
      </c>
      <c r="D26" s="1">
        <f>INDEX($Q$5:$Q$20,MATCH(C26,$P$5:$P$20,0))</f>
        <v>0.04</v>
      </c>
      <c r="F26" s="2" t="s">
        <v>78</v>
      </c>
      <c r="G26" s="2" t="str">
        <f t="shared" si="5"/>
        <v>S005</v>
      </c>
      <c r="H26" s="2">
        <f t="shared" si="6"/>
        <v>30</v>
      </c>
      <c r="I26" s="2">
        <f t="shared" si="7"/>
        <v>0.30119421191220214</v>
      </c>
      <c r="S26" t="str">
        <f t="shared" si="1"/>
        <v>BUS</v>
      </c>
      <c r="T26" t="s">
        <v>58</v>
      </c>
      <c r="U26" s="4">
        <v>19</v>
      </c>
    </row>
    <row r="27" spans="1:21" x14ac:dyDescent="0.25">
      <c r="A27" s="1">
        <f t="shared" si="3"/>
        <v>5</v>
      </c>
      <c r="B27" t="str">
        <f>INDEX([6]NT_TRP!$B$18:$B$107,MATCH(A27,[6]NT_TRP!$N$18:$N$107,0))</f>
        <v>TPPRSUVGAS-N</v>
      </c>
      <c r="C27" t="str">
        <f t="shared" si="4"/>
        <v>SUV</v>
      </c>
      <c r="D27" s="1">
        <f>INDEX($Q$5:$Q$20,MATCH(C27,$P$5:$P$20,0))</f>
        <v>0.04</v>
      </c>
      <c r="F27" s="2" t="s">
        <v>78</v>
      </c>
      <c r="G27" s="2" t="str">
        <f t="shared" si="5"/>
        <v>S005</v>
      </c>
      <c r="H27" s="2">
        <f t="shared" si="6"/>
        <v>50</v>
      </c>
      <c r="I27" s="2">
        <f t="shared" si="7"/>
        <v>0.1353352832366127</v>
      </c>
      <c r="S27" t="str">
        <f t="shared" si="1"/>
        <v>BUS</v>
      </c>
      <c r="T27" t="s">
        <v>57</v>
      </c>
      <c r="U27" s="4">
        <v>20</v>
      </c>
    </row>
    <row r="28" spans="1:21" x14ac:dyDescent="0.25">
      <c r="A28" s="1">
        <f t="shared" si="3"/>
        <v>6</v>
      </c>
      <c r="B28" t="str">
        <f>INDEX([6]NT_TRP!$B$18:$B$107,MATCH(A28,[6]NT_TRP!$N$18:$N$107,0))</f>
        <v>TPPRSUVHGNF-N</v>
      </c>
      <c r="C28" t="str">
        <f t="shared" si="4"/>
        <v>SUV</v>
      </c>
      <c r="D28" s="1">
        <f>INDEX($Q$5:$Q$20,MATCH(C28,$P$5:$P$20,0))</f>
        <v>0.04</v>
      </c>
      <c r="F28" s="2" t="s">
        <v>78</v>
      </c>
      <c r="G28" s="2" t="str">
        <f t="shared" si="5"/>
        <v>S006</v>
      </c>
      <c r="H28" s="2">
        <f t="shared" si="6"/>
        <v>1</v>
      </c>
      <c r="I28" s="2">
        <f t="shared" si="7"/>
        <v>0.96078943915232318</v>
      </c>
      <c r="S28" t="str">
        <f t="shared" si="1"/>
        <v>BUS</v>
      </c>
      <c r="T28" t="s">
        <v>56</v>
      </c>
      <c r="U28" s="4">
        <v>21</v>
      </c>
    </row>
    <row r="29" spans="1:21" x14ac:dyDescent="0.25">
      <c r="A29" s="1">
        <f t="shared" si="3"/>
        <v>6</v>
      </c>
      <c r="B29" t="str">
        <f>INDEX([6]NT_TRP!$B$18:$B$107,MATCH(A29,[6]NT_TRP!$N$18:$N$107,0))</f>
        <v>TPPRSUVHGNF-N</v>
      </c>
      <c r="C29" t="str">
        <f t="shared" si="4"/>
        <v>SUV</v>
      </c>
      <c r="D29" s="1">
        <f>INDEX($Q$5:$Q$20,MATCH(C29,$P$5:$P$20,0))</f>
        <v>0.04</v>
      </c>
      <c r="F29" s="2" t="s">
        <v>78</v>
      </c>
      <c r="G29" s="2" t="str">
        <f t="shared" si="5"/>
        <v>S006</v>
      </c>
      <c r="H29" s="2">
        <f t="shared" si="6"/>
        <v>5</v>
      </c>
      <c r="I29" s="2">
        <f t="shared" si="7"/>
        <v>0.81873075307798182</v>
      </c>
      <c r="S29" t="str">
        <f t="shared" si="1"/>
        <v>BUS</v>
      </c>
      <c r="T29" t="s">
        <v>55</v>
      </c>
      <c r="U29" s="4">
        <v>22</v>
      </c>
    </row>
    <row r="30" spans="1:21" x14ac:dyDescent="0.25">
      <c r="A30" s="1">
        <f t="shared" si="3"/>
        <v>6</v>
      </c>
      <c r="B30" t="str">
        <f>INDEX([6]NT_TRP!$B$18:$B$107,MATCH(A30,[6]NT_TRP!$N$18:$N$107,0))</f>
        <v>TPPRSUVHGNF-N</v>
      </c>
      <c r="C30" t="str">
        <f t="shared" si="4"/>
        <v>SUV</v>
      </c>
      <c r="D30" s="1">
        <f>INDEX($Q$5:$Q$20,MATCH(C30,$P$5:$P$20,0))</f>
        <v>0.04</v>
      </c>
      <c r="F30" s="2" t="s">
        <v>78</v>
      </c>
      <c r="G30" s="2" t="str">
        <f t="shared" si="5"/>
        <v>S006</v>
      </c>
      <c r="H30" s="2">
        <f t="shared" si="6"/>
        <v>10</v>
      </c>
      <c r="I30" s="2">
        <f t="shared" si="7"/>
        <v>0.67032004603563933</v>
      </c>
      <c r="S30" t="str">
        <f t="shared" si="1"/>
        <v>BUS</v>
      </c>
      <c r="T30" t="s">
        <v>54</v>
      </c>
      <c r="U30" s="4">
        <v>23</v>
      </c>
    </row>
    <row r="31" spans="1:21" x14ac:dyDescent="0.25">
      <c r="A31" s="1">
        <f t="shared" si="3"/>
        <v>6</v>
      </c>
      <c r="B31" t="str">
        <f>INDEX([6]NT_TRP!$B$18:$B$107,MATCH(A31,[6]NT_TRP!$N$18:$N$107,0))</f>
        <v>TPPRSUVHGNF-N</v>
      </c>
      <c r="C31" t="str">
        <f t="shared" si="4"/>
        <v>SUV</v>
      </c>
      <c r="D31" s="1">
        <f>INDEX($Q$5:$Q$20,MATCH(C31,$P$5:$P$20,0))</f>
        <v>0.04</v>
      </c>
      <c r="F31" s="2" t="s">
        <v>78</v>
      </c>
      <c r="G31" s="2" t="str">
        <f t="shared" si="5"/>
        <v>S006</v>
      </c>
      <c r="H31" s="2">
        <f t="shared" si="6"/>
        <v>30</v>
      </c>
      <c r="I31" s="2">
        <f t="shared" si="7"/>
        <v>0.30119421191220214</v>
      </c>
      <c r="S31" t="str">
        <f t="shared" si="1"/>
        <v/>
      </c>
      <c r="U31" s="4" t="s">
        <v>93</v>
      </c>
    </row>
    <row r="32" spans="1:21" x14ac:dyDescent="0.25">
      <c r="A32" s="1">
        <f t="shared" si="3"/>
        <v>6</v>
      </c>
      <c r="B32" t="str">
        <f>INDEX([6]NT_TRP!$B$18:$B$107,MATCH(A32,[6]NT_TRP!$N$18:$N$107,0))</f>
        <v>TPPRSUVHGNF-N</v>
      </c>
      <c r="C32" t="str">
        <f t="shared" si="4"/>
        <v>SUV</v>
      </c>
      <c r="D32" s="1">
        <f>INDEX($Q$5:$Q$20,MATCH(C32,$P$5:$P$20,0))</f>
        <v>0.04</v>
      </c>
      <c r="F32" s="2" t="s">
        <v>78</v>
      </c>
      <c r="G32" s="2" t="str">
        <f t="shared" si="5"/>
        <v>S006</v>
      </c>
      <c r="H32" s="2">
        <f t="shared" si="6"/>
        <v>50</v>
      </c>
      <c r="I32" s="2">
        <f t="shared" si="7"/>
        <v>0.1353352832366127</v>
      </c>
      <c r="S32" t="str">
        <f t="shared" si="1"/>
        <v>MBT</v>
      </c>
      <c r="T32" t="s">
        <v>53</v>
      </c>
      <c r="U32" s="4">
        <v>24</v>
      </c>
    </row>
    <row r="33" spans="1:21" x14ac:dyDescent="0.25">
      <c r="A33" s="1">
        <f t="shared" si="3"/>
        <v>7</v>
      </c>
      <c r="B33" t="str">
        <f>INDEX([6]NT_TRP!$B$18:$B$107,MATCH(A33,[6]NT_TRP!$N$18:$N$107,0))</f>
        <v>TPPRSUVBGS-N</v>
      </c>
      <c r="C33" t="str">
        <f t="shared" si="4"/>
        <v>SUV</v>
      </c>
      <c r="D33" s="1">
        <f>INDEX($Q$5:$Q$20,MATCH(C33,$P$5:$P$20,0))</f>
        <v>0.04</v>
      </c>
      <c r="F33" s="2" t="s">
        <v>78</v>
      </c>
      <c r="G33" s="2" t="str">
        <f t="shared" si="5"/>
        <v>S007</v>
      </c>
      <c r="H33" s="2">
        <f t="shared" si="6"/>
        <v>1</v>
      </c>
      <c r="I33" s="2">
        <f t="shared" si="7"/>
        <v>0.96078943915232318</v>
      </c>
      <c r="S33" t="str">
        <f t="shared" si="1"/>
        <v>MBT</v>
      </c>
      <c r="T33" t="s">
        <v>52</v>
      </c>
      <c r="U33" s="4">
        <v>25</v>
      </c>
    </row>
    <row r="34" spans="1:21" x14ac:dyDescent="0.25">
      <c r="A34" s="1">
        <f t="shared" si="3"/>
        <v>7</v>
      </c>
      <c r="B34" t="str">
        <f>INDEX([6]NT_TRP!$B$18:$B$107,MATCH(A34,[6]NT_TRP!$N$18:$N$107,0))</f>
        <v>TPPRSUVBGS-N</v>
      </c>
      <c r="C34" t="str">
        <f t="shared" si="4"/>
        <v>SUV</v>
      </c>
      <c r="D34" s="1">
        <f>INDEX($Q$5:$Q$20,MATCH(C34,$P$5:$P$20,0))</f>
        <v>0.04</v>
      </c>
      <c r="F34" s="2" t="s">
        <v>78</v>
      </c>
      <c r="G34" s="2" t="str">
        <f t="shared" si="5"/>
        <v>S007</v>
      </c>
      <c r="H34" s="2">
        <f t="shared" si="6"/>
        <v>5</v>
      </c>
      <c r="I34" s="2">
        <f t="shared" si="7"/>
        <v>0.81873075307798182</v>
      </c>
      <c r="S34" t="str">
        <f t="shared" si="1"/>
        <v>MBT</v>
      </c>
      <c r="T34" t="s">
        <v>51</v>
      </c>
      <c r="U34" s="4">
        <v>26</v>
      </c>
    </row>
    <row r="35" spans="1:21" x14ac:dyDescent="0.25">
      <c r="A35" s="1">
        <f t="shared" si="3"/>
        <v>7</v>
      </c>
      <c r="B35" t="str">
        <f>INDEX([6]NT_TRP!$B$18:$B$107,MATCH(A35,[6]NT_TRP!$N$18:$N$107,0))</f>
        <v>TPPRSUVBGS-N</v>
      </c>
      <c r="C35" t="str">
        <f t="shared" si="4"/>
        <v>SUV</v>
      </c>
      <c r="D35" s="1">
        <f>INDEX($Q$5:$Q$20,MATCH(C35,$P$5:$P$20,0))</f>
        <v>0.04</v>
      </c>
      <c r="F35" s="2" t="s">
        <v>78</v>
      </c>
      <c r="G35" s="2" t="str">
        <f t="shared" si="5"/>
        <v>S007</v>
      </c>
      <c r="H35" s="2">
        <f t="shared" si="6"/>
        <v>10</v>
      </c>
      <c r="I35" s="2">
        <f t="shared" si="7"/>
        <v>0.67032004603563933</v>
      </c>
      <c r="S35" t="str">
        <f t="shared" si="1"/>
        <v>MBT</v>
      </c>
      <c r="T35" t="s">
        <v>50</v>
      </c>
      <c r="U35" s="4">
        <v>27</v>
      </c>
    </row>
    <row r="36" spans="1:21" x14ac:dyDescent="0.25">
      <c r="A36" s="1">
        <f t="shared" si="3"/>
        <v>7</v>
      </c>
      <c r="B36" t="str">
        <f>INDEX([6]NT_TRP!$B$18:$B$107,MATCH(A36,[6]NT_TRP!$N$18:$N$107,0))</f>
        <v>TPPRSUVBGS-N</v>
      </c>
      <c r="C36" t="str">
        <f t="shared" si="4"/>
        <v>SUV</v>
      </c>
      <c r="D36" s="1">
        <f>INDEX($Q$5:$Q$20,MATCH(C36,$P$5:$P$20,0))</f>
        <v>0.04</v>
      </c>
      <c r="F36" s="2" t="s">
        <v>78</v>
      </c>
      <c r="G36" s="2" t="str">
        <f t="shared" si="5"/>
        <v>S007</v>
      </c>
      <c r="H36" s="2">
        <f t="shared" si="6"/>
        <v>30</v>
      </c>
      <c r="I36" s="2">
        <f t="shared" si="7"/>
        <v>0.30119421191220214</v>
      </c>
      <c r="S36" t="str">
        <f t="shared" si="1"/>
        <v>MBT</v>
      </c>
      <c r="T36" t="s">
        <v>49</v>
      </c>
      <c r="U36" s="4">
        <v>28</v>
      </c>
    </row>
    <row r="37" spans="1:21" x14ac:dyDescent="0.25">
      <c r="A37" s="1">
        <f t="shared" si="3"/>
        <v>7</v>
      </c>
      <c r="B37" t="str">
        <f>INDEX([6]NT_TRP!$B$18:$B$107,MATCH(A37,[6]NT_TRP!$N$18:$N$107,0))</f>
        <v>TPPRSUVBGS-N</v>
      </c>
      <c r="C37" t="str">
        <f t="shared" si="4"/>
        <v>SUV</v>
      </c>
      <c r="D37" s="1">
        <f>INDEX($Q$5:$Q$20,MATCH(C37,$P$5:$P$20,0))</f>
        <v>0.04</v>
      </c>
      <c r="F37" s="2" t="s">
        <v>78</v>
      </c>
      <c r="G37" s="2" t="str">
        <f t="shared" si="5"/>
        <v>S007</v>
      </c>
      <c r="H37" s="2">
        <f t="shared" si="6"/>
        <v>50</v>
      </c>
      <c r="I37" s="2">
        <f t="shared" si="7"/>
        <v>0.1353352832366127</v>
      </c>
      <c r="S37" t="str">
        <f t="shared" si="1"/>
        <v>MBT</v>
      </c>
      <c r="T37" t="s">
        <v>48</v>
      </c>
      <c r="U37" s="4">
        <v>29</v>
      </c>
    </row>
    <row r="38" spans="1:21" x14ac:dyDescent="0.25">
      <c r="A38" s="1">
        <f t="shared" si="3"/>
        <v>8</v>
      </c>
      <c r="B38" t="str">
        <f>INDEX([6]NT_TRP!$B$18:$B$107,MATCH(A38,[6]NT_TRP!$N$18:$N$107,0))</f>
        <v>TPPRSUVELC-N</v>
      </c>
      <c r="C38" t="str">
        <f t="shared" si="4"/>
        <v>SUV</v>
      </c>
      <c r="D38" s="1">
        <f>INDEX($Q$5:$Q$20,MATCH(C38,$P$5:$P$20,0))</f>
        <v>0.04</v>
      </c>
      <c r="F38" s="2" t="s">
        <v>78</v>
      </c>
      <c r="G38" s="2" t="str">
        <f t="shared" si="5"/>
        <v>S008</v>
      </c>
      <c r="H38" s="2">
        <f t="shared" si="6"/>
        <v>1</v>
      </c>
      <c r="I38" s="2">
        <f t="shared" si="7"/>
        <v>0.96078943915232318</v>
      </c>
      <c r="S38" t="str">
        <f t="shared" si="1"/>
        <v>MBT</v>
      </c>
      <c r="T38" t="s">
        <v>47</v>
      </c>
      <c r="U38" s="4">
        <v>30</v>
      </c>
    </row>
    <row r="39" spans="1:21" x14ac:dyDescent="0.25">
      <c r="A39" s="1">
        <f t="shared" si="3"/>
        <v>8</v>
      </c>
      <c r="B39" t="str">
        <f>INDEX([6]NT_TRP!$B$18:$B$107,MATCH(A39,[6]NT_TRP!$N$18:$N$107,0))</f>
        <v>TPPRSUVELC-N</v>
      </c>
      <c r="C39" t="str">
        <f t="shared" si="4"/>
        <v>SUV</v>
      </c>
      <c r="D39" s="1">
        <f>INDEX($Q$5:$Q$20,MATCH(C39,$P$5:$P$20,0))</f>
        <v>0.04</v>
      </c>
      <c r="F39" s="2" t="s">
        <v>78</v>
      </c>
      <c r="G39" s="2" t="str">
        <f t="shared" si="5"/>
        <v>S008</v>
      </c>
      <c r="H39" s="2">
        <f t="shared" si="6"/>
        <v>5</v>
      </c>
      <c r="I39" s="2">
        <f t="shared" si="7"/>
        <v>0.81873075307798182</v>
      </c>
      <c r="S39" t="str">
        <f t="shared" si="1"/>
        <v/>
      </c>
      <c r="U39" s="4" t="s">
        <v>93</v>
      </c>
    </row>
    <row r="40" spans="1:21" x14ac:dyDescent="0.25">
      <c r="A40" s="1">
        <f t="shared" si="3"/>
        <v>8</v>
      </c>
      <c r="B40" t="str">
        <f>INDEX([6]NT_TRP!$B$18:$B$107,MATCH(A40,[6]NT_TRP!$N$18:$N$107,0))</f>
        <v>TPPRSUVELC-N</v>
      </c>
      <c r="C40" t="str">
        <f t="shared" si="4"/>
        <v>SUV</v>
      </c>
      <c r="D40" s="1">
        <f>INDEX($Q$5:$Q$20,MATCH(C40,$P$5:$P$20,0))</f>
        <v>0.04</v>
      </c>
      <c r="F40" s="2" t="s">
        <v>78</v>
      </c>
      <c r="G40" s="2" t="str">
        <f t="shared" si="5"/>
        <v>S008</v>
      </c>
      <c r="H40" s="2">
        <f t="shared" si="6"/>
        <v>10</v>
      </c>
      <c r="I40" s="2">
        <f t="shared" si="7"/>
        <v>0.67032004603563933</v>
      </c>
      <c r="S40" t="str">
        <f t="shared" si="1"/>
        <v>BRT</v>
      </c>
      <c r="T40" t="s">
        <v>46</v>
      </c>
      <c r="U40" s="4">
        <v>31</v>
      </c>
    </row>
    <row r="41" spans="1:21" x14ac:dyDescent="0.25">
      <c r="A41" s="1">
        <f t="shared" si="3"/>
        <v>8</v>
      </c>
      <c r="B41" t="str">
        <f>INDEX([6]NT_TRP!$B$18:$B$107,MATCH(A41,[6]NT_TRP!$N$18:$N$107,0))</f>
        <v>TPPRSUVELC-N</v>
      </c>
      <c r="C41" t="str">
        <f t="shared" si="4"/>
        <v>SUV</v>
      </c>
      <c r="D41" s="1">
        <f>INDEX($Q$5:$Q$20,MATCH(C41,$P$5:$P$20,0))</f>
        <v>0.04</v>
      </c>
      <c r="F41" s="2" t="s">
        <v>78</v>
      </c>
      <c r="G41" s="2" t="str">
        <f t="shared" si="5"/>
        <v>S008</v>
      </c>
      <c r="H41" s="2">
        <f t="shared" si="6"/>
        <v>30</v>
      </c>
      <c r="I41" s="2">
        <f t="shared" si="7"/>
        <v>0.30119421191220214</v>
      </c>
      <c r="S41" t="str">
        <f t="shared" si="1"/>
        <v>BRT</v>
      </c>
      <c r="T41" t="s">
        <v>45</v>
      </c>
      <c r="U41" s="4">
        <v>32</v>
      </c>
    </row>
    <row r="42" spans="1:21" x14ac:dyDescent="0.25">
      <c r="A42" s="1">
        <f t="shared" si="3"/>
        <v>8</v>
      </c>
      <c r="B42" t="str">
        <f>INDEX([6]NT_TRP!$B$18:$B$107,MATCH(A42,[6]NT_TRP!$N$18:$N$107,0))</f>
        <v>TPPRSUVELC-N</v>
      </c>
      <c r="C42" t="str">
        <f t="shared" si="4"/>
        <v>SUV</v>
      </c>
      <c r="D42" s="1">
        <f>INDEX($Q$5:$Q$20,MATCH(C42,$P$5:$P$20,0))</f>
        <v>0.04</v>
      </c>
      <c r="F42" s="2" t="s">
        <v>78</v>
      </c>
      <c r="G42" s="2" t="str">
        <f t="shared" si="5"/>
        <v>S008</v>
      </c>
      <c r="H42" s="2">
        <f t="shared" si="6"/>
        <v>50</v>
      </c>
      <c r="I42" s="2">
        <f t="shared" si="7"/>
        <v>0.1353352832366127</v>
      </c>
      <c r="S42" t="str">
        <f t="shared" si="1"/>
        <v>BRT</v>
      </c>
      <c r="T42" t="s">
        <v>44</v>
      </c>
      <c r="U42" s="4">
        <v>33</v>
      </c>
    </row>
    <row r="43" spans="1:21" x14ac:dyDescent="0.25">
      <c r="A43" s="1">
        <f t="shared" si="3"/>
        <v>9</v>
      </c>
      <c r="B43" t="str">
        <f>INDEX([6]NT_TRP!$B$18:$B$107,MATCH(A43,[6]NT_TRP!$N$18:$N$107,0))</f>
        <v>TPPRCARODS-N</v>
      </c>
      <c r="C43" t="str">
        <f t="shared" si="4"/>
        <v>CAR</v>
      </c>
      <c r="D43" s="1">
        <f>INDEX($Q$5:$Q$20,MATCH(C43,$P$5:$P$20,0))</f>
        <v>0.04</v>
      </c>
      <c r="F43" s="2" t="s">
        <v>78</v>
      </c>
      <c r="G43" s="2" t="str">
        <f t="shared" si="5"/>
        <v>S009</v>
      </c>
      <c r="H43" s="2">
        <f t="shared" si="6"/>
        <v>1</v>
      </c>
      <c r="I43" s="2">
        <f t="shared" si="7"/>
        <v>0.96078943915232318</v>
      </c>
      <c r="S43" t="str">
        <f t="shared" si="1"/>
        <v>BRT</v>
      </c>
      <c r="T43" t="s">
        <v>43</v>
      </c>
      <c r="U43" s="4">
        <v>34</v>
      </c>
    </row>
    <row r="44" spans="1:21" x14ac:dyDescent="0.25">
      <c r="A44" s="1">
        <f t="shared" si="3"/>
        <v>9</v>
      </c>
      <c r="B44" t="str">
        <f>INDEX([6]NT_TRP!$B$18:$B$107,MATCH(A44,[6]NT_TRP!$N$18:$N$107,0))</f>
        <v>TPPRCARODS-N</v>
      </c>
      <c r="C44" t="str">
        <f t="shared" si="4"/>
        <v>CAR</v>
      </c>
      <c r="D44" s="1">
        <f>INDEX($Q$5:$Q$20,MATCH(C44,$P$5:$P$20,0))</f>
        <v>0.04</v>
      </c>
      <c r="F44" s="2" t="s">
        <v>78</v>
      </c>
      <c r="G44" s="2" t="str">
        <f t="shared" si="5"/>
        <v>S009</v>
      </c>
      <c r="H44" s="2">
        <f t="shared" si="6"/>
        <v>5</v>
      </c>
      <c r="I44" s="2">
        <f t="shared" si="7"/>
        <v>0.81873075307798182</v>
      </c>
      <c r="S44" t="str">
        <f t="shared" si="1"/>
        <v>BRT</v>
      </c>
      <c r="T44" t="s">
        <v>42</v>
      </c>
      <c r="U44" s="4">
        <v>35</v>
      </c>
    </row>
    <row r="45" spans="1:21" x14ac:dyDescent="0.25">
      <c r="A45" s="1">
        <f t="shared" si="3"/>
        <v>9</v>
      </c>
      <c r="B45" t="str">
        <f>INDEX([6]NT_TRP!$B$18:$B$107,MATCH(A45,[6]NT_TRP!$N$18:$N$107,0))</f>
        <v>TPPRCARODS-N</v>
      </c>
      <c r="C45" t="str">
        <f t="shared" si="4"/>
        <v>CAR</v>
      </c>
      <c r="D45" s="1">
        <f>INDEX($Q$5:$Q$20,MATCH(C45,$P$5:$P$20,0))</f>
        <v>0.04</v>
      </c>
      <c r="F45" s="2" t="s">
        <v>78</v>
      </c>
      <c r="G45" s="2" t="str">
        <f t="shared" si="5"/>
        <v>S009</v>
      </c>
      <c r="H45" s="2">
        <f t="shared" si="6"/>
        <v>10</v>
      </c>
      <c r="I45" s="2">
        <f t="shared" si="7"/>
        <v>0.67032004603563933</v>
      </c>
      <c r="S45" t="str">
        <f t="shared" si="1"/>
        <v/>
      </c>
      <c r="U45" s="4" t="s">
        <v>93</v>
      </c>
    </row>
    <row r="46" spans="1:21" x14ac:dyDescent="0.25">
      <c r="A46" s="1">
        <f t="shared" si="3"/>
        <v>9</v>
      </c>
      <c r="B46" t="str">
        <f>INDEX([6]NT_TRP!$B$18:$B$107,MATCH(A46,[6]NT_TRP!$N$18:$N$107,0))</f>
        <v>TPPRCARODS-N</v>
      </c>
      <c r="C46" t="str">
        <f t="shared" si="4"/>
        <v>CAR</v>
      </c>
      <c r="D46" s="1">
        <f>INDEX($Q$5:$Q$20,MATCH(C46,$P$5:$P$20,0))</f>
        <v>0.04</v>
      </c>
      <c r="F46" s="2" t="s">
        <v>78</v>
      </c>
      <c r="G46" s="2" t="str">
        <f t="shared" si="5"/>
        <v>S009</v>
      </c>
      <c r="H46" s="2">
        <f t="shared" si="6"/>
        <v>30</v>
      </c>
      <c r="I46" s="2">
        <f t="shared" si="7"/>
        <v>0.30119421191220214</v>
      </c>
      <c r="S46" t="str">
        <f t="shared" si="1"/>
        <v/>
      </c>
      <c r="U46" s="4" t="s">
        <v>93</v>
      </c>
    </row>
    <row r="47" spans="1:21" x14ac:dyDescent="0.25">
      <c r="A47" s="1">
        <f t="shared" si="3"/>
        <v>9</v>
      </c>
      <c r="B47" t="str">
        <f>INDEX([6]NT_TRP!$B$18:$B$107,MATCH(A47,[6]NT_TRP!$N$18:$N$107,0))</f>
        <v>TPPRCARODS-N</v>
      </c>
      <c r="C47" t="str">
        <f t="shared" si="4"/>
        <v>CAR</v>
      </c>
      <c r="D47" s="1">
        <f>INDEX($Q$5:$Q$20,MATCH(C47,$P$5:$P$20,0))</f>
        <v>0.04</v>
      </c>
      <c r="F47" s="2" t="s">
        <v>78</v>
      </c>
      <c r="G47" s="2" t="str">
        <f t="shared" si="5"/>
        <v>S009</v>
      </c>
      <c r="H47" s="2">
        <f t="shared" si="6"/>
        <v>50</v>
      </c>
      <c r="I47" s="2">
        <f t="shared" si="7"/>
        <v>0.1353352832366127</v>
      </c>
      <c r="S47" t="str">
        <f t="shared" ref="S47:S53" si="8">MID(T47,3,3)</f>
        <v>LCV</v>
      </c>
      <c r="T47" t="s">
        <v>41</v>
      </c>
      <c r="U47" s="4">
        <v>38</v>
      </c>
    </row>
    <row r="48" spans="1:21" x14ac:dyDescent="0.25">
      <c r="A48" s="1">
        <f t="shared" si="3"/>
        <v>10</v>
      </c>
      <c r="B48" t="str">
        <f>INDEX([6]NT_TRP!$B$18:$B$107,MATCH(A48,[6]NT_TRP!$N$18:$N$107,0))</f>
        <v>TPPRCAROGS-N</v>
      </c>
      <c r="C48" t="str">
        <f t="shared" si="4"/>
        <v>CAR</v>
      </c>
      <c r="D48" s="1">
        <f>INDEX($Q$5:$Q$20,MATCH(C48,$P$5:$P$20,0))</f>
        <v>0.04</v>
      </c>
      <c r="F48" s="2" t="s">
        <v>78</v>
      </c>
      <c r="G48" s="2" t="str">
        <f t="shared" si="5"/>
        <v>S010</v>
      </c>
      <c r="H48" s="2">
        <f t="shared" si="6"/>
        <v>1</v>
      </c>
      <c r="I48" s="2">
        <f t="shared" si="7"/>
        <v>0.96078943915232318</v>
      </c>
      <c r="S48" t="str">
        <f t="shared" si="8"/>
        <v>LCV</v>
      </c>
      <c r="T48" t="s">
        <v>40</v>
      </c>
      <c r="U48" s="4">
        <v>39</v>
      </c>
    </row>
    <row r="49" spans="1:21" x14ac:dyDescent="0.25">
      <c r="A49" s="1">
        <f t="shared" si="3"/>
        <v>10</v>
      </c>
      <c r="B49" t="str">
        <f>INDEX([6]NT_TRP!$B$18:$B$107,MATCH(A49,[6]NT_TRP!$N$18:$N$107,0))</f>
        <v>TPPRCAROGS-N</v>
      </c>
      <c r="C49" t="str">
        <f t="shared" si="4"/>
        <v>CAR</v>
      </c>
      <c r="D49" s="1">
        <f>INDEX($Q$5:$Q$20,MATCH(C49,$P$5:$P$20,0))</f>
        <v>0.04</v>
      </c>
      <c r="F49" s="2" t="s">
        <v>78</v>
      </c>
      <c r="G49" s="2" t="str">
        <f t="shared" si="5"/>
        <v>S010</v>
      </c>
      <c r="H49" s="2">
        <f t="shared" si="6"/>
        <v>5</v>
      </c>
      <c r="I49" s="2">
        <f t="shared" si="7"/>
        <v>0.81873075307798182</v>
      </c>
      <c r="S49" t="str">
        <f t="shared" si="8"/>
        <v>LCV</v>
      </c>
      <c r="T49" t="s">
        <v>39</v>
      </c>
      <c r="U49" s="4">
        <v>40</v>
      </c>
    </row>
    <row r="50" spans="1:21" x14ac:dyDescent="0.25">
      <c r="A50" s="1">
        <f t="shared" si="3"/>
        <v>10</v>
      </c>
      <c r="B50" t="str">
        <f>INDEX([6]NT_TRP!$B$18:$B$107,MATCH(A50,[6]NT_TRP!$N$18:$N$107,0))</f>
        <v>TPPRCAROGS-N</v>
      </c>
      <c r="C50" t="str">
        <f t="shared" si="4"/>
        <v>CAR</v>
      </c>
      <c r="D50" s="1">
        <f>INDEX($Q$5:$Q$20,MATCH(C50,$P$5:$P$20,0))</f>
        <v>0.04</v>
      </c>
      <c r="F50" s="2" t="s">
        <v>78</v>
      </c>
      <c r="G50" s="2" t="str">
        <f t="shared" si="5"/>
        <v>S010</v>
      </c>
      <c r="H50" s="2">
        <f t="shared" si="6"/>
        <v>10</v>
      </c>
      <c r="I50" s="2">
        <f t="shared" si="7"/>
        <v>0.67032004603563933</v>
      </c>
      <c r="S50" t="str">
        <f t="shared" si="8"/>
        <v>LCV</v>
      </c>
      <c r="T50" t="s">
        <v>38</v>
      </c>
      <c r="U50" s="4">
        <v>41</v>
      </c>
    </row>
    <row r="51" spans="1:21" x14ac:dyDescent="0.25">
      <c r="A51" s="1">
        <f t="shared" si="3"/>
        <v>10</v>
      </c>
      <c r="B51" t="str">
        <f>INDEX([6]NT_TRP!$B$18:$B$107,MATCH(A51,[6]NT_TRP!$N$18:$N$107,0))</f>
        <v>TPPRCAROGS-N</v>
      </c>
      <c r="C51" t="str">
        <f t="shared" si="4"/>
        <v>CAR</v>
      </c>
      <c r="D51" s="1">
        <f>INDEX($Q$5:$Q$20,MATCH(C51,$P$5:$P$20,0))</f>
        <v>0.04</v>
      </c>
      <c r="F51" s="2" t="s">
        <v>78</v>
      </c>
      <c r="G51" s="2" t="str">
        <f t="shared" si="5"/>
        <v>S010</v>
      </c>
      <c r="H51" s="2">
        <f t="shared" si="6"/>
        <v>30</v>
      </c>
      <c r="I51" s="2">
        <f t="shared" si="7"/>
        <v>0.30119421191220214</v>
      </c>
      <c r="S51" t="str">
        <f t="shared" si="8"/>
        <v>LCV</v>
      </c>
      <c r="T51" t="s">
        <v>37</v>
      </c>
      <c r="U51" s="4">
        <v>42</v>
      </c>
    </row>
    <row r="52" spans="1:21" x14ac:dyDescent="0.25">
      <c r="A52" s="1">
        <f t="shared" si="3"/>
        <v>10</v>
      </c>
      <c r="B52" t="str">
        <f>INDEX([6]NT_TRP!$B$18:$B$107,MATCH(A52,[6]NT_TRP!$N$18:$N$107,0))</f>
        <v>TPPRCAROGS-N</v>
      </c>
      <c r="C52" t="str">
        <f t="shared" si="4"/>
        <v>CAR</v>
      </c>
      <c r="D52" s="1">
        <f>INDEX($Q$5:$Q$20,MATCH(C52,$P$5:$P$20,0))</f>
        <v>0.04</v>
      </c>
      <c r="F52" s="2" t="s">
        <v>78</v>
      </c>
      <c r="G52" s="2" t="str">
        <f t="shared" si="5"/>
        <v>S010</v>
      </c>
      <c r="H52" s="2">
        <f t="shared" si="6"/>
        <v>50</v>
      </c>
      <c r="I52" s="2">
        <f t="shared" si="7"/>
        <v>0.1353352832366127</v>
      </c>
      <c r="S52" t="str">
        <f t="shared" si="8"/>
        <v>LCV</v>
      </c>
      <c r="T52" t="s">
        <v>36</v>
      </c>
      <c r="U52" s="4">
        <v>43</v>
      </c>
    </row>
    <row r="53" spans="1:21" x14ac:dyDescent="0.25">
      <c r="A53" s="1">
        <f t="shared" si="3"/>
        <v>11</v>
      </c>
      <c r="B53" t="str">
        <f>INDEX([6]NT_TRP!$B$18:$B$107,MATCH(A53,[6]NT_TRP!$N$18:$N$107,0))</f>
        <v>TPPRCARODSH-N</v>
      </c>
      <c r="C53" t="str">
        <f t="shared" si="4"/>
        <v>CAR</v>
      </c>
      <c r="D53" s="1">
        <f>INDEX($Q$5:$Q$20,MATCH(C53,$P$5:$P$20,0))</f>
        <v>0.04</v>
      </c>
      <c r="F53" s="2" t="s">
        <v>78</v>
      </c>
      <c r="G53" s="2" t="str">
        <f t="shared" si="5"/>
        <v>S011</v>
      </c>
      <c r="H53" s="2">
        <f t="shared" si="6"/>
        <v>1</v>
      </c>
      <c r="I53" s="2">
        <f t="shared" si="7"/>
        <v>0.96078943915232318</v>
      </c>
      <c r="S53" t="str">
        <f t="shared" si="8"/>
        <v/>
      </c>
      <c r="U53" s="4" t="s">
        <v>93</v>
      </c>
    </row>
    <row r="54" spans="1:21" x14ac:dyDescent="0.25">
      <c r="A54" s="1">
        <f t="shared" si="3"/>
        <v>11</v>
      </c>
      <c r="B54" t="str">
        <f>INDEX([6]NT_TRP!$B$18:$B$107,MATCH(A54,[6]NT_TRP!$N$18:$N$107,0))</f>
        <v>TPPRCARODSH-N</v>
      </c>
      <c r="C54" t="str">
        <f t="shared" si="4"/>
        <v>CAR</v>
      </c>
      <c r="D54" s="1">
        <f>INDEX($Q$5:$Q$20,MATCH(C54,$P$5:$P$20,0))</f>
        <v>0.04</v>
      </c>
      <c r="F54" s="2" t="s">
        <v>78</v>
      </c>
      <c r="G54" s="2" t="str">
        <f t="shared" si="5"/>
        <v>S011</v>
      </c>
      <c r="H54" s="2">
        <f t="shared" si="6"/>
        <v>5</v>
      </c>
      <c r="I54" s="2">
        <f t="shared" si="7"/>
        <v>0.81873075307798182</v>
      </c>
      <c r="S54" t="str">
        <f t="shared" ref="S54:S89" si="9">MID(T54,3,4)</f>
        <v>HCV1</v>
      </c>
      <c r="T54" t="s">
        <v>35</v>
      </c>
      <c r="U54" s="4">
        <v>44</v>
      </c>
    </row>
    <row r="55" spans="1:21" x14ac:dyDescent="0.25">
      <c r="A55" s="1">
        <f t="shared" si="3"/>
        <v>11</v>
      </c>
      <c r="B55" t="str">
        <f>INDEX([6]NT_TRP!$B$18:$B$107,MATCH(A55,[6]NT_TRP!$N$18:$N$107,0))</f>
        <v>TPPRCARODSH-N</v>
      </c>
      <c r="C55" t="str">
        <f t="shared" si="4"/>
        <v>CAR</v>
      </c>
      <c r="D55" s="1">
        <f>INDEX($Q$5:$Q$20,MATCH(C55,$P$5:$P$20,0))</f>
        <v>0.04</v>
      </c>
      <c r="F55" s="2" t="s">
        <v>78</v>
      </c>
      <c r="G55" s="2" t="str">
        <f t="shared" si="5"/>
        <v>S011</v>
      </c>
      <c r="H55" s="2">
        <f t="shared" si="6"/>
        <v>10</v>
      </c>
      <c r="I55" s="2">
        <f t="shared" si="7"/>
        <v>0.67032004603563933</v>
      </c>
      <c r="S55" t="str">
        <f t="shared" si="9"/>
        <v>HCV1</v>
      </c>
      <c r="T55" t="s">
        <v>34</v>
      </c>
      <c r="U55" s="4">
        <v>45</v>
      </c>
    </row>
    <row r="56" spans="1:21" x14ac:dyDescent="0.25">
      <c r="A56" s="1">
        <f t="shared" si="3"/>
        <v>11</v>
      </c>
      <c r="B56" t="str">
        <f>INDEX([6]NT_TRP!$B$18:$B$107,MATCH(A56,[6]NT_TRP!$N$18:$N$107,0))</f>
        <v>TPPRCARODSH-N</v>
      </c>
      <c r="C56" t="str">
        <f t="shared" si="4"/>
        <v>CAR</v>
      </c>
      <c r="D56" s="1">
        <f>INDEX($Q$5:$Q$20,MATCH(C56,$P$5:$P$20,0))</f>
        <v>0.04</v>
      </c>
      <c r="F56" s="2" t="s">
        <v>78</v>
      </c>
      <c r="G56" s="2" t="str">
        <f t="shared" si="5"/>
        <v>S011</v>
      </c>
      <c r="H56" s="2">
        <f t="shared" si="6"/>
        <v>30</v>
      </c>
      <c r="I56" s="2">
        <f t="shared" si="7"/>
        <v>0.30119421191220214</v>
      </c>
      <c r="S56" t="str">
        <f t="shared" si="9"/>
        <v>HCV2</v>
      </c>
      <c r="T56" t="s">
        <v>33</v>
      </c>
      <c r="U56" s="4">
        <v>46</v>
      </c>
    </row>
    <row r="57" spans="1:21" x14ac:dyDescent="0.25">
      <c r="A57" s="1">
        <f t="shared" si="3"/>
        <v>11</v>
      </c>
      <c r="B57" t="str">
        <f>INDEX([6]NT_TRP!$B$18:$B$107,MATCH(A57,[6]NT_TRP!$N$18:$N$107,0))</f>
        <v>TPPRCARODSH-N</v>
      </c>
      <c r="C57" t="str">
        <f t="shared" si="4"/>
        <v>CAR</v>
      </c>
      <c r="D57" s="1">
        <f>INDEX($Q$5:$Q$20,MATCH(C57,$P$5:$P$20,0))</f>
        <v>0.04</v>
      </c>
      <c r="F57" s="2" t="s">
        <v>78</v>
      </c>
      <c r="G57" s="2" t="str">
        <f t="shared" si="5"/>
        <v>S011</v>
      </c>
      <c r="H57" s="2">
        <f t="shared" si="6"/>
        <v>50</v>
      </c>
      <c r="I57" s="2">
        <f t="shared" si="7"/>
        <v>0.1353352832366127</v>
      </c>
      <c r="S57" t="str">
        <f t="shared" si="9"/>
        <v>HCV3</v>
      </c>
      <c r="T57" t="s">
        <v>32</v>
      </c>
      <c r="U57" s="4">
        <v>47</v>
      </c>
    </row>
    <row r="58" spans="1:21" x14ac:dyDescent="0.25">
      <c r="A58" s="1">
        <f t="shared" si="3"/>
        <v>12</v>
      </c>
      <c r="B58" t="str">
        <f>INDEX([6]NT_TRP!$B$18:$B$107,MATCH(A58,[6]NT_TRP!$N$18:$N$107,0))</f>
        <v>TPPRCAROGSH-N</v>
      </c>
      <c r="C58" t="str">
        <f t="shared" si="4"/>
        <v>CAR</v>
      </c>
      <c r="D58" s="1">
        <f>INDEX($Q$5:$Q$20,MATCH(C58,$P$5:$P$20,0))</f>
        <v>0.04</v>
      </c>
      <c r="F58" s="2" t="s">
        <v>78</v>
      </c>
      <c r="G58" s="2" t="str">
        <f t="shared" si="5"/>
        <v>S012</v>
      </c>
      <c r="H58" s="2">
        <f t="shared" si="6"/>
        <v>1</v>
      </c>
      <c r="I58" s="2">
        <f t="shared" si="7"/>
        <v>0.96078943915232318</v>
      </c>
      <c r="S58" t="str">
        <f t="shared" si="9"/>
        <v>HCV4</v>
      </c>
      <c r="T58" t="s">
        <v>31</v>
      </c>
      <c r="U58" s="4">
        <v>48</v>
      </c>
    </row>
    <row r="59" spans="1:21" x14ac:dyDescent="0.25">
      <c r="A59" s="1">
        <f t="shared" si="3"/>
        <v>12</v>
      </c>
      <c r="B59" t="str">
        <f>INDEX([6]NT_TRP!$B$18:$B$107,MATCH(A59,[6]NT_TRP!$N$18:$N$107,0))</f>
        <v>TPPRCAROGSH-N</v>
      </c>
      <c r="C59" t="str">
        <f t="shared" si="4"/>
        <v>CAR</v>
      </c>
      <c r="D59" s="1">
        <f>INDEX($Q$5:$Q$20,MATCH(C59,$P$5:$P$20,0))</f>
        <v>0.04</v>
      </c>
      <c r="F59" s="2" t="s">
        <v>78</v>
      </c>
      <c r="G59" s="2" t="str">
        <f t="shared" si="5"/>
        <v>S012</v>
      </c>
      <c r="H59" s="2">
        <f t="shared" si="6"/>
        <v>5</v>
      </c>
      <c r="I59" s="2">
        <f t="shared" si="7"/>
        <v>0.81873075307798182</v>
      </c>
      <c r="S59" t="str">
        <f t="shared" si="9"/>
        <v>HCV5</v>
      </c>
      <c r="T59" t="s">
        <v>30</v>
      </c>
      <c r="U59" s="4">
        <v>49</v>
      </c>
    </row>
    <row r="60" spans="1:21" x14ac:dyDescent="0.25">
      <c r="A60" s="1">
        <f t="shared" si="3"/>
        <v>12</v>
      </c>
      <c r="B60" t="str">
        <f>INDEX([6]NT_TRP!$B$18:$B$107,MATCH(A60,[6]NT_TRP!$N$18:$N$107,0))</f>
        <v>TPPRCAROGSH-N</v>
      </c>
      <c r="C60" t="str">
        <f t="shared" si="4"/>
        <v>CAR</v>
      </c>
      <c r="D60" s="1">
        <f>INDEX($Q$5:$Q$20,MATCH(C60,$P$5:$P$20,0))</f>
        <v>0.04</v>
      </c>
      <c r="F60" s="2" t="s">
        <v>78</v>
      </c>
      <c r="G60" s="2" t="str">
        <f t="shared" si="5"/>
        <v>S012</v>
      </c>
      <c r="H60" s="2">
        <f t="shared" si="6"/>
        <v>10</v>
      </c>
      <c r="I60" s="2">
        <f t="shared" si="7"/>
        <v>0.67032004603563933</v>
      </c>
      <c r="S60" t="str">
        <f t="shared" si="9"/>
        <v>HCV6</v>
      </c>
      <c r="T60" t="s">
        <v>29</v>
      </c>
      <c r="U60" s="4">
        <v>50</v>
      </c>
    </row>
    <row r="61" spans="1:21" x14ac:dyDescent="0.25">
      <c r="A61" s="1">
        <f t="shared" si="3"/>
        <v>12</v>
      </c>
      <c r="B61" t="str">
        <f>INDEX([6]NT_TRP!$B$18:$B$107,MATCH(A61,[6]NT_TRP!$N$18:$N$107,0))</f>
        <v>TPPRCAROGSH-N</v>
      </c>
      <c r="C61" t="str">
        <f t="shared" si="4"/>
        <v>CAR</v>
      </c>
      <c r="D61" s="1">
        <f>INDEX($Q$5:$Q$20,MATCH(C61,$P$5:$P$20,0))</f>
        <v>0.04</v>
      </c>
      <c r="F61" s="2" t="s">
        <v>78</v>
      </c>
      <c r="G61" s="2" t="str">
        <f t="shared" si="5"/>
        <v>S012</v>
      </c>
      <c r="H61" s="2">
        <f t="shared" si="6"/>
        <v>30</v>
      </c>
      <c r="I61" s="2">
        <f t="shared" si="7"/>
        <v>0.30119421191220214</v>
      </c>
      <c r="S61" t="str">
        <f t="shared" si="9"/>
        <v>HCV7</v>
      </c>
      <c r="T61" t="s">
        <v>28</v>
      </c>
      <c r="U61" s="4">
        <v>51</v>
      </c>
    </row>
    <row r="62" spans="1:21" x14ac:dyDescent="0.25">
      <c r="A62" s="1">
        <f t="shared" si="3"/>
        <v>12</v>
      </c>
      <c r="B62" t="str">
        <f>INDEX([6]NT_TRP!$B$18:$B$107,MATCH(A62,[6]NT_TRP!$N$18:$N$107,0))</f>
        <v>TPPRCAROGSH-N</v>
      </c>
      <c r="C62" t="str">
        <f t="shared" si="4"/>
        <v>CAR</v>
      </c>
      <c r="D62" s="1">
        <f>INDEX($Q$5:$Q$20,MATCH(C62,$P$5:$P$20,0))</f>
        <v>0.04</v>
      </c>
      <c r="F62" s="2" t="s">
        <v>78</v>
      </c>
      <c r="G62" s="2" t="str">
        <f t="shared" si="5"/>
        <v>S012</v>
      </c>
      <c r="H62" s="2">
        <f t="shared" si="6"/>
        <v>50</v>
      </c>
      <c r="I62" s="2">
        <f t="shared" si="7"/>
        <v>0.1353352832366127</v>
      </c>
      <c r="S62" t="str">
        <f t="shared" si="9"/>
        <v>HCV8</v>
      </c>
      <c r="T62" t="s">
        <v>27</v>
      </c>
      <c r="U62" s="4">
        <v>52</v>
      </c>
    </row>
    <row r="63" spans="1:21" x14ac:dyDescent="0.25">
      <c r="A63" s="1">
        <f t="shared" si="3"/>
        <v>13</v>
      </c>
      <c r="B63" t="str">
        <f>INDEX([6]NT_TRP!$B$18:$B$107,MATCH(A63,[6]NT_TRP!$N$18:$N$107,0))</f>
        <v>TPPRCARELC-N</v>
      </c>
      <c r="C63" t="str">
        <f t="shared" si="4"/>
        <v>CAR</v>
      </c>
      <c r="D63" s="1">
        <f>INDEX($Q$5:$Q$20,MATCH(C63,$P$5:$P$20,0))</f>
        <v>0.04</v>
      </c>
      <c r="F63" s="2" t="s">
        <v>78</v>
      </c>
      <c r="G63" s="2" t="str">
        <f t="shared" si="5"/>
        <v>S013</v>
      </c>
      <c r="H63" s="2">
        <f t="shared" si="6"/>
        <v>1</v>
      </c>
      <c r="I63" s="2">
        <f t="shared" si="7"/>
        <v>0.96078943915232318</v>
      </c>
      <c r="S63" t="str">
        <f t="shared" si="9"/>
        <v>HCV9</v>
      </c>
      <c r="T63" t="s">
        <v>26</v>
      </c>
      <c r="U63" s="4">
        <v>53</v>
      </c>
    </row>
    <row r="64" spans="1:21" x14ac:dyDescent="0.25">
      <c r="A64" s="1">
        <f t="shared" si="3"/>
        <v>13</v>
      </c>
      <c r="B64" t="str">
        <f>INDEX([6]NT_TRP!$B$18:$B$107,MATCH(A64,[6]NT_TRP!$N$18:$N$107,0))</f>
        <v>TPPRCARELC-N</v>
      </c>
      <c r="C64" t="str">
        <f t="shared" si="4"/>
        <v>CAR</v>
      </c>
      <c r="D64" s="1">
        <f>INDEX($Q$5:$Q$20,MATCH(C64,$P$5:$P$20,0))</f>
        <v>0.04</v>
      </c>
      <c r="F64" s="2" t="s">
        <v>78</v>
      </c>
      <c r="G64" s="2" t="str">
        <f t="shared" si="5"/>
        <v>S013</v>
      </c>
      <c r="H64" s="2">
        <f t="shared" si="6"/>
        <v>5</v>
      </c>
      <c r="I64" s="2">
        <f t="shared" si="7"/>
        <v>0.81873075307798182</v>
      </c>
      <c r="S64" t="str">
        <f t="shared" si="9"/>
        <v>HCV1</v>
      </c>
      <c r="T64" t="s">
        <v>25</v>
      </c>
      <c r="U64" s="4">
        <v>54</v>
      </c>
    </row>
    <row r="65" spans="1:21" x14ac:dyDescent="0.25">
      <c r="A65" s="1">
        <f t="shared" si="3"/>
        <v>13</v>
      </c>
      <c r="B65" t="str">
        <f>INDEX([6]NT_TRP!$B$18:$B$107,MATCH(A65,[6]NT_TRP!$N$18:$N$107,0))</f>
        <v>TPPRCARELC-N</v>
      </c>
      <c r="C65" t="str">
        <f t="shared" si="4"/>
        <v>CAR</v>
      </c>
      <c r="D65" s="1">
        <f>INDEX($Q$5:$Q$20,MATCH(C65,$P$5:$P$20,0))</f>
        <v>0.04</v>
      </c>
      <c r="F65" s="2" t="s">
        <v>78</v>
      </c>
      <c r="G65" s="2" t="str">
        <f t="shared" si="5"/>
        <v>S013</v>
      </c>
      <c r="H65" s="2">
        <f t="shared" si="6"/>
        <v>10</v>
      </c>
      <c r="I65" s="2">
        <f t="shared" si="7"/>
        <v>0.67032004603563933</v>
      </c>
      <c r="S65" t="str">
        <f t="shared" si="9"/>
        <v>HCV2</v>
      </c>
      <c r="T65" t="s">
        <v>24</v>
      </c>
      <c r="U65" s="4">
        <v>55</v>
      </c>
    </row>
    <row r="66" spans="1:21" x14ac:dyDescent="0.25">
      <c r="A66" s="1">
        <f t="shared" si="3"/>
        <v>13</v>
      </c>
      <c r="B66" t="str">
        <f>INDEX([6]NT_TRP!$B$18:$B$107,MATCH(A66,[6]NT_TRP!$N$18:$N$107,0))</f>
        <v>TPPRCARELC-N</v>
      </c>
      <c r="C66" t="str">
        <f t="shared" si="4"/>
        <v>CAR</v>
      </c>
      <c r="D66" s="1">
        <f>INDEX($Q$5:$Q$20,MATCH(C66,$P$5:$P$20,0))</f>
        <v>0.04</v>
      </c>
      <c r="F66" s="2" t="s">
        <v>78</v>
      </c>
      <c r="G66" s="2" t="str">
        <f t="shared" si="5"/>
        <v>S013</v>
      </c>
      <c r="H66" s="2">
        <f t="shared" si="6"/>
        <v>30</v>
      </c>
      <c r="I66" s="2">
        <f t="shared" si="7"/>
        <v>0.30119421191220214</v>
      </c>
      <c r="S66" t="str">
        <f t="shared" si="9"/>
        <v>HCV3</v>
      </c>
      <c r="T66" t="s">
        <v>23</v>
      </c>
      <c r="U66" s="4">
        <v>56</v>
      </c>
    </row>
    <row r="67" spans="1:21" x14ac:dyDescent="0.25">
      <c r="A67" s="1">
        <f t="shared" si="3"/>
        <v>13</v>
      </c>
      <c r="B67" t="str">
        <f>INDEX([6]NT_TRP!$B$18:$B$107,MATCH(A67,[6]NT_TRP!$N$18:$N$107,0))</f>
        <v>TPPRCARELC-N</v>
      </c>
      <c r="C67" t="str">
        <f t="shared" si="4"/>
        <v>CAR</v>
      </c>
      <c r="D67" s="1">
        <f>INDEX($Q$5:$Q$20,MATCH(C67,$P$5:$P$20,0))</f>
        <v>0.04</v>
      </c>
      <c r="F67" s="2" t="s">
        <v>78</v>
      </c>
      <c r="G67" s="2" t="str">
        <f t="shared" si="5"/>
        <v>S013</v>
      </c>
      <c r="H67" s="2">
        <f t="shared" si="6"/>
        <v>50</v>
      </c>
      <c r="I67" s="2">
        <f t="shared" si="7"/>
        <v>0.1353352832366127</v>
      </c>
      <c r="S67" t="str">
        <f t="shared" si="9"/>
        <v>HCV4</v>
      </c>
      <c r="T67" t="s">
        <v>22</v>
      </c>
      <c r="U67" s="4">
        <v>57</v>
      </c>
    </row>
    <row r="68" spans="1:21" x14ac:dyDescent="0.25">
      <c r="A68" s="1">
        <f t="shared" si="3"/>
        <v>14</v>
      </c>
      <c r="B68" t="str">
        <f>INDEX([6]NT_TRP!$B$18:$B$107,MATCH(A68,[6]NT_TRP!$N$18:$N$107,0))</f>
        <v>TPPRCARGAS-N</v>
      </c>
      <c r="C68" t="str">
        <f t="shared" si="4"/>
        <v>CAR</v>
      </c>
      <c r="D68" s="1">
        <f>INDEX($Q$5:$Q$20,MATCH(C68,$P$5:$P$20,0))</f>
        <v>0.04</v>
      </c>
      <c r="F68" s="2" t="s">
        <v>78</v>
      </c>
      <c r="G68" s="2" t="str">
        <f t="shared" si="5"/>
        <v>S014</v>
      </c>
      <c r="H68" s="2">
        <f t="shared" si="6"/>
        <v>1</v>
      </c>
      <c r="I68" s="2">
        <f t="shared" si="7"/>
        <v>0.96078943915232318</v>
      </c>
      <c r="S68" t="str">
        <f t="shared" si="9"/>
        <v>HCV5</v>
      </c>
      <c r="T68" t="s">
        <v>21</v>
      </c>
      <c r="U68" s="4">
        <v>58</v>
      </c>
    </row>
    <row r="69" spans="1:21" x14ac:dyDescent="0.25">
      <c r="A69" s="1">
        <f t="shared" si="3"/>
        <v>14</v>
      </c>
      <c r="B69" t="str">
        <f>INDEX([6]NT_TRP!$B$18:$B$107,MATCH(A69,[6]NT_TRP!$N$18:$N$107,0))</f>
        <v>TPPRCARGAS-N</v>
      </c>
      <c r="C69" t="str">
        <f t="shared" si="4"/>
        <v>CAR</v>
      </c>
      <c r="D69" s="1">
        <f>INDEX($Q$5:$Q$20,MATCH(C69,$P$5:$P$20,0))</f>
        <v>0.04</v>
      </c>
      <c r="F69" s="2" t="s">
        <v>78</v>
      </c>
      <c r="G69" s="2" t="str">
        <f t="shared" si="5"/>
        <v>S014</v>
      </c>
      <c r="H69" s="2">
        <f t="shared" si="6"/>
        <v>5</v>
      </c>
      <c r="I69" s="2">
        <f t="shared" si="7"/>
        <v>0.81873075307798182</v>
      </c>
      <c r="S69" t="str">
        <f t="shared" si="9"/>
        <v>HCV6</v>
      </c>
      <c r="T69" t="s">
        <v>20</v>
      </c>
      <c r="U69" s="4">
        <v>59</v>
      </c>
    </row>
    <row r="70" spans="1:21" x14ac:dyDescent="0.25">
      <c r="A70" s="1">
        <f t="shared" si="3"/>
        <v>14</v>
      </c>
      <c r="B70" t="str">
        <f>INDEX([6]NT_TRP!$B$18:$B$107,MATCH(A70,[6]NT_TRP!$N$18:$N$107,0))</f>
        <v>TPPRCARGAS-N</v>
      </c>
      <c r="C70" t="str">
        <f t="shared" si="4"/>
        <v>CAR</v>
      </c>
      <c r="D70" s="1">
        <f>INDEX($Q$5:$Q$20,MATCH(C70,$P$5:$P$20,0))</f>
        <v>0.04</v>
      </c>
      <c r="F70" s="2" t="s">
        <v>78</v>
      </c>
      <c r="G70" s="2" t="str">
        <f t="shared" si="5"/>
        <v>S014</v>
      </c>
      <c r="H70" s="2">
        <f t="shared" si="6"/>
        <v>10</v>
      </c>
      <c r="I70" s="2">
        <f t="shared" si="7"/>
        <v>0.67032004603563933</v>
      </c>
      <c r="S70" t="str">
        <f t="shared" si="9"/>
        <v>HCV7</v>
      </c>
      <c r="T70" t="s">
        <v>19</v>
      </c>
      <c r="U70" s="4">
        <v>60</v>
      </c>
    </row>
    <row r="71" spans="1:21" x14ac:dyDescent="0.25">
      <c r="A71" s="1">
        <f t="shared" si="3"/>
        <v>14</v>
      </c>
      <c r="B71" t="str">
        <f>INDEX([6]NT_TRP!$B$18:$B$107,MATCH(A71,[6]NT_TRP!$N$18:$N$107,0))</f>
        <v>TPPRCARGAS-N</v>
      </c>
      <c r="C71" t="str">
        <f t="shared" si="4"/>
        <v>CAR</v>
      </c>
      <c r="D71" s="1">
        <f>INDEX($Q$5:$Q$20,MATCH(C71,$P$5:$P$20,0))</f>
        <v>0.04</v>
      </c>
      <c r="F71" s="2" t="s">
        <v>78</v>
      </c>
      <c r="G71" s="2" t="str">
        <f t="shared" si="5"/>
        <v>S014</v>
      </c>
      <c r="H71" s="2">
        <f t="shared" si="6"/>
        <v>30</v>
      </c>
      <c r="I71" s="2">
        <f t="shared" si="7"/>
        <v>0.30119421191220214</v>
      </c>
      <c r="S71" t="str">
        <f t="shared" si="9"/>
        <v>HCV8</v>
      </c>
      <c r="T71" t="s">
        <v>18</v>
      </c>
      <c r="U71" s="4">
        <v>61</v>
      </c>
    </row>
    <row r="72" spans="1:21" x14ac:dyDescent="0.25">
      <c r="A72" s="1">
        <f t="shared" si="3"/>
        <v>14</v>
      </c>
      <c r="B72" t="str">
        <f>INDEX([6]NT_TRP!$B$18:$B$107,MATCH(A72,[6]NT_TRP!$N$18:$N$107,0))</f>
        <v>TPPRCARGAS-N</v>
      </c>
      <c r="C72" t="str">
        <f t="shared" si="4"/>
        <v>CAR</v>
      </c>
      <c r="D72" s="1">
        <f>INDEX($Q$5:$Q$20,MATCH(C72,$P$5:$P$20,0))</f>
        <v>0.04</v>
      </c>
      <c r="F72" s="2" t="s">
        <v>78</v>
      </c>
      <c r="G72" s="2" t="str">
        <f t="shared" si="5"/>
        <v>S014</v>
      </c>
      <c r="H72" s="2">
        <f t="shared" si="6"/>
        <v>50</v>
      </c>
      <c r="I72" s="2">
        <f t="shared" si="7"/>
        <v>0.1353352832366127</v>
      </c>
      <c r="S72" t="str">
        <f t="shared" si="9"/>
        <v>HCV9</v>
      </c>
      <c r="T72" t="s">
        <v>17</v>
      </c>
      <c r="U72" s="4">
        <v>62</v>
      </c>
    </row>
    <row r="73" spans="1:21" x14ac:dyDescent="0.25">
      <c r="A73" s="1">
        <f t="shared" ref="A73:A136" si="10">A68+1</f>
        <v>15</v>
      </c>
      <c r="B73" t="str">
        <f>INDEX([6]NT_TRP!$B$18:$B$107,MATCH(A73,[6]NT_TRP!$N$18:$N$107,0))</f>
        <v>TPPRCARHGNF-N</v>
      </c>
      <c r="C73" t="str">
        <f t="shared" ref="C73:C136" si="11">INDEX($S$5:$S$89,MATCH(B73,$T$5:$T$89,0))</f>
        <v>CAR</v>
      </c>
      <c r="D73" s="1">
        <f>INDEX($Q$5:$Q$20,MATCH(C73,$P$5:$P$20,0))</f>
        <v>0.04</v>
      </c>
      <c r="F73" s="2" t="s">
        <v>78</v>
      </c>
      <c r="G73" s="2" t="str">
        <f t="shared" ref="G73:G136" si="12">"S"&amp;TEXT(A73,"000")</f>
        <v>S015</v>
      </c>
      <c r="H73" s="2">
        <f t="shared" ref="H73:H136" si="13">H68</f>
        <v>1</v>
      </c>
      <c r="I73" s="2">
        <f t="shared" ref="I73:I136" si="14">(EXP(-((D73)*H73)))</f>
        <v>0.96078943915232318</v>
      </c>
      <c r="S73" t="str">
        <f t="shared" si="9"/>
        <v>HCV1</v>
      </c>
      <c r="T73" t="s">
        <v>16</v>
      </c>
      <c r="U73" s="4">
        <v>63</v>
      </c>
    </row>
    <row r="74" spans="1:21" x14ac:dyDescent="0.25">
      <c r="A74" s="1">
        <f t="shared" si="10"/>
        <v>15</v>
      </c>
      <c r="B74" t="str">
        <f>INDEX([6]NT_TRP!$B$18:$B$107,MATCH(A74,[6]NT_TRP!$N$18:$N$107,0))</f>
        <v>TPPRCARHGNF-N</v>
      </c>
      <c r="C74" t="str">
        <f t="shared" si="11"/>
        <v>CAR</v>
      </c>
      <c r="D74" s="1">
        <f>INDEX($Q$5:$Q$20,MATCH(C74,$P$5:$P$20,0))</f>
        <v>0.04</v>
      </c>
      <c r="F74" s="2" t="s">
        <v>78</v>
      </c>
      <c r="G74" s="2" t="str">
        <f t="shared" si="12"/>
        <v>S015</v>
      </c>
      <c r="H74" s="2">
        <f t="shared" si="13"/>
        <v>5</v>
      </c>
      <c r="I74" s="2">
        <f t="shared" si="14"/>
        <v>0.81873075307798182</v>
      </c>
      <c r="S74" t="str">
        <f t="shared" si="9"/>
        <v>HCV2</v>
      </c>
      <c r="T74" t="s">
        <v>15</v>
      </c>
      <c r="U74" s="4">
        <v>64</v>
      </c>
    </row>
    <row r="75" spans="1:21" x14ac:dyDescent="0.25">
      <c r="A75" s="1">
        <f t="shared" si="10"/>
        <v>15</v>
      </c>
      <c r="B75" t="str">
        <f>INDEX([6]NT_TRP!$B$18:$B$107,MATCH(A75,[6]NT_TRP!$N$18:$N$107,0))</f>
        <v>TPPRCARHGNF-N</v>
      </c>
      <c r="C75" t="str">
        <f t="shared" si="11"/>
        <v>CAR</v>
      </c>
      <c r="D75" s="1">
        <f>INDEX($Q$5:$Q$20,MATCH(C75,$P$5:$P$20,0))</f>
        <v>0.04</v>
      </c>
      <c r="F75" s="2" t="s">
        <v>78</v>
      </c>
      <c r="G75" s="2" t="str">
        <f t="shared" si="12"/>
        <v>S015</v>
      </c>
      <c r="H75" s="2">
        <f t="shared" si="13"/>
        <v>10</v>
      </c>
      <c r="I75" s="2">
        <f t="shared" si="14"/>
        <v>0.67032004603563933</v>
      </c>
      <c r="S75" t="str">
        <f t="shared" si="9"/>
        <v>HCV3</v>
      </c>
      <c r="T75" t="s">
        <v>14</v>
      </c>
      <c r="U75" s="4">
        <v>65</v>
      </c>
    </row>
    <row r="76" spans="1:21" x14ac:dyDescent="0.25">
      <c r="A76" s="1">
        <f t="shared" si="10"/>
        <v>15</v>
      </c>
      <c r="B76" t="str">
        <f>INDEX([6]NT_TRP!$B$18:$B$107,MATCH(A76,[6]NT_TRP!$N$18:$N$107,0))</f>
        <v>TPPRCARHGNF-N</v>
      </c>
      <c r="C76" t="str">
        <f t="shared" si="11"/>
        <v>CAR</v>
      </c>
      <c r="D76" s="1">
        <f>INDEX($Q$5:$Q$20,MATCH(C76,$P$5:$P$20,0))</f>
        <v>0.04</v>
      </c>
      <c r="F76" s="2" t="s">
        <v>78</v>
      </c>
      <c r="G76" s="2" t="str">
        <f t="shared" si="12"/>
        <v>S015</v>
      </c>
      <c r="H76" s="2">
        <f t="shared" si="13"/>
        <v>30</v>
      </c>
      <c r="I76" s="2">
        <f t="shared" si="14"/>
        <v>0.30119421191220214</v>
      </c>
      <c r="S76" t="str">
        <f t="shared" si="9"/>
        <v>HCV4</v>
      </c>
      <c r="T76" t="s">
        <v>13</v>
      </c>
      <c r="U76" s="4">
        <v>66</v>
      </c>
    </row>
    <row r="77" spans="1:21" x14ac:dyDescent="0.25">
      <c r="A77" s="1">
        <f t="shared" si="10"/>
        <v>15</v>
      </c>
      <c r="B77" t="str">
        <f>INDEX([6]NT_TRP!$B$18:$B$107,MATCH(A77,[6]NT_TRP!$N$18:$N$107,0))</f>
        <v>TPPRCARHGNF-N</v>
      </c>
      <c r="C77" t="str">
        <f t="shared" si="11"/>
        <v>CAR</v>
      </c>
      <c r="D77" s="1">
        <f>INDEX($Q$5:$Q$20,MATCH(C77,$P$5:$P$20,0))</f>
        <v>0.04</v>
      </c>
      <c r="F77" s="2" t="s">
        <v>78</v>
      </c>
      <c r="G77" s="2" t="str">
        <f t="shared" si="12"/>
        <v>S015</v>
      </c>
      <c r="H77" s="2">
        <f t="shared" si="13"/>
        <v>50</v>
      </c>
      <c r="I77" s="2">
        <f t="shared" si="14"/>
        <v>0.1353352832366127</v>
      </c>
      <c r="S77" t="str">
        <f t="shared" si="9"/>
        <v>HCV5</v>
      </c>
      <c r="T77" t="s">
        <v>12</v>
      </c>
      <c r="U77" s="4">
        <v>67</v>
      </c>
    </row>
    <row r="78" spans="1:21" x14ac:dyDescent="0.25">
      <c r="A78" s="1">
        <f t="shared" si="10"/>
        <v>16</v>
      </c>
      <c r="B78" t="str">
        <f>INDEX([6]NT_TRP!$B$18:$B$107,MATCH(A78,[6]NT_TRP!$N$18:$N$107,0))</f>
        <v>TPPRCARBGS-N</v>
      </c>
      <c r="C78" t="str">
        <f t="shared" si="11"/>
        <v>CAR</v>
      </c>
      <c r="D78" s="1">
        <f>INDEX($Q$5:$Q$20,MATCH(C78,$P$5:$P$20,0))</f>
        <v>0.04</v>
      </c>
      <c r="F78" s="2" t="s">
        <v>78</v>
      </c>
      <c r="G78" s="2" t="str">
        <f t="shared" si="12"/>
        <v>S016</v>
      </c>
      <c r="H78" s="2">
        <f t="shared" si="13"/>
        <v>1</v>
      </c>
      <c r="I78" s="2">
        <f t="shared" si="14"/>
        <v>0.96078943915232318</v>
      </c>
      <c r="S78" t="str">
        <f t="shared" si="9"/>
        <v>HCV6</v>
      </c>
      <c r="T78" t="s">
        <v>11</v>
      </c>
      <c r="U78" s="4">
        <v>68</v>
      </c>
    </row>
    <row r="79" spans="1:21" x14ac:dyDescent="0.25">
      <c r="A79" s="1">
        <f t="shared" si="10"/>
        <v>16</v>
      </c>
      <c r="B79" t="str">
        <f>INDEX([6]NT_TRP!$B$18:$B$107,MATCH(A79,[6]NT_TRP!$N$18:$N$107,0))</f>
        <v>TPPRCARBGS-N</v>
      </c>
      <c r="C79" t="str">
        <f t="shared" si="11"/>
        <v>CAR</v>
      </c>
      <c r="D79" s="1">
        <f>INDEX($Q$5:$Q$20,MATCH(C79,$P$5:$P$20,0))</f>
        <v>0.04</v>
      </c>
      <c r="F79" s="2" t="s">
        <v>78</v>
      </c>
      <c r="G79" s="2" t="str">
        <f t="shared" si="12"/>
        <v>S016</v>
      </c>
      <c r="H79" s="2">
        <f t="shared" si="13"/>
        <v>5</v>
      </c>
      <c r="I79" s="2">
        <f t="shared" si="14"/>
        <v>0.81873075307798182</v>
      </c>
      <c r="S79" t="str">
        <f t="shared" si="9"/>
        <v>HCV7</v>
      </c>
      <c r="T79" t="s">
        <v>10</v>
      </c>
      <c r="U79" s="4">
        <v>69</v>
      </c>
    </row>
    <row r="80" spans="1:21" x14ac:dyDescent="0.25">
      <c r="A80" s="1">
        <f t="shared" si="10"/>
        <v>16</v>
      </c>
      <c r="B80" t="str">
        <f>INDEX([6]NT_TRP!$B$18:$B$107,MATCH(A80,[6]NT_TRP!$N$18:$N$107,0))</f>
        <v>TPPRCARBGS-N</v>
      </c>
      <c r="C80" t="str">
        <f t="shared" si="11"/>
        <v>CAR</v>
      </c>
      <c r="D80" s="1">
        <f>INDEX($Q$5:$Q$20,MATCH(C80,$P$5:$P$20,0))</f>
        <v>0.04</v>
      </c>
      <c r="F80" s="2" t="s">
        <v>78</v>
      </c>
      <c r="G80" s="2" t="str">
        <f t="shared" si="12"/>
        <v>S016</v>
      </c>
      <c r="H80" s="2">
        <f t="shared" si="13"/>
        <v>10</v>
      </c>
      <c r="I80" s="2">
        <f t="shared" si="14"/>
        <v>0.67032004603563933</v>
      </c>
      <c r="S80" t="str">
        <f t="shared" si="9"/>
        <v>HCV8</v>
      </c>
      <c r="T80" t="s">
        <v>9</v>
      </c>
      <c r="U80" s="4">
        <v>70</v>
      </c>
    </row>
    <row r="81" spans="1:21" x14ac:dyDescent="0.25">
      <c r="A81" s="1">
        <f t="shared" si="10"/>
        <v>16</v>
      </c>
      <c r="B81" t="str">
        <f>INDEX([6]NT_TRP!$B$18:$B$107,MATCH(A81,[6]NT_TRP!$N$18:$N$107,0))</f>
        <v>TPPRCARBGS-N</v>
      </c>
      <c r="C81" t="str">
        <f t="shared" si="11"/>
        <v>CAR</v>
      </c>
      <c r="D81" s="1">
        <f>INDEX($Q$5:$Q$20,MATCH(C81,$P$5:$P$20,0))</f>
        <v>0.04</v>
      </c>
      <c r="F81" s="2" t="s">
        <v>78</v>
      </c>
      <c r="G81" s="2" t="str">
        <f t="shared" si="12"/>
        <v>S016</v>
      </c>
      <c r="H81" s="2">
        <f t="shared" si="13"/>
        <v>30</v>
      </c>
      <c r="I81" s="2">
        <f t="shared" si="14"/>
        <v>0.30119421191220214</v>
      </c>
      <c r="S81" t="str">
        <f t="shared" si="9"/>
        <v>HCV9</v>
      </c>
      <c r="T81" t="s">
        <v>8</v>
      </c>
      <c r="U81" s="4">
        <v>71</v>
      </c>
    </row>
    <row r="82" spans="1:21" x14ac:dyDescent="0.25">
      <c r="A82" s="1">
        <f t="shared" si="10"/>
        <v>16</v>
      </c>
      <c r="B82" t="str">
        <f>INDEX([6]NT_TRP!$B$18:$B$107,MATCH(A82,[6]NT_TRP!$N$18:$N$107,0))</f>
        <v>TPPRCARBGS-N</v>
      </c>
      <c r="C82" t="str">
        <f t="shared" si="11"/>
        <v>CAR</v>
      </c>
      <c r="D82" s="1">
        <f>INDEX($Q$5:$Q$20,MATCH(C82,$P$5:$P$20,0))</f>
        <v>0.04</v>
      </c>
      <c r="F82" s="2" t="s">
        <v>78</v>
      </c>
      <c r="G82" s="2" t="str">
        <f t="shared" si="12"/>
        <v>S016</v>
      </c>
      <c r="H82" s="2">
        <f t="shared" si="13"/>
        <v>50</v>
      </c>
      <c r="I82" s="2">
        <f t="shared" si="14"/>
        <v>0.1353352832366127</v>
      </c>
      <c r="S82" t="str">
        <f t="shared" si="9"/>
        <v>HCV2</v>
      </c>
      <c r="T82" t="s">
        <v>7</v>
      </c>
      <c r="U82" s="4">
        <v>72</v>
      </c>
    </row>
    <row r="83" spans="1:21" x14ac:dyDescent="0.25">
      <c r="A83" s="1">
        <f t="shared" si="10"/>
        <v>17</v>
      </c>
      <c r="B83" t="str">
        <f>INDEX([6]NT_TRP!$B$18:$B$107,MATCH(A83,[6]NT_TRP!$N$18:$N$107,0))</f>
        <v>TPPRMOTOGS-N</v>
      </c>
      <c r="C83" t="str">
        <f t="shared" si="11"/>
        <v>MOT</v>
      </c>
      <c r="D83" s="1">
        <f>INDEX($Q$5:$Q$20,MATCH(C83,$P$5:$P$20,0))</f>
        <v>0.04</v>
      </c>
      <c r="F83" s="2" t="s">
        <v>78</v>
      </c>
      <c r="G83" s="2" t="str">
        <f t="shared" si="12"/>
        <v>S017</v>
      </c>
      <c r="H83" s="2">
        <f t="shared" si="13"/>
        <v>1</v>
      </c>
      <c r="I83" s="2">
        <f t="shared" si="14"/>
        <v>0.96078943915232318</v>
      </c>
      <c r="S83" t="str">
        <f t="shared" si="9"/>
        <v>HCV3</v>
      </c>
      <c r="T83" t="s">
        <v>6</v>
      </c>
      <c r="U83" s="4">
        <v>73</v>
      </c>
    </row>
    <row r="84" spans="1:21" x14ac:dyDescent="0.25">
      <c r="A84" s="1">
        <f t="shared" si="10"/>
        <v>17</v>
      </c>
      <c r="B84" t="str">
        <f>INDEX([6]NT_TRP!$B$18:$B$107,MATCH(A84,[6]NT_TRP!$N$18:$N$107,0))</f>
        <v>TPPRMOTOGS-N</v>
      </c>
      <c r="C84" t="str">
        <f t="shared" si="11"/>
        <v>MOT</v>
      </c>
      <c r="D84" s="1">
        <f>INDEX($Q$5:$Q$20,MATCH(C84,$P$5:$P$20,0))</f>
        <v>0.04</v>
      </c>
      <c r="F84" s="2" t="s">
        <v>78</v>
      </c>
      <c r="G84" s="2" t="str">
        <f t="shared" si="12"/>
        <v>S017</v>
      </c>
      <c r="H84" s="2">
        <f t="shared" si="13"/>
        <v>5</v>
      </c>
      <c r="I84" s="2">
        <f t="shared" si="14"/>
        <v>0.81873075307798182</v>
      </c>
      <c r="S84" t="str">
        <f t="shared" si="9"/>
        <v>HCV4</v>
      </c>
      <c r="T84" t="s">
        <v>5</v>
      </c>
      <c r="U84" s="4">
        <v>74</v>
      </c>
    </row>
    <row r="85" spans="1:21" x14ac:dyDescent="0.25">
      <c r="A85" s="1">
        <f t="shared" si="10"/>
        <v>17</v>
      </c>
      <c r="B85" t="str">
        <f>INDEX([6]NT_TRP!$B$18:$B$107,MATCH(A85,[6]NT_TRP!$N$18:$N$107,0))</f>
        <v>TPPRMOTOGS-N</v>
      </c>
      <c r="C85" t="str">
        <f t="shared" si="11"/>
        <v>MOT</v>
      </c>
      <c r="D85" s="1">
        <f>INDEX($Q$5:$Q$20,MATCH(C85,$P$5:$P$20,0))</f>
        <v>0.04</v>
      </c>
      <c r="F85" s="2" t="s">
        <v>78</v>
      </c>
      <c r="G85" s="2" t="str">
        <f t="shared" si="12"/>
        <v>S017</v>
      </c>
      <c r="H85" s="2">
        <f t="shared" si="13"/>
        <v>10</v>
      </c>
      <c r="I85" s="2">
        <f t="shared" si="14"/>
        <v>0.67032004603563933</v>
      </c>
      <c r="S85" t="str">
        <f t="shared" si="9"/>
        <v>HCV5</v>
      </c>
      <c r="T85" t="s">
        <v>4</v>
      </c>
      <c r="U85" s="4">
        <v>75</v>
      </c>
    </row>
    <row r="86" spans="1:21" x14ac:dyDescent="0.25">
      <c r="A86" s="1">
        <f t="shared" si="10"/>
        <v>17</v>
      </c>
      <c r="B86" t="str">
        <f>INDEX([6]NT_TRP!$B$18:$B$107,MATCH(A86,[6]NT_TRP!$N$18:$N$107,0))</f>
        <v>TPPRMOTOGS-N</v>
      </c>
      <c r="C86" t="str">
        <f t="shared" si="11"/>
        <v>MOT</v>
      </c>
      <c r="D86" s="1">
        <f>INDEX($Q$5:$Q$20,MATCH(C86,$P$5:$P$20,0))</f>
        <v>0.04</v>
      </c>
      <c r="F86" s="2" t="s">
        <v>78</v>
      </c>
      <c r="G86" s="2" t="str">
        <f t="shared" si="12"/>
        <v>S017</v>
      </c>
      <c r="H86" s="2">
        <f t="shared" si="13"/>
        <v>30</v>
      </c>
      <c r="I86" s="2">
        <f t="shared" si="14"/>
        <v>0.30119421191220214</v>
      </c>
      <c r="S86" t="str">
        <f t="shared" si="9"/>
        <v>HCV6</v>
      </c>
      <c r="T86" t="s">
        <v>3</v>
      </c>
      <c r="U86" s="4">
        <v>76</v>
      </c>
    </row>
    <row r="87" spans="1:21" x14ac:dyDescent="0.25">
      <c r="A87" s="1">
        <f t="shared" si="10"/>
        <v>17</v>
      </c>
      <c r="B87" t="str">
        <f>INDEX([6]NT_TRP!$B$18:$B$107,MATCH(A87,[6]NT_TRP!$N$18:$N$107,0))</f>
        <v>TPPRMOTOGS-N</v>
      </c>
      <c r="C87" t="str">
        <f t="shared" si="11"/>
        <v>MOT</v>
      </c>
      <c r="D87" s="1">
        <f>INDEX($Q$5:$Q$20,MATCH(C87,$P$5:$P$20,0))</f>
        <v>0.04</v>
      </c>
      <c r="F87" s="2" t="s">
        <v>78</v>
      </c>
      <c r="G87" s="2" t="str">
        <f t="shared" si="12"/>
        <v>S017</v>
      </c>
      <c r="H87" s="2">
        <f t="shared" si="13"/>
        <v>50</v>
      </c>
      <c r="I87" s="2">
        <f t="shared" si="14"/>
        <v>0.1353352832366127</v>
      </c>
      <c r="S87" t="str">
        <f t="shared" si="9"/>
        <v>HCV7</v>
      </c>
      <c r="T87" t="s">
        <v>2</v>
      </c>
      <c r="U87" s="4">
        <v>77</v>
      </c>
    </row>
    <row r="88" spans="1:21" x14ac:dyDescent="0.25">
      <c r="A88" s="1">
        <f t="shared" si="10"/>
        <v>18</v>
      </c>
      <c r="B88" t="str">
        <f>INDEX([6]NT_TRP!$B$18:$B$107,MATCH(A88,[6]NT_TRP!$N$18:$N$107,0))</f>
        <v>TPPRMOTELC-N</v>
      </c>
      <c r="C88" t="str">
        <f t="shared" si="11"/>
        <v>MOT</v>
      </c>
      <c r="D88" s="1">
        <f>INDEX($Q$5:$Q$20,MATCH(C88,$P$5:$P$20,0))</f>
        <v>0.04</v>
      </c>
      <c r="F88" s="2" t="s">
        <v>78</v>
      </c>
      <c r="G88" s="2" t="str">
        <f t="shared" si="12"/>
        <v>S018</v>
      </c>
      <c r="H88" s="2">
        <f t="shared" si="13"/>
        <v>1</v>
      </c>
      <c r="I88" s="2">
        <f t="shared" si="14"/>
        <v>0.96078943915232318</v>
      </c>
      <c r="S88" t="str">
        <f t="shared" si="9"/>
        <v>HCV8</v>
      </c>
      <c r="T88" t="s">
        <v>1</v>
      </c>
      <c r="U88" s="4">
        <v>78</v>
      </c>
    </row>
    <row r="89" spans="1:21" x14ac:dyDescent="0.25">
      <c r="A89" s="1">
        <f t="shared" si="10"/>
        <v>18</v>
      </c>
      <c r="B89" t="str">
        <f>INDEX([6]NT_TRP!$B$18:$B$107,MATCH(A89,[6]NT_TRP!$N$18:$N$107,0))</f>
        <v>TPPRMOTELC-N</v>
      </c>
      <c r="C89" t="str">
        <f t="shared" si="11"/>
        <v>MOT</v>
      </c>
      <c r="D89" s="1">
        <f>INDEX($Q$5:$Q$20,MATCH(C89,$P$5:$P$20,0))</f>
        <v>0.04</v>
      </c>
      <c r="F89" s="2" t="s">
        <v>78</v>
      </c>
      <c r="G89" s="2" t="str">
        <f t="shared" si="12"/>
        <v>S018</v>
      </c>
      <c r="H89" s="2">
        <f t="shared" si="13"/>
        <v>5</v>
      </c>
      <c r="I89" s="2">
        <f t="shared" si="14"/>
        <v>0.81873075307798182</v>
      </c>
      <c r="S89" t="str">
        <f t="shared" si="9"/>
        <v>HCV9</v>
      </c>
      <c r="T89" t="s">
        <v>0</v>
      </c>
      <c r="U89" s="4">
        <v>79</v>
      </c>
    </row>
    <row r="90" spans="1:21" x14ac:dyDescent="0.25">
      <c r="A90" s="1">
        <f t="shared" si="10"/>
        <v>18</v>
      </c>
      <c r="B90" t="str">
        <f>INDEX([6]NT_TRP!$B$18:$B$107,MATCH(A90,[6]NT_TRP!$N$18:$N$107,0))</f>
        <v>TPPRMOTELC-N</v>
      </c>
      <c r="C90" t="str">
        <f t="shared" si="11"/>
        <v>MOT</v>
      </c>
      <c r="D90" s="1">
        <f>INDEX($Q$5:$Q$20,MATCH(C90,$P$5:$P$20,0))</f>
        <v>0.04</v>
      </c>
      <c r="F90" s="2" t="s">
        <v>78</v>
      </c>
      <c r="G90" s="2" t="str">
        <f t="shared" si="12"/>
        <v>S018</v>
      </c>
      <c r="H90" s="2">
        <f t="shared" si="13"/>
        <v>10</v>
      </c>
      <c r="I90" s="2">
        <f t="shared" si="14"/>
        <v>0.67032004603563933</v>
      </c>
    </row>
    <row r="91" spans="1:21" x14ac:dyDescent="0.25">
      <c r="A91" s="1">
        <f t="shared" si="10"/>
        <v>18</v>
      </c>
      <c r="B91" t="str">
        <f>INDEX([6]NT_TRP!$B$18:$B$107,MATCH(A91,[6]NT_TRP!$N$18:$N$107,0))</f>
        <v>TPPRMOTELC-N</v>
      </c>
      <c r="C91" t="str">
        <f t="shared" si="11"/>
        <v>MOT</v>
      </c>
      <c r="D91" s="1">
        <f>INDEX($Q$5:$Q$20,MATCH(C91,$P$5:$P$20,0))</f>
        <v>0.04</v>
      </c>
      <c r="F91" s="2" t="s">
        <v>78</v>
      </c>
      <c r="G91" s="2" t="str">
        <f t="shared" si="12"/>
        <v>S018</v>
      </c>
      <c r="H91" s="2">
        <f t="shared" si="13"/>
        <v>30</v>
      </c>
      <c r="I91" s="2">
        <f t="shared" si="14"/>
        <v>0.30119421191220214</v>
      </c>
    </row>
    <row r="92" spans="1:21" x14ac:dyDescent="0.25">
      <c r="A92" s="1">
        <f t="shared" si="10"/>
        <v>18</v>
      </c>
      <c r="B92" t="str">
        <f>INDEX([6]NT_TRP!$B$18:$B$107,MATCH(A92,[6]NT_TRP!$N$18:$N$107,0))</f>
        <v>TPPRMOTELC-N</v>
      </c>
      <c r="C92" t="str">
        <f t="shared" si="11"/>
        <v>MOT</v>
      </c>
      <c r="D92" s="1">
        <f>INDEX($Q$5:$Q$20,MATCH(C92,$P$5:$P$20,0))</f>
        <v>0.04</v>
      </c>
      <c r="F92" s="2" t="s">
        <v>78</v>
      </c>
      <c r="G92" s="2" t="str">
        <f t="shared" si="12"/>
        <v>S018</v>
      </c>
      <c r="H92" s="2">
        <f t="shared" si="13"/>
        <v>50</v>
      </c>
      <c r="I92" s="2">
        <f t="shared" si="14"/>
        <v>0.1353352832366127</v>
      </c>
    </row>
    <row r="93" spans="1:21" x14ac:dyDescent="0.25">
      <c r="A93" s="1">
        <f t="shared" si="10"/>
        <v>19</v>
      </c>
      <c r="B93" t="str">
        <f>INDEX([6]NT_TRP!$B$18:$B$107,MATCH(A93,[6]NT_TRP!$N$18:$N$107,0))</f>
        <v>TPPUBUSODS-N</v>
      </c>
      <c r="C93" t="str">
        <f t="shared" si="11"/>
        <v>BUS</v>
      </c>
      <c r="D93" s="1">
        <f>INDEX($Q$5:$Q$20,MATCH(C93,$P$5:$P$20,0))</f>
        <v>9.8299999999999998E-2</v>
      </c>
      <c r="F93" s="2" t="s">
        <v>78</v>
      </c>
      <c r="G93" s="2" t="str">
        <f t="shared" si="12"/>
        <v>S019</v>
      </c>
      <c r="H93" s="2">
        <f t="shared" si="13"/>
        <v>1</v>
      </c>
      <c r="I93" s="2">
        <f t="shared" si="14"/>
        <v>0.90637694987791584</v>
      </c>
    </row>
    <row r="94" spans="1:21" x14ac:dyDescent="0.25">
      <c r="A94" s="1">
        <f t="shared" si="10"/>
        <v>19</v>
      </c>
      <c r="B94" t="str">
        <f>INDEX([6]NT_TRP!$B$18:$B$107,MATCH(A94,[6]NT_TRP!$N$18:$N$107,0))</f>
        <v>TPPUBUSODS-N</v>
      </c>
      <c r="C94" t="str">
        <f t="shared" si="11"/>
        <v>BUS</v>
      </c>
      <c r="D94" s="1">
        <f>INDEX($Q$5:$Q$20,MATCH(C94,$P$5:$P$20,0))</f>
        <v>9.8299999999999998E-2</v>
      </c>
      <c r="F94" s="2" t="s">
        <v>78</v>
      </c>
      <c r="G94" s="2" t="str">
        <f t="shared" si="12"/>
        <v>S019</v>
      </c>
      <c r="H94" s="2">
        <f t="shared" si="13"/>
        <v>5</v>
      </c>
      <c r="I94" s="2">
        <f t="shared" si="14"/>
        <v>0.61170814345335978</v>
      </c>
    </row>
    <row r="95" spans="1:21" x14ac:dyDescent="0.25">
      <c r="A95" s="1">
        <f t="shared" si="10"/>
        <v>19</v>
      </c>
      <c r="B95" t="str">
        <f>INDEX([6]NT_TRP!$B$18:$B$107,MATCH(A95,[6]NT_TRP!$N$18:$N$107,0))</f>
        <v>TPPUBUSODS-N</v>
      </c>
      <c r="C95" t="str">
        <f t="shared" si="11"/>
        <v>BUS</v>
      </c>
      <c r="D95" s="1">
        <f>INDEX($Q$5:$Q$20,MATCH(C95,$P$5:$P$20,0))</f>
        <v>9.8299999999999998E-2</v>
      </c>
      <c r="F95" s="2" t="s">
        <v>78</v>
      </c>
      <c r="G95" s="2" t="str">
        <f t="shared" si="12"/>
        <v>S019</v>
      </c>
      <c r="H95" s="2">
        <f t="shared" si="13"/>
        <v>10</v>
      </c>
      <c r="I95" s="2">
        <f t="shared" si="14"/>
        <v>0.37418685276715613</v>
      </c>
    </row>
    <row r="96" spans="1:21" x14ac:dyDescent="0.25">
      <c r="A96" s="1">
        <f t="shared" si="10"/>
        <v>19</v>
      </c>
      <c r="B96" t="str">
        <f>INDEX([6]NT_TRP!$B$18:$B$107,MATCH(A96,[6]NT_TRP!$N$18:$N$107,0))</f>
        <v>TPPUBUSODS-N</v>
      </c>
      <c r="C96" t="str">
        <f t="shared" si="11"/>
        <v>BUS</v>
      </c>
      <c r="D96" s="1">
        <f>INDEX($Q$5:$Q$20,MATCH(C96,$P$5:$P$20,0))</f>
        <v>9.8299999999999998E-2</v>
      </c>
      <c r="F96" s="2" t="s">
        <v>78</v>
      </c>
      <c r="G96" s="2" t="str">
        <f t="shared" si="12"/>
        <v>S019</v>
      </c>
      <c r="H96" s="2">
        <f t="shared" si="13"/>
        <v>30</v>
      </c>
      <c r="I96" s="2">
        <f t="shared" si="14"/>
        <v>5.2392071832959276E-2</v>
      </c>
    </row>
    <row r="97" spans="1:9" x14ac:dyDescent="0.25">
      <c r="A97" s="1">
        <f t="shared" si="10"/>
        <v>19</v>
      </c>
      <c r="B97" t="str">
        <f>INDEX([6]NT_TRP!$B$18:$B$107,MATCH(A97,[6]NT_TRP!$N$18:$N$107,0))</f>
        <v>TPPUBUSODS-N</v>
      </c>
      <c r="C97" t="str">
        <f t="shared" si="11"/>
        <v>BUS</v>
      </c>
      <c r="D97" s="1">
        <f>INDEX($Q$5:$Q$20,MATCH(C97,$P$5:$P$20,0))</f>
        <v>9.8299999999999998E-2</v>
      </c>
      <c r="F97" s="2" t="s">
        <v>78</v>
      </c>
      <c r="G97" s="2" t="str">
        <f t="shared" si="12"/>
        <v>S019</v>
      </c>
      <c r="H97" s="2">
        <f t="shared" si="13"/>
        <v>50</v>
      </c>
      <c r="I97" s="2">
        <f t="shared" si="14"/>
        <v>7.3357178924136077E-3</v>
      </c>
    </row>
    <row r="98" spans="1:9" x14ac:dyDescent="0.25">
      <c r="A98" s="1">
        <f t="shared" si="10"/>
        <v>20</v>
      </c>
      <c r="B98" t="str">
        <f>INDEX([6]NT_TRP!$B$18:$B$107,MATCH(A98,[6]NT_TRP!$N$18:$N$107,0))</f>
        <v>TPPUBUSGAS-N</v>
      </c>
      <c r="C98" t="str">
        <f t="shared" si="11"/>
        <v>BUS</v>
      </c>
      <c r="D98" s="1">
        <f>INDEX($Q$5:$Q$20,MATCH(C98,$P$5:$P$20,0))</f>
        <v>9.8299999999999998E-2</v>
      </c>
      <c r="F98" s="2" t="s">
        <v>78</v>
      </c>
      <c r="G98" s="2" t="str">
        <f t="shared" si="12"/>
        <v>S020</v>
      </c>
      <c r="H98" s="2">
        <f t="shared" si="13"/>
        <v>1</v>
      </c>
      <c r="I98" s="2">
        <f t="shared" si="14"/>
        <v>0.90637694987791584</v>
      </c>
    </row>
    <row r="99" spans="1:9" x14ac:dyDescent="0.25">
      <c r="A99" s="1">
        <f t="shared" si="10"/>
        <v>20</v>
      </c>
      <c r="B99" t="str">
        <f>INDEX([6]NT_TRP!$B$18:$B$107,MATCH(A99,[6]NT_TRP!$N$18:$N$107,0))</f>
        <v>TPPUBUSGAS-N</v>
      </c>
      <c r="C99" t="str">
        <f t="shared" si="11"/>
        <v>BUS</v>
      </c>
      <c r="D99" s="1">
        <f>INDEX($Q$5:$Q$20,MATCH(C99,$P$5:$P$20,0))</f>
        <v>9.8299999999999998E-2</v>
      </c>
      <c r="F99" s="2" t="s">
        <v>78</v>
      </c>
      <c r="G99" s="2" t="str">
        <f t="shared" si="12"/>
        <v>S020</v>
      </c>
      <c r="H99" s="2">
        <f t="shared" si="13"/>
        <v>5</v>
      </c>
      <c r="I99" s="2">
        <f t="shared" si="14"/>
        <v>0.61170814345335978</v>
      </c>
    </row>
    <row r="100" spans="1:9" x14ac:dyDescent="0.25">
      <c r="A100" s="1">
        <f t="shared" si="10"/>
        <v>20</v>
      </c>
      <c r="B100" t="str">
        <f>INDEX([6]NT_TRP!$B$18:$B$107,MATCH(A100,[6]NT_TRP!$N$18:$N$107,0))</f>
        <v>TPPUBUSGAS-N</v>
      </c>
      <c r="C100" t="str">
        <f t="shared" si="11"/>
        <v>BUS</v>
      </c>
      <c r="D100" s="1">
        <f>INDEX($Q$5:$Q$20,MATCH(C100,$P$5:$P$20,0))</f>
        <v>9.8299999999999998E-2</v>
      </c>
      <c r="F100" s="2" t="s">
        <v>78</v>
      </c>
      <c r="G100" s="2" t="str">
        <f t="shared" si="12"/>
        <v>S020</v>
      </c>
      <c r="H100" s="2">
        <f t="shared" si="13"/>
        <v>10</v>
      </c>
      <c r="I100" s="2">
        <f t="shared" si="14"/>
        <v>0.37418685276715613</v>
      </c>
    </row>
    <row r="101" spans="1:9" x14ac:dyDescent="0.25">
      <c r="A101" s="1">
        <f t="shared" si="10"/>
        <v>20</v>
      </c>
      <c r="B101" t="str">
        <f>INDEX([6]NT_TRP!$B$18:$B$107,MATCH(A101,[6]NT_TRP!$N$18:$N$107,0))</f>
        <v>TPPUBUSGAS-N</v>
      </c>
      <c r="C101" t="str">
        <f t="shared" si="11"/>
        <v>BUS</v>
      </c>
      <c r="D101" s="1">
        <f>INDEX($Q$5:$Q$20,MATCH(C101,$P$5:$P$20,0))</f>
        <v>9.8299999999999998E-2</v>
      </c>
      <c r="F101" s="2" t="s">
        <v>78</v>
      </c>
      <c r="G101" s="2" t="str">
        <f t="shared" si="12"/>
        <v>S020</v>
      </c>
      <c r="H101" s="2">
        <f t="shared" si="13"/>
        <v>30</v>
      </c>
      <c r="I101" s="2">
        <f t="shared" si="14"/>
        <v>5.2392071832959276E-2</v>
      </c>
    </row>
    <row r="102" spans="1:9" x14ac:dyDescent="0.25">
      <c r="A102" s="1">
        <f t="shared" si="10"/>
        <v>20</v>
      </c>
      <c r="B102" t="str">
        <f>INDEX([6]NT_TRP!$B$18:$B$107,MATCH(A102,[6]NT_TRP!$N$18:$N$107,0))</f>
        <v>TPPUBUSGAS-N</v>
      </c>
      <c r="C102" t="str">
        <f t="shared" si="11"/>
        <v>BUS</v>
      </c>
      <c r="D102" s="1">
        <f>INDEX($Q$5:$Q$20,MATCH(C102,$P$5:$P$20,0))</f>
        <v>9.8299999999999998E-2</v>
      </c>
      <c r="F102" s="2" t="s">
        <v>78</v>
      </c>
      <c r="G102" s="2" t="str">
        <f t="shared" si="12"/>
        <v>S020</v>
      </c>
      <c r="H102" s="2">
        <f t="shared" si="13"/>
        <v>50</v>
      </c>
      <c r="I102" s="2">
        <f t="shared" si="14"/>
        <v>7.3357178924136077E-3</v>
      </c>
    </row>
    <row r="103" spans="1:9" x14ac:dyDescent="0.25">
      <c r="A103" s="1">
        <f t="shared" si="10"/>
        <v>21</v>
      </c>
      <c r="B103" t="str">
        <f>INDEX([6]NT_TRP!$B$18:$B$107,MATCH(A103,[6]NT_TRP!$N$18:$N$107,0))</f>
        <v>TPPUBUSHGNF-N</v>
      </c>
      <c r="C103" t="str">
        <f t="shared" si="11"/>
        <v>BUS</v>
      </c>
      <c r="D103" s="1">
        <f>INDEX($Q$5:$Q$20,MATCH(C103,$P$5:$P$20,0))</f>
        <v>9.8299999999999998E-2</v>
      </c>
      <c r="F103" s="2" t="s">
        <v>78</v>
      </c>
      <c r="G103" s="2" t="str">
        <f t="shared" si="12"/>
        <v>S021</v>
      </c>
      <c r="H103" s="2">
        <f t="shared" si="13"/>
        <v>1</v>
      </c>
      <c r="I103" s="2">
        <f t="shared" si="14"/>
        <v>0.90637694987791584</v>
      </c>
    </row>
    <row r="104" spans="1:9" x14ac:dyDescent="0.25">
      <c r="A104" s="1">
        <f t="shared" si="10"/>
        <v>21</v>
      </c>
      <c r="B104" t="str">
        <f>INDEX([6]NT_TRP!$B$18:$B$107,MATCH(A104,[6]NT_TRP!$N$18:$N$107,0))</f>
        <v>TPPUBUSHGNF-N</v>
      </c>
      <c r="C104" t="str">
        <f t="shared" si="11"/>
        <v>BUS</v>
      </c>
      <c r="D104" s="1">
        <f>INDEX($Q$5:$Q$20,MATCH(C104,$P$5:$P$20,0))</f>
        <v>9.8299999999999998E-2</v>
      </c>
      <c r="F104" s="2" t="s">
        <v>78</v>
      </c>
      <c r="G104" s="2" t="str">
        <f t="shared" si="12"/>
        <v>S021</v>
      </c>
      <c r="H104" s="2">
        <f t="shared" si="13"/>
        <v>5</v>
      </c>
      <c r="I104" s="2">
        <f t="shared" si="14"/>
        <v>0.61170814345335978</v>
      </c>
    </row>
    <row r="105" spans="1:9" x14ac:dyDescent="0.25">
      <c r="A105" s="1">
        <f t="shared" si="10"/>
        <v>21</v>
      </c>
      <c r="B105" t="str">
        <f>INDEX([6]NT_TRP!$B$18:$B$107,MATCH(A105,[6]NT_TRP!$N$18:$N$107,0))</f>
        <v>TPPUBUSHGNF-N</v>
      </c>
      <c r="C105" t="str">
        <f t="shared" si="11"/>
        <v>BUS</v>
      </c>
      <c r="D105" s="1">
        <f>INDEX($Q$5:$Q$20,MATCH(C105,$P$5:$P$20,0))</f>
        <v>9.8299999999999998E-2</v>
      </c>
      <c r="F105" s="2" t="s">
        <v>78</v>
      </c>
      <c r="G105" s="2" t="str">
        <f t="shared" si="12"/>
        <v>S021</v>
      </c>
      <c r="H105" s="2">
        <f t="shared" si="13"/>
        <v>10</v>
      </c>
      <c r="I105" s="2">
        <f t="shared" si="14"/>
        <v>0.37418685276715613</v>
      </c>
    </row>
    <row r="106" spans="1:9" x14ac:dyDescent="0.25">
      <c r="A106" s="1">
        <f t="shared" si="10"/>
        <v>21</v>
      </c>
      <c r="B106" t="str">
        <f>INDEX([6]NT_TRP!$B$18:$B$107,MATCH(A106,[6]NT_TRP!$N$18:$N$107,0))</f>
        <v>TPPUBUSHGNF-N</v>
      </c>
      <c r="C106" t="str">
        <f t="shared" si="11"/>
        <v>BUS</v>
      </c>
      <c r="D106" s="1">
        <f>INDEX($Q$5:$Q$20,MATCH(C106,$P$5:$P$20,0))</f>
        <v>9.8299999999999998E-2</v>
      </c>
      <c r="F106" s="2" t="s">
        <v>78</v>
      </c>
      <c r="G106" s="2" t="str">
        <f t="shared" si="12"/>
        <v>S021</v>
      </c>
      <c r="H106" s="2">
        <f t="shared" si="13"/>
        <v>30</v>
      </c>
      <c r="I106" s="2">
        <f t="shared" si="14"/>
        <v>5.2392071832959276E-2</v>
      </c>
    </row>
    <row r="107" spans="1:9" x14ac:dyDescent="0.25">
      <c r="A107" s="1">
        <f t="shared" si="10"/>
        <v>21</v>
      </c>
      <c r="B107" t="str">
        <f>INDEX([6]NT_TRP!$B$18:$B$107,MATCH(A107,[6]NT_TRP!$N$18:$N$107,0))</f>
        <v>TPPUBUSHGNF-N</v>
      </c>
      <c r="C107" t="str">
        <f t="shared" si="11"/>
        <v>BUS</v>
      </c>
      <c r="D107" s="1">
        <f>INDEX($Q$5:$Q$20,MATCH(C107,$P$5:$P$20,0))</f>
        <v>9.8299999999999998E-2</v>
      </c>
      <c r="F107" s="2" t="s">
        <v>78</v>
      </c>
      <c r="G107" s="2" t="str">
        <f t="shared" si="12"/>
        <v>S021</v>
      </c>
      <c r="H107" s="2">
        <f t="shared" si="13"/>
        <v>50</v>
      </c>
      <c r="I107" s="2">
        <f t="shared" si="14"/>
        <v>7.3357178924136077E-3</v>
      </c>
    </row>
    <row r="108" spans="1:9" x14ac:dyDescent="0.25">
      <c r="A108" s="1">
        <f t="shared" si="10"/>
        <v>22</v>
      </c>
      <c r="B108" t="str">
        <f>INDEX([6]NT_TRP!$B$18:$B$107,MATCH(A108,[6]NT_TRP!$N$18:$N$107,0))</f>
        <v>TPPUBUSBGS-N</v>
      </c>
      <c r="C108" t="str">
        <f t="shared" si="11"/>
        <v>BUS</v>
      </c>
      <c r="D108" s="1">
        <f>INDEX($Q$5:$Q$20,MATCH(C108,$P$5:$P$20,0))</f>
        <v>9.8299999999999998E-2</v>
      </c>
      <c r="F108" s="2" t="s">
        <v>78</v>
      </c>
      <c r="G108" s="2" t="str">
        <f t="shared" si="12"/>
        <v>S022</v>
      </c>
      <c r="H108" s="2">
        <f t="shared" si="13"/>
        <v>1</v>
      </c>
      <c r="I108" s="2">
        <f t="shared" si="14"/>
        <v>0.90637694987791584</v>
      </c>
    </row>
    <row r="109" spans="1:9" x14ac:dyDescent="0.25">
      <c r="A109" s="1">
        <f t="shared" si="10"/>
        <v>22</v>
      </c>
      <c r="B109" t="str">
        <f>INDEX([6]NT_TRP!$B$18:$B$107,MATCH(A109,[6]NT_TRP!$N$18:$N$107,0))</f>
        <v>TPPUBUSBGS-N</v>
      </c>
      <c r="C109" t="str">
        <f t="shared" si="11"/>
        <v>BUS</v>
      </c>
      <c r="D109" s="1">
        <f>INDEX($Q$5:$Q$20,MATCH(C109,$P$5:$P$20,0))</f>
        <v>9.8299999999999998E-2</v>
      </c>
      <c r="F109" s="2" t="s">
        <v>78</v>
      </c>
      <c r="G109" s="2" t="str">
        <f t="shared" si="12"/>
        <v>S022</v>
      </c>
      <c r="H109" s="2">
        <f t="shared" si="13"/>
        <v>5</v>
      </c>
      <c r="I109" s="2">
        <f t="shared" si="14"/>
        <v>0.61170814345335978</v>
      </c>
    </row>
    <row r="110" spans="1:9" x14ac:dyDescent="0.25">
      <c r="A110" s="1">
        <f t="shared" si="10"/>
        <v>22</v>
      </c>
      <c r="B110" t="str">
        <f>INDEX([6]NT_TRP!$B$18:$B$107,MATCH(A110,[6]NT_TRP!$N$18:$N$107,0))</f>
        <v>TPPUBUSBGS-N</v>
      </c>
      <c r="C110" t="str">
        <f t="shared" si="11"/>
        <v>BUS</v>
      </c>
      <c r="D110" s="1">
        <f>INDEX($Q$5:$Q$20,MATCH(C110,$P$5:$P$20,0))</f>
        <v>9.8299999999999998E-2</v>
      </c>
      <c r="F110" s="2" t="s">
        <v>78</v>
      </c>
      <c r="G110" s="2" t="str">
        <f t="shared" si="12"/>
        <v>S022</v>
      </c>
      <c r="H110" s="2">
        <f t="shared" si="13"/>
        <v>10</v>
      </c>
      <c r="I110" s="2">
        <f t="shared" si="14"/>
        <v>0.37418685276715613</v>
      </c>
    </row>
    <row r="111" spans="1:9" x14ac:dyDescent="0.25">
      <c r="A111" s="1">
        <f t="shared" si="10"/>
        <v>22</v>
      </c>
      <c r="B111" t="str">
        <f>INDEX([6]NT_TRP!$B$18:$B$107,MATCH(A111,[6]NT_TRP!$N$18:$N$107,0))</f>
        <v>TPPUBUSBGS-N</v>
      </c>
      <c r="C111" t="str">
        <f t="shared" si="11"/>
        <v>BUS</v>
      </c>
      <c r="D111" s="1">
        <f>INDEX($Q$5:$Q$20,MATCH(C111,$P$5:$P$20,0))</f>
        <v>9.8299999999999998E-2</v>
      </c>
      <c r="F111" s="2" t="s">
        <v>78</v>
      </c>
      <c r="G111" s="2" t="str">
        <f t="shared" si="12"/>
        <v>S022</v>
      </c>
      <c r="H111" s="2">
        <f t="shared" si="13"/>
        <v>30</v>
      </c>
      <c r="I111" s="2">
        <f t="shared" si="14"/>
        <v>5.2392071832959276E-2</v>
      </c>
    </row>
    <row r="112" spans="1:9" x14ac:dyDescent="0.25">
      <c r="A112" s="1">
        <f t="shared" si="10"/>
        <v>22</v>
      </c>
      <c r="B112" t="str">
        <f>INDEX([6]NT_TRP!$B$18:$B$107,MATCH(A112,[6]NT_TRP!$N$18:$N$107,0))</f>
        <v>TPPUBUSBGS-N</v>
      </c>
      <c r="C112" t="str">
        <f t="shared" si="11"/>
        <v>BUS</v>
      </c>
      <c r="D112" s="1">
        <f>INDEX($Q$5:$Q$20,MATCH(C112,$P$5:$P$20,0))</f>
        <v>9.8299999999999998E-2</v>
      </c>
      <c r="F112" s="2" t="s">
        <v>78</v>
      </c>
      <c r="G112" s="2" t="str">
        <f t="shared" si="12"/>
        <v>S022</v>
      </c>
      <c r="H112" s="2">
        <f t="shared" si="13"/>
        <v>50</v>
      </c>
      <c r="I112" s="2">
        <f t="shared" si="14"/>
        <v>7.3357178924136077E-3</v>
      </c>
    </row>
    <row r="113" spans="1:9" x14ac:dyDescent="0.25">
      <c r="A113" s="1">
        <f t="shared" si="10"/>
        <v>23</v>
      </c>
      <c r="B113" t="str">
        <f>INDEX([6]NT_TRP!$B$18:$B$107,MATCH(A113,[6]NT_TRP!$N$18:$N$107,0))</f>
        <v>TPPUBUSELC-N</v>
      </c>
      <c r="C113" t="str">
        <f t="shared" si="11"/>
        <v>BUS</v>
      </c>
      <c r="D113" s="1">
        <f>INDEX($Q$5:$Q$20,MATCH(C113,$P$5:$P$20,0))</f>
        <v>9.8299999999999998E-2</v>
      </c>
      <c r="F113" s="2" t="s">
        <v>78</v>
      </c>
      <c r="G113" s="2" t="str">
        <f t="shared" si="12"/>
        <v>S023</v>
      </c>
      <c r="H113" s="2">
        <f t="shared" si="13"/>
        <v>1</v>
      </c>
      <c r="I113" s="2">
        <f t="shared" si="14"/>
        <v>0.90637694987791584</v>
      </c>
    </row>
    <row r="114" spans="1:9" x14ac:dyDescent="0.25">
      <c r="A114" s="1">
        <f t="shared" si="10"/>
        <v>23</v>
      </c>
      <c r="B114" t="str">
        <f>INDEX([6]NT_TRP!$B$18:$B$107,MATCH(A114,[6]NT_TRP!$N$18:$N$107,0))</f>
        <v>TPPUBUSELC-N</v>
      </c>
      <c r="C114" t="str">
        <f t="shared" si="11"/>
        <v>BUS</v>
      </c>
      <c r="D114" s="1">
        <f>INDEX($Q$5:$Q$20,MATCH(C114,$P$5:$P$20,0))</f>
        <v>9.8299999999999998E-2</v>
      </c>
      <c r="F114" s="2" t="s">
        <v>78</v>
      </c>
      <c r="G114" s="2" t="str">
        <f t="shared" si="12"/>
        <v>S023</v>
      </c>
      <c r="H114" s="2">
        <f t="shared" si="13"/>
        <v>5</v>
      </c>
      <c r="I114" s="2">
        <f t="shared" si="14"/>
        <v>0.61170814345335978</v>
      </c>
    </row>
    <row r="115" spans="1:9" x14ac:dyDescent="0.25">
      <c r="A115" s="1">
        <f t="shared" si="10"/>
        <v>23</v>
      </c>
      <c r="B115" t="str">
        <f>INDEX([6]NT_TRP!$B$18:$B$107,MATCH(A115,[6]NT_TRP!$N$18:$N$107,0))</f>
        <v>TPPUBUSELC-N</v>
      </c>
      <c r="C115" t="str">
        <f t="shared" si="11"/>
        <v>BUS</v>
      </c>
      <c r="D115" s="1">
        <f>INDEX($Q$5:$Q$20,MATCH(C115,$P$5:$P$20,0))</f>
        <v>9.8299999999999998E-2</v>
      </c>
      <c r="F115" s="2" t="s">
        <v>78</v>
      </c>
      <c r="G115" s="2" t="str">
        <f t="shared" si="12"/>
        <v>S023</v>
      </c>
      <c r="H115" s="2">
        <f t="shared" si="13"/>
        <v>10</v>
      </c>
      <c r="I115" s="2">
        <f t="shared" si="14"/>
        <v>0.37418685276715613</v>
      </c>
    </row>
    <row r="116" spans="1:9" x14ac:dyDescent="0.25">
      <c r="A116" s="1">
        <f t="shared" si="10"/>
        <v>23</v>
      </c>
      <c r="B116" t="str">
        <f>INDEX([6]NT_TRP!$B$18:$B$107,MATCH(A116,[6]NT_TRP!$N$18:$N$107,0))</f>
        <v>TPPUBUSELC-N</v>
      </c>
      <c r="C116" t="str">
        <f t="shared" si="11"/>
        <v>BUS</v>
      </c>
      <c r="D116" s="1">
        <f>INDEX($Q$5:$Q$20,MATCH(C116,$P$5:$P$20,0))</f>
        <v>9.8299999999999998E-2</v>
      </c>
      <c r="F116" s="2" t="s">
        <v>78</v>
      </c>
      <c r="G116" s="2" t="str">
        <f t="shared" si="12"/>
        <v>S023</v>
      </c>
      <c r="H116" s="2">
        <f t="shared" si="13"/>
        <v>30</v>
      </c>
      <c r="I116" s="2">
        <f t="shared" si="14"/>
        <v>5.2392071832959276E-2</v>
      </c>
    </row>
    <row r="117" spans="1:9" x14ac:dyDescent="0.25">
      <c r="A117" s="1">
        <f t="shared" si="10"/>
        <v>23</v>
      </c>
      <c r="B117" t="str">
        <f>INDEX([6]NT_TRP!$B$18:$B$107,MATCH(A117,[6]NT_TRP!$N$18:$N$107,0))</f>
        <v>TPPUBUSELC-N</v>
      </c>
      <c r="C117" t="str">
        <f t="shared" si="11"/>
        <v>BUS</v>
      </c>
      <c r="D117" s="1">
        <f>INDEX($Q$5:$Q$20,MATCH(C117,$P$5:$P$20,0))</f>
        <v>9.8299999999999998E-2</v>
      </c>
      <c r="F117" s="2" t="s">
        <v>78</v>
      </c>
      <c r="G117" s="2" t="str">
        <f t="shared" si="12"/>
        <v>S023</v>
      </c>
      <c r="H117" s="2">
        <f t="shared" si="13"/>
        <v>50</v>
      </c>
      <c r="I117" s="2">
        <f t="shared" si="14"/>
        <v>7.3357178924136077E-3</v>
      </c>
    </row>
    <row r="118" spans="1:9" x14ac:dyDescent="0.25">
      <c r="A118" s="1">
        <f t="shared" si="10"/>
        <v>24</v>
      </c>
      <c r="B118" t="str">
        <f>INDEX([6]NT_TRP!$B$18:$B$107,MATCH(A118,[6]NT_TRP!$N$18:$N$107,0))</f>
        <v>TPPUMBTODS-N</v>
      </c>
      <c r="C118" t="str">
        <f t="shared" si="11"/>
        <v>MBT</v>
      </c>
      <c r="D118" s="1">
        <f>INDEX($Q$5:$Q$20,MATCH(C118,$P$5:$P$20,0))</f>
        <v>0.04</v>
      </c>
      <c r="F118" s="2" t="s">
        <v>78</v>
      </c>
      <c r="G118" s="2" t="str">
        <f t="shared" si="12"/>
        <v>S024</v>
      </c>
      <c r="H118" s="2">
        <f t="shared" si="13"/>
        <v>1</v>
      </c>
      <c r="I118" s="2">
        <f t="shared" si="14"/>
        <v>0.96078943915232318</v>
      </c>
    </row>
    <row r="119" spans="1:9" x14ac:dyDescent="0.25">
      <c r="A119" s="1">
        <f t="shared" si="10"/>
        <v>24</v>
      </c>
      <c r="B119" t="str">
        <f>INDEX([6]NT_TRP!$B$18:$B$107,MATCH(A119,[6]NT_TRP!$N$18:$N$107,0))</f>
        <v>TPPUMBTODS-N</v>
      </c>
      <c r="C119" t="str">
        <f t="shared" si="11"/>
        <v>MBT</v>
      </c>
      <c r="D119" s="1">
        <f>INDEX($Q$5:$Q$20,MATCH(C119,$P$5:$P$20,0))</f>
        <v>0.04</v>
      </c>
      <c r="F119" s="2" t="s">
        <v>78</v>
      </c>
      <c r="G119" s="2" t="str">
        <f t="shared" si="12"/>
        <v>S024</v>
      </c>
      <c r="H119" s="2">
        <f t="shared" si="13"/>
        <v>5</v>
      </c>
      <c r="I119" s="2">
        <f t="shared" si="14"/>
        <v>0.81873075307798182</v>
      </c>
    </row>
    <row r="120" spans="1:9" x14ac:dyDescent="0.25">
      <c r="A120" s="1">
        <f t="shared" si="10"/>
        <v>24</v>
      </c>
      <c r="B120" t="str">
        <f>INDEX([6]NT_TRP!$B$18:$B$107,MATCH(A120,[6]NT_TRP!$N$18:$N$107,0))</f>
        <v>TPPUMBTODS-N</v>
      </c>
      <c r="C120" t="str">
        <f t="shared" si="11"/>
        <v>MBT</v>
      </c>
      <c r="D120" s="1">
        <f>INDEX($Q$5:$Q$20,MATCH(C120,$P$5:$P$20,0))</f>
        <v>0.04</v>
      </c>
      <c r="F120" s="2" t="s">
        <v>78</v>
      </c>
      <c r="G120" s="2" t="str">
        <f t="shared" si="12"/>
        <v>S024</v>
      </c>
      <c r="H120" s="2">
        <f t="shared" si="13"/>
        <v>10</v>
      </c>
      <c r="I120" s="2">
        <f t="shared" si="14"/>
        <v>0.67032004603563933</v>
      </c>
    </row>
    <row r="121" spans="1:9" x14ac:dyDescent="0.25">
      <c r="A121" s="1">
        <f t="shared" si="10"/>
        <v>24</v>
      </c>
      <c r="B121" t="str">
        <f>INDEX([6]NT_TRP!$B$18:$B$107,MATCH(A121,[6]NT_TRP!$N$18:$N$107,0))</f>
        <v>TPPUMBTODS-N</v>
      </c>
      <c r="C121" t="str">
        <f t="shared" si="11"/>
        <v>MBT</v>
      </c>
      <c r="D121" s="1">
        <f>INDEX($Q$5:$Q$20,MATCH(C121,$P$5:$P$20,0))</f>
        <v>0.04</v>
      </c>
      <c r="F121" s="2" t="s">
        <v>78</v>
      </c>
      <c r="G121" s="2" t="str">
        <f t="shared" si="12"/>
        <v>S024</v>
      </c>
      <c r="H121" s="2">
        <f t="shared" si="13"/>
        <v>30</v>
      </c>
      <c r="I121" s="2">
        <f t="shared" si="14"/>
        <v>0.30119421191220214</v>
      </c>
    </row>
    <row r="122" spans="1:9" x14ac:dyDescent="0.25">
      <c r="A122" s="1">
        <f t="shared" si="10"/>
        <v>24</v>
      </c>
      <c r="B122" t="str">
        <f>INDEX([6]NT_TRP!$B$18:$B$107,MATCH(A122,[6]NT_TRP!$N$18:$N$107,0))</f>
        <v>TPPUMBTODS-N</v>
      </c>
      <c r="C122" t="str">
        <f t="shared" si="11"/>
        <v>MBT</v>
      </c>
      <c r="D122" s="1">
        <f>INDEX($Q$5:$Q$20,MATCH(C122,$P$5:$P$20,0))</f>
        <v>0.04</v>
      </c>
      <c r="F122" s="2" t="s">
        <v>78</v>
      </c>
      <c r="G122" s="2" t="str">
        <f t="shared" si="12"/>
        <v>S024</v>
      </c>
      <c r="H122" s="2">
        <f t="shared" si="13"/>
        <v>50</v>
      </c>
      <c r="I122" s="2">
        <f t="shared" si="14"/>
        <v>0.1353352832366127</v>
      </c>
    </row>
    <row r="123" spans="1:9" x14ac:dyDescent="0.25">
      <c r="A123" s="1">
        <f t="shared" si="10"/>
        <v>25</v>
      </c>
      <c r="B123" t="str">
        <f>INDEX([6]NT_TRP!$B$18:$B$107,MATCH(A123,[6]NT_TRP!$N$18:$N$107,0))</f>
        <v>TPPUMBTOGS-N</v>
      </c>
      <c r="C123" t="str">
        <f t="shared" si="11"/>
        <v>MBT</v>
      </c>
      <c r="D123" s="1">
        <f>INDEX($Q$5:$Q$20,MATCH(C123,$P$5:$P$20,0))</f>
        <v>0.04</v>
      </c>
      <c r="F123" s="2" t="s">
        <v>78</v>
      </c>
      <c r="G123" s="2" t="str">
        <f t="shared" si="12"/>
        <v>S025</v>
      </c>
      <c r="H123" s="2">
        <f t="shared" si="13"/>
        <v>1</v>
      </c>
      <c r="I123" s="2">
        <f t="shared" si="14"/>
        <v>0.96078943915232318</v>
      </c>
    </row>
    <row r="124" spans="1:9" x14ac:dyDescent="0.25">
      <c r="A124" s="1">
        <f t="shared" si="10"/>
        <v>25</v>
      </c>
      <c r="B124" t="str">
        <f>INDEX([6]NT_TRP!$B$18:$B$107,MATCH(A124,[6]NT_TRP!$N$18:$N$107,0))</f>
        <v>TPPUMBTOGS-N</v>
      </c>
      <c r="C124" t="str">
        <f t="shared" si="11"/>
        <v>MBT</v>
      </c>
      <c r="D124" s="1">
        <f>INDEX($Q$5:$Q$20,MATCH(C124,$P$5:$P$20,0))</f>
        <v>0.04</v>
      </c>
      <c r="F124" s="2" t="s">
        <v>78</v>
      </c>
      <c r="G124" s="2" t="str">
        <f t="shared" si="12"/>
        <v>S025</v>
      </c>
      <c r="H124" s="2">
        <f t="shared" si="13"/>
        <v>5</v>
      </c>
      <c r="I124" s="2">
        <f t="shared" si="14"/>
        <v>0.81873075307798182</v>
      </c>
    </row>
    <row r="125" spans="1:9" x14ac:dyDescent="0.25">
      <c r="A125" s="1">
        <f t="shared" si="10"/>
        <v>25</v>
      </c>
      <c r="B125" t="str">
        <f>INDEX([6]NT_TRP!$B$18:$B$107,MATCH(A125,[6]NT_TRP!$N$18:$N$107,0))</f>
        <v>TPPUMBTOGS-N</v>
      </c>
      <c r="C125" t="str">
        <f t="shared" si="11"/>
        <v>MBT</v>
      </c>
      <c r="D125" s="1">
        <f>INDEX($Q$5:$Q$20,MATCH(C125,$P$5:$P$20,0))</f>
        <v>0.04</v>
      </c>
      <c r="F125" s="2" t="s">
        <v>78</v>
      </c>
      <c r="G125" s="2" t="str">
        <f t="shared" si="12"/>
        <v>S025</v>
      </c>
      <c r="H125" s="2">
        <f t="shared" si="13"/>
        <v>10</v>
      </c>
      <c r="I125" s="2">
        <f t="shared" si="14"/>
        <v>0.67032004603563933</v>
      </c>
    </row>
    <row r="126" spans="1:9" x14ac:dyDescent="0.25">
      <c r="A126" s="1">
        <f t="shared" si="10"/>
        <v>25</v>
      </c>
      <c r="B126" t="str">
        <f>INDEX([6]NT_TRP!$B$18:$B$107,MATCH(A126,[6]NT_TRP!$N$18:$N$107,0))</f>
        <v>TPPUMBTOGS-N</v>
      </c>
      <c r="C126" t="str">
        <f t="shared" si="11"/>
        <v>MBT</v>
      </c>
      <c r="D126" s="1">
        <f>INDEX($Q$5:$Q$20,MATCH(C126,$P$5:$P$20,0))</f>
        <v>0.04</v>
      </c>
      <c r="F126" s="2" t="s">
        <v>78</v>
      </c>
      <c r="G126" s="2" t="str">
        <f t="shared" si="12"/>
        <v>S025</v>
      </c>
      <c r="H126" s="2">
        <f t="shared" si="13"/>
        <v>30</v>
      </c>
      <c r="I126" s="2">
        <f t="shared" si="14"/>
        <v>0.30119421191220214</v>
      </c>
    </row>
    <row r="127" spans="1:9" x14ac:dyDescent="0.25">
      <c r="A127" s="1">
        <f t="shared" si="10"/>
        <v>25</v>
      </c>
      <c r="B127" t="str">
        <f>INDEX([6]NT_TRP!$B$18:$B$107,MATCH(A127,[6]NT_TRP!$N$18:$N$107,0))</f>
        <v>TPPUMBTOGS-N</v>
      </c>
      <c r="C127" t="str">
        <f t="shared" si="11"/>
        <v>MBT</v>
      </c>
      <c r="D127" s="1">
        <f>INDEX($Q$5:$Q$20,MATCH(C127,$P$5:$P$20,0))</f>
        <v>0.04</v>
      </c>
      <c r="F127" s="2" t="s">
        <v>78</v>
      </c>
      <c r="G127" s="2" t="str">
        <f t="shared" si="12"/>
        <v>S025</v>
      </c>
      <c r="H127" s="2">
        <f t="shared" si="13"/>
        <v>50</v>
      </c>
      <c r="I127" s="2">
        <f t="shared" si="14"/>
        <v>0.1353352832366127</v>
      </c>
    </row>
    <row r="128" spans="1:9" x14ac:dyDescent="0.25">
      <c r="A128" s="1">
        <f t="shared" si="10"/>
        <v>26</v>
      </c>
      <c r="B128" t="str">
        <f>INDEX([6]NT_TRP!$B$18:$B$107,MATCH(A128,[6]NT_TRP!$N$18:$N$107,0))</f>
        <v>TPPUMBTODSH-N</v>
      </c>
      <c r="C128" t="str">
        <f t="shared" si="11"/>
        <v>MBT</v>
      </c>
      <c r="D128" s="1">
        <f>INDEX($Q$5:$Q$20,MATCH(C128,$P$5:$P$20,0))</f>
        <v>0.04</v>
      </c>
      <c r="F128" s="2" t="s">
        <v>78</v>
      </c>
      <c r="G128" s="2" t="str">
        <f t="shared" si="12"/>
        <v>S026</v>
      </c>
      <c r="H128" s="2">
        <f t="shared" si="13"/>
        <v>1</v>
      </c>
      <c r="I128" s="2">
        <f t="shared" si="14"/>
        <v>0.96078943915232318</v>
      </c>
    </row>
    <row r="129" spans="1:9" x14ac:dyDescent="0.25">
      <c r="A129" s="1">
        <f t="shared" si="10"/>
        <v>26</v>
      </c>
      <c r="B129" t="str">
        <f>INDEX([6]NT_TRP!$B$18:$B$107,MATCH(A129,[6]NT_TRP!$N$18:$N$107,0))</f>
        <v>TPPUMBTODSH-N</v>
      </c>
      <c r="C129" t="str">
        <f t="shared" si="11"/>
        <v>MBT</v>
      </c>
      <c r="D129" s="1">
        <f>INDEX($Q$5:$Q$20,MATCH(C129,$P$5:$P$20,0))</f>
        <v>0.04</v>
      </c>
      <c r="F129" s="2" t="s">
        <v>78</v>
      </c>
      <c r="G129" s="2" t="str">
        <f t="shared" si="12"/>
        <v>S026</v>
      </c>
      <c r="H129" s="2">
        <f t="shared" si="13"/>
        <v>5</v>
      </c>
      <c r="I129" s="2">
        <f t="shared" si="14"/>
        <v>0.81873075307798182</v>
      </c>
    </row>
    <row r="130" spans="1:9" x14ac:dyDescent="0.25">
      <c r="A130" s="1">
        <f t="shared" si="10"/>
        <v>26</v>
      </c>
      <c r="B130" t="str">
        <f>INDEX([6]NT_TRP!$B$18:$B$107,MATCH(A130,[6]NT_TRP!$N$18:$N$107,0))</f>
        <v>TPPUMBTODSH-N</v>
      </c>
      <c r="C130" t="str">
        <f t="shared" si="11"/>
        <v>MBT</v>
      </c>
      <c r="D130" s="1">
        <f>INDEX($Q$5:$Q$20,MATCH(C130,$P$5:$P$20,0))</f>
        <v>0.04</v>
      </c>
      <c r="F130" s="2" t="s">
        <v>78</v>
      </c>
      <c r="G130" s="2" t="str">
        <f t="shared" si="12"/>
        <v>S026</v>
      </c>
      <c r="H130" s="2">
        <f t="shared" si="13"/>
        <v>10</v>
      </c>
      <c r="I130" s="2">
        <f t="shared" si="14"/>
        <v>0.67032004603563933</v>
      </c>
    </row>
    <row r="131" spans="1:9" x14ac:dyDescent="0.25">
      <c r="A131" s="1">
        <f t="shared" si="10"/>
        <v>26</v>
      </c>
      <c r="B131" t="str">
        <f>INDEX([6]NT_TRP!$B$18:$B$107,MATCH(A131,[6]NT_TRP!$N$18:$N$107,0))</f>
        <v>TPPUMBTODSH-N</v>
      </c>
      <c r="C131" t="str">
        <f t="shared" si="11"/>
        <v>MBT</v>
      </c>
      <c r="D131" s="1">
        <f>INDEX($Q$5:$Q$20,MATCH(C131,$P$5:$P$20,0))</f>
        <v>0.04</v>
      </c>
      <c r="F131" s="2" t="s">
        <v>78</v>
      </c>
      <c r="G131" s="2" t="str">
        <f t="shared" si="12"/>
        <v>S026</v>
      </c>
      <c r="H131" s="2">
        <f t="shared" si="13"/>
        <v>30</v>
      </c>
      <c r="I131" s="2">
        <f t="shared" si="14"/>
        <v>0.30119421191220214</v>
      </c>
    </row>
    <row r="132" spans="1:9" x14ac:dyDescent="0.25">
      <c r="A132" s="1">
        <f t="shared" si="10"/>
        <v>26</v>
      </c>
      <c r="B132" t="str">
        <f>INDEX([6]NT_TRP!$B$18:$B$107,MATCH(A132,[6]NT_TRP!$N$18:$N$107,0))</f>
        <v>TPPUMBTODSH-N</v>
      </c>
      <c r="C132" t="str">
        <f t="shared" si="11"/>
        <v>MBT</v>
      </c>
      <c r="D132" s="1">
        <f>INDEX($Q$5:$Q$20,MATCH(C132,$P$5:$P$20,0))</f>
        <v>0.04</v>
      </c>
      <c r="F132" s="2" t="s">
        <v>78</v>
      </c>
      <c r="G132" s="2" t="str">
        <f t="shared" si="12"/>
        <v>S026</v>
      </c>
      <c r="H132" s="2">
        <f t="shared" si="13"/>
        <v>50</v>
      </c>
      <c r="I132" s="2">
        <f t="shared" si="14"/>
        <v>0.1353352832366127</v>
      </c>
    </row>
    <row r="133" spans="1:9" x14ac:dyDescent="0.25">
      <c r="A133" s="1">
        <f t="shared" si="10"/>
        <v>27</v>
      </c>
      <c r="B133" t="str">
        <f>INDEX([6]NT_TRP!$B$18:$B$107,MATCH(A133,[6]NT_TRP!$N$18:$N$107,0))</f>
        <v>TPPUMBTGAS-N</v>
      </c>
      <c r="C133" t="str">
        <f t="shared" si="11"/>
        <v>MBT</v>
      </c>
      <c r="D133" s="1">
        <f>INDEX($Q$5:$Q$20,MATCH(C133,$P$5:$P$20,0))</f>
        <v>0.04</v>
      </c>
      <c r="F133" s="2" t="s">
        <v>78</v>
      </c>
      <c r="G133" s="2" t="str">
        <f t="shared" si="12"/>
        <v>S027</v>
      </c>
      <c r="H133" s="2">
        <f t="shared" si="13"/>
        <v>1</v>
      </c>
      <c r="I133" s="2">
        <f t="shared" si="14"/>
        <v>0.96078943915232318</v>
      </c>
    </row>
    <row r="134" spans="1:9" x14ac:dyDescent="0.25">
      <c r="A134" s="1">
        <f t="shared" si="10"/>
        <v>27</v>
      </c>
      <c r="B134" t="str">
        <f>INDEX([6]NT_TRP!$B$18:$B$107,MATCH(A134,[6]NT_TRP!$N$18:$N$107,0))</f>
        <v>TPPUMBTGAS-N</v>
      </c>
      <c r="C134" t="str">
        <f t="shared" si="11"/>
        <v>MBT</v>
      </c>
      <c r="D134" s="1">
        <f>INDEX($Q$5:$Q$20,MATCH(C134,$P$5:$P$20,0))</f>
        <v>0.04</v>
      </c>
      <c r="F134" s="2" t="s">
        <v>78</v>
      </c>
      <c r="G134" s="2" t="str">
        <f t="shared" si="12"/>
        <v>S027</v>
      </c>
      <c r="H134" s="2">
        <f t="shared" si="13"/>
        <v>5</v>
      </c>
      <c r="I134" s="2">
        <f t="shared" si="14"/>
        <v>0.81873075307798182</v>
      </c>
    </row>
    <row r="135" spans="1:9" x14ac:dyDescent="0.25">
      <c r="A135" s="1">
        <f t="shared" si="10"/>
        <v>27</v>
      </c>
      <c r="B135" t="str">
        <f>INDEX([6]NT_TRP!$B$18:$B$107,MATCH(A135,[6]NT_TRP!$N$18:$N$107,0))</f>
        <v>TPPUMBTGAS-N</v>
      </c>
      <c r="C135" t="str">
        <f t="shared" si="11"/>
        <v>MBT</v>
      </c>
      <c r="D135" s="1">
        <f>INDEX($Q$5:$Q$20,MATCH(C135,$P$5:$P$20,0))</f>
        <v>0.04</v>
      </c>
      <c r="F135" s="2" t="s">
        <v>78</v>
      </c>
      <c r="G135" s="2" t="str">
        <f t="shared" si="12"/>
        <v>S027</v>
      </c>
      <c r="H135" s="2">
        <f t="shared" si="13"/>
        <v>10</v>
      </c>
      <c r="I135" s="2">
        <f t="shared" si="14"/>
        <v>0.67032004603563933</v>
      </c>
    </row>
    <row r="136" spans="1:9" x14ac:dyDescent="0.25">
      <c r="A136" s="1">
        <f t="shared" si="10"/>
        <v>27</v>
      </c>
      <c r="B136" t="str">
        <f>INDEX([6]NT_TRP!$B$18:$B$107,MATCH(A136,[6]NT_TRP!$N$18:$N$107,0))</f>
        <v>TPPUMBTGAS-N</v>
      </c>
      <c r="C136" t="str">
        <f t="shared" si="11"/>
        <v>MBT</v>
      </c>
      <c r="D136" s="1">
        <f>INDEX($Q$5:$Q$20,MATCH(C136,$P$5:$P$20,0))</f>
        <v>0.04</v>
      </c>
      <c r="F136" s="2" t="s">
        <v>78</v>
      </c>
      <c r="G136" s="2" t="str">
        <f t="shared" si="12"/>
        <v>S027</v>
      </c>
      <c r="H136" s="2">
        <f t="shared" si="13"/>
        <v>30</v>
      </c>
      <c r="I136" s="2">
        <f t="shared" si="14"/>
        <v>0.30119421191220214</v>
      </c>
    </row>
    <row r="137" spans="1:9" x14ac:dyDescent="0.25">
      <c r="A137" s="1">
        <f t="shared" ref="A137:A200" si="15">A132+1</f>
        <v>27</v>
      </c>
      <c r="B137" t="str">
        <f>INDEX([6]NT_TRP!$B$18:$B$107,MATCH(A137,[6]NT_TRP!$N$18:$N$107,0))</f>
        <v>TPPUMBTGAS-N</v>
      </c>
      <c r="C137" t="str">
        <f t="shared" ref="C137:C200" si="16">INDEX($S$5:$S$89,MATCH(B137,$T$5:$T$89,0))</f>
        <v>MBT</v>
      </c>
      <c r="D137" s="1">
        <f>INDEX($Q$5:$Q$20,MATCH(C137,$P$5:$P$20,0))</f>
        <v>0.04</v>
      </c>
      <c r="F137" s="2" t="s">
        <v>78</v>
      </c>
      <c r="G137" s="2" t="str">
        <f t="shared" ref="G137:G200" si="17">"S"&amp;TEXT(A137,"000")</f>
        <v>S027</v>
      </c>
      <c r="H137" s="2">
        <f t="shared" ref="H137:H200" si="18">H132</f>
        <v>50</v>
      </c>
      <c r="I137" s="2">
        <f t="shared" ref="I137:I200" si="19">(EXP(-((D137)*H137)))</f>
        <v>0.1353352832366127</v>
      </c>
    </row>
    <row r="138" spans="1:9" x14ac:dyDescent="0.25">
      <c r="A138" s="1">
        <f t="shared" si="15"/>
        <v>28</v>
      </c>
      <c r="B138" t="str">
        <f>INDEX([6]NT_TRP!$B$18:$B$107,MATCH(A138,[6]NT_TRP!$N$18:$N$107,0))</f>
        <v>TPPUMBTHGNF-N</v>
      </c>
      <c r="C138" t="str">
        <f t="shared" si="16"/>
        <v>MBT</v>
      </c>
      <c r="D138" s="1">
        <f>INDEX($Q$5:$Q$20,MATCH(C138,$P$5:$P$20,0))</f>
        <v>0.04</v>
      </c>
      <c r="F138" s="2" t="s">
        <v>78</v>
      </c>
      <c r="G138" s="2" t="str">
        <f t="shared" si="17"/>
        <v>S028</v>
      </c>
      <c r="H138" s="2">
        <f t="shared" si="18"/>
        <v>1</v>
      </c>
      <c r="I138" s="2">
        <f t="shared" si="19"/>
        <v>0.96078943915232318</v>
      </c>
    </row>
    <row r="139" spans="1:9" x14ac:dyDescent="0.25">
      <c r="A139" s="1">
        <f t="shared" si="15"/>
        <v>28</v>
      </c>
      <c r="B139" t="str">
        <f>INDEX([6]NT_TRP!$B$18:$B$107,MATCH(A139,[6]NT_TRP!$N$18:$N$107,0))</f>
        <v>TPPUMBTHGNF-N</v>
      </c>
      <c r="C139" t="str">
        <f t="shared" si="16"/>
        <v>MBT</v>
      </c>
      <c r="D139" s="1">
        <f>INDEX($Q$5:$Q$20,MATCH(C139,$P$5:$P$20,0))</f>
        <v>0.04</v>
      </c>
      <c r="F139" s="2" t="s">
        <v>78</v>
      </c>
      <c r="G139" s="2" t="str">
        <f t="shared" si="17"/>
        <v>S028</v>
      </c>
      <c r="H139" s="2">
        <f t="shared" si="18"/>
        <v>5</v>
      </c>
      <c r="I139" s="2">
        <f t="shared" si="19"/>
        <v>0.81873075307798182</v>
      </c>
    </row>
    <row r="140" spans="1:9" x14ac:dyDescent="0.25">
      <c r="A140" s="1">
        <f t="shared" si="15"/>
        <v>28</v>
      </c>
      <c r="B140" t="str">
        <f>INDEX([6]NT_TRP!$B$18:$B$107,MATCH(A140,[6]NT_TRP!$N$18:$N$107,0))</f>
        <v>TPPUMBTHGNF-N</v>
      </c>
      <c r="C140" t="str">
        <f t="shared" si="16"/>
        <v>MBT</v>
      </c>
      <c r="D140" s="1">
        <f>INDEX($Q$5:$Q$20,MATCH(C140,$P$5:$P$20,0))</f>
        <v>0.04</v>
      </c>
      <c r="F140" s="2" t="s">
        <v>78</v>
      </c>
      <c r="G140" s="2" t="str">
        <f t="shared" si="17"/>
        <v>S028</v>
      </c>
      <c r="H140" s="2">
        <f t="shared" si="18"/>
        <v>10</v>
      </c>
      <c r="I140" s="2">
        <f t="shared" si="19"/>
        <v>0.67032004603563933</v>
      </c>
    </row>
    <row r="141" spans="1:9" x14ac:dyDescent="0.25">
      <c r="A141" s="1">
        <f t="shared" si="15"/>
        <v>28</v>
      </c>
      <c r="B141" t="str">
        <f>INDEX([6]NT_TRP!$B$18:$B$107,MATCH(A141,[6]NT_TRP!$N$18:$N$107,0))</f>
        <v>TPPUMBTHGNF-N</v>
      </c>
      <c r="C141" t="str">
        <f t="shared" si="16"/>
        <v>MBT</v>
      </c>
      <c r="D141" s="1">
        <f>INDEX($Q$5:$Q$20,MATCH(C141,$P$5:$P$20,0))</f>
        <v>0.04</v>
      </c>
      <c r="F141" s="2" t="s">
        <v>78</v>
      </c>
      <c r="G141" s="2" t="str">
        <f t="shared" si="17"/>
        <v>S028</v>
      </c>
      <c r="H141" s="2">
        <f t="shared" si="18"/>
        <v>30</v>
      </c>
      <c r="I141" s="2">
        <f t="shared" si="19"/>
        <v>0.30119421191220214</v>
      </c>
    </row>
    <row r="142" spans="1:9" x14ac:dyDescent="0.25">
      <c r="A142" s="1">
        <f t="shared" si="15"/>
        <v>28</v>
      </c>
      <c r="B142" t="str">
        <f>INDEX([6]NT_TRP!$B$18:$B$107,MATCH(A142,[6]NT_TRP!$N$18:$N$107,0))</f>
        <v>TPPUMBTHGNF-N</v>
      </c>
      <c r="C142" t="str">
        <f t="shared" si="16"/>
        <v>MBT</v>
      </c>
      <c r="D142" s="1">
        <f>INDEX($Q$5:$Q$20,MATCH(C142,$P$5:$P$20,0))</f>
        <v>0.04</v>
      </c>
      <c r="F142" s="2" t="s">
        <v>78</v>
      </c>
      <c r="G142" s="2" t="str">
        <f t="shared" si="17"/>
        <v>S028</v>
      </c>
      <c r="H142" s="2">
        <f t="shared" si="18"/>
        <v>50</v>
      </c>
      <c r="I142" s="2">
        <f t="shared" si="19"/>
        <v>0.1353352832366127</v>
      </c>
    </row>
    <row r="143" spans="1:9" x14ac:dyDescent="0.25">
      <c r="A143" s="1">
        <f t="shared" si="15"/>
        <v>29</v>
      </c>
      <c r="B143" t="str">
        <f>INDEX([6]NT_TRP!$B$18:$B$107,MATCH(A143,[6]NT_TRP!$N$18:$N$107,0))</f>
        <v>TPPUMBTBGS-N</v>
      </c>
      <c r="C143" t="str">
        <f t="shared" si="16"/>
        <v>MBT</v>
      </c>
      <c r="D143" s="1">
        <f>INDEX($Q$5:$Q$20,MATCH(C143,$P$5:$P$20,0))</f>
        <v>0.04</v>
      </c>
      <c r="F143" s="2" t="s">
        <v>78</v>
      </c>
      <c r="G143" s="2" t="str">
        <f t="shared" si="17"/>
        <v>S029</v>
      </c>
      <c r="H143" s="2">
        <f t="shared" si="18"/>
        <v>1</v>
      </c>
      <c r="I143" s="2">
        <f t="shared" si="19"/>
        <v>0.96078943915232318</v>
      </c>
    </row>
    <row r="144" spans="1:9" x14ac:dyDescent="0.25">
      <c r="A144" s="1">
        <f t="shared" si="15"/>
        <v>29</v>
      </c>
      <c r="B144" t="str">
        <f>INDEX([6]NT_TRP!$B$18:$B$107,MATCH(A144,[6]NT_TRP!$N$18:$N$107,0))</f>
        <v>TPPUMBTBGS-N</v>
      </c>
      <c r="C144" t="str">
        <f t="shared" si="16"/>
        <v>MBT</v>
      </c>
      <c r="D144" s="1">
        <f>INDEX($Q$5:$Q$20,MATCH(C144,$P$5:$P$20,0))</f>
        <v>0.04</v>
      </c>
      <c r="F144" s="2" t="s">
        <v>78</v>
      </c>
      <c r="G144" s="2" t="str">
        <f t="shared" si="17"/>
        <v>S029</v>
      </c>
      <c r="H144" s="2">
        <f t="shared" si="18"/>
        <v>5</v>
      </c>
      <c r="I144" s="2">
        <f t="shared" si="19"/>
        <v>0.81873075307798182</v>
      </c>
    </row>
    <row r="145" spans="1:9" x14ac:dyDescent="0.25">
      <c r="A145" s="1">
        <f t="shared" si="15"/>
        <v>29</v>
      </c>
      <c r="B145" t="str">
        <f>INDEX([6]NT_TRP!$B$18:$B$107,MATCH(A145,[6]NT_TRP!$N$18:$N$107,0))</f>
        <v>TPPUMBTBGS-N</v>
      </c>
      <c r="C145" t="str">
        <f t="shared" si="16"/>
        <v>MBT</v>
      </c>
      <c r="D145" s="1">
        <f>INDEX($Q$5:$Q$20,MATCH(C145,$P$5:$P$20,0))</f>
        <v>0.04</v>
      </c>
      <c r="F145" s="2" t="s">
        <v>78</v>
      </c>
      <c r="G145" s="2" t="str">
        <f t="shared" si="17"/>
        <v>S029</v>
      </c>
      <c r="H145" s="2">
        <f t="shared" si="18"/>
        <v>10</v>
      </c>
      <c r="I145" s="2">
        <f t="shared" si="19"/>
        <v>0.67032004603563933</v>
      </c>
    </row>
    <row r="146" spans="1:9" x14ac:dyDescent="0.25">
      <c r="A146" s="1">
        <f t="shared" si="15"/>
        <v>29</v>
      </c>
      <c r="B146" t="str">
        <f>INDEX([6]NT_TRP!$B$18:$B$107,MATCH(A146,[6]NT_TRP!$N$18:$N$107,0))</f>
        <v>TPPUMBTBGS-N</v>
      </c>
      <c r="C146" t="str">
        <f t="shared" si="16"/>
        <v>MBT</v>
      </c>
      <c r="D146" s="1">
        <f>INDEX($Q$5:$Q$20,MATCH(C146,$P$5:$P$20,0))</f>
        <v>0.04</v>
      </c>
      <c r="F146" s="2" t="s">
        <v>78</v>
      </c>
      <c r="G146" s="2" t="str">
        <f t="shared" si="17"/>
        <v>S029</v>
      </c>
      <c r="H146" s="2">
        <f t="shared" si="18"/>
        <v>30</v>
      </c>
      <c r="I146" s="2">
        <f t="shared" si="19"/>
        <v>0.30119421191220214</v>
      </c>
    </row>
    <row r="147" spans="1:9" x14ac:dyDescent="0.25">
      <c r="A147" s="1">
        <f t="shared" si="15"/>
        <v>29</v>
      </c>
      <c r="B147" t="str">
        <f>INDEX([6]NT_TRP!$B$18:$B$107,MATCH(A147,[6]NT_TRP!$N$18:$N$107,0))</f>
        <v>TPPUMBTBGS-N</v>
      </c>
      <c r="C147" t="str">
        <f t="shared" si="16"/>
        <v>MBT</v>
      </c>
      <c r="D147" s="1">
        <f>INDEX($Q$5:$Q$20,MATCH(C147,$P$5:$P$20,0))</f>
        <v>0.04</v>
      </c>
      <c r="F147" s="2" t="s">
        <v>78</v>
      </c>
      <c r="G147" s="2" t="str">
        <f t="shared" si="17"/>
        <v>S029</v>
      </c>
      <c r="H147" s="2">
        <f t="shared" si="18"/>
        <v>50</v>
      </c>
      <c r="I147" s="2">
        <f t="shared" si="19"/>
        <v>0.1353352832366127</v>
      </c>
    </row>
    <row r="148" spans="1:9" x14ac:dyDescent="0.25">
      <c r="A148" s="1">
        <f t="shared" si="15"/>
        <v>30</v>
      </c>
      <c r="B148" t="str">
        <f>INDEX([6]NT_TRP!$B$18:$B$107,MATCH(A148,[6]NT_TRP!$N$18:$N$107,0))</f>
        <v>TPPUMBTELC-N</v>
      </c>
      <c r="C148" t="str">
        <f t="shared" si="16"/>
        <v>MBT</v>
      </c>
      <c r="D148" s="1">
        <f>INDEX($Q$5:$Q$20,MATCH(C148,$P$5:$P$20,0))</f>
        <v>0.04</v>
      </c>
      <c r="F148" s="2" t="s">
        <v>78</v>
      </c>
      <c r="G148" s="2" t="str">
        <f t="shared" si="17"/>
        <v>S030</v>
      </c>
      <c r="H148" s="2">
        <f t="shared" si="18"/>
        <v>1</v>
      </c>
      <c r="I148" s="2">
        <f t="shared" si="19"/>
        <v>0.96078943915232318</v>
      </c>
    </row>
    <row r="149" spans="1:9" x14ac:dyDescent="0.25">
      <c r="A149" s="1">
        <f t="shared" si="15"/>
        <v>30</v>
      </c>
      <c r="B149" t="str">
        <f>INDEX([6]NT_TRP!$B$18:$B$107,MATCH(A149,[6]NT_TRP!$N$18:$N$107,0))</f>
        <v>TPPUMBTELC-N</v>
      </c>
      <c r="C149" t="str">
        <f t="shared" si="16"/>
        <v>MBT</v>
      </c>
      <c r="D149" s="1">
        <f>INDEX($Q$5:$Q$20,MATCH(C149,$P$5:$P$20,0))</f>
        <v>0.04</v>
      </c>
      <c r="F149" s="2" t="s">
        <v>78</v>
      </c>
      <c r="G149" s="2" t="str">
        <f t="shared" si="17"/>
        <v>S030</v>
      </c>
      <c r="H149" s="2">
        <f t="shared" si="18"/>
        <v>5</v>
      </c>
      <c r="I149" s="2">
        <f t="shared" si="19"/>
        <v>0.81873075307798182</v>
      </c>
    </row>
    <row r="150" spans="1:9" x14ac:dyDescent="0.25">
      <c r="A150" s="1">
        <f t="shared" si="15"/>
        <v>30</v>
      </c>
      <c r="B150" t="str">
        <f>INDEX([6]NT_TRP!$B$18:$B$107,MATCH(A150,[6]NT_TRP!$N$18:$N$107,0))</f>
        <v>TPPUMBTELC-N</v>
      </c>
      <c r="C150" t="str">
        <f t="shared" si="16"/>
        <v>MBT</v>
      </c>
      <c r="D150" s="1">
        <f>INDEX($Q$5:$Q$20,MATCH(C150,$P$5:$P$20,0))</f>
        <v>0.04</v>
      </c>
      <c r="F150" s="2" t="s">
        <v>78</v>
      </c>
      <c r="G150" s="2" t="str">
        <f t="shared" si="17"/>
        <v>S030</v>
      </c>
      <c r="H150" s="2">
        <f t="shared" si="18"/>
        <v>10</v>
      </c>
      <c r="I150" s="2">
        <f t="shared" si="19"/>
        <v>0.67032004603563933</v>
      </c>
    </row>
    <row r="151" spans="1:9" x14ac:dyDescent="0.25">
      <c r="A151" s="1">
        <f t="shared" si="15"/>
        <v>30</v>
      </c>
      <c r="B151" t="str">
        <f>INDEX([6]NT_TRP!$B$18:$B$107,MATCH(A151,[6]NT_TRP!$N$18:$N$107,0))</f>
        <v>TPPUMBTELC-N</v>
      </c>
      <c r="C151" t="str">
        <f t="shared" si="16"/>
        <v>MBT</v>
      </c>
      <c r="D151" s="1">
        <f>INDEX($Q$5:$Q$20,MATCH(C151,$P$5:$P$20,0))</f>
        <v>0.04</v>
      </c>
      <c r="F151" s="2" t="s">
        <v>78</v>
      </c>
      <c r="G151" s="2" t="str">
        <f t="shared" si="17"/>
        <v>S030</v>
      </c>
      <c r="H151" s="2">
        <f t="shared" si="18"/>
        <v>30</v>
      </c>
      <c r="I151" s="2">
        <f t="shared" si="19"/>
        <v>0.30119421191220214</v>
      </c>
    </row>
    <row r="152" spans="1:9" x14ac:dyDescent="0.25">
      <c r="A152" s="1">
        <f t="shared" si="15"/>
        <v>30</v>
      </c>
      <c r="B152" t="str">
        <f>INDEX([6]NT_TRP!$B$18:$B$107,MATCH(A152,[6]NT_TRP!$N$18:$N$107,0))</f>
        <v>TPPUMBTELC-N</v>
      </c>
      <c r="C152" t="str">
        <f t="shared" si="16"/>
        <v>MBT</v>
      </c>
      <c r="D152" s="1">
        <f>INDEX($Q$5:$Q$20,MATCH(C152,$P$5:$P$20,0))</f>
        <v>0.04</v>
      </c>
      <c r="F152" s="2" t="s">
        <v>78</v>
      </c>
      <c r="G152" s="2" t="str">
        <f t="shared" si="17"/>
        <v>S030</v>
      </c>
      <c r="H152" s="2">
        <f t="shared" si="18"/>
        <v>50</v>
      </c>
      <c r="I152" s="2">
        <f t="shared" si="19"/>
        <v>0.1353352832366127</v>
      </c>
    </row>
    <row r="153" spans="1:9" x14ac:dyDescent="0.25">
      <c r="A153" s="1">
        <f t="shared" si="15"/>
        <v>31</v>
      </c>
      <c r="B153" t="str">
        <f>INDEX([6]NT_TRP!$B$18:$B$107,MATCH(A153,[6]NT_TRP!$N$18:$N$107,0))</f>
        <v>TPPUBRTODS-N</v>
      </c>
      <c r="C153" t="str">
        <f t="shared" si="16"/>
        <v>BRT</v>
      </c>
      <c r="D153" s="1">
        <f>INDEX($Q$5:$Q$20,MATCH(C153,$P$5:$P$20,0))</f>
        <v>9.8299999999999998E-2</v>
      </c>
      <c r="F153" s="2" t="s">
        <v>78</v>
      </c>
      <c r="G153" s="2" t="str">
        <f t="shared" si="17"/>
        <v>S031</v>
      </c>
      <c r="H153" s="2">
        <f t="shared" si="18"/>
        <v>1</v>
      </c>
      <c r="I153" s="2">
        <f t="shared" si="19"/>
        <v>0.90637694987791584</v>
      </c>
    </row>
    <row r="154" spans="1:9" x14ac:dyDescent="0.25">
      <c r="A154" s="1">
        <f t="shared" si="15"/>
        <v>31</v>
      </c>
      <c r="B154" t="str">
        <f>INDEX([6]NT_TRP!$B$18:$B$107,MATCH(A154,[6]NT_TRP!$N$18:$N$107,0))</f>
        <v>TPPUBRTODS-N</v>
      </c>
      <c r="C154" t="str">
        <f t="shared" si="16"/>
        <v>BRT</v>
      </c>
      <c r="D154" s="1">
        <f>INDEX($Q$5:$Q$20,MATCH(C154,$P$5:$P$20,0))</f>
        <v>9.8299999999999998E-2</v>
      </c>
      <c r="F154" s="2" t="s">
        <v>78</v>
      </c>
      <c r="G154" s="2" t="str">
        <f t="shared" si="17"/>
        <v>S031</v>
      </c>
      <c r="H154" s="2">
        <f t="shared" si="18"/>
        <v>5</v>
      </c>
      <c r="I154" s="2">
        <f t="shared" si="19"/>
        <v>0.61170814345335978</v>
      </c>
    </row>
    <row r="155" spans="1:9" x14ac:dyDescent="0.25">
      <c r="A155" s="1">
        <f t="shared" si="15"/>
        <v>31</v>
      </c>
      <c r="B155" t="str">
        <f>INDEX([6]NT_TRP!$B$18:$B$107,MATCH(A155,[6]NT_TRP!$N$18:$N$107,0))</f>
        <v>TPPUBRTODS-N</v>
      </c>
      <c r="C155" t="str">
        <f t="shared" si="16"/>
        <v>BRT</v>
      </c>
      <c r="D155" s="1">
        <f>INDEX($Q$5:$Q$20,MATCH(C155,$P$5:$P$20,0))</f>
        <v>9.8299999999999998E-2</v>
      </c>
      <c r="F155" s="2" t="s">
        <v>78</v>
      </c>
      <c r="G155" s="2" t="str">
        <f t="shared" si="17"/>
        <v>S031</v>
      </c>
      <c r="H155" s="2">
        <f t="shared" si="18"/>
        <v>10</v>
      </c>
      <c r="I155" s="2">
        <f t="shared" si="19"/>
        <v>0.37418685276715613</v>
      </c>
    </row>
    <row r="156" spans="1:9" x14ac:dyDescent="0.25">
      <c r="A156" s="1">
        <f t="shared" si="15"/>
        <v>31</v>
      </c>
      <c r="B156" t="str">
        <f>INDEX([6]NT_TRP!$B$18:$B$107,MATCH(A156,[6]NT_TRP!$N$18:$N$107,0))</f>
        <v>TPPUBRTODS-N</v>
      </c>
      <c r="C156" t="str">
        <f t="shared" si="16"/>
        <v>BRT</v>
      </c>
      <c r="D156" s="1">
        <f>INDEX($Q$5:$Q$20,MATCH(C156,$P$5:$P$20,0))</f>
        <v>9.8299999999999998E-2</v>
      </c>
      <c r="F156" s="2" t="s">
        <v>78</v>
      </c>
      <c r="G156" s="2" t="str">
        <f t="shared" si="17"/>
        <v>S031</v>
      </c>
      <c r="H156" s="2">
        <f t="shared" si="18"/>
        <v>30</v>
      </c>
      <c r="I156" s="2">
        <f t="shared" si="19"/>
        <v>5.2392071832959276E-2</v>
      </c>
    </row>
    <row r="157" spans="1:9" x14ac:dyDescent="0.25">
      <c r="A157" s="1">
        <f t="shared" si="15"/>
        <v>31</v>
      </c>
      <c r="B157" t="str">
        <f>INDEX([6]NT_TRP!$B$18:$B$107,MATCH(A157,[6]NT_TRP!$N$18:$N$107,0))</f>
        <v>TPPUBRTODS-N</v>
      </c>
      <c r="C157" t="str">
        <f t="shared" si="16"/>
        <v>BRT</v>
      </c>
      <c r="D157" s="1">
        <f>INDEX($Q$5:$Q$20,MATCH(C157,$P$5:$P$20,0))</f>
        <v>9.8299999999999998E-2</v>
      </c>
      <c r="F157" s="2" t="s">
        <v>78</v>
      </c>
      <c r="G157" s="2" t="str">
        <f t="shared" si="17"/>
        <v>S031</v>
      </c>
      <c r="H157" s="2">
        <f t="shared" si="18"/>
        <v>50</v>
      </c>
      <c r="I157" s="2">
        <f t="shared" si="19"/>
        <v>7.3357178924136077E-3</v>
      </c>
    </row>
    <row r="158" spans="1:9" x14ac:dyDescent="0.25">
      <c r="A158" s="1">
        <f t="shared" si="15"/>
        <v>32</v>
      </c>
      <c r="B158" t="str">
        <f>INDEX([6]NT_TRP!$B$18:$B$107,MATCH(A158,[6]NT_TRP!$N$18:$N$107,0))</f>
        <v>TPPUBRTGAS-N</v>
      </c>
      <c r="C158" t="str">
        <f t="shared" si="16"/>
        <v>BRT</v>
      </c>
      <c r="D158" s="1">
        <f>INDEX($Q$5:$Q$20,MATCH(C158,$P$5:$P$20,0))</f>
        <v>9.8299999999999998E-2</v>
      </c>
      <c r="F158" s="2" t="s">
        <v>78</v>
      </c>
      <c r="G158" s="2" t="str">
        <f t="shared" si="17"/>
        <v>S032</v>
      </c>
      <c r="H158" s="2">
        <f t="shared" si="18"/>
        <v>1</v>
      </c>
      <c r="I158" s="2">
        <f t="shared" si="19"/>
        <v>0.90637694987791584</v>
      </c>
    </row>
    <row r="159" spans="1:9" x14ac:dyDescent="0.25">
      <c r="A159" s="1">
        <f t="shared" si="15"/>
        <v>32</v>
      </c>
      <c r="B159" t="str">
        <f>INDEX([6]NT_TRP!$B$18:$B$107,MATCH(A159,[6]NT_TRP!$N$18:$N$107,0))</f>
        <v>TPPUBRTGAS-N</v>
      </c>
      <c r="C159" t="str">
        <f t="shared" si="16"/>
        <v>BRT</v>
      </c>
      <c r="D159" s="1">
        <f>INDEX($Q$5:$Q$20,MATCH(C159,$P$5:$P$20,0))</f>
        <v>9.8299999999999998E-2</v>
      </c>
      <c r="F159" s="2" t="s">
        <v>78</v>
      </c>
      <c r="G159" s="2" t="str">
        <f t="shared" si="17"/>
        <v>S032</v>
      </c>
      <c r="H159" s="2">
        <f t="shared" si="18"/>
        <v>5</v>
      </c>
      <c r="I159" s="2">
        <f t="shared" si="19"/>
        <v>0.61170814345335978</v>
      </c>
    </row>
    <row r="160" spans="1:9" x14ac:dyDescent="0.25">
      <c r="A160" s="1">
        <f t="shared" si="15"/>
        <v>32</v>
      </c>
      <c r="B160" t="str">
        <f>INDEX([6]NT_TRP!$B$18:$B$107,MATCH(A160,[6]NT_TRP!$N$18:$N$107,0))</f>
        <v>TPPUBRTGAS-N</v>
      </c>
      <c r="C160" t="str">
        <f t="shared" si="16"/>
        <v>BRT</v>
      </c>
      <c r="D160" s="1">
        <f>INDEX($Q$5:$Q$20,MATCH(C160,$P$5:$P$20,0))</f>
        <v>9.8299999999999998E-2</v>
      </c>
      <c r="F160" s="2" t="s">
        <v>78</v>
      </c>
      <c r="G160" s="2" t="str">
        <f t="shared" si="17"/>
        <v>S032</v>
      </c>
      <c r="H160" s="2">
        <f t="shared" si="18"/>
        <v>10</v>
      </c>
      <c r="I160" s="2">
        <f t="shared" si="19"/>
        <v>0.37418685276715613</v>
      </c>
    </row>
    <row r="161" spans="1:9" x14ac:dyDescent="0.25">
      <c r="A161" s="1">
        <f t="shared" si="15"/>
        <v>32</v>
      </c>
      <c r="B161" t="str">
        <f>INDEX([6]NT_TRP!$B$18:$B$107,MATCH(A161,[6]NT_TRP!$N$18:$N$107,0))</f>
        <v>TPPUBRTGAS-N</v>
      </c>
      <c r="C161" t="str">
        <f t="shared" si="16"/>
        <v>BRT</v>
      </c>
      <c r="D161" s="1">
        <f>INDEX($Q$5:$Q$20,MATCH(C161,$P$5:$P$20,0))</f>
        <v>9.8299999999999998E-2</v>
      </c>
      <c r="F161" s="2" t="s">
        <v>78</v>
      </c>
      <c r="G161" s="2" t="str">
        <f t="shared" si="17"/>
        <v>S032</v>
      </c>
      <c r="H161" s="2">
        <f t="shared" si="18"/>
        <v>30</v>
      </c>
      <c r="I161" s="2">
        <f t="shared" si="19"/>
        <v>5.2392071832959276E-2</v>
      </c>
    </row>
    <row r="162" spans="1:9" x14ac:dyDescent="0.25">
      <c r="A162" s="1">
        <f t="shared" si="15"/>
        <v>32</v>
      </c>
      <c r="B162" t="str">
        <f>INDEX([6]NT_TRP!$B$18:$B$107,MATCH(A162,[6]NT_TRP!$N$18:$N$107,0))</f>
        <v>TPPUBRTGAS-N</v>
      </c>
      <c r="C162" t="str">
        <f t="shared" si="16"/>
        <v>BRT</v>
      </c>
      <c r="D162" s="1">
        <f>INDEX($Q$5:$Q$20,MATCH(C162,$P$5:$P$20,0))</f>
        <v>9.8299999999999998E-2</v>
      </c>
      <c r="F162" s="2" t="s">
        <v>78</v>
      </c>
      <c r="G162" s="2" t="str">
        <f t="shared" si="17"/>
        <v>S032</v>
      </c>
      <c r="H162" s="2">
        <f t="shared" si="18"/>
        <v>50</v>
      </c>
      <c r="I162" s="2">
        <f t="shared" si="19"/>
        <v>7.3357178924136077E-3</v>
      </c>
    </row>
    <row r="163" spans="1:9" x14ac:dyDescent="0.25">
      <c r="A163" s="1">
        <f t="shared" si="15"/>
        <v>33</v>
      </c>
      <c r="B163" t="str">
        <f>INDEX([6]NT_TRP!$B$18:$B$107,MATCH(A163,[6]NT_TRP!$N$18:$N$107,0))</f>
        <v>TPPUBRTELC-N</v>
      </c>
      <c r="C163" t="str">
        <f t="shared" si="16"/>
        <v>BRT</v>
      </c>
      <c r="D163" s="1">
        <f>INDEX($Q$5:$Q$20,MATCH(C163,$P$5:$P$20,0))</f>
        <v>9.8299999999999998E-2</v>
      </c>
      <c r="F163" s="2" t="s">
        <v>78</v>
      </c>
      <c r="G163" s="2" t="str">
        <f t="shared" si="17"/>
        <v>S033</v>
      </c>
      <c r="H163" s="2">
        <f t="shared" si="18"/>
        <v>1</v>
      </c>
      <c r="I163" s="2">
        <f t="shared" si="19"/>
        <v>0.90637694987791584</v>
      </c>
    </row>
    <row r="164" spans="1:9" x14ac:dyDescent="0.25">
      <c r="A164" s="1">
        <f t="shared" si="15"/>
        <v>33</v>
      </c>
      <c r="B164" t="str">
        <f>INDEX([6]NT_TRP!$B$18:$B$107,MATCH(A164,[6]NT_TRP!$N$18:$N$107,0))</f>
        <v>TPPUBRTELC-N</v>
      </c>
      <c r="C164" t="str">
        <f t="shared" si="16"/>
        <v>BRT</v>
      </c>
      <c r="D164" s="1">
        <f>INDEX($Q$5:$Q$20,MATCH(C164,$P$5:$P$20,0))</f>
        <v>9.8299999999999998E-2</v>
      </c>
      <c r="F164" s="2" t="s">
        <v>78</v>
      </c>
      <c r="G164" s="2" t="str">
        <f t="shared" si="17"/>
        <v>S033</v>
      </c>
      <c r="H164" s="2">
        <f t="shared" si="18"/>
        <v>5</v>
      </c>
      <c r="I164" s="2">
        <f t="shared" si="19"/>
        <v>0.61170814345335978</v>
      </c>
    </row>
    <row r="165" spans="1:9" x14ac:dyDescent="0.25">
      <c r="A165" s="1">
        <f t="shared" si="15"/>
        <v>33</v>
      </c>
      <c r="B165" t="str">
        <f>INDEX([6]NT_TRP!$B$18:$B$107,MATCH(A165,[6]NT_TRP!$N$18:$N$107,0))</f>
        <v>TPPUBRTELC-N</v>
      </c>
      <c r="C165" t="str">
        <f t="shared" si="16"/>
        <v>BRT</v>
      </c>
      <c r="D165" s="1">
        <f>INDEX($Q$5:$Q$20,MATCH(C165,$P$5:$P$20,0))</f>
        <v>9.8299999999999998E-2</v>
      </c>
      <c r="F165" s="2" t="s">
        <v>78</v>
      </c>
      <c r="G165" s="2" t="str">
        <f t="shared" si="17"/>
        <v>S033</v>
      </c>
      <c r="H165" s="2">
        <f t="shared" si="18"/>
        <v>10</v>
      </c>
      <c r="I165" s="2">
        <f t="shared" si="19"/>
        <v>0.37418685276715613</v>
      </c>
    </row>
    <row r="166" spans="1:9" x14ac:dyDescent="0.25">
      <c r="A166" s="1">
        <f t="shared" si="15"/>
        <v>33</v>
      </c>
      <c r="B166" t="str">
        <f>INDEX([6]NT_TRP!$B$18:$B$107,MATCH(A166,[6]NT_TRP!$N$18:$N$107,0))</f>
        <v>TPPUBRTELC-N</v>
      </c>
      <c r="C166" t="str">
        <f t="shared" si="16"/>
        <v>BRT</v>
      </c>
      <c r="D166" s="1">
        <f>INDEX($Q$5:$Q$20,MATCH(C166,$P$5:$P$20,0))</f>
        <v>9.8299999999999998E-2</v>
      </c>
      <c r="F166" s="2" t="s">
        <v>78</v>
      </c>
      <c r="G166" s="2" t="str">
        <f t="shared" si="17"/>
        <v>S033</v>
      </c>
      <c r="H166" s="2">
        <f t="shared" si="18"/>
        <v>30</v>
      </c>
      <c r="I166" s="2">
        <f t="shared" si="19"/>
        <v>5.2392071832959276E-2</v>
      </c>
    </row>
    <row r="167" spans="1:9" x14ac:dyDescent="0.25">
      <c r="A167" s="1">
        <f t="shared" si="15"/>
        <v>33</v>
      </c>
      <c r="B167" t="str">
        <f>INDEX([6]NT_TRP!$B$18:$B$107,MATCH(A167,[6]NT_TRP!$N$18:$N$107,0))</f>
        <v>TPPUBRTELC-N</v>
      </c>
      <c r="C167" t="str">
        <f t="shared" si="16"/>
        <v>BRT</v>
      </c>
      <c r="D167" s="1">
        <f>INDEX($Q$5:$Q$20,MATCH(C167,$P$5:$P$20,0))</f>
        <v>9.8299999999999998E-2</v>
      </c>
      <c r="F167" s="2" t="s">
        <v>78</v>
      </c>
      <c r="G167" s="2" t="str">
        <f t="shared" si="17"/>
        <v>S033</v>
      </c>
      <c r="H167" s="2">
        <f t="shared" si="18"/>
        <v>50</v>
      </c>
      <c r="I167" s="2">
        <f t="shared" si="19"/>
        <v>7.3357178924136077E-3</v>
      </c>
    </row>
    <row r="168" spans="1:9" x14ac:dyDescent="0.25">
      <c r="A168" s="1">
        <f t="shared" si="15"/>
        <v>34</v>
      </c>
      <c r="B168" t="str">
        <f>INDEX([6]NT_TRP!$B$18:$B$107,MATCH(A168,[6]NT_TRP!$N$18:$N$107,0))</f>
        <v>TPPUBRTHGNF-N</v>
      </c>
      <c r="C168" t="str">
        <f t="shared" si="16"/>
        <v>BRT</v>
      </c>
      <c r="D168" s="1">
        <f>INDEX($Q$5:$Q$20,MATCH(C168,$P$5:$P$20,0))</f>
        <v>9.8299999999999998E-2</v>
      </c>
      <c r="F168" s="2" t="s">
        <v>78</v>
      </c>
      <c r="G168" s="2" t="str">
        <f t="shared" si="17"/>
        <v>S034</v>
      </c>
      <c r="H168" s="2">
        <f t="shared" si="18"/>
        <v>1</v>
      </c>
      <c r="I168" s="2">
        <f t="shared" si="19"/>
        <v>0.90637694987791584</v>
      </c>
    </row>
    <row r="169" spans="1:9" x14ac:dyDescent="0.25">
      <c r="A169" s="1">
        <f t="shared" si="15"/>
        <v>34</v>
      </c>
      <c r="B169" t="str">
        <f>INDEX([6]NT_TRP!$B$18:$B$107,MATCH(A169,[6]NT_TRP!$N$18:$N$107,0))</f>
        <v>TPPUBRTHGNF-N</v>
      </c>
      <c r="C169" t="str">
        <f t="shared" si="16"/>
        <v>BRT</v>
      </c>
      <c r="D169" s="1">
        <f>INDEX($Q$5:$Q$20,MATCH(C169,$P$5:$P$20,0))</f>
        <v>9.8299999999999998E-2</v>
      </c>
      <c r="F169" s="2" t="s">
        <v>78</v>
      </c>
      <c r="G169" s="2" t="str">
        <f t="shared" si="17"/>
        <v>S034</v>
      </c>
      <c r="H169" s="2">
        <f t="shared" si="18"/>
        <v>5</v>
      </c>
      <c r="I169" s="2">
        <f t="shared" si="19"/>
        <v>0.61170814345335978</v>
      </c>
    </row>
    <row r="170" spans="1:9" x14ac:dyDescent="0.25">
      <c r="A170" s="1">
        <f t="shared" si="15"/>
        <v>34</v>
      </c>
      <c r="B170" t="str">
        <f>INDEX([6]NT_TRP!$B$18:$B$107,MATCH(A170,[6]NT_TRP!$N$18:$N$107,0))</f>
        <v>TPPUBRTHGNF-N</v>
      </c>
      <c r="C170" t="str">
        <f t="shared" si="16"/>
        <v>BRT</v>
      </c>
      <c r="D170" s="1">
        <f>INDEX($Q$5:$Q$20,MATCH(C170,$P$5:$P$20,0))</f>
        <v>9.8299999999999998E-2</v>
      </c>
      <c r="F170" s="2" t="s">
        <v>78</v>
      </c>
      <c r="G170" s="2" t="str">
        <f t="shared" si="17"/>
        <v>S034</v>
      </c>
      <c r="H170" s="2">
        <f t="shared" si="18"/>
        <v>10</v>
      </c>
      <c r="I170" s="2">
        <f t="shared" si="19"/>
        <v>0.37418685276715613</v>
      </c>
    </row>
    <row r="171" spans="1:9" x14ac:dyDescent="0.25">
      <c r="A171" s="1">
        <f t="shared" si="15"/>
        <v>34</v>
      </c>
      <c r="B171" t="str">
        <f>INDEX([6]NT_TRP!$B$18:$B$107,MATCH(A171,[6]NT_TRP!$N$18:$N$107,0))</f>
        <v>TPPUBRTHGNF-N</v>
      </c>
      <c r="C171" t="str">
        <f t="shared" si="16"/>
        <v>BRT</v>
      </c>
      <c r="D171" s="1">
        <f>INDEX($Q$5:$Q$20,MATCH(C171,$P$5:$P$20,0))</f>
        <v>9.8299999999999998E-2</v>
      </c>
      <c r="F171" s="2" t="s">
        <v>78</v>
      </c>
      <c r="G171" s="2" t="str">
        <f t="shared" si="17"/>
        <v>S034</v>
      </c>
      <c r="H171" s="2">
        <f t="shared" si="18"/>
        <v>30</v>
      </c>
      <c r="I171" s="2">
        <f t="shared" si="19"/>
        <v>5.2392071832959276E-2</v>
      </c>
    </row>
    <row r="172" spans="1:9" x14ac:dyDescent="0.25">
      <c r="A172" s="1">
        <f t="shared" si="15"/>
        <v>34</v>
      </c>
      <c r="B172" t="str">
        <f>INDEX([6]NT_TRP!$B$18:$B$107,MATCH(A172,[6]NT_TRP!$N$18:$N$107,0))</f>
        <v>TPPUBRTHGNF-N</v>
      </c>
      <c r="C172" t="str">
        <f t="shared" si="16"/>
        <v>BRT</v>
      </c>
      <c r="D172" s="1">
        <f>INDEX($Q$5:$Q$20,MATCH(C172,$P$5:$P$20,0))</f>
        <v>9.8299999999999998E-2</v>
      </c>
      <c r="F172" s="2" t="s">
        <v>78</v>
      </c>
      <c r="G172" s="2" t="str">
        <f t="shared" si="17"/>
        <v>S034</v>
      </c>
      <c r="H172" s="2">
        <f t="shared" si="18"/>
        <v>50</v>
      </c>
      <c r="I172" s="2">
        <f t="shared" si="19"/>
        <v>7.3357178924136077E-3</v>
      </c>
    </row>
    <row r="173" spans="1:9" x14ac:dyDescent="0.25">
      <c r="A173" s="1">
        <f t="shared" si="15"/>
        <v>35</v>
      </c>
      <c r="B173" t="str">
        <f>INDEX([6]NT_TRP!$B$18:$B$107,MATCH(A173,[6]NT_TRP!$N$18:$N$107,0))</f>
        <v>TPPUBRTBGS-N</v>
      </c>
      <c r="C173" t="str">
        <f t="shared" si="16"/>
        <v>BRT</v>
      </c>
      <c r="D173" s="1">
        <f>INDEX($Q$5:$Q$20,MATCH(C173,$P$5:$P$20,0))</f>
        <v>9.8299999999999998E-2</v>
      </c>
      <c r="F173" s="2" t="s">
        <v>78</v>
      </c>
      <c r="G173" s="2" t="str">
        <f t="shared" si="17"/>
        <v>S035</v>
      </c>
      <c r="H173" s="2">
        <f t="shared" si="18"/>
        <v>1</v>
      </c>
      <c r="I173" s="2">
        <f t="shared" si="19"/>
        <v>0.90637694987791584</v>
      </c>
    </row>
    <row r="174" spans="1:9" x14ac:dyDescent="0.25">
      <c r="A174" s="1">
        <f t="shared" si="15"/>
        <v>35</v>
      </c>
      <c r="B174" t="str">
        <f>INDEX([6]NT_TRP!$B$18:$B$107,MATCH(A174,[6]NT_TRP!$N$18:$N$107,0))</f>
        <v>TPPUBRTBGS-N</v>
      </c>
      <c r="C174" t="str">
        <f t="shared" si="16"/>
        <v>BRT</v>
      </c>
      <c r="D174" s="1">
        <f>INDEX($Q$5:$Q$20,MATCH(C174,$P$5:$P$20,0))</f>
        <v>9.8299999999999998E-2</v>
      </c>
      <c r="F174" s="2" t="s">
        <v>78</v>
      </c>
      <c r="G174" s="2" t="str">
        <f t="shared" si="17"/>
        <v>S035</v>
      </c>
      <c r="H174" s="2">
        <f t="shared" si="18"/>
        <v>5</v>
      </c>
      <c r="I174" s="2">
        <f t="shared" si="19"/>
        <v>0.61170814345335978</v>
      </c>
    </row>
    <row r="175" spans="1:9" x14ac:dyDescent="0.25">
      <c r="A175" s="1">
        <f t="shared" si="15"/>
        <v>35</v>
      </c>
      <c r="B175" t="str">
        <f>INDEX([6]NT_TRP!$B$18:$B$107,MATCH(A175,[6]NT_TRP!$N$18:$N$107,0))</f>
        <v>TPPUBRTBGS-N</v>
      </c>
      <c r="C175" t="str">
        <f t="shared" si="16"/>
        <v>BRT</v>
      </c>
      <c r="D175" s="1">
        <f>INDEX($Q$5:$Q$20,MATCH(C175,$P$5:$P$20,0))</f>
        <v>9.8299999999999998E-2</v>
      </c>
      <c r="F175" s="2" t="s">
        <v>78</v>
      </c>
      <c r="G175" s="2" t="str">
        <f t="shared" si="17"/>
        <v>S035</v>
      </c>
      <c r="H175" s="2">
        <f t="shared" si="18"/>
        <v>10</v>
      </c>
      <c r="I175" s="2">
        <f t="shared" si="19"/>
        <v>0.37418685276715613</v>
      </c>
    </row>
    <row r="176" spans="1:9" x14ac:dyDescent="0.25">
      <c r="A176" s="1">
        <f t="shared" si="15"/>
        <v>35</v>
      </c>
      <c r="B176" t="str">
        <f>INDEX([6]NT_TRP!$B$18:$B$107,MATCH(A176,[6]NT_TRP!$N$18:$N$107,0))</f>
        <v>TPPUBRTBGS-N</v>
      </c>
      <c r="C176" t="str">
        <f t="shared" si="16"/>
        <v>BRT</v>
      </c>
      <c r="D176" s="1">
        <f>INDEX($Q$5:$Q$20,MATCH(C176,$P$5:$P$20,0))</f>
        <v>9.8299999999999998E-2</v>
      </c>
      <c r="F176" s="2" t="s">
        <v>78</v>
      </c>
      <c r="G176" s="2" t="str">
        <f t="shared" si="17"/>
        <v>S035</v>
      </c>
      <c r="H176" s="2">
        <f t="shared" si="18"/>
        <v>30</v>
      </c>
      <c r="I176" s="2">
        <f t="shared" si="19"/>
        <v>5.2392071832959276E-2</v>
      </c>
    </row>
    <row r="177" spans="1:9" x14ac:dyDescent="0.25">
      <c r="A177" s="1">
        <f t="shared" si="15"/>
        <v>35</v>
      </c>
      <c r="B177" t="str">
        <f>INDEX([6]NT_TRP!$B$18:$B$107,MATCH(A177,[6]NT_TRP!$N$18:$N$107,0))</f>
        <v>TPPUBRTBGS-N</v>
      </c>
      <c r="C177" t="str">
        <f t="shared" si="16"/>
        <v>BRT</v>
      </c>
      <c r="D177" s="1">
        <f>INDEX($Q$5:$Q$20,MATCH(C177,$P$5:$P$20,0))</f>
        <v>9.8299999999999998E-2</v>
      </c>
      <c r="F177" s="2" t="s">
        <v>78</v>
      </c>
      <c r="G177" s="2" t="str">
        <f t="shared" si="17"/>
        <v>S035</v>
      </c>
      <c r="H177" s="2">
        <f t="shared" si="18"/>
        <v>50</v>
      </c>
      <c r="I177" s="2">
        <f t="shared" si="19"/>
        <v>7.3357178924136077E-3</v>
      </c>
    </row>
    <row r="178" spans="1:9" x14ac:dyDescent="0.25">
      <c r="A178" s="1">
        <v>38</v>
      </c>
      <c r="B178" t="str">
        <f>INDEX([6]NT_TRP!$B$18:$B$107,MATCH(A178,[6]NT_TRP!$N$18:$N$107,0))</f>
        <v>TFLCVODS-N</v>
      </c>
      <c r="C178" t="str">
        <f t="shared" si="16"/>
        <v>LCV</v>
      </c>
      <c r="D178" s="1">
        <f>INDEX($Q$5:$Q$20,MATCH(C178,$P$5:$P$20,0))</f>
        <v>7.4999999999999997E-2</v>
      </c>
      <c r="F178" s="2" t="s">
        <v>78</v>
      </c>
      <c r="G178" s="2" t="str">
        <f t="shared" si="17"/>
        <v>S038</v>
      </c>
      <c r="H178" s="2">
        <f t="shared" si="18"/>
        <v>1</v>
      </c>
      <c r="I178" s="2">
        <f t="shared" si="19"/>
        <v>0.92774348632855286</v>
      </c>
    </row>
    <row r="179" spans="1:9" x14ac:dyDescent="0.25">
      <c r="A179" s="1">
        <v>38</v>
      </c>
      <c r="B179" t="str">
        <f>INDEX([6]NT_TRP!$B$18:$B$107,MATCH(A179,[6]NT_TRP!$N$18:$N$107,0))</f>
        <v>TFLCVODS-N</v>
      </c>
      <c r="C179" t="str">
        <f t="shared" si="16"/>
        <v>LCV</v>
      </c>
      <c r="D179" s="1">
        <f>INDEX($Q$5:$Q$20,MATCH(C179,$P$5:$P$20,0))</f>
        <v>7.4999999999999997E-2</v>
      </c>
      <c r="F179" s="2" t="s">
        <v>78</v>
      </c>
      <c r="G179" s="2" t="str">
        <f t="shared" si="17"/>
        <v>S038</v>
      </c>
      <c r="H179" s="2">
        <f t="shared" si="18"/>
        <v>5</v>
      </c>
      <c r="I179" s="2">
        <f t="shared" si="19"/>
        <v>0.68728927879097224</v>
      </c>
    </row>
    <row r="180" spans="1:9" x14ac:dyDescent="0.25">
      <c r="A180" s="1">
        <v>38</v>
      </c>
      <c r="B180" t="str">
        <f>INDEX([6]NT_TRP!$B$18:$B$107,MATCH(A180,[6]NT_TRP!$N$18:$N$107,0))</f>
        <v>TFLCVODS-N</v>
      </c>
      <c r="C180" t="str">
        <f t="shared" si="16"/>
        <v>LCV</v>
      </c>
      <c r="D180" s="1">
        <f>INDEX($Q$5:$Q$20,MATCH(C180,$P$5:$P$20,0))</f>
        <v>7.4999999999999997E-2</v>
      </c>
      <c r="F180" s="2" t="s">
        <v>78</v>
      </c>
      <c r="G180" s="2" t="str">
        <f t="shared" si="17"/>
        <v>S038</v>
      </c>
      <c r="H180" s="2">
        <f t="shared" si="18"/>
        <v>10</v>
      </c>
      <c r="I180" s="2">
        <f t="shared" si="19"/>
        <v>0.47236655274101469</v>
      </c>
    </row>
    <row r="181" spans="1:9" x14ac:dyDescent="0.25">
      <c r="A181" s="1">
        <v>38</v>
      </c>
      <c r="B181" t="str">
        <f>INDEX([6]NT_TRP!$B$18:$B$107,MATCH(A181,[6]NT_TRP!$N$18:$N$107,0))</f>
        <v>TFLCVODS-N</v>
      </c>
      <c r="C181" t="str">
        <f t="shared" si="16"/>
        <v>LCV</v>
      </c>
      <c r="D181" s="1">
        <f>INDEX($Q$5:$Q$20,MATCH(C181,$P$5:$P$20,0))</f>
        <v>7.4999999999999997E-2</v>
      </c>
      <c r="F181" s="2" t="s">
        <v>78</v>
      </c>
      <c r="G181" s="2" t="str">
        <f t="shared" si="17"/>
        <v>S038</v>
      </c>
      <c r="H181" s="2">
        <f t="shared" si="18"/>
        <v>30</v>
      </c>
      <c r="I181" s="2">
        <f t="shared" si="19"/>
        <v>0.10539922456186433</v>
      </c>
    </row>
    <row r="182" spans="1:9" x14ac:dyDescent="0.25">
      <c r="A182" s="1">
        <v>38</v>
      </c>
      <c r="B182" t="str">
        <f>INDEX([6]NT_TRP!$B$18:$B$107,MATCH(A182,[6]NT_TRP!$N$18:$N$107,0))</f>
        <v>TFLCVODS-N</v>
      </c>
      <c r="C182" t="str">
        <f t="shared" si="16"/>
        <v>LCV</v>
      </c>
      <c r="D182" s="1">
        <f>INDEX($Q$5:$Q$20,MATCH(C182,$P$5:$P$20,0))</f>
        <v>7.4999999999999997E-2</v>
      </c>
      <c r="F182" s="2" t="s">
        <v>78</v>
      </c>
      <c r="G182" s="2" t="str">
        <f t="shared" si="17"/>
        <v>S038</v>
      </c>
      <c r="H182" s="2">
        <f t="shared" si="18"/>
        <v>50</v>
      </c>
      <c r="I182" s="2">
        <f t="shared" si="19"/>
        <v>2.3517745856009107E-2</v>
      </c>
    </row>
    <row r="183" spans="1:9" x14ac:dyDescent="0.25">
      <c r="A183" s="1">
        <f t="shared" si="15"/>
        <v>39</v>
      </c>
      <c r="B183" t="str">
        <f>INDEX([6]NT_TRP!$B$18:$B$107,MATCH(A183,[6]NT_TRP!$N$18:$N$107,0))</f>
        <v>TFLCVODSH-N</v>
      </c>
      <c r="C183" t="str">
        <f t="shared" si="16"/>
        <v>LCV</v>
      </c>
      <c r="D183" s="1">
        <f>INDEX($Q$5:$Q$20,MATCH(C183,$P$5:$P$20,0))</f>
        <v>7.4999999999999997E-2</v>
      </c>
      <c r="F183" s="2" t="s">
        <v>78</v>
      </c>
      <c r="G183" s="2" t="str">
        <f t="shared" si="17"/>
        <v>S039</v>
      </c>
      <c r="H183" s="2">
        <f t="shared" si="18"/>
        <v>1</v>
      </c>
      <c r="I183" s="2">
        <f t="shared" si="19"/>
        <v>0.92774348632855286</v>
      </c>
    </row>
    <row r="184" spans="1:9" x14ac:dyDescent="0.25">
      <c r="A184" s="1">
        <f t="shared" si="15"/>
        <v>39</v>
      </c>
      <c r="B184" t="str">
        <f>INDEX([6]NT_TRP!$B$18:$B$107,MATCH(A184,[6]NT_TRP!$N$18:$N$107,0))</f>
        <v>TFLCVODSH-N</v>
      </c>
      <c r="C184" t="str">
        <f t="shared" si="16"/>
        <v>LCV</v>
      </c>
      <c r="D184" s="1">
        <f>INDEX($Q$5:$Q$20,MATCH(C184,$P$5:$P$20,0))</f>
        <v>7.4999999999999997E-2</v>
      </c>
      <c r="F184" s="2" t="s">
        <v>78</v>
      </c>
      <c r="G184" s="2" t="str">
        <f t="shared" si="17"/>
        <v>S039</v>
      </c>
      <c r="H184" s="2">
        <f t="shared" si="18"/>
        <v>5</v>
      </c>
      <c r="I184" s="2">
        <f t="shared" si="19"/>
        <v>0.68728927879097224</v>
      </c>
    </row>
    <row r="185" spans="1:9" x14ac:dyDescent="0.25">
      <c r="A185" s="1">
        <f t="shared" si="15"/>
        <v>39</v>
      </c>
      <c r="B185" t="str">
        <f>INDEX([6]NT_TRP!$B$18:$B$107,MATCH(A185,[6]NT_TRP!$N$18:$N$107,0))</f>
        <v>TFLCVODSH-N</v>
      </c>
      <c r="C185" t="str">
        <f t="shared" si="16"/>
        <v>LCV</v>
      </c>
      <c r="D185" s="1">
        <f>INDEX($Q$5:$Q$20,MATCH(C185,$P$5:$P$20,0))</f>
        <v>7.4999999999999997E-2</v>
      </c>
      <c r="F185" s="2" t="s">
        <v>78</v>
      </c>
      <c r="G185" s="2" t="str">
        <f t="shared" si="17"/>
        <v>S039</v>
      </c>
      <c r="H185" s="2">
        <f t="shared" si="18"/>
        <v>10</v>
      </c>
      <c r="I185" s="2">
        <f t="shared" si="19"/>
        <v>0.47236655274101469</v>
      </c>
    </row>
    <row r="186" spans="1:9" x14ac:dyDescent="0.25">
      <c r="A186" s="1">
        <f t="shared" si="15"/>
        <v>39</v>
      </c>
      <c r="B186" t="str">
        <f>INDEX([6]NT_TRP!$B$18:$B$107,MATCH(A186,[6]NT_TRP!$N$18:$N$107,0))</f>
        <v>TFLCVODSH-N</v>
      </c>
      <c r="C186" t="str">
        <f t="shared" si="16"/>
        <v>LCV</v>
      </c>
      <c r="D186" s="1">
        <f>INDEX($Q$5:$Q$20,MATCH(C186,$P$5:$P$20,0))</f>
        <v>7.4999999999999997E-2</v>
      </c>
      <c r="F186" s="2" t="s">
        <v>78</v>
      </c>
      <c r="G186" s="2" t="str">
        <f t="shared" si="17"/>
        <v>S039</v>
      </c>
      <c r="H186" s="2">
        <f t="shared" si="18"/>
        <v>30</v>
      </c>
      <c r="I186" s="2">
        <f t="shared" si="19"/>
        <v>0.10539922456186433</v>
      </c>
    </row>
    <row r="187" spans="1:9" x14ac:dyDescent="0.25">
      <c r="A187" s="1">
        <f t="shared" si="15"/>
        <v>39</v>
      </c>
      <c r="B187" t="str">
        <f>INDEX([6]NT_TRP!$B$18:$B$107,MATCH(A187,[6]NT_TRP!$N$18:$N$107,0))</f>
        <v>TFLCVODSH-N</v>
      </c>
      <c r="C187" t="str">
        <f t="shared" si="16"/>
        <v>LCV</v>
      </c>
      <c r="D187" s="1">
        <f>INDEX($Q$5:$Q$20,MATCH(C187,$P$5:$P$20,0))</f>
        <v>7.4999999999999997E-2</v>
      </c>
      <c r="F187" s="2" t="s">
        <v>78</v>
      </c>
      <c r="G187" s="2" t="str">
        <f t="shared" si="17"/>
        <v>S039</v>
      </c>
      <c r="H187" s="2">
        <f t="shared" si="18"/>
        <v>50</v>
      </c>
      <c r="I187" s="2">
        <f t="shared" si="19"/>
        <v>2.3517745856009107E-2</v>
      </c>
    </row>
    <row r="188" spans="1:9" x14ac:dyDescent="0.25">
      <c r="A188" s="1">
        <f>A183+1</f>
        <v>40</v>
      </c>
      <c r="B188" t="str">
        <f>INDEX([6]NT_TRP!$B$18:$B$107,MATCH(A188,[6]NT_TRP!$N$18:$N$107,0))</f>
        <v>TFLCVOGS-N</v>
      </c>
      <c r="C188" t="str">
        <f t="shared" si="16"/>
        <v>LCV</v>
      </c>
      <c r="D188" s="1">
        <f>INDEX($Q$5:$Q$20,MATCH(C188,$P$5:$P$20,0))</f>
        <v>7.4999999999999997E-2</v>
      </c>
      <c r="F188" s="2" t="s">
        <v>78</v>
      </c>
      <c r="G188" s="2" t="str">
        <f t="shared" si="17"/>
        <v>S040</v>
      </c>
      <c r="H188" s="2">
        <f>H183</f>
        <v>1</v>
      </c>
      <c r="I188" s="2">
        <f t="shared" si="19"/>
        <v>0.92774348632855286</v>
      </c>
    </row>
    <row r="189" spans="1:9" x14ac:dyDescent="0.25">
      <c r="A189" s="1">
        <f>A184+1</f>
        <v>40</v>
      </c>
      <c r="B189" t="str">
        <f>INDEX([6]NT_TRP!$B$18:$B$107,MATCH(A189,[6]NT_TRP!$N$18:$N$107,0))</f>
        <v>TFLCVOGS-N</v>
      </c>
      <c r="C189" t="str">
        <f t="shared" si="16"/>
        <v>LCV</v>
      </c>
      <c r="D189" s="1">
        <f>INDEX($Q$5:$Q$20,MATCH(C189,$P$5:$P$20,0))</f>
        <v>7.4999999999999997E-2</v>
      </c>
      <c r="F189" s="2" t="s">
        <v>78</v>
      </c>
      <c r="G189" s="2" t="str">
        <f t="shared" si="17"/>
        <v>S040</v>
      </c>
      <c r="H189" s="2">
        <f>H184</f>
        <v>5</v>
      </c>
      <c r="I189" s="2">
        <f t="shared" si="19"/>
        <v>0.68728927879097224</v>
      </c>
    </row>
    <row r="190" spans="1:9" x14ac:dyDescent="0.25">
      <c r="A190" s="1">
        <f>A185+1</f>
        <v>40</v>
      </c>
      <c r="B190" t="str">
        <f>INDEX([6]NT_TRP!$B$18:$B$107,MATCH(A190,[6]NT_TRP!$N$18:$N$107,0))</f>
        <v>TFLCVOGS-N</v>
      </c>
      <c r="C190" t="str">
        <f t="shared" si="16"/>
        <v>LCV</v>
      </c>
      <c r="D190" s="1">
        <f>INDEX($Q$5:$Q$20,MATCH(C190,$P$5:$P$20,0))</f>
        <v>7.4999999999999997E-2</v>
      </c>
      <c r="F190" s="2" t="s">
        <v>78</v>
      </c>
      <c r="G190" s="2" t="str">
        <f t="shared" si="17"/>
        <v>S040</v>
      </c>
      <c r="H190" s="2">
        <f>H185</f>
        <v>10</v>
      </c>
      <c r="I190" s="2">
        <f t="shared" si="19"/>
        <v>0.47236655274101469</v>
      </c>
    </row>
    <row r="191" spans="1:9" x14ac:dyDescent="0.25">
      <c r="A191" s="1">
        <f>A186+1</f>
        <v>40</v>
      </c>
      <c r="B191" t="str">
        <f>INDEX([6]NT_TRP!$B$18:$B$107,MATCH(A191,[6]NT_TRP!$N$18:$N$107,0))</f>
        <v>TFLCVOGS-N</v>
      </c>
      <c r="C191" t="str">
        <f t="shared" si="16"/>
        <v>LCV</v>
      </c>
      <c r="D191" s="1">
        <f>INDEX($Q$5:$Q$20,MATCH(C191,$P$5:$P$20,0))</f>
        <v>7.4999999999999997E-2</v>
      </c>
      <c r="F191" s="2" t="s">
        <v>78</v>
      </c>
      <c r="G191" s="2" t="str">
        <f t="shared" si="17"/>
        <v>S040</v>
      </c>
      <c r="H191" s="2">
        <f>H186</f>
        <v>30</v>
      </c>
      <c r="I191" s="2">
        <f t="shared" si="19"/>
        <v>0.10539922456186433</v>
      </c>
    </row>
    <row r="192" spans="1:9" x14ac:dyDescent="0.25">
      <c r="A192" s="1">
        <f>A187+1</f>
        <v>40</v>
      </c>
      <c r="B192" t="str">
        <f>INDEX([6]NT_TRP!$B$18:$B$107,MATCH(A192,[6]NT_TRP!$N$18:$N$107,0))</f>
        <v>TFLCVOGS-N</v>
      </c>
      <c r="C192" t="str">
        <f t="shared" si="16"/>
        <v>LCV</v>
      </c>
      <c r="D192" s="1">
        <f>INDEX($Q$5:$Q$20,MATCH(C192,$P$5:$P$20,0))</f>
        <v>7.4999999999999997E-2</v>
      </c>
      <c r="F192" s="2" t="s">
        <v>78</v>
      </c>
      <c r="G192" s="2" t="str">
        <f t="shared" si="17"/>
        <v>S040</v>
      </c>
      <c r="H192" s="2">
        <f>H187</f>
        <v>50</v>
      </c>
      <c r="I192" s="2">
        <f t="shared" si="19"/>
        <v>2.3517745856009107E-2</v>
      </c>
    </row>
    <row r="193" spans="1:9" x14ac:dyDescent="0.25">
      <c r="A193" s="1">
        <f t="shared" si="15"/>
        <v>41</v>
      </c>
      <c r="B193" t="str">
        <f>INDEX([6]NT_TRP!$B$18:$B$107,MATCH(A193,[6]NT_TRP!$N$18:$N$107,0))</f>
        <v>TFLCVOGSH-N</v>
      </c>
      <c r="C193" t="str">
        <f t="shared" si="16"/>
        <v>LCV</v>
      </c>
      <c r="D193" s="1">
        <f>INDEX($Q$5:$Q$20,MATCH(C193,$P$5:$P$20,0))</f>
        <v>7.4999999999999997E-2</v>
      </c>
      <c r="F193" s="2" t="s">
        <v>78</v>
      </c>
      <c r="G193" s="2" t="str">
        <f t="shared" si="17"/>
        <v>S041</v>
      </c>
      <c r="H193" s="2">
        <f t="shared" si="18"/>
        <v>1</v>
      </c>
      <c r="I193" s="2">
        <f t="shared" si="19"/>
        <v>0.92774348632855286</v>
      </c>
    </row>
    <row r="194" spans="1:9" x14ac:dyDescent="0.25">
      <c r="A194" s="1">
        <f t="shared" si="15"/>
        <v>41</v>
      </c>
      <c r="B194" t="str">
        <f>INDEX([6]NT_TRP!$B$18:$B$107,MATCH(A194,[6]NT_TRP!$N$18:$N$107,0))</f>
        <v>TFLCVOGSH-N</v>
      </c>
      <c r="C194" t="str">
        <f t="shared" si="16"/>
        <v>LCV</v>
      </c>
      <c r="D194" s="1">
        <f>INDEX($Q$5:$Q$20,MATCH(C194,$P$5:$P$20,0))</f>
        <v>7.4999999999999997E-2</v>
      </c>
      <c r="F194" s="2" t="s">
        <v>78</v>
      </c>
      <c r="G194" s="2" t="str">
        <f t="shared" si="17"/>
        <v>S041</v>
      </c>
      <c r="H194" s="2">
        <f t="shared" si="18"/>
        <v>5</v>
      </c>
      <c r="I194" s="2">
        <f t="shared" si="19"/>
        <v>0.68728927879097224</v>
      </c>
    </row>
    <row r="195" spans="1:9" x14ac:dyDescent="0.25">
      <c r="A195" s="1">
        <f t="shared" si="15"/>
        <v>41</v>
      </c>
      <c r="B195" t="str">
        <f>INDEX([6]NT_TRP!$B$18:$B$107,MATCH(A195,[6]NT_TRP!$N$18:$N$107,0))</f>
        <v>TFLCVOGSH-N</v>
      </c>
      <c r="C195" t="str">
        <f t="shared" si="16"/>
        <v>LCV</v>
      </c>
      <c r="D195" s="1">
        <f>INDEX($Q$5:$Q$20,MATCH(C195,$P$5:$P$20,0))</f>
        <v>7.4999999999999997E-2</v>
      </c>
      <c r="F195" s="2" t="s">
        <v>78</v>
      </c>
      <c r="G195" s="2" t="str">
        <f t="shared" si="17"/>
        <v>S041</v>
      </c>
      <c r="H195" s="2">
        <f t="shared" si="18"/>
        <v>10</v>
      </c>
      <c r="I195" s="2">
        <f t="shared" si="19"/>
        <v>0.47236655274101469</v>
      </c>
    </row>
    <row r="196" spans="1:9" x14ac:dyDescent="0.25">
      <c r="A196" s="1">
        <f t="shared" si="15"/>
        <v>41</v>
      </c>
      <c r="B196" t="str">
        <f>INDEX([6]NT_TRP!$B$18:$B$107,MATCH(A196,[6]NT_TRP!$N$18:$N$107,0))</f>
        <v>TFLCVOGSH-N</v>
      </c>
      <c r="C196" t="str">
        <f t="shared" si="16"/>
        <v>LCV</v>
      </c>
      <c r="D196" s="1">
        <f>INDEX($Q$5:$Q$20,MATCH(C196,$P$5:$P$20,0))</f>
        <v>7.4999999999999997E-2</v>
      </c>
      <c r="F196" s="2" t="s">
        <v>78</v>
      </c>
      <c r="G196" s="2" t="str">
        <f t="shared" si="17"/>
        <v>S041</v>
      </c>
      <c r="H196" s="2">
        <f t="shared" si="18"/>
        <v>30</v>
      </c>
      <c r="I196" s="2">
        <f t="shared" si="19"/>
        <v>0.10539922456186433</v>
      </c>
    </row>
    <row r="197" spans="1:9" x14ac:dyDescent="0.25">
      <c r="A197" s="1">
        <f t="shared" si="15"/>
        <v>41</v>
      </c>
      <c r="B197" t="str">
        <f>INDEX([6]NT_TRP!$B$18:$B$107,MATCH(A197,[6]NT_TRP!$N$18:$N$107,0))</f>
        <v>TFLCVOGSH-N</v>
      </c>
      <c r="C197" t="str">
        <f t="shared" si="16"/>
        <v>LCV</v>
      </c>
      <c r="D197" s="1">
        <f>INDEX($Q$5:$Q$20,MATCH(C197,$P$5:$P$20,0))</f>
        <v>7.4999999999999997E-2</v>
      </c>
      <c r="F197" s="2" t="s">
        <v>78</v>
      </c>
      <c r="G197" s="2" t="str">
        <f t="shared" si="17"/>
        <v>S041</v>
      </c>
      <c r="H197" s="2">
        <f t="shared" si="18"/>
        <v>50</v>
      </c>
      <c r="I197" s="2">
        <f t="shared" si="19"/>
        <v>2.3517745856009107E-2</v>
      </c>
    </row>
    <row r="198" spans="1:9" x14ac:dyDescent="0.25">
      <c r="A198" s="1">
        <f t="shared" si="15"/>
        <v>42</v>
      </c>
      <c r="B198" t="str">
        <f>INDEX([6]NT_TRP!$B$18:$B$107,MATCH(A198,[6]NT_TRP!$N$18:$N$107,0))</f>
        <v>TFLCVGAS-N</v>
      </c>
      <c r="C198" t="str">
        <f t="shared" si="16"/>
        <v>LCV</v>
      </c>
      <c r="D198" s="1">
        <f>INDEX($Q$5:$Q$20,MATCH(C198,$P$5:$P$20,0))</f>
        <v>7.4999999999999997E-2</v>
      </c>
      <c r="F198" s="2" t="s">
        <v>78</v>
      </c>
      <c r="G198" s="2" t="str">
        <f t="shared" si="17"/>
        <v>S042</v>
      </c>
      <c r="H198" s="2">
        <f t="shared" si="18"/>
        <v>1</v>
      </c>
      <c r="I198" s="2">
        <f t="shared" si="19"/>
        <v>0.92774348632855286</v>
      </c>
    </row>
    <row r="199" spans="1:9" x14ac:dyDescent="0.25">
      <c r="A199" s="1">
        <f t="shared" si="15"/>
        <v>42</v>
      </c>
      <c r="B199" t="str">
        <f>INDEX([6]NT_TRP!$B$18:$B$107,MATCH(A199,[6]NT_TRP!$N$18:$N$107,0))</f>
        <v>TFLCVGAS-N</v>
      </c>
      <c r="C199" t="str">
        <f t="shared" si="16"/>
        <v>LCV</v>
      </c>
      <c r="D199" s="1">
        <f>INDEX($Q$5:$Q$20,MATCH(C199,$P$5:$P$20,0))</f>
        <v>7.4999999999999997E-2</v>
      </c>
      <c r="F199" s="2" t="s">
        <v>78</v>
      </c>
      <c r="G199" s="2" t="str">
        <f t="shared" si="17"/>
        <v>S042</v>
      </c>
      <c r="H199" s="2">
        <f t="shared" si="18"/>
        <v>5</v>
      </c>
      <c r="I199" s="2">
        <f t="shared" si="19"/>
        <v>0.68728927879097224</v>
      </c>
    </row>
    <row r="200" spans="1:9" x14ac:dyDescent="0.25">
      <c r="A200" s="1">
        <f t="shared" si="15"/>
        <v>42</v>
      </c>
      <c r="B200" t="str">
        <f>INDEX([6]NT_TRP!$B$18:$B$107,MATCH(A200,[6]NT_TRP!$N$18:$N$107,0))</f>
        <v>TFLCVGAS-N</v>
      </c>
      <c r="C200" t="str">
        <f t="shared" si="16"/>
        <v>LCV</v>
      </c>
      <c r="D200" s="1">
        <f>INDEX($Q$5:$Q$20,MATCH(C200,$P$5:$P$20,0))</f>
        <v>7.4999999999999997E-2</v>
      </c>
      <c r="F200" s="2" t="s">
        <v>78</v>
      </c>
      <c r="G200" s="2" t="str">
        <f t="shared" si="17"/>
        <v>S042</v>
      </c>
      <c r="H200" s="2">
        <f t="shared" si="18"/>
        <v>10</v>
      </c>
      <c r="I200" s="2">
        <f t="shared" si="19"/>
        <v>0.47236655274101469</v>
      </c>
    </row>
    <row r="201" spans="1:9" x14ac:dyDescent="0.25">
      <c r="A201" s="1">
        <f t="shared" ref="A201:A264" si="20">A196+1</f>
        <v>42</v>
      </c>
      <c r="B201" t="str">
        <f>INDEX([6]NT_TRP!$B$18:$B$107,MATCH(A201,[6]NT_TRP!$N$18:$N$107,0))</f>
        <v>TFLCVGAS-N</v>
      </c>
      <c r="C201" t="str">
        <f t="shared" ref="C201:C264" si="21">INDEX($S$5:$S$89,MATCH(B201,$T$5:$T$89,0))</f>
        <v>LCV</v>
      </c>
      <c r="D201" s="1">
        <f>INDEX($Q$5:$Q$20,MATCH(C201,$P$5:$P$20,0))</f>
        <v>7.4999999999999997E-2</v>
      </c>
      <c r="F201" s="2" t="s">
        <v>78</v>
      </c>
      <c r="G201" s="2" t="str">
        <f t="shared" ref="G201:G264" si="22">"S"&amp;TEXT(A201,"000")</f>
        <v>S042</v>
      </c>
      <c r="H201" s="2">
        <f t="shared" ref="H201:H264" si="23">H196</f>
        <v>30</v>
      </c>
      <c r="I201" s="2">
        <f t="shared" ref="I201:I264" si="24">(EXP(-((D201)*H201)))</f>
        <v>0.10539922456186433</v>
      </c>
    </row>
    <row r="202" spans="1:9" x14ac:dyDescent="0.25">
      <c r="A202" s="1">
        <f t="shared" si="20"/>
        <v>42</v>
      </c>
      <c r="B202" t="str">
        <f>INDEX([6]NT_TRP!$B$18:$B$107,MATCH(A202,[6]NT_TRP!$N$18:$N$107,0))</f>
        <v>TFLCVGAS-N</v>
      </c>
      <c r="C202" t="str">
        <f t="shared" si="21"/>
        <v>LCV</v>
      </c>
      <c r="D202" s="1">
        <f>INDEX($Q$5:$Q$20,MATCH(C202,$P$5:$P$20,0))</f>
        <v>7.4999999999999997E-2</v>
      </c>
      <c r="F202" s="2" t="s">
        <v>78</v>
      </c>
      <c r="G202" s="2" t="str">
        <f t="shared" si="22"/>
        <v>S042</v>
      </c>
      <c r="H202" s="2">
        <f t="shared" si="23"/>
        <v>50</v>
      </c>
      <c r="I202" s="2">
        <f t="shared" si="24"/>
        <v>2.3517745856009107E-2</v>
      </c>
    </row>
    <row r="203" spans="1:9" x14ac:dyDescent="0.25">
      <c r="A203" s="1">
        <f t="shared" si="20"/>
        <v>43</v>
      </c>
      <c r="B203" t="str">
        <f>INDEX([6]NT_TRP!$B$18:$B$107,MATCH(A203,[6]NT_TRP!$N$18:$N$107,0))</f>
        <v>TFLCVELC-N</v>
      </c>
      <c r="C203" t="str">
        <f t="shared" si="21"/>
        <v>LCV</v>
      </c>
      <c r="D203" s="1">
        <f>INDEX($Q$5:$Q$20,MATCH(C203,$P$5:$P$20,0))</f>
        <v>7.4999999999999997E-2</v>
      </c>
      <c r="F203" s="2" t="s">
        <v>78</v>
      </c>
      <c r="G203" s="2" t="str">
        <f t="shared" si="22"/>
        <v>S043</v>
      </c>
      <c r="H203" s="2">
        <f t="shared" si="23"/>
        <v>1</v>
      </c>
      <c r="I203" s="2">
        <f t="shared" si="24"/>
        <v>0.92774348632855286</v>
      </c>
    </row>
    <row r="204" spans="1:9" x14ac:dyDescent="0.25">
      <c r="A204" s="1">
        <f t="shared" si="20"/>
        <v>43</v>
      </c>
      <c r="B204" t="str">
        <f>INDEX([6]NT_TRP!$B$18:$B$107,MATCH(A204,[6]NT_TRP!$N$18:$N$107,0))</f>
        <v>TFLCVELC-N</v>
      </c>
      <c r="C204" t="str">
        <f t="shared" si="21"/>
        <v>LCV</v>
      </c>
      <c r="D204" s="1">
        <f>INDEX($Q$5:$Q$20,MATCH(C204,$P$5:$P$20,0))</f>
        <v>7.4999999999999997E-2</v>
      </c>
      <c r="F204" s="2" t="s">
        <v>78</v>
      </c>
      <c r="G204" s="2" t="str">
        <f t="shared" si="22"/>
        <v>S043</v>
      </c>
      <c r="H204" s="2">
        <f t="shared" si="23"/>
        <v>5</v>
      </c>
      <c r="I204" s="2">
        <f t="shared" si="24"/>
        <v>0.68728927879097224</v>
      </c>
    </row>
    <row r="205" spans="1:9" x14ac:dyDescent="0.25">
      <c r="A205" s="1">
        <f t="shared" si="20"/>
        <v>43</v>
      </c>
      <c r="B205" t="str">
        <f>INDEX([6]NT_TRP!$B$18:$B$107,MATCH(A205,[6]NT_TRP!$N$18:$N$107,0))</f>
        <v>TFLCVELC-N</v>
      </c>
      <c r="C205" t="str">
        <f t="shared" si="21"/>
        <v>LCV</v>
      </c>
      <c r="D205" s="1">
        <f>INDEX($Q$5:$Q$20,MATCH(C205,$P$5:$P$20,0))</f>
        <v>7.4999999999999997E-2</v>
      </c>
      <c r="F205" s="2" t="s">
        <v>78</v>
      </c>
      <c r="G205" s="2" t="str">
        <f t="shared" si="22"/>
        <v>S043</v>
      </c>
      <c r="H205" s="2">
        <f t="shared" si="23"/>
        <v>10</v>
      </c>
      <c r="I205" s="2">
        <f t="shared" si="24"/>
        <v>0.47236655274101469</v>
      </c>
    </row>
    <row r="206" spans="1:9" x14ac:dyDescent="0.25">
      <c r="A206" s="1">
        <f t="shared" si="20"/>
        <v>43</v>
      </c>
      <c r="B206" t="str">
        <f>INDEX([6]NT_TRP!$B$18:$B$107,MATCH(A206,[6]NT_TRP!$N$18:$N$107,0))</f>
        <v>TFLCVELC-N</v>
      </c>
      <c r="C206" t="str">
        <f t="shared" si="21"/>
        <v>LCV</v>
      </c>
      <c r="D206" s="1">
        <f>INDEX($Q$5:$Q$20,MATCH(C206,$P$5:$P$20,0))</f>
        <v>7.4999999999999997E-2</v>
      </c>
      <c r="F206" s="2" t="s">
        <v>78</v>
      </c>
      <c r="G206" s="2" t="str">
        <f t="shared" si="22"/>
        <v>S043</v>
      </c>
      <c r="H206" s="2">
        <f t="shared" si="23"/>
        <v>30</v>
      </c>
      <c r="I206" s="2">
        <f t="shared" si="24"/>
        <v>0.10539922456186433</v>
      </c>
    </row>
    <row r="207" spans="1:9" x14ac:dyDescent="0.25">
      <c r="A207" s="1">
        <f t="shared" si="20"/>
        <v>43</v>
      </c>
      <c r="B207" t="str">
        <f>INDEX([6]NT_TRP!$B$18:$B$107,MATCH(A207,[6]NT_TRP!$N$18:$N$107,0))</f>
        <v>TFLCVELC-N</v>
      </c>
      <c r="C207" t="str">
        <f t="shared" si="21"/>
        <v>LCV</v>
      </c>
      <c r="D207" s="1">
        <f>INDEX($Q$5:$Q$20,MATCH(C207,$P$5:$P$20,0))</f>
        <v>7.4999999999999997E-2</v>
      </c>
      <c r="F207" s="2" t="s">
        <v>78</v>
      </c>
      <c r="G207" s="2" t="str">
        <f t="shared" si="22"/>
        <v>S043</v>
      </c>
      <c r="H207" s="2">
        <f t="shared" si="23"/>
        <v>50</v>
      </c>
      <c r="I207" s="2">
        <f t="shared" si="24"/>
        <v>2.3517745856009107E-2</v>
      </c>
    </row>
    <row r="208" spans="1:9" x14ac:dyDescent="0.25">
      <c r="A208" s="1">
        <f t="shared" si="20"/>
        <v>44</v>
      </c>
      <c r="B208" t="str">
        <f>INDEX([6]NT_TRP!$B$18:$B$107,MATCH(A208,[6]NT_TRP!$N$18:$N$107,0))</f>
        <v>TFHCV1ODS-N</v>
      </c>
      <c r="C208" t="str">
        <f t="shared" si="21"/>
        <v>HCV1</v>
      </c>
      <c r="D208" s="1">
        <f>INDEX($Q$5:$Q$20,MATCH(C208,$P$5:$P$20,0))</f>
        <v>8.8800000000000004E-2</v>
      </c>
      <c r="F208" s="2" t="s">
        <v>78</v>
      </c>
      <c r="G208" s="2" t="str">
        <f t="shared" si="22"/>
        <v>S044</v>
      </c>
      <c r="H208" s="2">
        <f t="shared" si="23"/>
        <v>1</v>
      </c>
      <c r="I208" s="2">
        <f t="shared" si="24"/>
        <v>0.91502856098729823</v>
      </c>
    </row>
    <row r="209" spans="1:9" x14ac:dyDescent="0.25">
      <c r="A209" s="1">
        <f t="shared" si="20"/>
        <v>44</v>
      </c>
      <c r="B209" t="str">
        <f>INDEX([6]NT_TRP!$B$18:$B$107,MATCH(A209,[6]NT_TRP!$N$18:$N$107,0))</f>
        <v>TFHCV1ODS-N</v>
      </c>
      <c r="C209" t="str">
        <f t="shared" si="21"/>
        <v>HCV1</v>
      </c>
      <c r="D209" s="1">
        <f>INDEX($Q$5:$Q$20,MATCH(C209,$P$5:$P$20,0))</f>
        <v>8.8800000000000004E-2</v>
      </c>
      <c r="F209" s="2" t="s">
        <v>78</v>
      </c>
      <c r="G209" s="2" t="str">
        <f t="shared" si="22"/>
        <v>S044</v>
      </c>
      <c r="H209" s="2">
        <f t="shared" si="23"/>
        <v>5</v>
      </c>
      <c r="I209" s="2">
        <f t="shared" si="24"/>
        <v>0.64146542082731983</v>
      </c>
    </row>
    <row r="210" spans="1:9" x14ac:dyDescent="0.25">
      <c r="A210" s="1">
        <f t="shared" si="20"/>
        <v>44</v>
      </c>
      <c r="B210" t="str">
        <f>INDEX([6]NT_TRP!$B$18:$B$107,MATCH(A210,[6]NT_TRP!$N$18:$N$107,0))</f>
        <v>TFHCV1ODS-N</v>
      </c>
      <c r="C210" t="str">
        <f t="shared" si="21"/>
        <v>HCV1</v>
      </c>
      <c r="D210" s="1">
        <f>INDEX($Q$5:$Q$20,MATCH(C210,$P$5:$P$20,0))</f>
        <v>8.8800000000000004E-2</v>
      </c>
      <c r="F210" s="2" t="s">
        <v>78</v>
      </c>
      <c r="G210" s="2" t="str">
        <f t="shared" si="22"/>
        <v>S044</v>
      </c>
      <c r="H210" s="2">
        <f t="shared" si="23"/>
        <v>10</v>
      </c>
      <c r="I210" s="2">
        <f t="shared" si="24"/>
        <v>0.41147788611717057</v>
      </c>
    </row>
    <row r="211" spans="1:9" x14ac:dyDescent="0.25">
      <c r="A211" s="1">
        <f t="shared" si="20"/>
        <v>44</v>
      </c>
      <c r="B211" t="str">
        <f>INDEX([6]NT_TRP!$B$18:$B$107,MATCH(A211,[6]NT_TRP!$N$18:$N$107,0))</f>
        <v>TFHCV1ODS-N</v>
      </c>
      <c r="C211" t="str">
        <f t="shared" si="21"/>
        <v>HCV1</v>
      </c>
      <c r="D211" s="1">
        <f>INDEX($Q$5:$Q$20,MATCH(C211,$P$5:$P$20,0))</f>
        <v>8.8800000000000004E-2</v>
      </c>
      <c r="F211" s="2" t="s">
        <v>78</v>
      </c>
      <c r="G211" s="2" t="str">
        <f t="shared" si="22"/>
        <v>S044</v>
      </c>
      <c r="H211" s="2">
        <f t="shared" si="23"/>
        <v>30</v>
      </c>
      <c r="I211" s="2">
        <f t="shared" si="24"/>
        <v>6.9668987698081844E-2</v>
      </c>
    </row>
    <row r="212" spans="1:9" x14ac:dyDescent="0.25">
      <c r="A212" s="1">
        <f t="shared" si="20"/>
        <v>44</v>
      </c>
      <c r="B212" t="str">
        <f>INDEX([6]NT_TRP!$B$18:$B$107,MATCH(A212,[6]NT_TRP!$N$18:$N$107,0))</f>
        <v>TFHCV1ODS-N</v>
      </c>
      <c r="C212" t="str">
        <f t="shared" si="21"/>
        <v>HCV1</v>
      </c>
      <c r="D212" s="1">
        <f>INDEX($Q$5:$Q$20,MATCH(C212,$P$5:$P$20,0))</f>
        <v>8.8800000000000004E-2</v>
      </c>
      <c r="F212" s="2" t="s">
        <v>78</v>
      </c>
      <c r="G212" s="2" t="str">
        <f t="shared" si="22"/>
        <v>S044</v>
      </c>
      <c r="H212" s="2">
        <f t="shared" si="23"/>
        <v>50</v>
      </c>
      <c r="I212" s="2">
        <f t="shared" si="24"/>
        <v>1.1795938519751562E-2</v>
      </c>
    </row>
    <row r="213" spans="1:9" x14ac:dyDescent="0.25">
      <c r="A213" s="1">
        <f t="shared" si="20"/>
        <v>45</v>
      </c>
      <c r="B213" t="str">
        <f>INDEX([6]NT_TRP!$B$18:$B$107,MATCH(A213,[6]NT_TRP!$N$18:$N$107,0))</f>
        <v>TFHCV1OGS-N</v>
      </c>
      <c r="C213" t="str">
        <f t="shared" si="21"/>
        <v>HCV1</v>
      </c>
      <c r="D213" s="1">
        <f>INDEX($Q$5:$Q$20,MATCH(C213,$P$5:$P$20,0))</f>
        <v>8.8800000000000004E-2</v>
      </c>
      <c r="F213" s="2" t="s">
        <v>78</v>
      </c>
      <c r="G213" s="2" t="str">
        <f t="shared" si="22"/>
        <v>S045</v>
      </c>
      <c r="H213" s="2">
        <f t="shared" si="23"/>
        <v>1</v>
      </c>
      <c r="I213" s="2">
        <f t="shared" si="24"/>
        <v>0.91502856098729823</v>
      </c>
    </row>
    <row r="214" spans="1:9" x14ac:dyDescent="0.25">
      <c r="A214" s="1">
        <f t="shared" si="20"/>
        <v>45</v>
      </c>
      <c r="B214" t="str">
        <f>INDEX([6]NT_TRP!$B$18:$B$107,MATCH(A214,[6]NT_TRP!$N$18:$N$107,0))</f>
        <v>TFHCV1OGS-N</v>
      </c>
      <c r="C214" t="str">
        <f t="shared" si="21"/>
        <v>HCV1</v>
      </c>
      <c r="D214" s="1">
        <f>INDEX($Q$5:$Q$20,MATCH(C214,$P$5:$P$20,0))</f>
        <v>8.8800000000000004E-2</v>
      </c>
      <c r="F214" s="2" t="s">
        <v>78</v>
      </c>
      <c r="G214" s="2" t="str">
        <f t="shared" si="22"/>
        <v>S045</v>
      </c>
      <c r="H214" s="2">
        <f t="shared" si="23"/>
        <v>5</v>
      </c>
      <c r="I214" s="2">
        <f t="shared" si="24"/>
        <v>0.64146542082731983</v>
      </c>
    </row>
    <row r="215" spans="1:9" x14ac:dyDescent="0.25">
      <c r="A215" s="1">
        <f t="shared" si="20"/>
        <v>45</v>
      </c>
      <c r="B215" t="str">
        <f>INDEX([6]NT_TRP!$B$18:$B$107,MATCH(A215,[6]NT_TRP!$N$18:$N$107,0))</f>
        <v>TFHCV1OGS-N</v>
      </c>
      <c r="C215" t="str">
        <f t="shared" si="21"/>
        <v>HCV1</v>
      </c>
      <c r="D215" s="1">
        <f>INDEX($Q$5:$Q$20,MATCH(C215,$P$5:$P$20,0))</f>
        <v>8.8800000000000004E-2</v>
      </c>
      <c r="F215" s="2" t="s">
        <v>78</v>
      </c>
      <c r="G215" s="2" t="str">
        <f t="shared" si="22"/>
        <v>S045</v>
      </c>
      <c r="H215" s="2">
        <f t="shared" si="23"/>
        <v>10</v>
      </c>
      <c r="I215" s="2">
        <f t="shared" si="24"/>
        <v>0.41147788611717057</v>
      </c>
    </row>
    <row r="216" spans="1:9" x14ac:dyDescent="0.25">
      <c r="A216" s="1">
        <f t="shared" si="20"/>
        <v>45</v>
      </c>
      <c r="B216" t="str">
        <f>INDEX([6]NT_TRP!$B$18:$B$107,MATCH(A216,[6]NT_TRP!$N$18:$N$107,0))</f>
        <v>TFHCV1OGS-N</v>
      </c>
      <c r="C216" t="str">
        <f t="shared" si="21"/>
        <v>HCV1</v>
      </c>
      <c r="D216" s="1">
        <f>INDEX($Q$5:$Q$20,MATCH(C216,$P$5:$P$20,0))</f>
        <v>8.8800000000000004E-2</v>
      </c>
      <c r="F216" s="2" t="s">
        <v>78</v>
      </c>
      <c r="G216" s="2" t="str">
        <f t="shared" si="22"/>
        <v>S045</v>
      </c>
      <c r="H216" s="2">
        <f t="shared" si="23"/>
        <v>30</v>
      </c>
      <c r="I216" s="2">
        <f t="shared" si="24"/>
        <v>6.9668987698081844E-2</v>
      </c>
    </row>
    <row r="217" spans="1:9" x14ac:dyDescent="0.25">
      <c r="A217" s="1">
        <f t="shared" si="20"/>
        <v>45</v>
      </c>
      <c r="B217" t="str">
        <f>INDEX([6]NT_TRP!$B$18:$B$107,MATCH(A217,[6]NT_TRP!$N$18:$N$107,0))</f>
        <v>TFHCV1OGS-N</v>
      </c>
      <c r="C217" t="str">
        <f t="shared" si="21"/>
        <v>HCV1</v>
      </c>
      <c r="D217" s="1">
        <f>INDEX($Q$5:$Q$20,MATCH(C217,$P$5:$P$20,0))</f>
        <v>8.8800000000000004E-2</v>
      </c>
      <c r="F217" s="2" t="s">
        <v>78</v>
      </c>
      <c r="G217" s="2" t="str">
        <f t="shared" si="22"/>
        <v>S045</v>
      </c>
      <c r="H217" s="2">
        <f t="shared" si="23"/>
        <v>50</v>
      </c>
      <c r="I217" s="2">
        <f t="shared" si="24"/>
        <v>1.1795938519751562E-2</v>
      </c>
    </row>
    <row r="218" spans="1:9" x14ac:dyDescent="0.25">
      <c r="A218" s="1">
        <f t="shared" si="20"/>
        <v>46</v>
      </c>
      <c r="B218" t="str">
        <f>INDEX([6]NT_TRP!$B$18:$B$107,MATCH(A218,[6]NT_TRP!$N$18:$N$107,0))</f>
        <v>TFHCV2ODS-N</v>
      </c>
      <c r="C218" t="str">
        <f t="shared" si="21"/>
        <v>HCV2</v>
      </c>
      <c r="D218" s="1">
        <f>INDEX($Q$5:$Q$20,MATCH(C218,$P$5:$P$20,0))</f>
        <v>6.1800000000000001E-2</v>
      </c>
      <c r="F218" s="2" t="s">
        <v>78</v>
      </c>
      <c r="G218" s="2" t="str">
        <f t="shared" si="22"/>
        <v>S046</v>
      </c>
      <c r="H218" s="2">
        <f t="shared" si="23"/>
        <v>1</v>
      </c>
      <c r="I218" s="2">
        <f t="shared" si="24"/>
        <v>0.94007088216735812</v>
      </c>
    </row>
    <row r="219" spans="1:9" x14ac:dyDescent="0.25">
      <c r="A219" s="1">
        <f t="shared" si="20"/>
        <v>46</v>
      </c>
      <c r="B219" t="str">
        <f>INDEX([6]NT_TRP!$B$18:$B$107,MATCH(A219,[6]NT_TRP!$N$18:$N$107,0))</f>
        <v>TFHCV2ODS-N</v>
      </c>
      <c r="C219" t="str">
        <f t="shared" si="21"/>
        <v>HCV2</v>
      </c>
      <c r="D219" s="1">
        <f>INDEX($Q$5:$Q$20,MATCH(C219,$P$5:$P$20,0))</f>
        <v>6.1800000000000001E-2</v>
      </c>
      <c r="F219" s="2" t="s">
        <v>78</v>
      </c>
      <c r="G219" s="2" t="str">
        <f t="shared" si="22"/>
        <v>S046</v>
      </c>
      <c r="H219" s="2">
        <f t="shared" si="23"/>
        <v>5</v>
      </c>
      <c r="I219" s="2">
        <f t="shared" si="24"/>
        <v>0.73418077002626336</v>
      </c>
    </row>
    <row r="220" spans="1:9" x14ac:dyDescent="0.25">
      <c r="A220" s="1">
        <f t="shared" si="20"/>
        <v>46</v>
      </c>
      <c r="B220" t="str">
        <f>INDEX([6]NT_TRP!$B$18:$B$107,MATCH(A220,[6]NT_TRP!$N$18:$N$107,0))</f>
        <v>TFHCV2ODS-N</v>
      </c>
      <c r="C220" t="str">
        <f t="shared" si="21"/>
        <v>HCV2</v>
      </c>
      <c r="D220" s="1">
        <f>INDEX($Q$5:$Q$20,MATCH(C220,$P$5:$P$20,0))</f>
        <v>6.1800000000000001E-2</v>
      </c>
      <c r="F220" s="2" t="s">
        <v>78</v>
      </c>
      <c r="G220" s="2" t="str">
        <f t="shared" si="22"/>
        <v>S046</v>
      </c>
      <c r="H220" s="2">
        <f t="shared" si="23"/>
        <v>10</v>
      </c>
      <c r="I220" s="2">
        <f t="shared" si="24"/>
        <v>0.53902140307635704</v>
      </c>
    </row>
    <row r="221" spans="1:9" x14ac:dyDescent="0.25">
      <c r="A221" s="1">
        <f t="shared" si="20"/>
        <v>46</v>
      </c>
      <c r="B221" t="str">
        <f>INDEX([6]NT_TRP!$B$18:$B$107,MATCH(A221,[6]NT_TRP!$N$18:$N$107,0))</f>
        <v>TFHCV2ODS-N</v>
      </c>
      <c r="C221" t="str">
        <f t="shared" si="21"/>
        <v>HCV2</v>
      </c>
      <c r="D221" s="1">
        <f>INDEX($Q$5:$Q$20,MATCH(C221,$P$5:$P$20,0))</f>
        <v>6.1800000000000001E-2</v>
      </c>
      <c r="F221" s="2" t="s">
        <v>78</v>
      </c>
      <c r="G221" s="2" t="str">
        <f t="shared" si="22"/>
        <v>S046</v>
      </c>
      <c r="H221" s="2">
        <f t="shared" si="23"/>
        <v>30</v>
      </c>
      <c r="I221" s="2">
        <f t="shared" si="24"/>
        <v>0.15660947387018301</v>
      </c>
    </row>
    <row r="222" spans="1:9" x14ac:dyDescent="0.25">
      <c r="A222" s="1">
        <f t="shared" si="20"/>
        <v>46</v>
      </c>
      <c r="B222" t="str">
        <f>INDEX([6]NT_TRP!$B$18:$B$107,MATCH(A222,[6]NT_TRP!$N$18:$N$107,0))</f>
        <v>TFHCV2ODS-N</v>
      </c>
      <c r="C222" t="str">
        <f t="shared" si="21"/>
        <v>HCV2</v>
      </c>
      <c r="D222" s="1">
        <f>INDEX($Q$5:$Q$20,MATCH(C222,$P$5:$P$20,0))</f>
        <v>6.1800000000000001E-2</v>
      </c>
      <c r="F222" s="2" t="s">
        <v>78</v>
      </c>
      <c r="G222" s="2" t="str">
        <f t="shared" si="22"/>
        <v>S046</v>
      </c>
      <c r="H222" s="2">
        <f t="shared" si="23"/>
        <v>50</v>
      </c>
      <c r="I222" s="2">
        <f t="shared" si="24"/>
        <v>4.550195440462157E-2</v>
      </c>
    </row>
    <row r="223" spans="1:9" x14ac:dyDescent="0.25">
      <c r="A223" s="1">
        <f t="shared" si="20"/>
        <v>47</v>
      </c>
      <c r="B223" t="str">
        <f>INDEX([6]NT_TRP!$B$18:$B$107,MATCH(A223,[6]NT_TRP!$N$18:$N$107,0))</f>
        <v>TFHCV3ODS-N</v>
      </c>
      <c r="C223" t="str">
        <f t="shared" si="21"/>
        <v>HCV3</v>
      </c>
      <c r="D223" s="1">
        <f>INDEX($Q$5:$Q$20,MATCH(C223,$P$5:$P$20,0))</f>
        <v>6.5600000000000006E-2</v>
      </c>
      <c r="F223" s="2" t="s">
        <v>78</v>
      </c>
      <c r="G223" s="2" t="str">
        <f t="shared" si="22"/>
        <v>S047</v>
      </c>
      <c r="H223" s="2">
        <f t="shared" si="23"/>
        <v>1</v>
      </c>
      <c r="I223" s="2">
        <f t="shared" si="24"/>
        <v>0.936505391537791</v>
      </c>
    </row>
    <row r="224" spans="1:9" x14ac:dyDescent="0.25">
      <c r="A224" s="1">
        <f t="shared" si="20"/>
        <v>47</v>
      </c>
      <c r="B224" t="str">
        <f>INDEX([6]NT_TRP!$B$18:$B$107,MATCH(A224,[6]NT_TRP!$N$18:$N$107,0))</f>
        <v>TFHCV3ODS-N</v>
      </c>
      <c r="C224" t="str">
        <f t="shared" si="21"/>
        <v>HCV3</v>
      </c>
      <c r="D224" s="1">
        <f>INDEX($Q$5:$Q$20,MATCH(C224,$P$5:$P$20,0))</f>
        <v>6.5600000000000006E-2</v>
      </c>
      <c r="F224" s="2" t="s">
        <v>78</v>
      </c>
      <c r="G224" s="2" t="str">
        <f t="shared" si="22"/>
        <v>S047</v>
      </c>
      <c r="H224" s="2">
        <f t="shared" si="23"/>
        <v>5</v>
      </c>
      <c r="I224" s="2">
        <f t="shared" si="24"/>
        <v>0.72036301970530137</v>
      </c>
    </row>
    <row r="225" spans="1:9" x14ac:dyDescent="0.25">
      <c r="A225" s="1">
        <f t="shared" si="20"/>
        <v>47</v>
      </c>
      <c r="B225" t="str">
        <f>INDEX([6]NT_TRP!$B$18:$B$107,MATCH(A225,[6]NT_TRP!$N$18:$N$107,0))</f>
        <v>TFHCV3ODS-N</v>
      </c>
      <c r="C225" t="str">
        <f t="shared" si="21"/>
        <v>HCV3</v>
      </c>
      <c r="D225" s="1">
        <f>INDEX($Q$5:$Q$20,MATCH(C225,$P$5:$P$20,0))</f>
        <v>6.5600000000000006E-2</v>
      </c>
      <c r="F225" s="2" t="s">
        <v>78</v>
      </c>
      <c r="G225" s="2" t="str">
        <f t="shared" si="22"/>
        <v>S047</v>
      </c>
      <c r="H225" s="2">
        <f t="shared" si="23"/>
        <v>10</v>
      </c>
      <c r="I225" s="2">
        <f t="shared" si="24"/>
        <v>0.51892288015894039</v>
      </c>
    </row>
    <row r="226" spans="1:9" x14ac:dyDescent="0.25">
      <c r="A226" s="1">
        <f t="shared" si="20"/>
        <v>47</v>
      </c>
      <c r="B226" t="str">
        <f>INDEX([6]NT_TRP!$B$18:$B$107,MATCH(A226,[6]NT_TRP!$N$18:$N$107,0))</f>
        <v>TFHCV3ODS-N</v>
      </c>
      <c r="C226" t="str">
        <f t="shared" si="21"/>
        <v>HCV3</v>
      </c>
      <c r="D226" s="1">
        <f>INDEX($Q$5:$Q$20,MATCH(C226,$P$5:$P$20,0))</f>
        <v>6.5600000000000006E-2</v>
      </c>
      <c r="F226" s="2" t="s">
        <v>78</v>
      </c>
      <c r="G226" s="2" t="str">
        <f t="shared" si="22"/>
        <v>S047</v>
      </c>
      <c r="H226" s="2">
        <f t="shared" si="23"/>
        <v>30</v>
      </c>
      <c r="I226" s="2">
        <f t="shared" si="24"/>
        <v>0.13973604902722891</v>
      </c>
    </row>
    <row r="227" spans="1:9" x14ac:dyDescent="0.25">
      <c r="A227" s="1">
        <f t="shared" si="20"/>
        <v>47</v>
      </c>
      <c r="B227" t="str">
        <f>INDEX([6]NT_TRP!$B$18:$B$107,MATCH(A227,[6]NT_TRP!$N$18:$N$107,0))</f>
        <v>TFHCV3ODS-N</v>
      </c>
      <c r="C227" t="str">
        <f t="shared" si="21"/>
        <v>HCV3</v>
      </c>
      <c r="D227" s="1">
        <f>INDEX($Q$5:$Q$20,MATCH(C227,$P$5:$P$20,0))</f>
        <v>6.5600000000000006E-2</v>
      </c>
      <c r="F227" s="2" t="s">
        <v>78</v>
      </c>
      <c r="G227" s="2" t="str">
        <f t="shared" si="22"/>
        <v>S047</v>
      </c>
      <c r="H227" s="2">
        <f t="shared" si="23"/>
        <v>50</v>
      </c>
      <c r="I227" s="2">
        <f t="shared" si="24"/>
        <v>3.76282568071762E-2</v>
      </c>
    </row>
    <row r="228" spans="1:9" x14ac:dyDescent="0.25">
      <c r="A228" s="1">
        <f t="shared" si="20"/>
        <v>48</v>
      </c>
      <c r="B228" t="str">
        <f>INDEX([6]NT_TRP!$B$18:$B$107,MATCH(A228,[6]NT_TRP!$N$18:$N$107,0))</f>
        <v>TFHCV4ODS-N</v>
      </c>
      <c r="C228" t="str">
        <f t="shared" si="21"/>
        <v>HCV4</v>
      </c>
      <c r="D228" s="1">
        <f>INDEX($Q$5:$Q$20,MATCH(C228,$P$5:$P$20,0))</f>
        <v>6.5600000000000006E-2</v>
      </c>
      <c r="F228" s="2" t="s">
        <v>78</v>
      </c>
      <c r="G228" s="2" t="str">
        <f t="shared" si="22"/>
        <v>S048</v>
      </c>
      <c r="H228" s="2">
        <f t="shared" si="23"/>
        <v>1</v>
      </c>
      <c r="I228" s="2">
        <f t="shared" si="24"/>
        <v>0.936505391537791</v>
      </c>
    </row>
    <row r="229" spans="1:9" x14ac:dyDescent="0.25">
      <c r="A229" s="1">
        <f t="shared" si="20"/>
        <v>48</v>
      </c>
      <c r="B229" t="str">
        <f>INDEX([6]NT_TRP!$B$18:$B$107,MATCH(A229,[6]NT_TRP!$N$18:$N$107,0))</f>
        <v>TFHCV4ODS-N</v>
      </c>
      <c r="C229" t="str">
        <f t="shared" si="21"/>
        <v>HCV4</v>
      </c>
      <c r="D229" s="1">
        <f>INDEX($Q$5:$Q$20,MATCH(C229,$P$5:$P$20,0))</f>
        <v>6.5600000000000006E-2</v>
      </c>
      <c r="F229" s="2" t="s">
        <v>78</v>
      </c>
      <c r="G229" s="2" t="str">
        <f t="shared" si="22"/>
        <v>S048</v>
      </c>
      <c r="H229" s="2">
        <f t="shared" si="23"/>
        <v>5</v>
      </c>
      <c r="I229" s="2">
        <f t="shared" si="24"/>
        <v>0.72036301970530137</v>
      </c>
    </row>
    <row r="230" spans="1:9" x14ac:dyDescent="0.25">
      <c r="A230" s="1">
        <f t="shared" si="20"/>
        <v>48</v>
      </c>
      <c r="B230" t="str">
        <f>INDEX([6]NT_TRP!$B$18:$B$107,MATCH(A230,[6]NT_TRP!$N$18:$N$107,0))</f>
        <v>TFHCV4ODS-N</v>
      </c>
      <c r="C230" t="str">
        <f t="shared" si="21"/>
        <v>HCV4</v>
      </c>
      <c r="D230" s="1">
        <f>INDEX($Q$5:$Q$20,MATCH(C230,$P$5:$P$20,0))</f>
        <v>6.5600000000000006E-2</v>
      </c>
      <c r="F230" s="2" t="s">
        <v>78</v>
      </c>
      <c r="G230" s="2" t="str">
        <f t="shared" si="22"/>
        <v>S048</v>
      </c>
      <c r="H230" s="2">
        <f t="shared" si="23"/>
        <v>10</v>
      </c>
      <c r="I230" s="2">
        <f t="shared" si="24"/>
        <v>0.51892288015894039</v>
      </c>
    </row>
    <row r="231" spans="1:9" x14ac:dyDescent="0.25">
      <c r="A231" s="1">
        <f t="shared" si="20"/>
        <v>48</v>
      </c>
      <c r="B231" t="str">
        <f>INDEX([6]NT_TRP!$B$18:$B$107,MATCH(A231,[6]NT_TRP!$N$18:$N$107,0))</f>
        <v>TFHCV4ODS-N</v>
      </c>
      <c r="C231" t="str">
        <f t="shared" si="21"/>
        <v>HCV4</v>
      </c>
      <c r="D231" s="1">
        <f>INDEX($Q$5:$Q$20,MATCH(C231,$P$5:$P$20,0))</f>
        <v>6.5600000000000006E-2</v>
      </c>
      <c r="F231" s="2" t="s">
        <v>78</v>
      </c>
      <c r="G231" s="2" t="str">
        <f t="shared" si="22"/>
        <v>S048</v>
      </c>
      <c r="H231" s="2">
        <f t="shared" si="23"/>
        <v>30</v>
      </c>
      <c r="I231" s="2">
        <f t="shared" si="24"/>
        <v>0.13973604902722891</v>
      </c>
    </row>
    <row r="232" spans="1:9" x14ac:dyDescent="0.25">
      <c r="A232" s="1">
        <f t="shared" si="20"/>
        <v>48</v>
      </c>
      <c r="B232" t="str">
        <f>INDEX([6]NT_TRP!$B$18:$B$107,MATCH(A232,[6]NT_TRP!$N$18:$N$107,0))</f>
        <v>TFHCV4ODS-N</v>
      </c>
      <c r="C232" t="str">
        <f t="shared" si="21"/>
        <v>HCV4</v>
      </c>
      <c r="D232" s="1">
        <f>INDEX($Q$5:$Q$20,MATCH(C232,$P$5:$P$20,0))</f>
        <v>6.5600000000000006E-2</v>
      </c>
      <c r="F232" s="2" t="s">
        <v>78</v>
      </c>
      <c r="G232" s="2" t="str">
        <f t="shared" si="22"/>
        <v>S048</v>
      </c>
      <c r="H232" s="2">
        <f t="shared" si="23"/>
        <v>50</v>
      </c>
      <c r="I232" s="2">
        <f t="shared" si="24"/>
        <v>3.76282568071762E-2</v>
      </c>
    </row>
    <row r="233" spans="1:9" x14ac:dyDescent="0.25">
      <c r="A233" s="1">
        <f t="shared" si="20"/>
        <v>49</v>
      </c>
      <c r="B233" t="str">
        <f>INDEX([6]NT_TRP!$B$18:$B$107,MATCH(A233,[6]NT_TRP!$N$18:$N$107,0))</f>
        <v>TFHCV5ODS-N</v>
      </c>
      <c r="C233" t="str">
        <f t="shared" si="21"/>
        <v>HCV5</v>
      </c>
      <c r="D233" s="1">
        <f>INDEX($Q$5:$Q$20,MATCH(C233,$P$5:$P$20,0))</f>
        <v>6.5600000000000006E-2</v>
      </c>
      <c r="F233" s="2" t="s">
        <v>78</v>
      </c>
      <c r="G233" s="2" t="str">
        <f t="shared" si="22"/>
        <v>S049</v>
      </c>
      <c r="H233" s="2">
        <f t="shared" si="23"/>
        <v>1</v>
      </c>
      <c r="I233" s="2">
        <f t="shared" si="24"/>
        <v>0.936505391537791</v>
      </c>
    </row>
    <row r="234" spans="1:9" x14ac:dyDescent="0.25">
      <c r="A234" s="1">
        <f t="shared" si="20"/>
        <v>49</v>
      </c>
      <c r="B234" t="str">
        <f>INDEX([6]NT_TRP!$B$18:$B$107,MATCH(A234,[6]NT_TRP!$N$18:$N$107,0))</f>
        <v>TFHCV5ODS-N</v>
      </c>
      <c r="C234" t="str">
        <f t="shared" si="21"/>
        <v>HCV5</v>
      </c>
      <c r="D234" s="1">
        <f>INDEX($Q$5:$Q$20,MATCH(C234,$P$5:$P$20,0))</f>
        <v>6.5600000000000006E-2</v>
      </c>
      <c r="F234" s="2" t="s">
        <v>78</v>
      </c>
      <c r="G234" s="2" t="str">
        <f t="shared" si="22"/>
        <v>S049</v>
      </c>
      <c r="H234" s="2">
        <f t="shared" si="23"/>
        <v>5</v>
      </c>
      <c r="I234" s="2">
        <f t="shared" si="24"/>
        <v>0.72036301970530137</v>
      </c>
    </row>
    <row r="235" spans="1:9" x14ac:dyDescent="0.25">
      <c r="A235" s="1">
        <f t="shared" si="20"/>
        <v>49</v>
      </c>
      <c r="B235" t="str">
        <f>INDEX([6]NT_TRP!$B$18:$B$107,MATCH(A235,[6]NT_TRP!$N$18:$N$107,0))</f>
        <v>TFHCV5ODS-N</v>
      </c>
      <c r="C235" t="str">
        <f t="shared" si="21"/>
        <v>HCV5</v>
      </c>
      <c r="D235" s="1">
        <f>INDEX($Q$5:$Q$20,MATCH(C235,$P$5:$P$20,0))</f>
        <v>6.5600000000000006E-2</v>
      </c>
      <c r="F235" s="2" t="s">
        <v>78</v>
      </c>
      <c r="G235" s="2" t="str">
        <f t="shared" si="22"/>
        <v>S049</v>
      </c>
      <c r="H235" s="2">
        <f t="shared" si="23"/>
        <v>10</v>
      </c>
      <c r="I235" s="2">
        <f t="shared" si="24"/>
        <v>0.51892288015894039</v>
      </c>
    </row>
    <row r="236" spans="1:9" x14ac:dyDescent="0.25">
      <c r="A236" s="1">
        <f t="shared" si="20"/>
        <v>49</v>
      </c>
      <c r="B236" t="str">
        <f>INDEX([6]NT_TRP!$B$18:$B$107,MATCH(A236,[6]NT_TRP!$N$18:$N$107,0))</f>
        <v>TFHCV5ODS-N</v>
      </c>
      <c r="C236" t="str">
        <f t="shared" si="21"/>
        <v>HCV5</v>
      </c>
      <c r="D236" s="1">
        <f>INDEX($Q$5:$Q$20,MATCH(C236,$P$5:$P$20,0))</f>
        <v>6.5600000000000006E-2</v>
      </c>
      <c r="F236" s="2" t="s">
        <v>78</v>
      </c>
      <c r="G236" s="2" t="str">
        <f t="shared" si="22"/>
        <v>S049</v>
      </c>
      <c r="H236" s="2">
        <f t="shared" si="23"/>
        <v>30</v>
      </c>
      <c r="I236" s="2">
        <f t="shared" si="24"/>
        <v>0.13973604902722891</v>
      </c>
    </row>
    <row r="237" spans="1:9" x14ac:dyDescent="0.25">
      <c r="A237" s="1">
        <f t="shared" si="20"/>
        <v>49</v>
      </c>
      <c r="B237" t="str">
        <f>INDEX([6]NT_TRP!$B$18:$B$107,MATCH(A237,[6]NT_TRP!$N$18:$N$107,0))</f>
        <v>TFHCV5ODS-N</v>
      </c>
      <c r="C237" t="str">
        <f t="shared" si="21"/>
        <v>HCV5</v>
      </c>
      <c r="D237" s="1">
        <f>INDEX($Q$5:$Q$20,MATCH(C237,$P$5:$P$20,0))</f>
        <v>6.5600000000000006E-2</v>
      </c>
      <c r="F237" s="2" t="s">
        <v>78</v>
      </c>
      <c r="G237" s="2" t="str">
        <f t="shared" si="22"/>
        <v>S049</v>
      </c>
      <c r="H237" s="2">
        <f t="shared" si="23"/>
        <v>50</v>
      </c>
      <c r="I237" s="2">
        <f t="shared" si="24"/>
        <v>3.76282568071762E-2</v>
      </c>
    </row>
    <row r="238" spans="1:9" x14ac:dyDescent="0.25">
      <c r="A238" s="1">
        <f t="shared" si="20"/>
        <v>50</v>
      </c>
      <c r="B238" t="str">
        <f>INDEX([6]NT_TRP!$B$18:$B$107,MATCH(A238,[6]NT_TRP!$N$18:$N$107,0))</f>
        <v>TFHCV6ODS-N</v>
      </c>
      <c r="C238" t="str">
        <f t="shared" si="21"/>
        <v>HCV6</v>
      </c>
      <c r="D238" s="1">
        <f>INDEX($Q$5:$Q$20,MATCH(C238,$P$5:$P$20,0))</f>
        <v>9.8299999999999998E-2</v>
      </c>
      <c r="F238" s="2" t="s">
        <v>78</v>
      </c>
      <c r="G238" s="2" t="str">
        <f t="shared" si="22"/>
        <v>S050</v>
      </c>
      <c r="H238" s="2">
        <f t="shared" si="23"/>
        <v>1</v>
      </c>
      <c r="I238" s="2">
        <f t="shared" si="24"/>
        <v>0.90637694987791584</v>
      </c>
    </row>
    <row r="239" spans="1:9" x14ac:dyDescent="0.25">
      <c r="A239" s="1">
        <f t="shared" si="20"/>
        <v>50</v>
      </c>
      <c r="B239" t="str">
        <f>INDEX([6]NT_TRP!$B$18:$B$107,MATCH(A239,[6]NT_TRP!$N$18:$N$107,0))</f>
        <v>TFHCV6ODS-N</v>
      </c>
      <c r="C239" t="str">
        <f t="shared" si="21"/>
        <v>HCV6</v>
      </c>
      <c r="D239" s="1">
        <f>INDEX($Q$5:$Q$20,MATCH(C239,$P$5:$P$20,0))</f>
        <v>9.8299999999999998E-2</v>
      </c>
      <c r="F239" s="2" t="s">
        <v>78</v>
      </c>
      <c r="G239" s="2" t="str">
        <f t="shared" si="22"/>
        <v>S050</v>
      </c>
      <c r="H239" s="2">
        <f t="shared" si="23"/>
        <v>5</v>
      </c>
      <c r="I239" s="2">
        <f t="shared" si="24"/>
        <v>0.61170814345335978</v>
      </c>
    </row>
    <row r="240" spans="1:9" x14ac:dyDescent="0.25">
      <c r="A240" s="1">
        <f t="shared" si="20"/>
        <v>50</v>
      </c>
      <c r="B240" t="str">
        <f>INDEX([6]NT_TRP!$B$18:$B$107,MATCH(A240,[6]NT_TRP!$N$18:$N$107,0))</f>
        <v>TFHCV6ODS-N</v>
      </c>
      <c r="C240" t="str">
        <f t="shared" si="21"/>
        <v>HCV6</v>
      </c>
      <c r="D240" s="1">
        <f>INDEX($Q$5:$Q$20,MATCH(C240,$P$5:$P$20,0))</f>
        <v>9.8299999999999998E-2</v>
      </c>
      <c r="F240" s="2" t="s">
        <v>78</v>
      </c>
      <c r="G240" s="2" t="str">
        <f t="shared" si="22"/>
        <v>S050</v>
      </c>
      <c r="H240" s="2">
        <f t="shared" si="23"/>
        <v>10</v>
      </c>
      <c r="I240" s="2">
        <f t="shared" si="24"/>
        <v>0.37418685276715613</v>
      </c>
    </row>
    <row r="241" spans="1:9" x14ac:dyDescent="0.25">
      <c r="A241" s="1">
        <f t="shared" si="20"/>
        <v>50</v>
      </c>
      <c r="B241" t="str">
        <f>INDEX([6]NT_TRP!$B$18:$B$107,MATCH(A241,[6]NT_TRP!$N$18:$N$107,0))</f>
        <v>TFHCV6ODS-N</v>
      </c>
      <c r="C241" t="str">
        <f t="shared" si="21"/>
        <v>HCV6</v>
      </c>
      <c r="D241" s="1">
        <f>INDEX($Q$5:$Q$20,MATCH(C241,$P$5:$P$20,0))</f>
        <v>9.8299999999999998E-2</v>
      </c>
      <c r="F241" s="2" t="s">
        <v>78</v>
      </c>
      <c r="G241" s="2" t="str">
        <f t="shared" si="22"/>
        <v>S050</v>
      </c>
      <c r="H241" s="2">
        <f t="shared" si="23"/>
        <v>30</v>
      </c>
      <c r="I241" s="2">
        <f t="shared" si="24"/>
        <v>5.2392071832959276E-2</v>
      </c>
    </row>
    <row r="242" spans="1:9" x14ac:dyDescent="0.25">
      <c r="A242" s="1">
        <f t="shared" si="20"/>
        <v>50</v>
      </c>
      <c r="B242" t="str">
        <f>INDEX([6]NT_TRP!$B$18:$B$107,MATCH(A242,[6]NT_TRP!$N$18:$N$107,0))</f>
        <v>TFHCV6ODS-N</v>
      </c>
      <c r="C242" t="str">
        <f t="shared" si="21"/>
        <v>HCV6</v>
      </c>
      <c r="D242" s="1">
        <f>INDEX($Q$5:$Q$20,MATCH(C242,$P$5:$P$20,0))</f>
        <v>9.8299999999999998E-2</v>
      </c>
      <c r="F242" s="2" t="s">
        <v>78</v>
      </c>
      <c r="G242" s="2" t="str">
        <f t="shared" si="22"/>
        <v>S050</v>
      </c>
      <c r="H242" s="2">
        <f t="shared" si="23"/>
        <v>50</v>
      </c>
      <c r="I242" s="2">
        <f t="shared" si="24"/>
        <v>7.3357178924136077E-3</v>
      </c>
    </row>
    <row r="243" spans="1:9" x14ac:dyDescent="0.25">
      <c r="A243" s="1">
        <f t="shared" si="20"/>
        <v>51</v>
      </c>
      <c r="B243" t="str">
        <f>INDEX([6]NT_TRP!$B$18:$B$107,MATCH(A243,[6]NT_TRP!$N$18:$N$107,0))</f>
        <v>TFHCV7ODS-N</v>
      </c>
      <c r="C243" t="str">
        <f t="shared" si="21"/>
        <v>HCV7</v>
      </c>
      <c r="D243" s="1">
        <f>INDEX($Q$5:$Q$20,MATCH(C243,$P$5:$P$20,0))</f>
        <v>9.8000000000000004E-2</v>
      </c>
      <c r="F243" s="2" t="s">
        <v>78</v>
      </c>
      <c r="G243" s="2" t="str">
        <f t="shared" si="22"/>
        <v>S051</v>
      </c>
      <c r="H243" s="2">
        <f t="shared" si="23"/>
        <v>1</v>
      </c>
      <c r="I243" s="2">
        <f t="shared" si="24"/>
        <v>0.90664890375392093</v>
      </c>
    </row>
    <row r="244" spans="1:9" x14ac:dyDescent="0.25">
      <c r="A244" s="1">
        <f t="shared" si="20"/>
        <v>51</v>
      </c>
      <c r="B244" t="str">
        <f>INDEX([6]NT_TRP!$B$18:$B$107,MATCH(A244,[6]NT_TRP!$N$18:$N$107,0))</f>
        <v>TFHCV7ODS-N</v>
      </c>
      <c r="C244" t="str">
        <f t="shared" si="21"/>
        <v>HCV7</v>
      </c>
      <c r="D244" s="1">
        <f>INDEX($Q$5:$Q$20,MATCH(C244,$P$5:$P$20,0))</f>
        <v>9.8000000000000004E-2</v>
      </c>
      <c r="F244" s="2" t="s">
        <v>78</v>
      </c>
      <c r="G244" s="2" t="str">
        <f t="shared" si="22"/>
        <v>S051</v>
      </c>
      <c r="H244" s="2">
        <f t="shared" si="23"/>
        <v>5</v>
      </c>
      <c r="I244" s="2">
        <f t="shared" si="24"/>
        <v>0.61262639418441611</v>
      </c>
    </row>
    <row r="245" spans="1:9" x14ac:dyDescent="0.25">
      <c r="A245" s="1">
        <f t="shared" si="20"/>
        <v>51</v>
      </c>
      <c r="B245" t="str">
        <f>INDEX([6]NT_TRP!$B$18:$B$107,MATCH(A245,[6]NT_TRP!$N$18:$N$107,0))</f>
        <v>TFHCV7ODS-N</v>
      </c>
      <c r="C245" t="str">
        <f t="shared" si="21"/>
        <v>HCV7</v>
      </c>
      <c r="D245" s="1">
        <f>INDEX($Q$5:$Q$20,MATCH(C245,$P$5:$P$20,0))</f>
        <v>9.8000000000000004E-2</v>
      </c>
      <c r="F245" s="2" t="s">
        <v>78</v>
      </c>
      <c r="G245" s="2" t="str">
        <f t="shared" si="22"/>
        <v>S051</v>
      </c>
      <c r="H245" s="2">
        <f t="shared" si="23"/>
        <v>10</v>
      </c>
      <c r="I245" s="2">
        <f t="shared" si="24"/>
        <v>0.37531109885139957</v>
      </c>
    </row>
    <row r="246" spans="1:9" x14ac:dyDescent="0.25">
      <c r="A246" s="1">
        <f t="shared" si="20"/>
        <v>51</v>
      </c>
      <c r="B246" t="str">
        <f>INDEX([6]NT_TRP!$B$18:$B$107,MATCH(A246,[6]NT_TRP!$N$18:$N$107,0))</f>
        <v>TFHCV7ODS-N</v>
      </c>
      <c r="C246" t="str">
        <f t="shared" si="21"/>
        <v>HCV7</v>
      </c>
      <c r="D246" s="1">
        <f>INDEX($Q$5:$Q$20,MATCH(C246,$P$5:$P$20,0))</f>
        <v>9.8000000000000004E-2</v>
      </c>
      <c r="F246" s="2" t="s">
        <v>78</v>
      </c>
      <c r="G246" s="2" t="str">
        <f t="shared" si="22"/>
        <v>S051</v>
      </c>
      <c r="H246" s="2">
        <f t="shared" si="23"/>
        <v>30</v>
      </c>
      <c r="I246" s="2">
        <f t="shared" si="24"/>
        <v>5.2865728738350368E-2</v>
      </c>
    </row>
    <row r="247" spans="1:9" x14ac:dyDescent="0.25">
      <c r="A247" s="1">
        <f t="shared" si="20"/>
        <v>51</v>
      </c>
      <c r="B247" t="str">
        <f>INDEX([6]NT_TRP!$B$18:$B$107,MATCH(A247,[6]NT_TRP!$N$18:$N$107,0))</f>
        <v>TFHCV7ODS-N</v>
      </c>
      <c r="C247" t="str">
        <f t="shared" si="21"/>
        <v>HCV7</v>
      </c>
      <c r="D247" s="1">
        <f>INDEX($Q$5:$Q$20,MATCH(C247,$P$5:$P$20,0))</f>
        <v>9.8000000000000004E-2</v>
      </c>
      <c r="F247" s="2" t="s">
        <v>78</v>
      </c>
      <c r="G247" s="2" t="str">
        <f t="shared" si="22"/>
        <v>S051</v>
      </c>
      <c r="H247" s="2">
        <f t="shared" si="23"/>
        <v>50</v>
      </c>
      <c r="I247" s="2">
        <f t="shared" si="24"/>
        <v>7.4465830709243381E-3</v>
      </c>
    </row>
    <row r="248" spans="1:9" x14ac:dyDescent="0.25">
      <c r="A248" s="1">
        <f t="shared" si="20"/>
        <v>52</v>
      </c>
      <c r="B248" t="str">
        <f>INDEX([6]NT_TRP!$B$18:$B$107,MATCH(A248,[6]NT_TRP!$N$18:$N$107,0))</f>
        <v>TFHCV8ODS-N</v>
      </c>
      <c r="C248" t="str">
        <f t="shared" si="21"/>
        <v>HCV8</v>
      </c>
      <c r="D248" s="1">
        <f>INDEX($Q$5:$Q$20,MATCH(C248,$P$5:$P$20,0))</f>
        <v>9.8000000000000004E-2</v>
      </c>
      <c r="F248" s="2" t="s">
        <v>78</v>
      </c>
      <c r="G248" s="2" t="str">
        <f t="shared" si="22"/>
        <v>S052</v>
      </c>
      <c r="H248" s="2">
        <f t="shared" si="23"/>
        <v>1</v>
      </c>
      <c r="I248" s="2">
        <f t="shared" si="24"/>
        <v>0.90664890375392093</v>
      </c>
    </row>
    <row r="249" spans="1:9" x14ac:dyDescent="0.25">
      <c r="A249" s="1">
        <f t="shared" si="20"/>
        <v>52</v>
      </c>
      <c r="B249" t="str">
        <f>INDEX([6]NT_TRP!$B$18:$B$107,MATCH(A249,[6]NT_TRP!$N$18:$N$107,0))</f>
        <v>TFHCV8ODS-N</v>
      </c>
      <c r="C249" t="str">
        <f t="shared" si="21"/>
        <v>HCV8</v>
      </c>
      <c r="D249" s="1">
        <f>INDEX($Q$5:$Q$20,MATCH(C249,$P$5:$P$20,0))</f>
        <v>9.8000000000000004E-2</v>
      </c>
      <c r="F249" s="2" t="s">
        <v>78</v>
      </c>
      <c r="G249" s="2" t="str">
        <f t="shared" si="22"/>
        <v>S052</v>
      </c>
      <c r="H249" s="2">
        <f t="shared" si="23"/>
        <v>5</v>
      </c>
      <c r="I249" s="2">
        <f t="shared" si="24"/>
        <v>0.61262639418441611</v>
      </c>
    </row>
    <row r="250" spans="1:9" x14ac:dyDescent="0.25">
      <c r="A250" s="1">
        <f t="shared" si="20"/>
        <v>52</v>
      </c>
      <c r="B250" t="str">
        <f>INDEX([6]NT_TRP!$B$18:$B$107,MATCH(A250,[6]NT_TRP!$N$18:$N$107,0))</f>
        <v>TFHCV8ODS-N</v>
      </c>
      <c r="C250" t="str">
        <f t="shared" si="21"/>
        <v>HCV8</v>
      </c>
      <c r="D250" s="1">
        <f>INDEX($Q$5:$Q$20,MATCH(C250,$P$5:$P$20,0))</f>
        <v>9.8000000000000004E-2</v>
      </c>
      <c r="F250" s="2" t="s">
        <v>78</v>
      </c>
      <c r="G250" s="2" t="str">
        <f t="shared" si="22"/>
        <v>S052</v>
      </c>
      <c r="H250" s="2">
        <f t="shared" si="23"/>
        <v>10</v>
      </c>
      <c r="I250" s="2">
        <f t="shared" si="24"/>
        <v>0.37531109885139957</v>
      </c>
    </row>
    <row r="251" spans="1:9" x14ac:dyDescent="0.25">
      <c r="A251" s="1">
        <f t="shared" si="20"/>
        <v>52</v>
      </c>
      <c r="B251" t="str">
        <f>INDEX([6]NT_TRP!$B$18:$B$107,MATCH(A251,[6]NT_TRP!$N$18:$N$107,0))</f>
        <v>TFHCV8ODS-N</v>
      </c>
      <c r="C251" t="str">
        <f t="shared" si="21"/>
        <v>HCV8</v>
      </c>
      <c r="D251" s="1">
        <f>INDEX($Q$5:$Q$20,MATCH(C251,$P$5:$P$20,0))</f>
        <v>9.8000000000000004E-2</v>
      </c>
      <c r="F251" s="2" t="s">
        <v>78</v>
      </c>
      <c r="G251" s="2" t="str">
        <f t="shared" si="22"/>
        <v>S052</v>
      </c>
      <c r="H251" s="2">
        <f t="shared" si="23"/>
        <v>30</v>
      </c>
      <c r="I251" s="2">
        <f t="shared" si="24"/>
        <v>5.2865728738350368E-2</v>
      </c>
    </row>
    <row r="252" spans="1:9" x14ac:dyDescent="0.25">
      <c r="A252" s="1">
        <f t="shared" si="20"/>
        <v>52</v>
      </c>
      <c r="B252" t="str">
        <f>INDEX([6]NT_TRP!$B$18:$B$107,MATCH(A252,[6]NT_TRP!$N$18:$N$107,0))</f>
        <v>TFHCV8ODS-N</v>
      </c>
      <c r="C252" t="str">
        <f t="shared" si="21"/>
        <v>HCV8</v>
      </c>
      <c r="D252" s="1">
        <f>INDEX($Q$5:$Q$20,MATCH(C252,$P$5:$P$20,0))</f>
        <v>9.8000000000000004E-2</v>
      </c>
      <c r="F252" s="2" t="s">
        <v>78</v>
      </c>
      <c r="G252" s="2" t="str">
        <f t="shared" si="22"/>
        <v>S052</v>
      </c>
      <c r="H252" s="2">
        <f t="shared" si="23"/>
        <v>50</v>
      </c>
      <c r="I252" s="2">
        <f t="shared" si="24"/>
        <v>7.4465830709243381E-3</v>
      </c>
    </row>
    <row r="253" spans="1:9" x14ac:dyDescent="0.25">
      <c r="A253" s="1">
        <f t="shared" si="20"/>
        <v>53</v>
      </c>
      <c r="B253" t="str">
        <f>INDEX([6]NT_TRP!$B$18:$B$107,MATCH(A253,[6]NT_TRP!$N$18:$N$107,0))</f>
        <v>TFHCV9ODS-N</v>
      </c>
      <c r="C253" t="str">
        <f t="shared" si="21"/>
        <v>HCV9</v>
      </c>
      <c r="D253" s="1">
        <f>INDEX($Q$5:$Q$20,MATCH(C253,$P$5:$P$20,0))</f>
        <v>9.8000000000000004E-2</v>
      </c>
      <c r="F253" s="2" t="s">
        <v>78</v>
      </c>
      <c r="G253" s="2" t="str">
        <f t="shared" si="22"/>
        <v>S053</v>
      </c>
      <c r="H253" s="2">
        <f t="shared" si="23"/>
        <v>1</v>
      </c>
      <c r="I253" s="2">
        <f t="shared" si="24"/>
        <v>0.90664890375392093</v>
      </c>
    </row>
    <row r="254" spans="1:9" x14ac:dyDescent="0.25">
      <c r="A254" s="1">
        <f t="shared" si="20"/>
        <v>53</v>
      </c>
      <c r="B254" t="str">
        <f>INDEX([6]NT_TRP!$B$18:$B$107,MATCH(A254,[6]NT_TRP!$N$18:$N$107,0))</f>
        <v>TFHCV9ODS-N</v>
      </c>
      <c r="C254" t="str">
        <f t="shared" si="21"/>
        <v>HCV9</v>
      </c>
      <c r="D254" s="1">
        <f>INDEX($Q$5:$Q$20,MATCH(C254,$P$5:$P$20,0))</f>
        <v>9.8000000000000004E-2</v>
      </c>
      <c r="F254" s="2" t="s">
        <v>78</v>
      </c>
      <c r="G254" s="2" t="str">
        <f t="shared" si="22"/>
        <v>S053</v>
      </c>
      <c r="H254" s="2">
        <f t="shared" si="23"/>
        <v>5</v>
      </c>
      <c r="I254" s="2">
        <f t="shared" si="24"/>
        <v>0.61262639418441611</v>
      </c>
    </row>
    <row r="255" spans="1:9" x14ac:dyDescent="0.25">
      <c r="A255" s="1">
        <f t="shared" si="20"/>
        <v>53</v>
      </c>
      <c r="B255" t="str">
        <f>INDEX([6]NT_TRP!$B$18:$B$107,MATCH(A255,[6]NT_TRP!$N$18:$N$107,0))</f>
        <v>TFHCV9ODS-N</v>
      </c>
      <c r="C255" t="str">
        <f t="shared" si="21"/>
        <v>HCV9</v>
      </c>
      <c r="D255" s="1">
        <f>INDEX($Q$5:$Q$20,MATCH(C255,$P$5:$P$20,0))</f>
        <v>9.8000000000000004E-2</v>
      </c>
      <c r="F255" s="2" t="s">
        <v>78</v>
      </c>
      <c r="G255" s="2" t="str">
        <f t="shared" si="22"/>
        <v>S053</v>
      </c>
      <c r="H255" s="2">
        <f t="shared" si="23"/>
        <v>10</v>
      </c>
      <c r="I255" s="2">
        <f t="shared" si="24"/>
        <v>0.37531109885139957</v>
      </c>
    </row>
    <row r="256" spans="1:9" x14ac:dyDescent="0.25">
      <c r="A256" s="1">
        <f t="shared" si="20"/>
        <v>53</v>
      </c>
      <c r="B256" t="str">
        <f>INDEX([6]NT_TRP!$B$18:$B$107,MATCH(A256,[6]NT_TRP!$N$18:$N$107,0))</f>
        <v>TFHCV9ODS-N</v>
      </c>
      <c r="C256" t="str">
        <f t="shared" si="21"/>
        <v>HCV9</v>
      </c>
      <c r="D256" s="1">
        <f>INDEX($Q$5:$Q$20,MATCH(C256,$P$5:$P$20,0))</f>
        <v>9.8000000000000004E-2</v>
      </c>
      <c r="F256" s="2" t="s">
        <v>78</v>
      </c>
      <c r="G256" s="2" t="str">
        <f t="shared" si="22"/>
        <v>S053</v>
      </c>
      <c r="H256" s="2">
        <f t="shared" si="23"/>
        <v>30</v>
      </c>
      <c r="I256" s="2">
        <f t="shared" si="24"/>
        <v>5.2865728738350368E-2</v>
      </c>
    </row>
    <row r="257" spans="1:9" x14ac:dyDescent="0.25">
      <c r="A257" s="1">
        <f t="shared" si="20"/>
        <v>53</v>
      </c>
      <c r="B257" t="str">
        <f>INDEX([6]NT_TRP!$B$18:$B$107,MATCH(A257,[6]NT_TRP!$N$18:$N$107,0))</f>
        <v>TFHCV9ODS-N</v>
      </c>
      <c r="C257" t="str">
        <f t="shared" si="21"/>
        <v>HCV9</v>
      </c>
      <c r="D257" s="1">
        <f>INDEX($Q$5:$Q$20,MATCH(C257,$P$5:$P$20,0))</f>
        <v>9.8000000000000004E-2</v>
      </c>
      <c r="F257" s="2" t="s">
        <v>78</v>
      </c>
      <c r="G257" s="2" t="str">
        <f t="shared" si="22"/>
        <v>S053</v>
      </c>
      <c r="H257" s="2">
        <f t="shared" si="23"/>
        <v>50</v>
      </c>
      <c r="I257" s="2">
        <f t="shared" si="24"/>
        <v>7.4465830709243381E-3</v>
      </c>
    </row>
    <row r="258" spans="1:9" x14ac:dyDescent="0.25">
      <c r="A258" s="1">
        <f t="shared" si="20"/>
        <v>54</v>
      </c>
      <c r="B258" t="str">
        <f>INDEX([6]NT_TRP!$B$18:$B$107,MATCH(A258,[6]NT_TRP!$N$18:$N$107,0))</f>
        <v>TFHCV1GAS-N</v>
      </c>
      <c r="C258" t="str">
        <f t="shared" si="21"/>
        <v>HCV1</v>
      </c>
      <c r="D258" s="1">
        <f>INDEX($Q$5:$Q$20,MATCH(C258,$P$5:$P$20,0))</f>
        <v>8.8800000000000004E-2</v>
      </c>
      <c r="F258" s="2" t="s">
        <v>78</v>
      </c>
      <c r="G258" s="2" t="str">
        <f t="shared" si="22"/>
        <v>S054</v>
      </c>
      <c r="H258" s="2">
        <f t="shared" si="23"/>
        <v>1</v>
      </c>
      <c r="I258" s="2">
        <f t="shared" si="24"/>
        <v>0.91502856098729823</v>
      </c>
    </row>
    <row r="259" spans="1:9" x14ac:dyDescent="0.25">
      <c r="A259" s="1">
        <f t="shared" si="20"/>
        <v>54</v>
      </c>
      <c r="B259" t="str">
        <f>INDEX([6]NT_TRP!$B$18:$B$107,MATCH(A259,[6]NT_TRP!$N$18:$N$107,0))</f>
        <v>TFHCV1GAS-N</v>
      </c>
      <c r="C259" t="str">
        <f t="shared" si="21"/>
        <v>HCV1</v>
      </c>
      <c r="D259" s="1">
        <f>INDEX($Q$5:$Q$20,MATCH(C259,$P$5:$P$20,0))</f>
        <v>8.8800000000000004E-2</v>
      </c>
      <c r="F259" s="2" t="s">
        <v>78</v>
      </c>
      <c r="G259" s="2" t="str">
        <f t="shared" si="22"/>
        <v>S054</v>
      </c>
      <c r="H259" s="2">
        <f t="shared" si="23"/>
        <v>5</v>
      </c>
      <c r="I259" s="2">
        <f t="shared" si="24"/>
        <v>0.64146542082731983</v>
      </c>
    </row>
    <row r="260" spans="1:9" x14ac:dyDescent="0.25">
      <c r="A260" s="1">
        <f t="shared" si="20"/>
        <v>54</v>
      </c>
      <c r="B260" t="str">
        <f>INDEX([6]NT_TRP!$B$18:$B$107,MATCH(A260,[6]NT_TRP!$N$18:$N$107,0))</f>
        <v>TFHCV1GAS-N</v>
      </c>
      <c r="C260" t="str">
        <f t="shared" si="21"/>
        <v>HCV1</v>
      </c>
      <c r="D260" s="1">
        <f>INDEX($Q$5:$Q$20,MATCH(C260,$P$5:$P$20,0))</f>
        <v>8.8800000000000004E-2</v>
      </c>
      <c r="F260" s="2" t="s">
        <v>78</v>
      </c>
      <c r="G260" s="2" t="str">
        <f t="shared" si="22"/>
        <v>S054</v>
      </c>
      <c r="H260" s="2">
        <f t="shared" si="23"/>
        <v>10</v>
      </c>
      <c r="I260" s="2">
        <f t="shared" si="24"/>
        <v>0.41147788611717057</v>
      </c>
    </row>
    <row r="261" spans="1:9" x14ac:dyDescent="0.25">
      <c r="A261" s="1">
        <f t="shared" si="20"/>
        <v>54</v>
      </c>
      <c r="B261" t="str">
        <f>INDEX([6]NT_TRP!$B$18:$B$107,MATCH(A261,[6]NT_TRP!$N$18:$N$107,0))</f>
        <v>TFHCV1GAS-N</v>
      </c>
      <c r="C261" t="str">
        <f t="shared" si="21"/>
        <v>HCV1</v>
      </c>
      <c r="D261" s="1">
        <f>INDEX($Q$5:$Q$20,MATCH(C261,$P$5:$P$20,0))</f>
        <v>8.8800000000000004E-2</v>
      </c>
      <c r="F261" s="2" t="s">
        <v>78</v>
      </c>
      <c r="G261" s="2" t="str">
        <f t="shared" si="22"/>
        <v>S054</v>
      </c>
      <c r="H261" s="2">
        <f t="shared" si="23"/>
        <v>30</v>
      </c>
      <c r="I261" s="2">
        <f t="shared" si="24"/>
        <v>6.9668987698081844E-2</v>
      </c>
    </row>
    <row r="262" spans="1:9" x14ac:dyDescent="0.25">
      <c r="A262" s="1">
        <f t="shared" si="20"/>
        <v>54</v>
      </c>
      <c r="B262" t="str">
        <f>INDEX([6]NT_TRP!$B$18:$B$107,MATCH(A262,[6]NT_TRP!$N$18:$N$107,0))</f>
        <v>TFHCV1GAS-N</v>
      </c>
      <c r="C262" t="str">
        <f t="shared" si="21"/>
        <v>HCV1</v>
      </c>
      <c r="D262" s="1">
        <f>INDEX($Q$5:$Q$20,MATCH(C262,$P$5:$P$20,0))</f>
        <v>8.8800000000000004E-2</v>
      </c>
      <c r="F262" s="2" t="s">
        <v>78</v>
      </c>
      <c r="G262" s="2" t="str">
        <f t="shared" si="22"/>
        <v>S054</v>
      </c>
      <c r="H262" s="2">
        <f t="shared" si="23"/>
        <v>50</v>
      </c>
      <c r="I262" s="2">
        <f t="shared" si="24"/>
        <v>1.1795938519751562E-2</v>
      </c>
    </row>
    <row r="263" spans="1:9" x14ac:dyDescent="0.25">
      <c r="A263" s="1">
        <f t="shared" si="20"/>
        <v>55</v>
      </c>
      <c r="B263" t="str">
        <f>INDEX([6]NT_TRP!$B$18:$B$107,MATCH(A263,[6]NT_TRP!$N$18:$N$107,0))</f>
        <v>TFHCV2GAS-N</v>
      </c>
      <c r="C263" t="str">
        <f t="shared" si="21"/>
        <v>HCV2</v>
      </c>
      <c r="D263" s="1">
        <f>INDEX($Q$5:$Q$20,MATCH(C263,$P$5:$P$20,0))</f>
        <v>6.1800000000000001E-2</v>
      </c>
      <c r="F263" s="2" t="s">
        <v>78</v>
      </c>
      <c r="G263" s="2" t="str">
        <f t="shared" si="22"/>
        <v>S055</v>
      </c>
      <c r="H263" s="2">
        <f t="shared" si="23"/>
        <v>1</v>
      </c>
      <c r="I263" s="2">
        <f t="shared" si="24"/>
        <v>0.94007088216735812</v>
      </c>
    </row>
    <row r="264" spans="1:9" x14ac:dyDescent="0.25">
      <c r="A264" s="1">
        <f t="shared" si="20"/>
        <v>55</v>
      </c>
      <c r="B264" t="str">
        <f>INDEX([6]NT_TRP!$B$18:$B$107,MATCH(A264,[6]NT_TRP!$N$18:$N$107,0))</f>
        <v>TFHCV2GAS-N</v>
      </c>
      <c r="C264" t="str">
        <f t="shared" si="21"/>
        <v>HCV2</v>
      </c>
      <c r="D264" s="1">
        <f>INDEX($Q$5:$Q$20,MATCH(C264,$P$5:$P$20,0))</f>
        <v>6.1800000000000001E-2</v>
      </c>
      <c r="F264" s="2" t="s">
        <v>78</v>
      </c>
      <c r="G264" s="2" t="str">
        <f t="shared" si="22"/>
        <v>S055</v>
      </c>
      <c r="H264" s="2">
        <f t="shared" si="23"/>
        <v>5</v>
      </c>
      <c r="I264" s="2">
        <f t="shared" si="24"/>
        <v>0.73418077002626336</v>
      </c>
    </row>
    <row r="265" spans="1:9" x14ac:dyDescent="0.25">
      <c r="A265" s="1">
        <f t="shared" ref="A265:A328" si="25">A260+1</f>
        <v>55</v>
      </c>
      <c r="B265" t="str">
        <f>INDEX([6]NT_TRP!$B$18:$B$107,MATCH(A265,[6]NT_TRP!$N$18:$N$107,0))</f>
        <v>TFHCV2GAS-N</v>
      </c>
      <c r="C265" t="str">
        <f t="shared" ref="C265:C328" si="26">INDEX($S$5:$S$89,MATCH(B265,$T$5:$T$89,0))</f>
        <v>HCV2</v>
      </c>
      <c r="D265" s="1">
        <f>INDEX($Q$5:$Q$20,MATCH(C265,$P$5:$P$20,0))</f>
        <v>6.1800000000000001E-2</v>
      </c>
      <c r="F265" s="2" t="s">
        <v>78</v>
      </c>
      <c r="G265" s="2" t="str">
        <f t="shared" ref="G265:G328" si="27">"S"&amp;TEXT(A265,"000")</f>
        <v>S055</v>
      </c>
      <c r="H265" s="2">
        <f t="shared" ref="H265:H328" si="28">H260</f>
        <v>10</v>
      </c>
      <c r="I265" s="2">
        <f t="shared" ref="I265:I328" si="29">(EXP(-((D265)*H265)))</f>
        <v>0.53902140307635704</v>
      </c>
    </row>
    <row r="266" spans="1:9" x14ac:dyDescent="0.25">
      <c r="A266" s="1">
        <f t="shared" si="25"/>
        <v>55</v>
      </c>
      <c r="B266" t="str">
        <f>INDEX([6]NT_TRP!$B$18:$B$107,MATCH(A266,[6]NT_TRP!$N$18:$N$107,0))</f>
        <v>TFHCV2GAS-N</v>
      </c>
      <c r="C266" t="str">
        <f t="shared" si="26"/>
        <v>HCV2</v>
      </c>
      <c r="D266" s="1">
        <f>INDEX($Q$5:$Q$20,MATCH(C266,$P$5:$P$20,0))</f>
        <v>6.1800000000000001E-2</v>
      </c>
      <c r="F266" s="2" t="s">
        <v>78</v>
      </c>
      <c r="G266" s="2" t="str">
        <f t="shared" si="27"/>
        <v>S055</v>
      </c>
      <c r="H266" s="2">
        <f t="shared" si="28"/>
        <v>30</v>
      </c>
      <c r="I266" s="2">
        <f t="shared" si="29"/>
        <v>0.15660947387018301</v>
      </c>
    </row>
    <row r="267" spans="1:9" x14ac:dyDescent="0.25">
      <c r="A267" s="1">
        <f t="shared" si="25"/>
        <v>55</v>
      </c>
      <c r="B267" t="str">
        <f>INDEX([6]NT_TRP!$B$18:$B$107,MATCH(A267,[6]NT_TRP!$N$18:$N$107,0))</f>
        <v>TFHCV2GAS-N</v>
      </c>
      <c r="C267" t="str">
        <f t="shared" si="26"/>
        <v>HCV2</v>
      </c>
      <c r="D267" s="1">
        <f>INDEX($Q$5:$Q$20,MATCH(C267,$P$5:$P$20,0))</f>
        <v>6.1800000000000001E-2</v>
      </c>
      <c r="F267" s="2" t="s">
        <v>78</v>
      </c>
      <c r="G267" s="2" t="str">
        <f t="shared" si="27"/>
        <v>S055</v>
      </c>
      <c r="H267" s="2">
        <f t="shared" si="28"/>
        <v>50</v>
      </c>
      <c r="I267" s="2">
        <f t="shared" si="29"/>
        <v>4.550195440462157E-2</v>
      </c>
    </row>
    <row r="268" spans="1:9" x14ac:dyDescent="0.25">
      <c r="A268" s="1">
        <f t="shared" si="25"/>
        <v>56</v>
      </c>
      <c r="B268" t="str">
        <f>INDEX([6]NT_TRP!$B$18:$B$107,MATCH(A268,[6]NT_TRP!$N$18:$N$107,0))</f>
        <v>TFHCV3GAS-N</v>
      </c>
      <c r="C268" t="str">
        <f t="shared" si="26"/>
        <v>HCV3</v>
      </c>
      <c r="D268" s="1">
        <f>INDEX($Q$5:$Q$20,MATCH(C268,$P$5:$P$20,0))</f>
        <v>6.5600000000000006E-2</v>
      </c>
      <c r="F268" s="2" t="s">
        <v>78</v>
      </c>
      <c r="G268" s="2" t="str">
        <f t="shared" si="27"/>
        <v>S056</v>
      </c>
      <c r="H268" s="2">
        <f t="shared" si="28"/>
        <v>1</v>
      </c>
      <c r="I268" s="2">
        <f t="shared" si="29"/>
        <v>0.936505391537791</v>
      </c>
    </row>
    <row r="269" spans="1:9" x14ac:dyDescent="0.25">
      <c r="A269" s="1">
        <f t="shared" si="25"/>
        <v>56</v>
      </c>
      <c r="B269" t="str">
        <f>INDEX([6]NT_TRP!$B$18:$B$107,MATCH(A269,[6]NT_TRP!$N$18:$N$107,0))</f>
        <v>TFHCV3GAS-N</v>
      </c>
      <c r="C269" t="str">
        <f t="shared" si="26"/>
        <v>HCV3</v>
      </c>
      <c r="D269" s="1">
        <f>INDEX($Q$5:$Q$20,MATCH(C269,$P$5:$P$20,0))</f>
        <v>6.5600000000000006E-2</v>
      </c>
      <c r="F269" s="2" t="s">
        <v>78</v>
      </c>
      <c r="G269" s="2" t="str">
        <f t="shared" si="27"/>
        <v>S056</v>
      </c>
      <c r="H269" s="2">
        <f t="shared" si="28"/>
        <v>5</v>
      </c>
      <c r="I269" s="2">
        <f t="shared" si="29"/>
        <v>0.72036301970530137</v>
      </c>
    </row>
    <row r="270" spans="1:9" x14ac:dyDescent="0.25">
      <c r="A270" s="1">
        <f t="shared" si="25"/>
        <v>56</v>
      </c>
      <c r="B270" t="str">
        <f>INDEX([6]NT_TRP!$B$18:$B$107,MATCH(A270,[6]NT_TRP!$N$18:$N$107,0))</f>
        <v>TFHCV3GAS-N</v>
      </c>
      <c r="C270" t="str">
        <f t="shared" si="26"/>
        <v>HCV3</v>
      </c>
      <c r="D270" s="1">
        <f>INDEX($Q$5:$Q$20,MATCH(C270,$P$5:$P$20,0))</f>
        <v>6.5600000000000006E-2</v>
      </c>
      <c r="F270" s="2" t="s">
        <v>78</v>
      </c>
      <c r="G270" s="2" t="str">
        <f t="shared" si="27"/>
        <v>S056</v>
      </c>
      <c r="H270" s="2">
        <f t="shared" si="28"/>
        <v>10</v>
      </c>
      <c r="I270" s="2">
        <f t="shared" si="29"/>
        <v>0.51892288015894039</v>
      </c>
    </row>
    <row r="271" spans="1:9" x14ac:dyDescent="0.25">
      <c r="A271" s="1">
        <f t="shared" si="25"/>
        <v>56</v>
      </c>
      <c r="B271" t="str">
        <f>INDEX([6]NT_TRP!$B$18:$B$107,MATCH(A271,[6]NT_TRP!$N$18:$N$107,0))</f>
        <v>TFHCV3GAS-N</v>
      </c>
      <c r="C271" t="str">
        <f t="shared" si="26"/>
        <v>HCV3</v>
      </c>
      <c r="D271" s="1">
        <f>INDEX($Q$5:$Q$20,MATCH(C271,$P$5:$P$20,0))</f>
        <v>6.5600000000000006E-2</v>
      </c>
      <c r="F271" s="2" t="s">
        <v>78</v>
      </c>
      <c r="G271" s="2" t="str">
        <f t="shared" si="27"/>
        <v>S056</v>
      </c>
      <c r="H271" s="2">
        <f t="shared" si="28"/>
        <v>30</v>
      </c>
      <c r="I271" s="2">
        <f t="shared" si="29"/>
        <v>0.13973604902722891</v>
      </c>
    </row>
    <row r="272" spans="1:9" x14ac:dyDescent="0.25">
      <c r="A272" s="1">
        <f t="shared" si="25"/>
        <v>56</v>
      </c>
      <c r="B272" t="str">
        <f>INDEX([6]NT_TRP!$B$18:$B$107,MATCH(A272,[6]NT_TRP!$N$18:$N$107,0))</f>
        <v>TFHCV3GAS-N</v>
      </c>
      <c r="C272" t="str">
        <f t="shared" si="26"/>
        <v>HCV3</v>
      </c>
      <c r="D272" s="1">
        <f>INDEX($Q$5:$Q$20,MATCH(C272,$P$5:$P$20,0))</f>
        <v>6.5600000000000006E-2</v>
      </c>
      <c r="F272" s="2" t="s">
        <v>78</v>
      </c>
      <c r="G272" s="2" t="str">
        <f t="shared" si="27"/>
        <v>S056</v>
      </c>
      <c r="H272" s="2">
        <f t="shared" si="28"/>
        <v>50</v>
      </c>
      <c r="I272" s="2">
        <f t="shared" si="29"/>
        <v>3.76282568071762E-2</v>
      </c>
    </row>
    <row r="273" spans="1:9" x14ac:dyDescent="0.25">
      <c r="A273" s="1">
        <f t="shared" si="25"/>
        <v>57</v>
      </c>
      <c r="B273" t="str">
        <f>INDEX([6]NT_TRP!$B$18:$B$107,MATCH(A273,[6]NT_TRP!$N$18:$N$107,0))</f>
        <v>TFHCV4GAS-N</v>
      </c>
      <c r="C273" t="str">
        <f t="shared" si="26"/>
        <v>HCV4</v>
      </c>
      <c r="D273" s="1">
        <f>INDEX($Q$5:$Q$20,MATCH(C273,$P$5:$P$20,0))</f>
        <v>6.5600000000000006E-2</v>
      </c>
      <c r="F273" s="2" t="s">
        <v>78</v>
      </c>
      <c r="G273" s="2" t="str">
        <f t="shared" si="27"/>
        <v>S057</v>
      </c>
      <c r="H273" s="2">
        <f t="shared" si="28"/>
        <v>1</v>
      </c>
      <c r="I273" s="2">
        <f t="shared" si="29"/>
        <v>0.936505391537791</v>
      </c>
    </row>
    <row r="274" spans="1:9" x14ac:dyDescent="0.25">
      <c r="A274" s="1">
        <f t="shared" si="25"/>
        <v>57</v>
      </c>
      <c r="B274" t="str">
        <f>INDEX([6]NT_TRP!$B$18:$B$107,MATCH(A274,[6]NT_TRP!$N$18:$N$107,0))</f>
        <v>TFHCV4GAS-N</v>
      </c>
      <c r="C274" t="str">
        <f t="shared" si="26"/>
        <v>HCV4</v>
      </c>
      <c r="D274" s="1">
        <f>INDEX($Q$5:$Q$20,MATCH(C274,$P$5:$P$20,0))</f>
        <v>6.5600000000000006E-2</v>
      </c>
      <c r="F274" s="2" t="s">
        <v>78</v>
      </c>
      <c r="G274" s="2" t="str">
        <f t="shared" si="27"/>
        <v>S057</v>
      </c>
      <c r="H274" s="2">
        <f t="shared" si="28"/>
        <v>5</v>
      </c>
      <c r="I274" s="2">
        <f t="shared" si="29"/>
        <v>0.72036301970530137</v>
      </c>
    </row>
    <row r="275" spans="1:9" x14ac:dyDescent="0.25">
      <c r="A275" s="1">
        <f t="shared" si="25"/>
        <v>57</v>
      </c>
      <c r="B275" t="str">
        <f>INDEX([6]NT_TRP!$B$18:$B$107,MATCH(A275,[6]NT_TRP!$N$18:$N$107,0))</f>
        <v>TFHCV4GAS-N</v>
      </c>
      <c r="C275" t="str">
        <f t="shared" si="26"/>
        <v>HCV4</v>
      </c>
      <c r="D275" s="1">
        <f>INDEX($Q$5:$Q$20,MATCH(C275,$P$5:$P$20,0))</f>
        <v>6.5600000000000006E-2</v>
      </c>
      <c r="F275" s="2" t="s">
        <v>78</v>
      </c>
      <c r="G275" s="2" t="str">
        <f t="shared" si="27"/>
        <v>S057</v>
      </c>
      <c r="H275" s="2">
        <f t="shared" si="28"/>
        <v>10</v>
      </c>
      <c r="I275" s="2">
        <f t="shared" si="29"/>
        <v>0.51892288015894039</v>
      </c>
    </row>
    <row r="276" spans="1:9" x14ac:dyDescent="0.25">
      <c r="A276" s="1">
        <f t="shared" si="25"/>
        <v>57</v>
      </c>
      <c r="B276" t="str">
        <f>INDEX([6]NT_TRP!$B$18:$B$107,MATCH(A276,[6]NT_TRP!$N$18:$N$107,0))</f>
        <v>TFHCV4GAS-N</v>
      </c>
      <c r="C276" t="str">
        <f t="shared" si="26"/>
        <v>HCV4</v>
      </c>
      <c r="D276" s="1">
        <f>INDEX($Q$5:$Q$20,MATCH(C276,$P$5:$P$20,0))</f>
        <v>6.5600000000000006E-2</v>
      </c>
      <c r="F276" s="2" t="s">
        <v>78</v>
      </c>
      <c r="G276" s="2" t="str">
        <f t="shared" si="27"/>
        <v>S057</v>
      </c>
      <c r="H276" s="2">
        <f t="shared" si="28"/>
        <v>30</v>
      </c>
      <c r="I276" s="2">
        <f t="shared" si="29"/>
        <v>0.13973604902722891</v>
      </c>
    </row>
    <row r="277" spans="1:9" x14ac:dyDescent="0.25">
      <c r="A277" s="1">
        <f t="shared" si="25"/>
        <v>57</v>
      </c>
      <c r="B277" t="str">
        <f>INDEX([6]NT_TRP!$B$18:$B$107,MATCH(A277,[6]NT_TRP!$N$18:$N$107,0))</f>
        <v>TFHCV4GAS-N</v>
      </c>
      <c r="C277" t="str">
        <f t="shared" si="26"/>
        <v>HCV4</v>
      </c>
      <c r="D277" s="1">
        <f>INDEX($Q$5:$Q$20,MATCH(C277,$P$5:$P$20,0))</f>
        <v>6.5600000000000006E-2</v>
      </c>
      <c r="F277" s="2" t="s">
        <v>78</v>
      </c>
      <c r="G277" s="2" t="str">
        <f t="shared" si="27"/>
        <v>S057</v>
      </c>
      <c r="H277" s="2">
        <f t="shared" si="28"/>
        <v>50</v>
      </c>
      <c r="I277" s="2">
        <f t="shared" si="29"/>
        <v>3.76282568071762E-2</v>
      </c>
    </row>
    <row r="278" spans="1:9" x14ac:dyDescent="0.25">
      <c r="A278" s="1">
        <f t="shared" si="25"/>
        <v>58</v>
      </c>
      <c r="B278" t="str">
        <f>INDEX([6]NT_TRP!$B$18:$B$107,MATCH(A278,[6]NT_TRP!$N$18:$N$107,0))</f>
        <v>TFHCV5GAS-N</v>
      </c>
      <c r="C278" t="str">
        <f t="shared" si="26"/>
        <v>HCV5</v>
      </c>
      <c r="D278" s="1">
        <f>INDEX($Q$5:$Q$20,MATCH(C278,$P$5:$P$20,0))</f>
        <v>6.5600000000000006E-2</v>
      </c>
      <c r="F278" s="2" t="s">
        <v>78</v>
      </c>
      <c r="G278" s="2" t="str">
        <f t="shared" si="27"/>
        <v>S058</v>
      </c>
      <c r="H278" s="2">
        <f t="shared" si="28"/>
        <v>1</v>
      </c>
      <c r="I278" s="2">
        <f t="shared" si="29"/>
        <v>0.936505391537791</v>
      </c>
    </row>
    <row r="279" spans="1:9" x14ac:dyDescent="0.25">
      <c r="A279" s="1">
        <f t="shared" si="25"/>
        <v>58</v>
      </c>
      <c r="B279" t="str">
        <f>INDEX([6]NT_TRP!$B$18:$B$107,MATCH(A279,[6]NT_TRP!$N$18:$N$107,0))</f>
        <v>TFHCV5GAS-N</v>
      </c>
      <c r="C279" t="str">
        <f t="shared" si="26"/>
        <v>HCV5</v>
      </c>
      <c r="D279" s="1">
        <f>INDEX($Q$5:$Q$20,MATCH(C279,$P$5:$P$20,0))</f>
        <v>6.5600000000000006E-2</v>
      </c>
      <c r="F279" s="2" t="s">
        <v>78</v>
      </c>
      <c r="G279" s="2" t="str">
        <f t="shared" si="27"/>
        <v>S058</v>
      </c>
      <c r="H279" s="2">
        <f t="shared" si="28"/>
        <v>5</v>
      </c>
      <c r="I279" s="2">
        <f t="shared" si="29"/>
        <v>0.72036301970530137</v>
      </c>
    </row>
    <row r="280" spans="1:9" x14ac:dyDescent="0.25">
      <c r="A280" s="1">
        <f t="shared" si="25"/>
        <v>58</v>
      </c>
      <c r="B280" t="str">
        <f>INDEX([6]NT_TRP!$B$18:$B$107,MATCH(A280,[6]NT_TRP!$N$18:$N$107,0))</f>
        <v>TFHCV5GAS-N</v>
      </c>
      <c r="C280" t="str">
        <f t="shared" si="26"/>
        <v>HCV5</v>
      </c>
      <c r="D280" s="1">
        <f>INDEX($Q$5:$Q$20,MATCH(C280,$P$5:$P$20,0))</f>
        <v>6.5600000000000006E-2</v>
      </c>
      <c r="F280" s="2" t="s">
        <v>78</v>
      </c>
      <c r="G280" s="2" t="str">
        <f t="shared" si="27"/>
        <v>S058</v>
      </c>
      <c r="H280" s="2">
        <f t="shared" si="28"/>
        <v>10</v>
      </c>
      <c r="I280" s="2">
        <f t="shared" si="29"/>
        <v>0.51892288015894039</v>
      </c>
    </row>
    <row r="281" spans="1:9" x14ac:dyDescent="0.25">
      <c r="A281" s="1">
        <f t="shared" si="25"/>
        <v>58</v>
      </c>
      <c r="B281" t="str">
        <f>INDEX([6]NT_TRP!$B$18:$B$107,MATCH(A281,[6]NT_TRP!$N$18:$N$107,0))</f>
        <v>TFHCV5GAS-N</v>
      </c>
      <c r="C281" t="str">
        <f t="shared" si="26"/>
        <v>HCV5</v>
      </c>
      <c r="D281" s="1">
        <f>INDEX($Q$5:$Q$20,MATCH(C281,$P$5:$P$20,0))</f>
        <v>6.5600000000000006E-2</v>
      </c>
      <c r="F281" s="2" t="s">
        <v>78</v>
      </c>
      <c r="G281" s="2" t="str">
        <f t="shared" si="27"/>
        <v>S058</v>
      </c>
      <c r="H281" s="2">
        <f t="shared" si="28"/>
        <v>30</v>
      </c>
      <c r="I281" s="2">
        <f t="shared" si="29"/>
        <v>0.13973604902722891</v>
      </c>
    </row>
    <row r="282" spans="1:9" x14ac:dyDescent="0.25">
      <c r="A282" s="1">
        <f t="shared" si="25"/>
        <v>58</v>
      </c>
      <c r="B282" t="str">
        <f>INDEX([6]NT_TRP!$B$18:$B$107,MATCH(A282,[6]NT_TRP!$N$18:$N$107,0))</f>
        <v>TFHCV5GAS-N</v>
      </c>
      <c r="C282" t="str">
        <f t="shared" si="26"/>
        <v>HCV5</v>
      </c>
      <c r="D282" s="1">
        <f>INDEX($Q$5:$Q$20,MATCH(C282,$P$5:$P$20,0))</f>
        <v>6.5600000000000006E-2</v>
      </c>
      <c r="F282" s="2" t="s">
        <v>78</v>
      </c>
      <c r="G282" s="2" t="str">
        <f t="shared" si="27"/>
        <v>S058</v>
      </c>
      <c r="H282" s="2">
        <f t="shared" si="28"/>
        <v>50</v>
      </c>
      <c r="I282" s="2">
        <f t="shared" si="29"/>
        <v>3.76282568071762E-2</v>
      </c>
    </row>
    <row r="283" spans="1:9" x14ac:dyDescent="0.25">
      <c r="A283" s="1">
        <f t="shared" si="25"/>
        <v>59</v>
      </c>
      <c r="B283" t="str">
        <f>INDEX([6]NT_TRP!$B$18:$B$107,MATCH(A283,[6]NT_TRP!$N$18:$N$107,0))</f>
        <v>TFHCV6GAS-N</v>
      </c>
      <c r="C283" t="str">
        <f t="shared" si="26"/>
        <v>HCV6</v>
      </c>
      <c r="D283" s="1">
        <f>INDEX($Q$5:$Q$20,MATCH(C283,$P$5:$P$20,0))</f>
        <v>9.8299999999999998E-2</v>
      </c>
      <c r="F283" s="2" t="s">
        <v>78</v>
      </c>
      <c r="G283" s="2" t="str">
        <f t="shared" si="27"/>
        <v>S059</v>
      </c>
      <c r="H283" s="2">
        <f t="shared" si="28"/>
        <v>1</v>
      </c>
      <c r="I283" s="2">
        <f t="shared" si="29"/>
        <v>0.90637694987791584</v>
      </c>
    </row>
    <row r="284" spans="1:9" x14ac:dyDescent="0.25">
      <c r="A284" s="1">
        <f t="shared" si="25"/>
        <v>59</v>
      </c>
      <c r="B284" t="str">
        <f>INDEX([6]NT_TRP!$B$18:$B$107,MATCH(A284,[6]NT_TRP!$N$18:$N$107,0))</f>
        <v>TFHCV6GAS-N</v>
      </c>
      <c r="C284" t="str">
        <f t="shared" si="26"/>
        <v>HCV6</v>
      </c>
      <c r="D284" s="1">
        <f>INDEX($Q$5:$Q$20,MATCH(C284,$P$5:$P$20,0))</f>
        <v>9.8299999999999998E-2</v>
      </c>
      <c r="F284" s="2" t="s">
        <v>78</v>
      </c>
      <c r="G284" s="2" t="str">
        <f t="shared" si="27"/>
        <v>S059</v>
      </c>
      <c r="H284" s="2">
        <f t="shared" si="28"/>
        <v>5</v>
      </c>
      <c r="I284" s="2">
        <f t="shared" si="29"/>
        <v>0.61170814345335978</v>
      </c>
    </row>
    <row r="285" spans="1:9" x14ac:dyDescent="0.25">
      <c r="A285" s="1">
        <f t="shared" si="25"/>
        <v>59</v>
      </c>
      <c r="B285" t="str">
        <f>INDEX([6]NT_TRP!$B$18:$B$107,MATCH(A285,[6]NT_TRP!$N$18:$N$107,0))</f>
        <v>TFHCV6GAS-N</v>
      </c>
      <c r="C285" t="str">
        <f t="shared" si="26"/>
        <v>HCV6</v>
      </c>
      <c r="D285" s="1">
        <f>INDEX($Q$5:$Q$20,MATCH(C285,$P$5:$P$20,0))</f>
        <v>9.8299999999999998E-2</v>
      </c>
      <c r="F285" s="2" t="s">
        <v>78</v>
      </c>
      <c r="G285" s="2" t="str">
        <f t="shared" si="27"/>
        <v>S059</v>
      </c>
      <c r="H285" s="2">
        <f t="shared" si="28"/>
        <v>10</v>
      </c>
      <c r="I285" s="2">
        <f t="shared" si="29"/>
        <v>0.37418685276715613</v>
      </c>
    </row>
    <row r="286" spans="1:9" x14ac:dyDescent="0.25">
      <c r="A286" s="1">
        <f t="shared" si="25"/>
        <v>59</v>
      </c>
      <c r="B286" t="str">
        <f>INDEX([6]NT_TRP!$B$18:$B$107,MATCH(A286,[6]NT_TRP!$N$18:$N$107,0))</f>
        <v>TFHCV6GAS-N</v>
      </c>
      <c r="C286" t="str">
        <f t="shared" si="26"/>
        <v>HCV6</v>
      </c>
      <c r="D286" s="1">
        <f>INDEX($Q$5:$Q$20,MATCH(C286,$P$5:$P$20,0))</f>
        <v>9.8299999999999998E-2</v>
      </c>
      <c r="F286" s="2" t="s">
        <v>78</v>
      </c>
      <c r="G286" s="2" t="str">
        <f t="shared" si="27"/>
        <v>S059</v>
      </c>
      <c r="H286" s="2">
        <f t="shared" si="28"/>
        <v>30</v>
      </c>
      <c r="I286" s="2">
        <f t="shared" si="29"/>
        <v>5.2392071832959276E-2</v>
      </c>
    </row>
    <row r="287" spans="1:9" x14ac:dyDescent="0.25">
      <c r="A287" s="1">
        <f t="shared" si="25"/>
        <v>59</v>
      </c>
      <c r="B287" t="str">
        <f>INDEX([6]NT_TRP!$B$18:$B$107,MATCH(A287,[6]NT_TRP!$N$18:$N$107,0))</f>
        <v>TFHCV6GAS-N</v>
      </c>
      <c r="C287" t="str">
        <f t="shared" si="26"/>
        <v>HCV6</v>
      </c>
      <c r="D287" s="1">
        <f>INDEX($Q$5:$Q$20,MATCH(C287,$P$5:$P$20,0))</f>
        <v>9.8299999999999998E-2</v>
      </c>
      <c r="F287" s="2" t="s">
        <v>78</v>
      </c>
      <c r="G287" s="2" t="str">
        <f t="shared" si="27"/>
        <v>S059</v>
      </c>
      <c r="H287" s="2">
        <f t="shared" si="28"/>
        <v>50</v>
      </c>
      <c r="I287" s="2">
        <f t="shared" si="29"/>
        <v>7.3357178924136077E-3</v>
      </c>
    </row>
    <row r="288" spans="1:9" x14ac:dyDescent="0.25">
      <c r="A288" s="1">
        <f t="shared" si="25"/>
        <v>60</v>
      </c>
      <c r="B288" t="str">
        <f>INDEX([6]NT_TRP!$B$18:$B$107,MATCH(A288,[6]NT_TRP!$N$18:$N$107,0))</f>
        <v>TFHCV7GAS-N</v>
      </c>
      <c r="C288" t="str">
        <f t="shared" si="26"/>
        <v>HCV7</v>
      </c>
      <c r="D288" s="1">
        <f>INDEX($Q$5:$Q$20,MATCH(C288,$P$5:$P$20,0))</f>
        <v>9.8000000000000004E-2</v>
      </c>
      <c r="F288" s="2" t="s">
        <v>78</v>
      </c>
      <c r="G288" s="2" t="str">
        <f t="shared" si="27"/>
        <v>S060</v>
      </c>
      <c r="H288" s="2">
        <f t="shared" si="28"/>
        <v>1</v>
      </c>
      <c r="I288" s="2">
        <f t="shared" si="29"/>
        <v>0.90664890375392093</v>
      </c>
    </row>
    <row r="289" spans="1:9" x14ac:dyDescent="0.25">
      <c r="A289" s="1">
        <f t="shared" si="25"/>
        <v>60</v>
      </c>
      <c r="B289" t="str">
        <f>INDEX([6]NT_TRP!$B$18:$B$107,MATCH(A289,[6]NT_TRP!$N$18:$N$107,0))</f>
        <v>TFHCV7GAS-N</v>
      </c>
      <c r="C289" t="str">
        <f t="shared" si="26"/>
        <v>HCV7</v>
      </c>
      <c r="D289" s="1">
        <f>INDEX($Q$5:$Q$20,MATCH(C289,$P$5:$P$20,0))</f>
        <v>9.8000000000000004E-2</v>
      </c>
      <c r="F289" s="2" t="s">
        <v>78</v>
      </c>
      <c r="G289" s="2" t="str">
        <f t="shared" si="27"/>
        <v>S060</v>
      </c>
      <c r="H289" s="2">
        <f t="shared" si="28"/>
        <v>5</v>
      </c>
      <c r="I289" s="2">
        <f t="shared" si="29"/>
        <v>0.61262639418441611</v>
      </c>
    </row>
    <row r="290" spans="1:9" x14ac:dyDescent="0.25">
      <c r="A290" s="1">
        <f t="shared" si="25"/>
        <v>60</v>
      </c>
      <c r="B290" t="str">
        <f>INDEX([6]NT_TRP!$B$18:$B$107,MATCH(A290,[6]NT_TRP!$N$18:$N$107,0))</f>
        <v>TFHCV7GAS-N</v>
      </c>
      <c r="C290" t="str">
        <f t="shared" si="26"/>
        <v>HCV7</v>
      </c>
      <c r="D290" s="1">
        <f>INDEX($Q$5:$Q$20,MATCH(C290,$P$5:$P$20,0))</f>
        <v>9.8000000000000004E-2</v>
      </c>
      <c r="F290" s="2" t="s">
        <v>78</v>
      </c>
      <c r="G290" s="2" t="str">
        <f t="shared" si="27"/>
        <v>S060</v>
      </c>
      <c r="H290" s="2">
        <f t="shared" si="28"/>
        <v>10</v>
      </c>
      <c r="I290" s="2">
        <f t="shared" si="29"/>
        <v>0.37531109885139957</v>
      </c>
    </row>
    <row r="291" spans="1:9" x14ac:dyDescent="0.25">
      <c r="A291" s="1">
        <f t="shared" si="25"/>
        <v>60</v>
      </c>
      <c r="B291" t="str">
        <f>INDEX([6]NT_TRP!$B$18:$B$107,MATCH(A291,[6]NT_TRP!$N$18:$N$107,0))</f>
        <v>TFHCV7GAS-N</v>
      </c>
      <c r="C291" t="str">
        <f t="shared" si="26"/>
        <v>HCV7</v>
      </c>
      <c r="D291" s="1">
        <f>INDEX($Q$5:$Q$20,MATCH(C291,$P$5:$P$20,0))</f>
        <v>9.8000000000000004E-2</v>
      </c>
      <c r="F291" s="2" t="s">
        <v>78</v>
      </c>
      <c r="G291" s="2" t="str">
        <f t="shared" si="27"/>
        <v>S060</v>
      </c>
      <c r="H291" s="2">
        <f t="shared" si="28"/>
        <v>30</v>
      </c>
      <c r="I291" s="2">
        <f t="shared" si="29"/>
        <v>5.2865728738350368E-2</v>
      </c>
    </row>
    <row r="292" spans="1:9" x14ac:dyDescent="0.25">
      <c r="A292" s="1">
        <f t="shared" si="25"/>
        <v>60</v>
      </c>
      <c r="B292" t="str">
        <f>INDEX([6]NT_TRP!$B$18:$B$107,MATCH(A292,[6]NT_TRP!$N$18:$N$107,0))</f>
        <v>TFHCV7GAS-N</v>
      </c>
      <c r="C292" t="str">
        <f t="shared" si="26"/>
        <v>HCV7</v>
      </c>
      <c r="D292" s="1">
        <f>INDEX($Q$5:$Q$20,MATCH(C292,$P$5:$P$20,0))</f>
        <v>9.8000000000000004E-2</v>
      </c>
      <c r="F292" s="2" t="s">
        <v>78</v>
      </c>
      <c r="G292" s="2" t="str">
        <f t="shared" si="27"/>
        <v>S060</v>
      </c>
      <c r="H292" s="2">
        <f t="shared" si="28"/>
        <v>50</v>
      </c>
      <c r="I292" s="2">
        <f t="shared" si="29"/>
        <v>7.4465830709243381E-3</v>
      </c>
    </row>
    <row r="293" spans="1:9" x14ac:dyDescent="0.25">
      <c r="A293" s="1">
        <f t="shared" si="25"/>
        <v>61</v>
      </c>
      <c r="B293" t="str">
        <f>INDEX([6]NT_TRP!$B$18:$B$107,MATCH(A293,[6]NT_TRP!$N$18:$N$107,0))</f>
        <v>TFHCV8GAS-N</v>
      </c>
      <c r="C293" t="str">
        <f t="shared" si="26"/>
        <v>HCV8</v>
      </c>
      <c r="D293" s="1">
        <f>INDEX($Q$5:$Q$20,MATCH(C293,$P$5:$P$20,0))</f>
        <v>9.8000000000000004E-2</v>
      </c>
      <c r="F293" s="2" t="s">
        <v>78</v>
      </c>
      <c r="G293" s="2" t="str">
        <f t="shared" si="27"/>
        <v>S061</v>
      </c>
      <c r="H293" s="2">
        <f t="shared" si="28"/>
        <v>1</v>
      </c>
      <c r="I293" s="2">
        <f t="shared" si="29"/>
        <v>0.90664890375392093</v>
      </c>
    </row>
    <row r="294" spans="1:9" x14ac:dyDescent="0.25">
      <c r="A294" s="1">
        <f t="shared" si="25"/>
        <v>61</v>
      </c>
      <c r="B294" t="str">
        <f>INDEX([6]NT_TRP!$B$18:$B$107,MATCH(A294,[6]NT_TRP!$N$18:$N$107,0))</f>
        <v>TFHCV8GAS-N</v>
      </c>
      <c r="C294" t="str">
        <f t="shared" si="26"/>
        <v>HCV8</v>
      </c>
      <c r="D294" s="1">
        <f>INDEX($Q$5:$Q$20,MATCH(C294,$P$5:$P$20,0))</f>
        <v>9.8000000000000004E-2</v>
      </c>
      <c r="F294" s="2" t="s">
        <v>78</v>
      </c>
      <c r="G294" s="2" t="str">
        <f t="shared" si="27"/>
        <v>S061</v>
      </c>
      <c r="H294" s="2">
        <f t="shared" si="28"/>
        <v>5</v>
      </c>
      <c r="I294" s="2">
        <f t="shared" si="29"/>
        <v>0.61262639418441611</v>
      </c>
    </row>
    <row r="295" spans="1:9" x14ac:dyDescent="0.25">
      <c r="A295" s="1">
        <f t="shared" si="25"/>
        <v>61</v>
      </c>
      <c r="B295" t="str">
        <f>INDEX([6]NT_TRP!$B$18:$B$107,MATCH(A295,[6]NT_TRP!$N$18:$N$107,0))</f>
        <v>TFHCV8GAS-N</v>
      </c>
      <c r="C295" t="str">
        <f t="shared" si="26"/>
        <v>HCV8</v>
      </c>
      <c r="D295" s="1">
        <f>INDEX($Q$5:$Q$20,MATCH(C295,$P$5:$P$20,0))</f>
        <v>9.8000000000000004E-2</v>
      </c>
      <c r="F295" s="2" t="s">
        <v>78</v>
      </c>
      <c r="G295" s="2" t="str">
        <f t="shared" si="27"/>
        <v>S061</v>
      </c>
      <c r="H295" s="2">
        <f t="shared" si="28"/>
        <v>10</v>
      </c>
      <c r="I295" s="2">
        <f t="shared" si="29"/>
        <v>0.37531109885139957</v>
      </c>
    </row>
    <row r="296" spans="1:9" x14ac:dyDescent="0.25">
      <c r="A296" s="1">
        <f t="shared" si="25"/>
        <v>61</v>
      </c>
      <c r="B296" t="str">
        <f>INDEX([6]NT_TRP!$B$18:$B$107,MATCH(A296,[6]NT_TRP!$N$18:$N$107,0))</f>
        <v>TFHCV8GAS-N</v>
      </c>
      <c r="C296" t="str">
        <f t="shared" si="26"/>
        <v>HCV8</v>
      </c>
      <c r="D296" s="1">
        <f>INDEX($Q$5:$Q$20,MATCH(C296,$P$5:$P$20,0))</f>
        <v>9.8000000000000004E-2</v>
      </c>
      <c r="F296" s="2" t="s">
        <v>78</v>
      </c>
      <c r="G296" s="2" t="str">
        <f t="shared" si="27"/>
        <v>S061</v>
      </c>
      <c r="H296" s="2">
        <f t="shared" si="28"/>
        <v>30</v>
      </c>
      <c r="I296" s="2">
        <f t="shared" si="29"/>
        <v>5.2865728738350368E-2</v>
      </c>
    </row>
    <row r="297" spans="1:9" x14ac:dyDescent="0.25">
      <c r="A297" s="1">
        <f t="shared" si="25"/>
        <v>61</v>
      </c>
      <c r="B297" t="str">
        <f>INDEX([6]NT_TRP!$B$18:$B$107,MATCH(A297,[6]NT_TRP!$N$18:$N$107,0))</f>
        <v>TFHCV8GAS-N</v>
      </c>
      <c r="C297" t="str">
        <f t="shared" si="26"/>
        <v>HCV8</v>
      </c>
      <c r="D297" s="1">
        <f>INDEX($Q$5:$Q$20,MATCH(C297,$P$5:$P$20,0))</f>
        <v>9.8000000000000004E-2</v>
      </c>
      <c r="F297" s="2" t="s">
        <v>78</v>
      </c>
      <c r="G297" s="2" t="str">
        <f t="shared" si="27"/>
        <v>S061</v>
      </c>
      <c r="H297" s="2">
        <f t="shared" si="28"/>
        <v>50</v>
      </c>
      <c r="I297" s="2">
        <f t="shared" si="29"/>
        <v>7.4465830709243381E-3</v>
      </c>
    </row>
    <row r="298" spans="1:9" x14ac:dyDescent="0.25">
      <c r="A298" s="1">
        <f t="shared" si="25"/>
        <v>62</v>
      </c>
      <c r="B298" t="str">
        <f>INDEX([6]NT_TRP!$B$18:$B$107,MATCH(A298,[6]NT_TRP!$N$18:$N$107,0))</f>
        <v>TFHCV9GAS-N</v>
      </c>
      <c r="C298" t="str">
        <f t="shared" si="26"/>
        <v>HCV9</v>
      </c>
      <c r="D298" s="1">
        <f>INDEX($Q$5:$Q$20,MATCH(C298,$P$5:$P$20,0))</f>
        <v>9.8000000000000004E-2</v>
      </c>
      <c r="F298" s="2" t="s">
        <v>78</v>
      </c>
      <c r="G298" s="2" t="str">
        <f t="shared" si="27"/>
        <v>S062</v>
      </c>
      <c r="H298" s="2">
        <f t="shared" si="28"/>
        <v>1</v>
      </c>
      <c r="I298" s="2">
        <f t="shared" si="29"/>
        <v>0.90664890375392093</v>
      </c>
    </row>
    <row r="299" spans="1:9" x14ac:dyDescent="0.25">
      <c r="A299" s="1">
        <f t="shared" si="25"/>
        <v>62</v>
      </c>
      <c r="B299" t="str">
        <f>INDEX([6]NT_TRP!$B$18:$B$107,MATCH(A299,[6]NT_TRP!$N$18:$N$107,0))</f>
        <v>TFHCV9GAS-N</v>
      </c>
      <c r="C299" t="str">
        <f t="shared" si="26"/>
        <v>HCV9</v>
      </c>
      <c r="D299" s="1">
        <f>INDEX($Q$5:$Q$20,MATCH(C299,$P$5:$P$20,0))</f>
        <v>9.8000000000000004E-2</v>
      </c>
      <c r="F299" s="2" t="s">
        <v>78</v>
      </c>
      <c r="G299" s="2" t="str">
        <f t="shared" si="27"/>
        <v>S062</v>
      </c>
      <c r="H299" s="2">
        <f t="shared" si="28"/>
        <v>5</v>
      </c>
      <c r="I299" s="2">
        <f t="shared" si="29"/>
        <v>0.61262639418441611</v>
      </c>
    </row>
    <row r="300" spans="1:9" x14ac:dyDescent="0.25">
      <c r="A300" s="1">
        <f t="shared" si="25"/>
        <v>62</v>
      </c>
      <c r="B300" t="str">
        <f>INDEX([6]NT_TRP!$B$18:$B$107,MATCH(A300,[6]NT_TRP!$N$18:$N$107,0))</f>
        <v>TFHCV9GAS-N</v>
      </c>
      <c r="C300" t="str">
        <f t="shared" si="26"/>
        <v>HCV9</v>
      </c>
      <c r="D300" s="1">
        <f>INDEX($Q$5:$Q$20,MATCH(C300,$P$5:$P$20,0))</f>
        <v>9.8000000000000004E-2</v>
      </c>
      <c r="F300" s="2" t="s">
        <v>78</v>
      </c>
      <c r="G300" s="2" t="str">
        <f t="shared" si="27"/>
        <v>S062</v>
      </c>
      <c r="H300" s="2">
        <f t="shared" si="28"/>
        <v>10</v>
      </c>
      <c r="I300" s="2">
        <f t="shared" si="29"/>
        <v>0.37531109885139957</v>
      </c>
    </row>
    <row r="301" spans="1:9" x14ac:dyDescent="0.25">
      <c r="A301" s="1">
        <f t="shared" si="25"/>
        <v>62</v>
      </c>
      <c r="B301" t="str">
        <f>INDEX([6]NT_TRP!$B$18:$B$107,MATCH(A301,[6]NT_TRP!$N$18:$N$107,0))</f>
        <v>TFHCV9GAS-N</v>
      </c>
      <c r="C301" t="str">
        <f t="shared" si="26"/>
        <v>HCV9</v>
      </c>
      <c r="D301" s="1">
        <f>INDEX($Q$5:$Q$20,MATCH(C301,$P$5:$P$20,0))</f>
        <v>9.8000000000000004E-2</v>
      </c>
      <c r="F301" s="2" t="s">
        <v>78</v>
      </c>
      <c r="G301" s="2" t="str">
        <f t="shared" si="27"/>
        <v>S062</v>
      </c>
      <c r="H301" s="2">
        <f t="shared" si="28"/>
        <v>30</v>
      </c>
      <c r="I301" s="2">
        <f t="shared" si="29"/>
        <v>5.2865728738350368E-2</v>
      </c>
    </row>
    <row r="302" spans="1:9" x14ac:dyDescent="0.25">
      <c r="A302" s="1">
        <f t="shared" si="25"/>
        <v>62</v>
      </c>
      <c r="B302" t="str">
        <f>INDEX([6]NT_TRP!$B$18:$B$107,MATCH(A302,[6]NT_TRP!$N$18:$N$107,0))</f>
        <v>TFHCV9GAS-N</v>
      </c>
      <c r="C302" t="str">
        <f t="shared" si="26"/>
        <v>HCV9</v>
      </c>
      <c r="D302" s="1">
        <f>INDEX($Q$5:$Q$20,MATCH(C302,$P$5:$P$20,0))</f>
        <v>9.8000000000000004E-2</v>
      </c>
      <c r="F302" s="2" t="s">
        <v>78</v>
      </c>
      <c r="G302" s="2" t="str">
        <f t="shared" si="27"/>
        <v>S062</v>
      </c>
      <c r="H302" s="2">
        <f t="shared" si="28"/>
        <v>50</v>
      </c>
      <c r="I302" s="2">
        <f t="shared" si="29"/>
        <v>7.4465830709243381E-3</v>
      </c>
    </row>
    <row r="303" spans="1:9" x14ac:dyDescent="0.25">
      <c r="A303" s="1">
        <f t="shared" si="25"/>
        <v>63</v>
      </c>
      <c r="B303" t="str">
        <f>INDEX([6]NT_TRP!$B$18:$B$107,MATCH(A303,[6]NT_TRP!$N$18:$N$107,0))</f>
        <v>TFHCV1ELC-N</v>
      </c>
      <c r="C303" t="str">
        <f t="shared" si="26"/>
        <v>HCV1</v>
      </c>
      <c r="D303" s="1">
        <f>INDEX($Q$5:$Q$20,MATCH(C303,$P$5:$P$20,0))</f>
        <v>8.8800000000000004E-2</v>
      </c>
      <c r="F303" s="2" t="s">
        <v>78</v>
      </c>
      <c r="G303" s="2" t="str">
        <f t="shared" si="27"/>
        <v>S063</v>
      </c>
      <c r="H303" s="2">
        <f t="shared" si="28"/>
        <v>1</v>
      </c>
      <c r="I303" s="2">
        <f t="shared" si="29"/>
        <v>0.91502856098729823</v>
      </c>
    </row>
    <row r="304" spans="1:9" x14ac:dyDescent="0.25">
      <c r="A304" s="1">
        <f t="shared" si="25"/>
        <v>63</v>
      </c>
      <c r="B304" t="str">
        <f>INDEX([6]NT_TRP!$B$18:$B$107,MATCH(A304,[6]NT_TRP!$N$18:$N$107,0))</f>
        <v>TFHCV1ELC-N</v>
      </c>
      <c r="C304" t="str">
        <f t="shared" si="26"/>
        <v>HCV1</v>
      </c>
      <c r="D304" s="1">
        <f>INDEX($Q$5:$Q$20,MATCH(C304,$P$5:$P$20,0))</f>
        <v>8.8800000000000004E-2</v>
      </c>
      <c r="F304" s="2" t="s">
        <v>78</v>
      </c>
      <c r="G304" s="2" t="str">
        <f t="shared" si="27"/>
        <v>S063</v>
      </c>
      <c r="H304" s="2">
        <f t="shared" si="28"/>
        <v>5</v>
      </c>
      <c r="I304" s="2">
        <f t="shared" si="29"/>
        <v>0.64146542082731983</v>
      </c>
    </row>
    <row r="305" spans="1:9" x14ac:dyDescent="0.25">
      <c r="A305" s="1">
        <f t="shared" si="25"/>
        <v>63</v>
      </c>
      <c r="B305" t="str">
        <f>INDEX([6]NT_TRP!$B$18:$B$107,MATCH(A305,[6]NT_TRP!$N$18:$N$107,0))</f>
        <v>TFHCV1ELC-N</v>
      </c>
      <c r="C305" t="str">
        <f t="shared" si="26"/>
        <v>HCV1</v>
      </c>
      <c r="D305" s="1">
        <f>INDEX($Q$5:$Q$20,MATCH(C305,$P$5:$P$20,0))</f>
        <v>8.8800000000000004E-2</v>
      </c>
      <c r="F305" s="2" t="s">
        <v>78</v>
      </c>
      <c r="G305" s="2" t="str">
        <f t="shared" si="27"/>
        <v>S063</v>
      </c>
      <c r="H305" s="2">
        <f t="shared" si="28"/>
        <v>10</v>
      </c>
      <c r="I305" s="2">
        <f t="shared" si="29"/>
        <v>0.41147788611717057</v>
      </c>
    </row>
    <row r="306" spans="1:9" x14ac:dyDescent="0.25">
      <c r="A306" s="1">
        <f t="shared" si="25"/>
        <v>63</v>
      </c>
      <c r="B306" t="str">
        <f>INDEX([6]NT_TRP!$B$18:$B$107,MATCH(A306,[6]NT_TRP!$N$18:$N$107,0))</f>
        <v>TFHCV1ELC-N</v>
      </c>
      <c r="C306" t="str">
        <f t="shared" si="26"/>
        <v>HCV1</v>
      </c>
      <c r="D306" s="1">
        <f>INDEX($Q$5:$Q$20,MATCH(C306,$P$5:$P$20,0))</f>
        <v>8.8800000000000004E-2</v>
      </c>
      <c r="F306" s="2" t="s">
        <v>78</v>
      </c>
      <c r="G306" s="2" t="str">
        <f t="shared" si="27"/>
        <v>S063</v>
      </c>
      <c r="H306" s="2">
        <f t="shared" si="28"/>
        <v>30</v>
      </c>
      <c r="I306" s="2">
        <f t="shared" si="29"/>
        <v>6.9668987698081844E-2</v>
      </c>
    </row>
    <row r="307" spans="1:9" x14ac:dyDescent="0.25">
      <c r="A307" s="1">
        <f t="shared" si="25"/>
        <v>63</v>
      </c>
      <c r="B307" t="str">
        <f>INDEX([6]NT_TRP!$B$18:$B$107,MATCH(A307,[6]NT_TRP!$N$18:$N$107,0))</f>
        <v>TFHCV1ELC-N</v>
      </c>
      <c r="C307" t="str">
        <f t="shared" si="26"/>
        <v>HCV1</v>
      </c>
      <c r="D307" s="1">
        <f>INDEX($Q$5:$Q$20,MATCH(C307,$P$5:$P$20,0))</f>
        <v>8.8800000000000004E-2</v>
      </c>
      <c r="F307" s="2" t="s">
        <v>78</v>
      </c>
      <c r="G307" s="2" t="str">
        <f t="shared" si="27"/>
        <v>S063</v>
      </c>
      <c r="H307" s="2">
        <f t="shared" si="28"/>
        <v>50</v>
      </c>
      <c r="I307" s="2">
        <f t="shared" si="29"/>
        <v>1.1795938519751562E-2</v>
      </c>
    </row>
    <row r="308" spans="1:9" x14ac:dyDescent="0.25">
      <c r="A308" s="1">
        <f t="shared" si="25"/>
        <v>64</v>
      </c>
      <c r="B308" t="str">
        <f>INDEX([6]NT_TRP!$B$18:$B$107,MATCH(A308,[6]NT_TRP!$N$18:$N$107,0))</f>
        <v>TFHCV2ELC-N</v>
      </c>
      <c r="C308" t="str">
        <f t="shared" si="26"/>
        <v>HCV2</v>
      </c>
      <c r="D308" s="1">
        <f>INDEX($Q$5:$Q$20,MATCH(C308,$P$5:$P$20,0))</f>
        <v>6.1800000000000001E-2</v>
      </c>
      <c r="F308" s="2" t="s">
        <v>78</v>
      </c>
      <c r="G308" s="2" t="str">
        <f t="shared" si="27"/>
        <v>S064</v>
      </c>
      <c r="H308" s="2">
        <f t="shared" si="28"/>
        <v>1</v>
      </c>
      <c r="I308" s="2">
        <f t="shared" si="29"/>
        <v>0.94007088216735812</v>
      </c>
    </row>
    <row r="309" spans="1:9" x14ac:dyDescent="0.25">
      <c r="A309" s="1">
        <f t="shared" si="25"/>
        <v>64</v>
      </c>
      <c r="B309" t="str">
        <f>INDEX([6]NT_TRP!$B$18:$B$107,MATCH(A309,[6]NT_TRP!$N$18:$N$107,0))</f>
        <v>TFHCV2ELC-N</v>
      </c>
      <c r="C309" t="str">
        <f t="shared" si="26"/>
        <v>HCV2</v>
      </c>
      <c r="D309" s="1">
        <f>INDEX($Q$5:$Q$20,MATCH(C309,$P$5:$P$20,0))</f>
        <v>6.1800000000000001E-2</v>
      </c>
      <c r="F309" s="2" t="s">
        <v>78</v>
      </c>
      <c r="G309" s="2" t="str">
        <f t="shared" si="27"/>
        <v>S064</v>
      </c>
      <c r="H309" s="2">
        <f t="shared" si="28"/>
        <v>5</v>
      </c>
      <c r="I309" s="2">
        <f t="shared" si="29"/>
        <v>0.73418077002626336</v>
      </c>
    </row>
    <row r="310" spans="1:9" x14ac:dyDescent="0.25">
      <c r="A310" s="1">
        <f t="shared" si="25"/>
        <v>64</v>
      </c>
      <c r="B310" t="str">
        <f>INDEX([6]NT_TRP!$B$18:$B$107,MATCH(A310,[6]NT_TRP!$N$18:$N$107,0))</f>
        <v>TFHCV2ELC-N</v>
      </c>
      <c r="C310" t="str">
        <f t="shared" si="26"/>
        <v>HCV2</v>
      </c>
      <c r="D310" s="1">
        <f>INDEX($Q$5:$Q$20,MATCH(C310,$P$5:$P$20,0))</f>
        <v>6.1800000000000001E-2</v>
      </c>
      <c r="F310" s="2" t="s">
        <v>78</v>
      </c>
      <c r="G310" s="2" t="str">
        <f t="shared" si="27"/>
        <v>S064</v>
      </c>
      <c r="H310" s="2">
        <f t="shared" si="28"/>
        <v>10</v>
      </c>
      <c r="I310" s="2">
        <f t="shared" si="29"/>
        <v>0.53902140307635704</v>
      </c>
    </row>
    <row r="311" spans="1:9" x14ac:dyDescent="0.25">
      <c r="A311" s="1">
        <f t="shared" si="25"/>
        <v>64</v>
      </c>
      <c r="B311" t="str">
        <f>INDEX([6]NT_TRP!$B$18:$B$107,MATCH(A311,[6]NT_TRP!$N$18:$N$107,0))</f>
        <v>TFHCV2ELC-N</v>
      </c>
      <c r="C311" t="str">
        <f t="shared" si="26"/>
        <v>HCV2</v>
      </c>
      <c r="D311" s="1">
        <f>INDEX($Q$5:$Q$20,MATCH(C311,$P$5:$P$20,0))</f>
        <v>6.1800000000000001E-2</v>
      </c>
      <c r="F311" s="2" t="s">
        <v>78</v>
      </c>
      <c r="G311" s="2" t="str">
        <f t="shared" si="27"/>
        <v>S064</v>
      </c>
      <c r="H311" s="2">
        <f t="shared" si="28"/>
        <v>30</v>
      </c>
      <c r="I311" s="2">
        <f t="shared" si="29"/>
        <v>0.15660947387018301</v>
      </c>
    </row>
    <row r="312" spans="1:9" x14ac:dyDescent="0.25">
      <c r="A312" s="1">
        <f t="shared" si="25"/>
        <v>64</v>
      </c>
      <c r="B312" t="str">
        <f>INDEX([6]NT_TRP!$B$18:$B$107,MATCH(A312,[6]NT_TRP!$N$18:$N$107,0))</f>
        <v>TFHCV2ELC-N</v>
      </c>
      <c r="C312" t="str">
        <f t="shared" si="26"/>
        <v>HCV2</v>
      </c>
      <c r="D312" s="1">
        <f>INDEX($Q$5:$Q$20,MATCH(C312,$P$5:$P$20,0))</f>
        <v>6.1800000000000001E-2</v>
      </c>
      <c r="F312" s="2" t="s">
        <v>78</v>
      </c>
      <c r="G312" s="2" t="str">
        <f t="shared" si="27"/>
        <v>S064</v>
      </c>
      <c r="H312" s="2">
        <f t="shared" si="28"/>
        <v>50</v>
      </c>
      <c r="I312" s="2">
        <f t="shared" si="29"/>
        <v>4.550195440462157E-2</v>
      </c>
    </row>
    <row r="313" spans="1:9" x14ac:dyDescent="0.25">
      <c r="A313" s="1">
        <f t="shared" si="25"/>
        <v>65</v>
      </c>
      <c r="B313" t="str">
        <f>INDEX([6]NT_TRP!$B$18:$B$107,MATCH(A313,[6]NT_TRP!$N$18:$N$107,0))</f>
        <v>TFHCV3ELC-N</v>
      </c>
      <c r="C313" t="str">
        <f t="shared" si="26"/>
        <v>HCV3</v>
      </c>
      <c r="D313" s="1">
        <f>INDEX($Q$5:$Q$20,MATCH(C313,$P$5:$P$20,0))</f>
        <v>6.5600000000000006E-2</v>
      </c>
      <c r="F313" s="2" t="s">
        <v>78</v>
      </c>
      <c r="G313" s="2" t="str">
        <f t="shared" si="27"/>
        <v>S065</v>
      </c>
      <c r="H313" s="2">
        <f t="shared" si="28"/>
        <v>1</v>
      </c>
      <c r="I313" s="2">
        <f t="shared" si="29"/>
        <v>0.936505391537791</v>
      </c>
    </row>
    <row r="314" spans="1:9" x14ac:dyDescent="0.25">
      <c r="A314" s="1">
        <f t="shared" si="25"/>
        <v>65</v>
      </c>
      <c r="B314" t="str">
        <f>INDEX([6]NT_TRP!$B$18:$B$107,MATCH(A314,[6]NT_TRP!$N$18:$N$107,0))</f>
        <v>TFHCV3ELC-N</v>
      </c>
      <c r="C314" t="str">
        <f t="shared" si="26"/>
        <v>HCV3</v>
      </c>
      <c r="D314" s="1">
        <f>INDEX($Q$5:$Q$20,MATCH(C314,$P$5:$P$20,0))</f>
        <v>6.5600000000000006E-2</v>
      </c>
      <c r="F314" s="2" t="s">
        <v>78</v>
      </c>
      <c r="G314" s="2" t="str">
        <f t="shared" si="27"/>
        <v>S065</v>
      </c>
      <c r="H314" s="2">
        <f t="shared" si="28"/>
        <v>5</v>
      </c>
      <c r="I314" s="2">
        <f t="shared" si="29"/>
        <v>0.72036301970530137</v>
      </c>
    </row>
    <row r="315" spans="1:9" x14ac:dyDescent="0.25">
      <c r="A315" s="1">
        <f t="shared" si="25"/>
        <v>65</v>
      </c>
      <c r="B315" t="str">
        <f>INDEX([6]NT_TRP!$B$18:$B$107,MATCH(A315,[6]NT_TRP!$N$18:$N$107,0))</f>
        <v>TFHCV3ELC-N</v>
      </c>
      <c r="C315" t="str">
        <f t="shared" si="26"/>
        <v>HCV3</v>
      </c>
      <c r="D315" s="1">
        <f>INDEX($Q$5:$Q$20,MATCH(C315,$P$5:$P$20,0))</f>
        <v>6.5600000000000006E-2</v>
      </c>
      <c r="F315" s="2" t="s">
        <v>78</v>
      </c>
      <c r="G315" s="2" t="str">
        <f t="shared" si="27"/>
        <v>S065</v>
      </c>
      <c r="H315" s="2">
        <f t="shared" si="28"/>
        <v>10</v>
      </c>
      <c r="I315" s="2">
        <f t="shared" si="29"/>
        <v>0.51892288015894039</v>
      </c>
    </row>
    <row r="316" spans="1:9" x14ac:dyDescent="0.25">
      <c r="A316" s="1">
        <f t="shared" si="25"/>
        <v>65</v>
      </c>
      <c r="B316" t="str">
        <f>INDEX([6]NT_TRP!$B$18:$B$107,MATCH(A316,[6]NT_TRP!$N$18:$N$107,0))</f>
        <v>TFHCV3ELC-N</v>
      </c>
      <c r="C316" t="str">
        <f t="shared" si="26"/>
        <v>HCV3</v>
      </c>
      <c r="D316" s="1">
        <f>INDEX($Q$5:$Q$20,MATCH(C316,$P$5:$P$20,0))</f>
        <v>6.5600000000000006E-2</v>
      </c>
      <c r="F316" s="2" t="s">
        <v>78</v>
      </c>
      <c r="G316" s="2" t="str">
        <f t="shared" si="27"/>
        <v>S065</v>
      </c>
      <c r="H316" s="2">
        <f t="shared" si="28"/>
        <v>30</v>
      </c>
      <c r="I316" s="2">
        <f t="shared" si="29"/>
        <v>0.13973604902722891</v>
      </c>
    </row>
    <row r="317" spans="1:9" x14ac:dyDescent="0.25">
      <c r="A317" s="1">
        <f t="shared" si="25"/>
        <v>65</v>
      </c>
      <c r="B317" t="str">
        <f>INDEX([6]NT_TRP!$B$18:$B$107,MATCH(A317,[6]NT_TRP!$N$18:$N$107,0))</f>
        <v>TFHCV3ELC-N</v>
      </c>
      <c r="C317" t="str">
        <f t="shared" si="26"/>
        <v>HCV3</v>
      </c>
      <c r="D317" s="1">
        <f>INDEX($Q$5:$Q$20,MATCH(C317,$P$5:$P$20,0))</f>
        <v>6.5600000000000006E-2</v>
      </c>
      <c r="F317" s="2" t="s">
        <v>78</v>
      </c>
      <c r="G317" s="2" t="str">
        <f t="shared" si="27"/>
        <v>S065</v>
      </c>
      <c r="H317" s="2">
        <f t="shared" si="28"/>
        <v>50</v>
      </c>
      <c r="I317" s="2">
        <f t="shared" si="29"/>
        <v>3.76282568071762E-2</v>
      </c>
    </row>
    <row r="318" spans="1:9" x14ac:dyDescent="0.25">
      <c r="A318" s="1">
        <f t="shared" si="25"/>
        <v>66</v>
      </c>
      <c r="B318" t="str">
        <f>INDEX([6]NT_TRP!$B$18:$B$107,MATCH(A318,[6]NT_TRP!$N$18:$N$107,0))</f>
        <v>TFHCV4ELC-N</v>
      </c>
      <c r="C318" t="str">
        <f t="shared" si="26"/>
        <v>HCV4</v>
      </c>
      <c r="D318" s="1">
        <f>INDEX($Q$5:$Q$20,MATCH(C318,$P$5:$P$20,0))</f>
        <v>6.5600000000000006E-2</v>
      </c>
      <c r="F318" s="2" t="s">
        <v>78</v>
      </c>
      <c r="G318" s="2" t="str">
        <f t="shared" si="27"/>
        <v>S066</v>
      </c>
      <c r="H318" s="2">
        <f t="shared" si="28"/>
        <v>1</v>
      </c>
      <c r="I318" s="2">
        <f t="shared" si="29"/>
        <v>0.936505391537791</v>
      </c>
    </row>
    <row r="319" spans="1:9" x14ac:dyDescent="0.25">
      <c r="A319" s="1">
        <f t="shared" si="25"/>
        <v>66</v>
      </c>
      <c r="B319" t="str">
        <f>INDEX([6]NT_TRP!$B$18:$B$107,MATCH(A319,[6]NT_TRP!$N$18:$N$107,0))</f>
        <v>TFHCV4ELC-N</v>
      </c>
      <c r="C319" t="str">
        <f t="shared" si="26"/>
        <v>HCV4</v>
      </c>
      <c r="D319" s="1">
        <f>INDEX($Q$5:$Q$20,MATCH(C319,$P$5:$P$20,0))</f>
        <v>6.5600000000000006E-2</v>
      </c>
      <c r="F319" s="2" t="s">
        <v>78</v>
      </c>
      <c r="G319" s="2" t="str">
        <f t="shared" si="27"/>
        <v>S066</v>
      </c>
      <c r="H319" s="2">
        <f t="shared" si="28"/>
        <v>5</v>
      </c>
      <c r="I319" s="2">
        <f t="shared" si="29"/>
        <v>0.72036301970530137</v>
      </c>
    </row>
    <row r="320" spans="1:9" x14ac:dyDescent="0.25">
      <c r="A320" s="1">
        <f t="shared" si="25"/>
        <v>66</v>
      </c>
      <c r="B320" t="str">
        <f>INDEX([6]NT_TRP!$B$18:$B$107,MATCH(A320,[6]NT_TRP!$N$18:$N$107,0))</f>
        <v>TFHCV4ELC-N</v>
      </c>
      <c r="C320" t="str">
        <f t="shared" si="26"/>
        <v>HCV4</v>
      </c>
      <c r="D320" s="1">
        <f>INDEX($Q$5:$Q$20,MATCH(C320,$P$5:$P$20,0))</f>
        <v>6.5600000000000006E-2</v>
      </c>
      <c r="F320" s="2" t="s">
        <v>78</v>
      </c>
      <c r="G320" s="2" t="str">
        <f t="shared" si="27"/>
        <v>S066</v>
      </c>
      <c r="H320" s="2">
        <f t="shared" si="28"/>
        <v>10</v>
      </c>
      <c r="I320" s="2">
        <f t="shared" si="29"/>
        <v>0.51892288015894039</v>
      </c>
    </row>
    <row r="321" spans="1:9" x14ac:dyDescent="0.25">
      <c r="A321" s="1">
        <f t="shared" si="25"/>
        <v>66</v>
      </c>
      <c r="B321" t="str">
        <f>INDEX([6]NT_TRP!$B$18:$B$107,MATCH(A321,[6]NT_TRP!$N$18:$N$107,0))</f>
        <v>TFHCV4ELC-N</v>
      </c>
      <c r="C321" t="str">
        <f t="shared" si="26"/>
        <v>HCV4</v>
      </c>
      <c r="D321" s="1">
        <f>INDEX($Q$5:$Q$20,MATCH(C321,$P$5:$P$20,0))</f>
        <v>6.5600000000000006E-2</v>
      </c>
      <c r="F321" s="2" t="s">
        <v>78</v>
      </c>
      <c r="G321" s="2" t="str">
        <f t="shared" si="27"/>
        <v>S066</v>
      </c>
      <c r="H321" s="2">
        <f t="shared" si="28"/>
        <v>30</v>
      </c>
      <c r="I321" s="2">
        <f t="shared" si="29"/>
        <v>0.13973604902722891</v>
      </c>
    </row>
    <row r="322" spans="1:9" x14ac:dyDescent="0.25">
      <c r="A322" s="1">
        <f t="shared" si="25"/>
        <v>66</v>
      </c>
      <c r="B322" t="str">
        <f>INDEX([6]NT_TRP!$B$18:$B$107,MATCH(A322,[6]NT_TRP!$N$18:$N$107,0))</f>
        <v>TFHCV4ELC-N</v>
      </c>
      <c r="C322" t="str">
        <f t="shared" si="26"/>
        <v>HCV4</v>
      </c>
      <c r="D322" s="1">
        <f>INDEX($Q$5:$Q$20,MATCH(C322,$P$5:$P$20,0))</f>
        <v>6.5600000000000006E-2</v>
      </c>
      <c r="F322" s="2" t="s">
        <v>78</v>
      </c>
      <c r="G322" s="2" t="str">
        <f t="shared" si="27"/>
        <v>S066</v>
      </c>
      <c r="H322" s="2">
        <f t="shared" si="28"/>
        <v>50</v>
      </c>
      <c r="I322" s="2">
        <f t="shared" si="29"/>
        <v>3.76282568071762E-2</v>
      </c>
    </row>
    <row r="323" spans="1:9" x14ac:dyDescent="0.25">
      <c r="A323" s="1">
        <f t="shared" si="25"/>
        <v>67</v>
      </c>
      <c r="B323" t="str">
        <f>INDEX([6]NT_TRP!$B$18:$B$107,MATCH(A323,[6]NT_TRP!$N$18:$N$107,0))</f>
        <v>TFHCV5ELC-N</v>
      </c>
      <c r="C323" t="str">
        <f t="shared" si="26"/>
        <v>HCV5</v>
      </c>
      <c r="D323" s="1">
        <f>INDEX($Q$5:$Q$20,MATCH(C323,$P$5:$P$20,0))</f>
        <v>6.5600000000000006E-2</v>
      </c>
      <c r="F323" s="2" t="s">
        <v>78</v>
      </c>
      <c r="G323" s="2" t="str">
        <f t="shared" si="27"/>
        <v>S067</v>
      </c>
      <c r="H323" s="2">
        <f t="shared" si="28"/>
        <v>1</v>
      </c>
      <c r="I323" s="2">
        <f t="shared" si="29"/>
        <v>0.936505391537791</v>
      </c>
    </row>
    <row r="324" spans="1:9" x14ac:dyDescent="0.25">
      <c r="A324" s="1">
        <f t="shared" si="25"/>
        <v>67</v>
      </c>
      <c r="B324" t="str">
        <f>INDEX([6]NT_TRP!$B$18:$B$107,MATCH(A324,[6]NT_TRP!$N$18:$N$107,0))</f>
        <v>TFHCV5ELC-N</v>
      </c>
      <c r="C324" t="str">
        <f t="shared" si="26"/>
        <v>HCV5</v>
      </c>
      <c r="D324" s="1">
        <f>INDEX($Q$5:$Q$20,MATCH(C324,$P$5:$P$20,0))</f>
        <v>6.5600000000000006E-2</v>
      </c>
      <c r="F324" s="2" t="s">
        <v>78</v>
      </c>
      <c r="G324" s="2" t="str">
        <f t="shared" si="27"/>
        <v>S067</v>
      </c>
      <c r="H324" s="2">
        <f t="shared" si="28"/>
        <v>5</v>
      </c>
      <c r="I324" s="2">
        <f t="shared" si="29"/>
        <v>0.72036301970530137</v>
      </c>
    </row>
    <row r="325" spans="1:9" x14ac:dyDescent="0.25">
      <c r="A325" s="1">
        <f t="shared" si="25"/>
        <v>67</v>
      </c>
      <c r="B325" t="str">
        <f>INDEX([6]NT_TRP!$B$18:$B$107,MATCH(A325,[6]NT_TRP!$N$18:$N$107,0))</f>
        <v>TFHCV5ELC-N</v>
      </c>
      <c r="C325" t="str">
        <f t="shared" si="26"/>
        <v>HCV5</v>
      </c>
      <c r="D325" s="1">
        <f>INDEX($Q$5:$Q$20,MATCH(C325,$P$5:$P$20,0))</f>
        <v>6.5600000000000006E-2</v>
      </c>
      <c r="F325" s="2" t="s">
        <v>78</v>
      </c>
      <c r="G325" s="2" t="str">
        <f t="shared" si="27"/>
        <v>S067</v>
      </c>
      <c r="H325" s="2">
        <f t="shared" si="28"/>
        <v>10</v>
      </c>
      <c r="I325" s="2">
        <f t="shared" si="29"/>
        <v>0.51892288015894039</v>
      </c>
    </row>
    <row r="326" spans="1:9" x14ac:dyDescent="0.25">
      <c r="A326" s="1">
        <f t="shared" si="25"/>
        <v>67</v>
      </c>
      <c r="B326" t="str">
        <f>INDEX([6]NT_TRP!$B$18:$B$107,MATCH(A326,[6]NT_TRP!$N$18:$N$107,0))</f>
        <v>TFHCV5ELC-N</v>
      </c>
      <c r="C326" t="str">
        <f t="shared" si="26"/>
        <v>HCV5</v>
      </c>
      <c r="D326" s="1">
        <f>INDEX($Q$5:$Q$20,MATCH(C326,$P$5:$P$20,0))</f>
        <v>6.5600000000000006E-2</v>
      </c>
      <c r="F326" s="2" t="s">
        <v>78</v>
      </c>
      <c r="G326" s="2" t="str">
        <f t="shared" si="27"/>
        <v>S067</v>
      </c>
      <c r="H326" s="2">
        <f t="shared" si="28"/>
        <v>30</v>
      </c>
      <c r="I326" s="2">
        <f t="shared" si="29"/>
        <v>0.13973604902722891</v>
      </c>
    </row>
    <row r="327" spans="1:9" x14ac:dyDescent="0.25">
      <c r="A327" s="1">
        <f t="shared" si="25"/>
        <v>67</v>
      </c>
      <c r="B327" t="str">
        <f>INDEX([6]NT_TRP!$B$18:$B$107,MATCH(A327,[6]NT_TRP!$N$18:$N$107,0))</f>
        <v>TFHCV5ELC-N</v>
      </c>
      <c r="C327" t="str">
        <f t="shared" si="26"/>
        <v>HCV5</v>
      </c>
      <c r="D327" s="1">
        <f>INDEX($Q$5:$Q$20,MATCH(C327,$P$5:$P$20,0))</f>
        <v>6.5600000000000006E-2</v>
      </c>
      <c r="F327" s="2" t="s">
        <v>78</v>
      </c>
      <c r="G327" s="2" t="str">
        <f t="shared" si="27"/>
        <v>S067</v>
      </c>
      <c r="H327" s="2">
        <f t="shared" si="28"/>
        <v>50</v>
      </c>
      <c r="I327" s="2">
        <f t="shared" si="29"/>
        <v>3.76282568071762E-2</v>
      </c>
    </row>
    <row r="328" spans="1:9" x14ac:dyDescent="0.25">
      <c r="A328" s="1">
        <f t="shared" si="25"/>
        <v>68</v>
      </c>
      <c r="B328" t="str">
        <f>INDEX([6]NT_TRP!$B$18:$B$107,MATCH(A328,[6]NT_TRP!$N$18:$N$107,0))</f>
        <v>TFHCV6ELC-N</v>
      </c>
      <c r="C328" t="str">
        <f t="shared" si="26"/>
        <v>HCV6</v>
      </c>
      <c r="D328" s="1">
        <f>INDEX($Q$5:$Q$20,MATCH(C328,$P$5:$P$20,0))</f>
        <v>9.8299999999999998E-2</v>
      </c>
      <c r="F328" s="2" t="s">
        <v>78</v>
      </c>
      <c r="G328" s="2" t="str">
        <f t="shared" si="27"/>
        <v>S068</v>
      </c>
      <c r="H328" s="2">
        <f t="shared" si="28"/>
        <v>1</v>
      </c>
      <c r="I328" s="2">
        <f t="shared" si="29"/>
        <v>0.90637694987791584</v>
      </c>
    </row>
    <row r="329" spans="1:9" x14ac:dyDescent="0.25">
      <c r="A329" s="1">
        <f t="shared" ref="A329:A392" si="30">A324+1</f>
        <v>68</v>
      </c>
      <c r="B329" t="str">
        <f>INDEX([6]NT_TRP!$B$18:$B$107,MATCH(A329,[6]NT_TRP!$N$18:$N$107,0))</f>
        <v>TFHCV6ELC-N</v>
      </c>
      <c r="C329" t="str">
        <f t="shared" ref="C329:C392" si="31">INDEX($S$5:$S$89,MATCH(B329,$T$5:$T$89,0))</f>
        <v>HCV6</v>
      </c>
      <c r="D329" s="1">
        <f>INDEX($Q$5:$Q$20,MATCH(C329,$P$5:$P$20,0))</f>
        <v>9.8299999999999998E-2</v>
      </c>
      <c r="F329" s="2" t="s">
        <v>78</v>
      </c>
      <c r="G329" s="2" t="str">
        <f t="shared" ref="G329:G392" si="32">"S"&amp;TEXT(A329,"000")</f>
        <v>S068</v>
      </c>
      <c r="H329" s="2">
        <f t="shared" ref="H329:H392" si="33">H324</f>
        <v>5</v>
      </c>
      <c r="I329" s="2">
        <f t="shared" ref="I329:I392" si="34">(EXP(-((D329)*H329)))</f>
        <v>0.61170814345335978</v>
      </c>
    </row>
    <row r="330" spans="1:9" x14ac:dyDescent="0.25">
      <c r="A330" s="1">
        <f t="shared" si="30"/>
        <v>68</v>
      </c>
      <c r="B330" t="str">
        <f>INDEX([6]NT_TRP!$B$18:$B$107,MATCH(A330,[6]NT_TRP!$N$18:$N$107,0))</f>
        <v>TFHCV6ELC-N</v>
      </c>
      <c r="C330" t="str">
        <f t="shared" si="31"/>
        <v>HCV6</v>
      </c>
      <c r="D330" s="1">
        <f>INDEX($Q$5:$Q$20,MATCH(C330,$P$5:$P$20,0))</f>
        <v>9.8299999999999998E-2</v>
      </c>
      <c r="F330" s="2" t="s">
        <v>78</v>
      </c>
      <c r="G330" s="2" t="str">
        <f t="shared" si="32"/>
        <v>S068</v>
      </c>
      <c r="H330" s="2">
        <f t="shared" si="33"/>
        <v>10</v>
      </c>
      <c r="I330" s="2">
        <f t="shared" si="34"/>
        <v>0.37418685276715613</v>
      </c>
    </row>
    <row r="331" spans="1:9" x14ac:dyDescent="0.25">
      <c r="A331" s="1">
        <f t="shared" si="30"/>
        <v>68</v>
      </c>
      <c r="B331" t="str">
        <f>INDEX([6]NT_TRP!$B$18:$B$107,MATCH(A331,[6]NT_TRP!$N$18:$N$107,0))</f>
        <v>TFHCV6ELC-N</v>
      </c>
      <c r="C331" t="str">
        <f t="shared" si="31"/>
        <v>HCV6</v>
      </c>
      <c r="D331" s="1">
        <f>INDEX($Q$5:$Q$20,MATCH(C331,$P$5:$P$20,0))</f>
        <v>9.8299999999999998E-2</v>
      </c>
      <c r="F331" s="2" t="s">
        <v>78</v>
      </c>
      <c r="G331" s="2" t="str">
        <f t="shared" si="32"/>
        <v>S068</v>
      </c>
      <c r="H331" s="2">
        <f t="shared" si="33"/>
        <v>30</v>
      </c>
      <c r="I331" s="2">
        <f t="shared" si="34"/>
        <v>5.2392071832959276E-2</v>
      </c>
    </row>
    <row r="332" spans="1:9" x14ac:dyDescent="0.25">
      <c r="A332" s="1">
        <f t="shared" si="30"/>
        <v>68</v>
      </c>
      <c r="B332" t="str">
        <f>INDEX([6]NT_TRP!$B$18:$B$107,MATCH(A332,[6]NT_TRP!$N$18:$N$107,0))</f>
        <v>TFHCV6ELC-N</v>
      </c>
      <c r="C332" t="str">
        <f t="shared" si="31"/>
        <v>HCV6</v>
      </c>
      <c r="D332" s="1">
        <f>INDEX($Q$5:$Q$20,MATCH(C332,$P$5:$P$20,0))</f>
        <v>9.8299999999999998E-2</v>
      </c>
      <c r="F332" s="2" t="s">
        <v>78</v>
      </c>
      <c r="G332" s="2" t="str">
        <f t="shared" si="32"/>
        <v>S068</v>
      </c>
      <c r="H332" s="2">
        <f t="shared" si="33"/>
        <v>50</v>
      </c>
      <c r="I332" s="2">
        <f t="shared" si="34"/>
        <v>7.3357178924136077E-3</v>
      </c>
    </row>
    <row r="333" spans="1:9" x14ac:dyDescent="0.25">
      <c r="A333" s="1">
        <f t="shared" si="30"/>
        <v>69</v>
      </c>
      <c r="B333" t="str">
        <f>INDEX([6]NT_TRP!$B$18:$B$107,MATCH(A333,[6]NT_TRP!$N$18:$N$107,0))</f>
        <v>TFHCV7ELC-N</v>
      </c>
      <c r="C333" t="str">
        <f t="shared" si="31"/>
        <v>HCV7</v>
      </c>
      <c r="D333" s="1">
        <f>INDEX($Q$5:$Q$20,MATCH(C333,$P$5:$P$20,0))</f>
        <v>9.8000000000000004E-2</v>
      </c>
      <c r="F333" s="2" t="s">
        <v>78</v>
      </c>
      <c r="G333" s="2" t="str">
        <f t="shared" si="32"/>
        <v>S069</v>
      </c>
      <c r="H333" s="2">
        <f t="shared" si="33"/>
        <v>1</v>
      </c>
      <c r="I333" s="2">
        <f t="shared" si="34"/>
        <v>0.90664890375392093</v>
      </c>
    </row>
    <row r="334" spans="1:9" x14ac:dyDescent="0.25">
      <c r="A334" s="1">
        <f t="shared" si="30"/>
        <v>69</v>
      </c>
      <c r="B334" t="str">
        <f>INDEX([6]NT_TRP!$B$18:$B$107,MATCH(A334,[6]NT_TRP!$N$18:$N$107,0))</f>
        <v>TFHCV7ELC-N</v>
      </c>
      <c r="C334" t="str">
        <f t="shared" si="31"/>
        <v>HCV7</v>
      </c>
      <c r="D334" s="1">
        <f>INDEX($Q$5:$Q$20,MATCH(C334,$P$5:$P$20,0))</f>
        <v>9.8000000000000004E-2</v>
      </c>
      <c r="F334" s="2" t="s">
        <v>78</v>
      </c>
      <c r="G334" s="2" t="str">
        <f t="shared" si="32"/>
        <v>S069</v>
      </c>
      <c r="H334" s="2">
        <f t="shared" si="33"/>
        <v>5</v>
      </c>
      <c r="I334" s="2">
        <f t="shared" si="34"/>
        <v>0.61262639418441611</v>
      </c>
    </row>
    <row r="335" spans="1:9" x14ac:dyDescent="0.25">
      <c r="A335" s="1">
        <f t="shared" si="30"/>
        <v>69</v>
      </c>
      <c r="B335" t="str">
        <f>INDEX([6]NT_TRP!$B$18:$B$107,MATCH(A335,[6]NT_TRP!$N$18:$N$107,0))</f>
        <v>TFHCV7ELC-N</v>
      </c>
      <c r="C335" t="str">
        <f t="shared" si="31"/>
        <v>HCV7</v>
      </c>
      <c r="D335" s="1">
        <f>INDEX($Q$5:$Q$20,MATCH(C335,$P$5:$P$20,0))</f>
        <v>9.8000000000000004E-2</v>
      </c>
      <c r="F335" s="2" t="s">
        <v>78</v>
      </c>
      <c r="G335" s="2" t="str">
        <f t="shared" si="32"/>
        <v>S069</v>
      </c>
      <c r="H335" s="2">
        <f t="shared" si="33"/>
        <v>10</v>
      </c>
      <c r="I335" s="2">
        <f t="shared" si="34"/>
        <v>0.37531109885139957</v>
      </c>
    </row>
    <row r="336" spans="1:9" x14ac:dyDescent="0.25">
      <c r="A336" s="1">
        <f t="shared" si="30"/>
        <v>69</v>
      </c>
      <c r="B336" t="str">
        <f>INDEX([6]NT_TRP!$B$18:$B$107,MATCH(A336,[6]NT_TRP!$N$18:$N$107,0))</f>
        <v>TFHCV7ELC-N</v>
      </c>
      <c r="C336" t="str">
        <f t="shared" si="31"/>
        <v>HCV7</v>
      </c>
      <c r="D336" s="1">
        <f>INDEX($Q$5:$Q$20,MATCH(C336,$P$5:$P$20,0))</f>
        <v>9.8000000000000004E-2</v>
      </c>
      <c r="F336" s="2" t="s">
        <v>78</v>
      </c>
      <c r="G336" s="2" t="str">
        <f t="shared" si="32"/>
        <v>S069</v>
      </c>
      <c r="H336" s="2">
        <f t="shared" si="33"/>
        <v>30</v>
      </c>
      <c r="I336" s="2">
        <f t="shared" si="34"/>
        <v>5.2865728738350368E-2</v>
      </c>
    </row>
    <row r="337" spans="1:9" x14ac:dyDescent="0.25">
      <c r="A337" s="1">
        <f t="shared" si="30"/>
        <v>69</v>
      </c>
      <c r="B337" t="str">
        <f>INDEX([6]NT_TRP!$B$18:$B$107,MATCH(A337,[6]NT_TRP!$N$18:$N$107,0))</f>
        <v>TFHCV7ELC-N</v>
      </c>
      <c r="C337" t="str">
        <f t="shared" si="31"/>
        <v>HCV7</v>
      </c>
      <c r="D337" s="1">
        <f>INDEX($Q$5:$Q$20,MATCH(C337,$P$5:$P$20,0))</f>
        <v>9.8000000000000004E-2</v>
      </c>
      <c r="F337" s="2" t="s">
        <v>78</v>
      </c>
      <c r="G337" s="2" t="str">
        <f t="shared" si="32"/>
        <v>S069</v>
      </c>
      <c r="H337" s="2">
        <f t="shared" si="33"/>
        <v>50</v>
      </c>
      <c r="I337" s="2">
        <f t="shared" si="34"/>
        <v>7.4465830709243381E-3</v>
      </c>
    </row>
    <row r="338" spans="1:9" x14ac:dyDescent="0.25">
      <c r="A338" s="1">
        <f t="shared" si="30"/>
        <v>70</v>
      </c>
      <c r="B338" t="str">
        <f>INDEX([6]NT_TRP!$B$18:$B$107,MATCH(A338,[6]NT_TRP!$N$18:$N$107,0))</f>
        <v>TFHCV8ELC-N</v>
      </c>
      <c r="C338" t="str">
        <f t="shared" si="31"/>
        <v>HCV8</v>
      </c>
      <c r="D338" s="1">
        <f>INDEX($Q$5:$Q$20,MATCH(C338,$P$5:$P$20,0))</f>
        <v>9.8000000000000004E-2</v>
      </c>
      <c r="F338" s="2" t="s">
        <v>78</v>
      </c>
      <c r="G338" s="2" t="str">
        <f t="shared" si="32"/>
        <v>S070</v>
      </c>
      <c r="H338" s="2">
        <f t="shared" si="33"/>
        <v>1</v>
      </c>
      <c r="I338" s="2">
        <f t="shared" si="34"/>
        <v>0.90664890375392093</v>
      </c>
    </row>
    <row r="339" spans="1:9" x14ac:dyDescent="0.25">
      <c r="A339" s="1">
        <f t="shared" si="30"/>
        <v>70</v>
      </c>
      <c r="B339" t="str">
        <f>INDEX([6]NT_TRP!$B$18:$B$107,MATCH(A339,[6]NT_TRP!$N$18:$N$107,0))</f>
        <v>TFHCV8ELC-N</v>
      </c>
      <c r="C339" t="str">
        <f t="shared" si="31"/>
        <v>HCV8</v>
      </c>
      <c r="D339" s="1">
        <f>INDEX($Q$5:$Q$20,MATCH(C339,$P$5:$P$20,0))</f>
        <v>9.8000000000000004E-2</v>
      </c>
      <c r="F339" s="2" t="s">
        <v>78</v>
      </c>
      <c r="G339" s="2" t="str">
        <f t="shared" si="32"/>
        <v>S070</v>
      </c>
      <c r="H339" s="2">
        <f t="shared" si="33"/>
        <v>5</v>
      </c>
      <c r="I339" s="2">
        <f t="shared" si="34"/>
        <v>0.61262639418441611</v>
      </c>
    </row>
    <row r="340" spans="1:9" x14ac:dyDescent="0.25">
      <c r="A340" s="1">
        <f t="shared" si="30"/>
        <v>70</v>
      </c>
      <c r="B340" t="str">
        <f>INDEX([6]NT_TRP!$B$18:$B$107,MATCH(A340,[6]NT_TRP!$N$18:$N$107,0))</f>
        <v>TFHCV8ELC-N</v>
      </c>
      <c r="C340" t="str">
        <f t="shared" si="31"/>
        <v>HCV8</v>
      </c>
      <c r="D340" s="1">
        <f>INDEX($Q$5:$Q$20,MATCH(C340,$P$5:$P$20,0))</f>
        <v>9.8000000000000004E-2</v>
      </c>
      <c r="F340" s="2" t="s">
        <v>78</v>
      </c>
      <c r="G340" s="2" t="str">
        <f t="shared" si="32"/>
        <v>S070</v>
      </c>
      <c r="H340" s="2">
        <f t="shared" si="33"/>
        <v>10</v>
      </c>
      <c r="I340" s="2">
        <f t="shared" si="34"/>
        <v>0.37531109885139957</v>
      </c>
    </row>
    <row r="341" spans="1:9" x14ac:dyDescent="0.25">
      <c r="A341" s="1">
        <f t="shared" si="30"/>
        <v>70</v>
      </c>
      <c r="B341" t="str">
        <f>INDEX([6]NT_TRP!$B$18:$B$107,MATCH(A341,[6]NT_TRP!$N$18:$N$107,0))</f>
        <v>TFHCV8ELC-N</v>
      </c>
      <c r="C341" t="str">
        <f t="shared" si="31"/>
        <v>HCV8</v>
      </c>
      <c r="D341" s="1">
        <f>INDEX($Q$5:$Q$20,MATCH(C341,$P$5:$P$20,0))</f>
        <v>9.8000000000000004E-2</v>
      </c>
      <c r="F341" s="2" t="s">
        <v>78</v>
      </c>
      <c r="G341" s="2" t="str">
        <f t="shared" si="32"/>
        <v>S070</v>
      </c>
      <c r="H341" s="2">
        <f t="shared" si="33"/>
        <v>30</v>
      </c>
      <c r="I341" s="2">
        <f t="shared" si="34"/>
        <v>5.2865728738350368E-2</v>
      </c>
    </row>
    <row r="342" spans="1:9" x14ac:dyDescent="0.25">
      <c r="A342" s="1">
        <f t="shared" si="30"/>
        <v>70</v>
      </c>
      <c r="B342" t="str">
        <f>INDEX([6]NT_TRP!$B$18:$B$107,MATCH(A342,[6]NT_TRP!$N$18:$N$107,0))</f>
        <v>TFHCV8ELC-N</v>
      </c>
      <c r="C342" t="str">
        <f t="shared" si="31"/>
        <v>HCV8</v>
      </c>
      <c r="D342" s="1">
        <f>INDEX($Q$5:$Q$20,MATCH(C342,$P$5:$P$20,0))</f>
        <v>9.8000000000000004E-2</v>
      </c>
      <c r="F342" s="2" t="s">
        <v>78</v>
      </c>
      <c r="G342" s="2" t="str">
        <f t="shared" si="32"/>
        <v>S070</v>
      </c>
      <c r="H342" s="2">
        <f t="shared" si="33"/>
        <v>50</v>
      </c>
      <c r="I342" s="2">
        <f t="shared" si="34"/>
        <v>7.4465830709243381E-3</v>
      </c>
    </row>
    <row r="343" spans="1:9" x14ac:dyDescent="0.25">
      <c r="A343" s="1">
        <f t="shared" si="30"/>
        <v>71</v>
      </c>
      <c r="B343" t="str">
        <f>INDEX([6]NT_TRP!$B$18:$B$107,MATCH(A343,[6]NT_TRP!$N$18:$N$107,0))</f>
        <v>TFHCV9ELC-N</v>
      </c>
      <c r="C343" t="str">
        <f t="shared" si="31"/>
        <v>HCV9</v>
      </c>
      <c r="D343" s="1">
        <f>INDEX($Q$5:$Q$20,MATCH(C343,$P$5:$P$20,0))</f>
        <v>9.8000000000000004E-2</v>
      </c>
      <c r="F343" s="2" t="s">
        <v>78</v>
      </c>
      <c r="G343" s="2" t="str">
        <f t="shared" si="32"/>
        <v>S071</v>
      </c>
      <c r="H343" s="2">
        <f t="shared" si="33"/>
        <v>1</v>
      </c>
      <c r="I343" s="2">
        <f t="shared" si="34"/>
        <v>0.90664890375392093</v>
      </c>
    </row>
    <row r="344" spans="1:9" x14ac:dyDescent="0.25">
      <c r="A344" s="1">
        <f t="shared" si="30"/>
        <v>71</v>
      </c>
      <c r="B344" t="str">
        <f>INDEX([6]NT_TRP!$B$18:$B$107,MATCH(A344,[6]NT_TRP!$N$18:$N$107,0))</f>
        <v>TFHCV9ELC-N</v>
      </c>
      <c r="C344" t="str">
        <f t="shared" si="31"/>
        <v>HCV9</v>
      </c>
      <c r="D344" s="1">
        <f>INDEX($Q$5:$Q$20,MATCH(C344,$P$5:$P$20,0))</f>
        <v>9.8000000000000004E-2</v>
      </c>
      <c r="F344" s="2" t="s">
        <v>78</v>
      </c>
      <c r="G344" s="2" t="str">
        <f t="shared" si="32"/>
        <v>S071</v>
      </c>
      <c r="H344" s="2">
        <f t="shared" si="33"/>
        <v>5</v>
      </c>
      <c r="I344" s="2">
        <f t="shared" si="34"/>
        <v>0.61262639418441611</v>
      </c>
    </row>
    <row r="345" spans="1:9" x14ac:dyDescent="0.25">
      <c r="A345" s="1">
        <f t="shared" si="30"/>
        <v>71</v>
      </c>
      <c r="B345" t="str">
        <f>INDEX([6]NT_TRP!$B$18:$B$107,MATCH(A345,[6]NT_TRP!$N$18:$N$107,0))</f>
        <v>TFHCV9ELC-N</v>
      </c>
      <c r="C345" t="str">
        <f t="shared" si="31"/>
        <v>HCV9</v>
      </c>
      <c r="D345" s="1">
        <f>INDEX($Q$5:$Q$20,MATCH(C345,$P$5:$P$20,0))</f>
        <v>9.8000000000000004E-2</v>
      </c>
      <c r="F345" s="2" t="s">
        <v>78</v>
      </c>
      <c r="G345" s="2" t="str">
        <f t="shared" si="32"/>
        <v>S071</v>
      </c>
      <c r="H345" s="2">
        <f t="shared" si="33"/>
        <v>10</v>
      </c>
      <c r="I345" s="2">
        <f t="shared" si="34"/>
        <v>0.37531109885139957</v>
      </c>
    </row>
    <row r="346" spans="1:9" x14ac:dyDescent="0.25">
      <c r="A346" s="1">
        <f t="shared" si="30"/>
        <v>71</v>
      </c>
      <c r="B346" t="str">
        <f>INDEX([6]NT_TRP!$B$18:$B$107,MATCH(A346,[6]NT_TRP!$N$18:$N$107,0))</f>
        <v>TFHCV9ELC-N</v>
      </c>
      <c r="C346" t="str">
        <f t="shared" si="31"/>
        <v>HCV9</v>
      </c>
      <c r="D346" s="1">
        <f>INDEX($Q$5:$Q$20,MATCH(C346,$P$5:$P$20,0))</f>
        <v>9.8000000000000004E-2</v>
      </c>
      <c r="F346" s="2" t="s">
        <v>78</v>
      </c>
      <c r="G346" s="2" t="str">
        <f t="shared" si="32"/>
        <v>S071</v>
      </c>
      <c r="H346" s="2">
        <f t="shared" si="33"/>
        <v>30</v>
      </c>
      <c r="I346" s="2">
        <f t="shared" si="34"/>
        <v>5.2865728738350368E-2</v>
      </c>
    </row>
    <row r="347" spans="1:9" x14ac:dyDescent="0.25">
      <c r="A347" s="1">
        <f t="shared" si="30"/>
        <v>71</v>
      </c>
      <c r="B347" t="str">
        <f>INDEX([6]NT_TRP!$B$18:$B$107,MATCH(A347,[6]NT_TRP!$N$18:$N$107,0))</f>
        <v>TFHCV9ELC-N</v>
      </c>
      <c r="C347" t="str">
        <f t="shared" si="31"/>
        <v>HCV9</v>
      </c>
      <c r="D347" s="1">
        <f>INDEX($Q$5:$Q$20,MATCH(C347,$P$5:$P$20,0))</f>
        <v>9.8000000000000004E-2</v>
      </c>
      <c r="F347" s="2" t="s">
        <v>78</v>
      </c>
      <c r="G347" s="2" t="str">
        <f t="shared" si="32"/>
        <v>S071</v>
      </c>
      <c r="H347" s="2">
        <f t="shared" si="33"/>
        <v>50</v>
      </c>
      <c r="I347" s="2">
        <f t="shared" si="34"/>
        <v>7.4465830709243381E-3</v>
      </c>
    </row>
    <row r="348" spans="1:9" x14ac:dyDescent="0.25">
      <c r="A348" s="1">
        <f t="shared" si="30"/>
        <v>72</v>
      </c>
      <c r="B348" t="str">
        <f>INDEX([6]NT_TRP!$B$18:$B$107,MATCH(A348,[6]NT_TRP!$N$18:$N$107,0))</f>
        <v>TFHCV2HGN-N</v>
      </c>
      <c r="C348" t="str">
        <f t="shared" si="31"/>
        <v>HCV2</v>
      </c>
      <c r="D348" s="1">
        <f>INDEX($Q$5:$Q$20,MATCH(C348,$P$5:$P$20,0))</f>
        <v>6.1800000000000001E-2</v>
      </c>
      <c r="F348" s="2" t="s">
        <v>78</v>
      </c>
      <c r="G348" s="2" t="str">
        <f t="shared" si="32"/>
        <v>S072</v>
      </c>
      <c r="H348" s="2">
        <f t="shared" si="33"/>
        <v>1</v>
      </c>
      <c r="I348" s="2">
        <f t="shared" si="34"/>
        <v>0.94007088216735812</v>
      </c>
    </row>
    <row r="349" spans="1:9" x14ac:dyDescent="0.25">
      <c r="A349" s="1">
        <f t="shared" si="30"/>
        <v>72</v>
      </c>
      <c r="B349" t="str">
        <f>INDEX([6]NT_TRP!$B$18:$B$107,MATCH(A349,[6]NT_TRP!$N$18:$N$107,0))</f>
        <v>TFHCV2HGN-N</v>
      </c>
      <c r="C349" t="str">
        <f t="shared" si="31"/>
        <v>HCV2</v>
      </c>
      <c r="D349" s="1">
        <f>INDEX($Q$5:$Q$20,MATCH(C349,$P$5:$P$20,0))</f>
        <v>6.1800000000000001E-2</v>
      </c>
      <c r="F349" s="2" t="s">
        <v>78</v>
      </c>
      <c r="G349" s="2" t="str">
        <f t="shared" si="32"/>
        <v>S072</v>
      </c>
      <c r="H349" s="2">
        <f t="shared" si="33"/>
        <v>5</v>
      </c>
      <c r="I349" s="2">
        <f t="shared" si="34"/>
        <v>0.73418077002626336</v>
      </c>
    </row>
    <row r="350" spans="1:9" x14ac:dyDescent="0.25">
      <c r="A350" s="1">
        <f t="shared" si="30"/>
        <v>72</v>
      </c>
      <c r="B350" t="str">
        <f>INDEX([6]NT_TRP!$B$18:$B$107,MATCH(A350,[6]NT_TRP!$N$18:$N$107,0))</f>
        <v>TFHCV2HGN-N</v>
      </c>
      <c r="C350" t="str">
        <f t="shared" si="31"/>
        <v>HCV2</v>
      </c>
      <c r="D350" s="1">
        <f>INDEX($Q$5:$Q$20,MATCH(C350,$P$5:$P$20,0))</f>
        <v>6.1800000000000001E-2</v>
      </c>
      <c r="F350" s="2" t="s">
        <v>78</v>
      </c>
      <c r="G350" s="2" t="str">
        <f t="shared" si="32"/>
        <v>S072</v>
      </c>
      <c r="H350" s="2">
        <f t="shared" si="33"/>
        <v>10</v>
      </c>
      <c r="I350" s="2">
        <f t="shared" si="34"/>
        <v>0.53902140307635704</v>
      </c>
    </row>
    <row r="351" spans="1:9" x14ac:dyDescent="0.25">
      <c r="A351" s="1">
        <f t="shared" si="30"/>
        <v>72</v>
      </c>
      <c r="B351" t="str">
        <f>INDEX([6]NT_TRP!$B$18:$B$107,MATCH(A351,[6]NT_TRP!$N$18:$N$107,0))</f>
        <v>TFHCV2HGN-N</v>
      </c>
      <c r="C351" t="str">
        <f t="shared" si="31"/>
        <v>HCV2</v>
      </c>
      <c r="D351" s="1">
        <f>INDEX($Q$5:$Q$20,MATCH(C351,$P$5:$P$20,0))</f>
        <v>6.1800000000000001E-2</v>
      </c>
      <c r="F351" s="2" t="s">
        <v>78</v>
      </c>
      <c r="G351" s="2" t="str">
        <f t="shared" si="32"/>
        <v>S072</v>
      </c>
      <c r="H351" s="2">
        <f t="shared" si="33"/>
        <v>30</v>
      </c>
      <c r="I351" s="2">
        <f t="shared" si="34"/>
        <v>0.15660947387018301</v>
      </c>
    </row>
    <row r="352" spans="1:9" x14ac:dyDescent="0.25">
      <c r="A352" s="1">
        <f t="shared" si="30"/>
        <v>72</v>
      </c>
      <c r="B352" t="str">
        <f>INDEX([6]NT_TRP!$B$18:$B$107,MATCH(A352,[6]NT_TRP!$N$18:$N$107,0))</f>
        <v>TFHCV2HGN-N</v>
      </c>
      <c r="C352" t="str">
        <f t="shared" si="31"/>
        <v>HCV2</v>
      </c>
      <c r="D352" s="1">
        <f>INDEX($Q$5:$Q$20,MATCH(C352,$P$5:$P$20,0))</f>
        <v>6.1800000000000001E-2</v>
      </c>
      <c r="F352" s="2" t="s">
        <v>78</v>
      </c>
      <c r="G352" s="2" t="str">
        <f t="shared" si="32"/>
        <v>S072</v>
      </c>
      <c r="H352" s="2">
        <f t="shared" si="33"/>
        <v>50</v>
      </c>
      <c r="I352" s="2">
        <f t="shared" si="34"/>
        <v>4.550195440462157E-2</v>
      </c>
    </row>
    <row r="353" spans="1:9" x14ac:dyDescent="0.25">
      <c r="A353" s="1">
        <f t="shared" si="30"/>
        <v>73</v>
      </c>
      <c r="B353" t="str">
        <f>INDEX([6]NT_TRP!$B$18:$B$107,MATCH(A353,[6]NT_TRP!$N$18:$N$107,0))</f>
        <v>TFHCV3HGN-N</v>
      </c>
      <c r="C353" t="str">
        <f t="shared" si="31"/>
        <v>HCV3</v>
      </c>
      <c r="D353" s="1">
        <f>INDEX($Q$5:$Q$20,MATCH(C353,$P$5:$P$20,0))</f>
        <v>6.5600000000000006E-2</v>
      </c>
      <c r="F353" s="2" t="s">
        <v>78</v>
      </c>
      <c r="G353" s="2" t="str">
        <f t="shared" si="32"/>
        <v>S073</v>
      </c>
      <c r="H353" s="2">
        <f t="shared" si="33"/>
        <v>1</v>
      </c>
      <c r="I353" s="2">
        <f t="shared" si="34"/>
        <v>0.936505391537791</v>
      </c>
    </row>
    <row r="354" spans="1:9" x14ac:dyDescent="0.25">
      <c r="A354" s="1">
        <f t="shared" si="30"/>
        <v>73</v>
      </c>
      <c r="B354" t="str">
        <f>INDEX([6]NT_TRP!$B$18:$B$107,MATCH(A354,[6]NT_TRP!$N$18:$N$107,0))</f>
        <v>TFHCV3HGN-N</v>
      </c>
      <c r="C354" t="str">
        <f t="shared" si="31"/>
        <v>HCV3</v>
      </c>
      <c r="D354" s="1">
        <f>INDEX($Q$5:$Q$20,MATCH(C354,$P$5:$P$20,0))</f>
        <v>6.5600000000000006E-2</v>
      </c>
      <c r="F354" s="2" t="s">
        <v>78</v>
      </c>
      <c r="G354" s="2" t="str">
        <f t="shared" si="32"/>
        <v>S073</v>
      </c>
      <c r="H354" s="2">
        <f t="shared" si="33"/>
        <v>5</v>
      </c>
      <c r="I354" s="2">
        <f t="shared" si="34"/>
        <v>0.72036301970530137</v>
      </c>
    </row>
    <row r="355" spans="1:9" x14ac:dyDescent="0.25">
      <c r="A355" s="1">
        <f t="shared" si="30"/>
        <v>73</v>
      </c>
      <c r="B355" t="str">
        <f>INDEX([6]NT_TRP!$B$18:$B$107,MATCH(A355,[6]NT_TRP!$N$18:$N$107,0))</f>
        <v>TFHCV3HGN-N</v>
      </c>
      <c r="C355" t="str">
        <f t="shared" si="31"/>
        <v>HCV3</v>
      </c>
      <c r="D355" s="1">
        <f>INDEX($Q$5:$Q$20,MATCH(C355,$P$5:$P$20,0))</f>
        <v>6.5600000000000006E-2</v>
      </c>
      <c r="F355" s="2" t="s">
        <v>78</v>
      </c>
      <c r="G355" s="2" t="str">
        <f t="shared" si="32"/>
        <v>S073</v>
      </c>
      <c r="H355" s="2">
        <f t="shared" si="33"/>
        <v>10</v>
      </c>
      <c r="I355" s="2">
        <f t="shared" si="34"/>
        <v>0.51892288015894039</v>
      </c>
    </row>
    <row r="356" spans="1:9" x14ac:dyDescent="0.25">
      <c r="A356" s="1">
        <f t="shared" si="30"/>
        <v>73</v>
      </c>
      <c r="B356" t="str">
        <f>INDEX([6]NT_TRP!$B$18:$B$107,MATCH(A356,[6]NT_TRP!$N$18:$N$107,0))</f>
        <v>TFHCV3HGN-N</v>
      </c>
      <c r="C356" t="str">
        <f t="shared" si="31"/>
        <v>HCV3</v>
      </c>
      <c r="D356" s="1">
        <f>INDEX($Q$5:$Q$20,MATCH(C356,$P$5:$P$20,0))</f>
        <v>6.5600000000000006E-2</v>
      </c>
      <c r="F356" s="2" t="s">
        <v>78</v>
      </c>
      <c r="G356" s="2" t="str">
        <f t="shared" si="32"/>
        <v>S073</v>
      </c>
      <c r="H356" s="2">
        <f t="shared" si="33"/>
        <v>30</v>
      </c>
      <c r="I356" s="2">
        <f t="shared" si="34"/>
        <v>0.13973604902722891</v>
      </c>
    </row>
    <row r="357" spans="1:9" x14ac:dyDescent="0.25">
      <c r="A357" s="1">
        <f t="shared" si="30"/>
        <v>73</v>
      </c>
      <c r="B357" t="str">
        <f>INDEX([6]NT_TRP!$B$18:$B$107,MATCH(A357,[6]NT_TRP!$N$18:$N$107,0))</f>
        <v>TFHCV3HGN-N</v>
      </c>
      <c r="C357" t="str">
        <f t="shared" si="31"/>
        <v>HCV3</v>
      </c>
      <c r="D357" s="1">
        <f>INDEX($Q$5:$Q$20,MATCH(C357,$P$5:$P$20,0))</f>
        <v>6.5600000000000006E-2</v>
      </c>
      <c r="F357" s="2" t="s">
        <v>78</v>
      </c>
      <c r="G357" s="2" t="str">
        <f t="shared" si="32"/>
        <v>S073</v>
      </c>
      <c r="H357" s="2">
        <f t="shared" si="33"/>
        <v>50</v>
      </c>
      <c r="I357" s="2">
        <f t="shared" si="34"/>
        <v>3.76282568071762E-2</v>
      </c>
    </row>
    <row r="358" spans="1:9" x14ac:dyDescent="0.25">
      <c r="A358" s="1">
        <f t="shared" si="30"/>
        <v>74</v>
      </c>
      <c r="B358" t="str">
        <f>INDEX([6]NT_TRP!$B$18:$B$107,MATCH(A358,[6]NT_TRP!$N$18:$N$107,0))</f>
        <v>TFHCV4HGN-N</v>
      </c>
      <c r="C358" t="str">
        <f t="shared" si="31"/>
        <v>HCV4</v>
      </c>
      <c r="D358" s="1">
        <f>INDEX($Q$5:$Q$20,MATCH(C358,$P$5:$P$20,0))</f>
        <v>6.5600000000000006E-2</v>
      </c>
      <c r="F358" s="2" t="s">
        <v>78</v>
      </c>
      <c r="G358" s="2" t="str">
        <f t="shared" si="32"/>
        <v>S074</v>
      </c>
      <c r="H358" s="2">
        <f t="shared" si="33"/>
        <v>1</v>
      </c>
      <c r="I358" s="2">
        <f t="shared" si="34"/>
        <v>0.936505391537791</v>
      </c>
    </row>
    <row r="359" spans="1:9" x14ac:dyDescent="0.25">
      <c r="A359" s="1">
        <f t="shared" si="30"/>
        <v>74</v>
      </c>
      <c r="B359" t="str">
        <f>INDEX([6]NT_TRP!$B$18:$B$107,MATCH(A359,[6]NT_TRP!$N$18:$N$107,0))</f>
        <v>TFHCV4HGN-N</v>
      </c>
      <c r="C359" t="str">
        <f t="shared" si="31"/>
        <v>HCV4</v>
      </c>
      <c r="D359" s="1">
        <f>INDEX($Q$5:$Q$20,MATCH(C359,$P$5:$P$20,0))</f>
        <v>6.5600000000000006E-2</v>
      </c>
      <c r="F359" s="2" t="s">
        <v>78</v>
      </c>
      <c r="G359" s="2" t="str">
        <f t="shared" si="32"/>
        <v>S074</v>
      </c>
      <c r="H359" s="2">
        <f t="shared" si="33"/>
        <v>5</v>
      </c>
      <c r="I359" s="2">
        <f t="shared" si="34"/>
        <v>0.72036301970530137</v>
      </c>
    </row>
    <row r="360" spans="1:9" x14ac:dyDescent="0.25">
      <c r="A360" s="1">
        <f t="shared" si="30"/>
        <v>74</v>
      </c>
      <c r="B360" t="str">
        <f>INDEX([6]NT_TRP!$B$18:$B$107,MATCH(A360,[6]NT_TRP!$N$18:$N$107,0))</f>
        <v>TFHCV4HGN-N</v>
      </c>
      <c r="C360" t="str">
        <f t="shared" si="31"/>
        <v>HCV4</v>
      </c>
      <c r="D360" s="1">
        <f>INDEX($Q$5:$Q$20,MATCH(C360,$P$5:$P$20,0))</f>
        <v>6.5600000000000006E-2</v>
      </c>
      <c r="F360" s="2" t="s">
        <v>78</v>
      </c>
      <c r="G360" s="2" t="str">
        <f t="shared" si="32"/>
        <v>S074</v>
      </c>
      <c r="H360" s="2">
        <f t="shared" si="33"/>
        <v>10</v>
      </c>
      <c r="I360" s="2">
        <f t="shared" si="34"/>
        <v>0.51892288015894039</v>
      </c>
    </row>
    <row r="361" spans="1:9" x14ac:dyDescent="0.25">
      <c r="A361" s="1">
        <f t="shared" si="30"/>
        <v>74</v>
      </c>
      <c r="B361" t="str">
        <f>INDEX([6]NT_TRP!$B$18:$B$107,MATCH(A361,[6]NT_TRP!$N$18:$N$107,0))</f>
        <v>TFHCV4HGN-N</v>
      </c>
      <c r="C361" t="str">
        <f t="shared" si="31"/>
        <v>HCV4</v>
      </c>
      <c r="D361" s="1">
        <f>INDEX($Q$5:$Q$20,MATCH(C361,$P$5:$P$20,0))</f>
        <v>6.5600000000000006E-2</v>
      </c>
      <c r="F361" s="2" t="s">
        <v>78</v>
      </c>
      <c r="G361" s="2" t="str">
        <f t="shared" si="32"/>
        <v>S074</v>
      </c>
      <c r="H361" s="2">
        <f t="shared" si="33"/>
        <v>30</v>
      </c>
      <c r="I361" s="2">
        <f t="shared" si="34"/>
        <v>0.13973604902722891</v>
      </c>
    </row>
    <row r="362" spans="1:9" x14ac:dyDescent="0.25">
      <c r="A362" s="1">
        <f t="shared" si="30"/>
        <v>74</v>
      </c>
      <c r="B362" t="str">
        <f>INDEX([6]NT_TRP!$B$18:$B$107,MATCH(A362,[6]NT_TRP!$N$18:$N$107,0))</f>
        <v>TFHCV4HGN-N</v>
      </c>
      <c r="C362" t="str">
        <f t="shared" si="31"/>
        <v>HCV4</v>
      </c>
      <c r="D362" s="1">
        <f>INDEX($Q$5:$Q$20,MATCH(C362,$P$5:$P$20,0))</f>
        <v>6.5600000000000006E-2</v>
      </c>
      <c r="F362" s="2" t="s">
        <v>78</v>
      </c>
      <c r="G362" s="2" t="str">
        <f t="shared" si="32"/>
        <v>S074</v>
      </c>
      <c r="H362" s="2">
        <f t="shared" si="33"/>
        <v>50</v>
      </c>
      <c r="I362" s="2">
        <f t="shared" si="34"/>
        <v>3.76282568071762E-2</v>
      </c>
    </row>
    <row r="363" spans="1:9" x14ac:dyDescent="0.25">
      <c r="A363" s="1">
        <f t="shared" si="30"/>
        <v>75</v>
      </c>
      <c r="B363" t="str">
        <f>INDEX([6]NT_TRP!$B$18:$B$107,MATCH(A363,[6]NT_TRP!$N$18:$N$107,0))</f>
        <v>TFHCV5HGN-N</v>
      </c>
      <c r="C363" t="str">
        <f t="shared" si="31"/>
        <v>HCV5</v>
      </c>
      <c r="D363" s="1">
        <f>INDEX($Q$5:$Q$20,MATCH(C363,$P$5:$P$20,0))</f>
        <v>6.5600000000000006E-2</v>
      </c>
      <c r="F363" s="2" t="s">
        <v>78</v>
      </c>
      <c r="G363" s="2" t="str">
        <f t="shared" si="32"/>
        <v>S075</v>
      </c>
      <c r="H363" s="2">
        <f t="shared" si="33"/>
        <v>1</v>
      </c>
      <c r="I363" s="2">
        <f t="shared" si="34"/>
        <v>0.936505391537791</v>
      </c>
    </row>
    <row r="364" spans="1:9" x14ac:dyDescent="0.25">
      <c r="A364" s="1">
        <f t="shared" si="30"/>
        <v>75</v>
      </c>
      <c r="B364" t="str">
        <f>INDEX([6]NT_TRP!$B$18:$B$107,MATCH(A364,[6]NT_TRP!$N$18:$N$107,0))</f>
        <v>TFHCV5HGN-N</v>
      </c>
      <c r="C364" t="str">
        <f t="shared" si="31"/>
        <v>HCV5</v>
      </c>
      <c r="D364" s="1">
        <f>INDEX($Q$5:$Q$20,MATCH(C364,$P$5:$P$20,0))</f>
        <v>6.5600000000000006E-2</v>
      </c>
      <c r="F364" s="2" t="s">
        <v>78</v>
      </c>
      <c r="G364" s="2" t="str">
        <f t="shared" si="32"/>
        <v>S075</v>
      </c>
      <c r="H364" s="2">
        <f t="shared" si="33"/>
        <v>5</v>
      </c>
      <c r="I364" s="2">
        <f t="shared" si="34"/>
        <v>0.72036301970530137</v>
      </c>
    </row>
    <row r="365" spans="1:9" x14ac:dyDescent="0.25">
      <c r="A365" s="1">
        <f t="shared" si="30"/>
        <v>75</v>
      </c>
      <c r="B365" t="str">
        <f>INDEX([6]NT_TRP!$B$18:$B$107,MATCH(A365,[6]NT_TRP!$N$18:$N$107,0))</f>
        <v>TFHCV5HGN-N</v>
      </c>
      <c r="C365" t="str">
        <f t="shared" si="31"/>
        <v>HCV5</v>
      </c>
      <c r="D365" s="1">
        <f>INDEX($Q$5:$Q$20,MATCH(C365,$P$5:$P$20,0))</f>
        <v>6.5600000000000006E-2</v>
      </c>
      <c r="F365" s="2" t="s">
        <v>78</v>
      </c>
      <c r="G365" s="2" t="str">
        <f t="shared" si="32"/>
        <v>S075</v>
      </c>
      <c r="H365" s="2">
        <f t="shared" si="33"/>
        <v>10</v>
      </c>
      <c r="I365" s="2">
        <f t="shared" si="34"/>
        <v>0.51892288015894039</v>
      </c>
    </row>
    <row r="366" spans="1:9" x14ac:dyDescent="0.25">
      <c r="A366" s="1">
        <f t="shared" si="30"/>
        <v>75</v>
      </c>
      <c r="B366" t="str">
        <f>INDEX([6]NT_TRP!$B$18:$B$107,MATCH(A366,[6]NT_TRP!$N$18:$N$107,0))</f>
        <v>TFHCV5HGN-N</v>
      </c>
      <c r="C366" t="str">
        <f t="shared" si="31"/>
        <v>HCV5</v>
      </c>
      <c r="D366" s="1">
        <f>INDEX($Q$5:$Q$20,MATCH(C366,$P$5:$P$20,0))</f>
        <v>6.5600000000000006E-2</v>
      </c>
      <c r="F366" s="2" t="s">
        <v>78</v>
      </c>
      <c r="G366" s="2" t="str">
        <f t="shared" si="32"/>
        <v>S075</v>
      </c>
      <c r="H366" s="2">
        <f t="shared" si="33"/>
        <v>30</v>
      </c>
      <c r="I366" s="2">
        <f t="shared" si="34"/>
        <v>0.13973604902722891</v>
      </c>
    </row>
    <row r="367" spans="1:9" x14ac:dyDescent="0.25">
      <c r="A367" s="1">
        <f t="shared" si="30"/>
        <v>75</v>
      </c>
      <c r="B367" t="str">
        <f>INDEX([6]NT_TRP!$B$18:$B$107,MATCH(A367,[6]NT_TRP!$N$18:$N$107,0))</f>
        <v>TFHCV5HGN-N</v>
      </c>
      <c r="C367" t="str">
        <f t="shared" si="31"/>
        <v>HCV5</v>
      </c>
      <c r="D367" s="1">
        <f>INDEX($Q$5:$Q$20,MATCH(C367,$P$5:$P$20,0))</f>
        <v>6.5600000000000006E-2</v>
      </c>
      <c r="F367" s="2" t="s">
        <v>78</v>
      </c>
      <c r="G367" s="2" t="str">
        <f t="shared" si="32"/>
        <v>S075</v>
      </c>
      <c r="H367" s="2">
        <f t="shared" si="33"/>
        <v>50</v>
      </c>
      <c r="I367" s="2">
        <f t="shared" si="34"/>
        <v>3.76282568071762E-2</v>
      </c>
    </row>
    <row r="368" spans="1:9" x14ac:dyDescent="0.25">
      <c r="A368" s="1">
        <f t="shared" si="30"/>
        <v>76</v>
      </c>
      <c r="B368" t="str">
        <f>INDEX([6]NT_TRP!$B$18:$B$107,MATCH(A368,[6]NT_TRP!$N$18:$N$107,0))</f>
        <v>TFHCV6HGN-N</v>
      </c>
      <c r="C368" t="str">
        <f t="shared" si="31"/>
        <v>HCV6</v>
      </c>
      <c r="D368" s="1">
        <f>INDEX($Q$5:$Q$20,MATCH(C368,$P$5:$P$20,0))</f>
        <v>9.8299999999999998E-2</v>
      </c>
      <c r="F368" s="2" t="s">
        <v>78</v>
      </c>
      <c r="G368" s="2" t="str">
        <f t="shared" si="32"/>
        <v>S076</v>
      </c>
      <c r="H368" s="2">
        <f t="shared" si="33"/>
        <v>1</v>
      </c>
      <c r="I368" s="2">
        <f t="shared" si="34"/>
        <v>0.90637694987791584</v>
      </c>
    </row>
    <row r="369" spans="1:9" x14ac:dyDescent="0.25">
      <c r="A369" s="1">
        <f t="shared" si="30"/>
        <v>76</v>
      </c>
      <c r="B369" t="str">
        <f>INDEX([6]NT_TRP!$B$18:$B$107,MATCH(A369,[6]NT_TRP!$N$18:$N$107,0))</f>
        <v>TFHCV6HGN-N</v>
      </c>
      <c r="C369" t="str">
        <f t="shared" si="31"/>
        <v>HCV6</v>
      </c>
      <c r="D369" s="1">
        <f>INDEX($Q$5:$Q$20,MATCH(C369,$P$5:$P$20,0))</f>
        <v>9.8299999999999998E-2</v>
      </c>
      <c r="F369" s="2" t="s">
        <v>78</v>
      </c>
      <c r="G369" s="2" t="str">
        <f t="shared" si="32"/>
        <v>S076</v>
      </c>
      <c r="H369" s="2">
        <f t="shared" si="33"/>
        <v>5</v>
      </c>
      <c r="I369" s="2">
        <f t="shared" si="34"/>
        <v>0.61170814345335978</v>
      </c>
    </row>
    <row r="370" spans="1:9" x14ac:dyDescent="0.25">
      <c r="A370" s="1">
        <f t="shared" si="30"/>
        <v>76</v>
      </c>
      <c r="B370" t="str">
        <f>INDEX([6]NT_TRP!$B$18:$B$107,MATCH(A370,[6]NT_TRP!$N$18:$N$107,0))</f>
        <v>TFHCV6HGN-N</v>
      </c>
      <c r="C370" t="str">
        <f t="shared" si="31"/>
        <v>HCV6</v>
      </c>
      <c r="D370" s="1">
        <f>INDEX($Q$5:$Q$20,MATCH(C370,$P$5:$P$20,0))</f>
        <v>9.8299999999999998E-2</v>
      </c>
      <c r="F370" s="2" t="s">
        <v>78</v>
      </c>
      <c r="G370" s="2" t="str">
        <f t="shared" si="32"/>
        <v>S076</v>
      </c>
      <c r="H370" s="2">
        <f t="shared" si="33"/>
        <v>10</v>
      </c>
      <c r="I370" s="2">
        <f t="shared" si="34"/>
        <v>0.37418685276715613</v>
      </c>
    </row>
    <row r="371" spans="1:9" x14ac:dyDescent="0.25">
      <c r="A371" s="1">
        <f t="shared" si="30"/>
        <v>76</v>
      </c>
      <c r="B371" t="str">
        <f>INDEX([6]NT_TRP!$B$18:$B$107,MATCH(A371,[6]NT_TRP!$N$18:$N$107,0))</f>
        <v>TFHCV6HGN-N</v>
      </c>
      <c r="C371" t="str">
        <f t="shared" si="31"/>
        <v>HCV6</v>
      </c>
      <c r="D371" s="1">
        <f>INDEX($Q$5:$Q$20,MATCH(C371,$P$5:$P$20,0))</f>
        <v>9.8299999999999998E-2</v>
      </c>
      <c r="F371" s="2" t="s">
        <v>78</v>
      </c>
      <c r="G371" s="2" t="str">
        <f t="shared" si="32"/>
        <v>S076</v>
      </c>
      <c r="H371" s="2">
        <f t="shared" si="33"/>
        <v>30</v>
      </c>
      <c r="I371" s="2">
        <f t="shared" si="34"/>
        <v>5.2392071832959276E-2</v>
      </c>
    </row>
    <row r="372" spans="1:9" x14ac:dyDescent="0.25">
      <c r="A372" s="1">
        <f t="shared" si="30"/>
        <v>76</v>
      </c>
      <c r="B372" t="str">
        <f>INDEX([6]NT_TRP!$B$18:$B$107,MATCH(A372,[6]NT_TRP!$N$18:$N$107,0))</f>
        <v>TFHCV6HGN-N</v>
      </c>
      <c r="C372" t="str">
        <f t="shared" si="31"/>
        <v>HCV6</v>
      </c>
      <c r="D372" s="1">
        <f>INDEX($Q$5:$Q$20,MATCH(C372,$P$5:$P$20,0))</f>
        <v>9.8299999999999998E-2</v>
      </c>
      <c r="F372" s="2" t="s">
        <v>78</v>
      </c>
      <c r="G372" s="2" t="str">
        <f t="shared" si="32"/>
        <v>S076</v>
      </c>
      <c r="H372" s="2">
        <f t="shared" si="33"/>
        <v>50</v>
      </c>
      <c r="I372" s="2">
        <f t="shared" si="34"/>
        <v>7.3357178924136077E-3</v>
      </c>
    </row>
    <row r="373" spans="1:9" x14ac:dyDescent="0.25">
      <c r="A373" s="1">
        <f t="shared" si="30"/>
        <v>77</v>
      </c>
      <c r="B373" t="str">
        <f>INDEX([6]NT_TRP!$B$18:$B$107,MATCH(A373,[6]NT_TRP!$N$18:$N$107,0))</f>
        <v>TFHCV7HGN-N</v>
      </c>
      <c r="C373" t="str">
        <f t="shared" si="31"/>
        <v>HCV7</v>
      </c>
      <c r="D373" s="1">
        <f>INDEX($Q$5:$Q$20,MATCH(C373,$P$5:$P$20,0))</f>
        <v>9.8000000000000004E-2</v>
      </c>
      <c r="F373" s="2" t="s">
        <v>78</v>
      </c>
      <c r="G373" s="2" t="str">
        <f t="shared" si="32"/>
        <v>S077</v>
      </c>
      <c r="H373" s="2">
        <f t="shared" si="33"/>
        <v>1</v>
      </c>
      <c r="I373" s="2">
        <f t="shared" si="34"/>
        <v>0.90664890375392093</v>
      </c>
    </row>
    <row r="374" spans="1:9" x14ac:dyDescent="0.25">
      <c r="A374" s="1">
        <f t="shared" si="30"/>
        <v>77</v>
      </c>
      <c r="B374" t="str">
        <f>INDEX([6]NT_TRP!$B$18:$B$107,MATCH(A374,[6]NT_TRP!$N$18:$N$107,0))</f>
        <v>TFHCV7HGN-N</v>
      </c>
      <c r="C374" t="str">
        <f t="shared" si="31"/>
        <v>HCV7</v>
      </c>
      <c r="D374" s="1">
        <f>INDEX($Q$5:$Q$20,MATCH(C374,$P$5:$P$20,0))</f>
        <v>9.8000000000000004E-2</v>
      </c>
      <c r="F374" s="2" t="s">
        <v>78</v>
      </c>
      <c r="G374" s="2" t="str">
        <f t="shared" si="32"/>
        <v>S077</v>
      </c>
      <c r="H374" s="2">
        <f t="shared" si="33"/>
        <v>5</v>
      </c>
      <c r="I374" s="2">
        <f t="shared" si="34"/>
        <v>0.61262639418441611</v>
      </c>
    </row>
    <row r="375" spans="1:9" x14ac:dyDescent="0.25">
      <c r="A375" s="1">
        <f t="shared" si="30"/>
        <v>77</v>
      </c>
      <c r="B375" t="str">
        <f>INDEX([6]NT_TRP!$B$18:$B$107,MATCH(A375,[6]NT_TRP!$N$18:$N$107,0))</f>
        <v>TFHCV7HGN-N</v>
      </c>
      <c r="C375" t="str">
        <f t="shared" si="31"/>
        <v>HCV7</v>
      </c>
      <c r="D375" s="1">
        <f>INDEX($Q$5:$Q$20,MATCH(C375,$P$5:$P$20,0))</f>
        <v>9.8000000000000004E-2</v>
      </c>
      <c r="F375" s="2" t="s">
        <v>78</v>
      </c>
      <c r="G375" s="2" t="str">
        <f t="shared" si="32"/>
        <v>S077</v>
      </c>
      <c r="H375" s="2">
        <f t="shared" si="33"/>
        <v>10</v>
      </c>
      <c r="I375" s="2">
        <f t="shared" si="34"/>
        <v>0.37531109885139957</v>
      </c>
    </row>
    <row r="376" spans="1:9" x14ac:dyDescent="0.25">
      <c r="A376" s="1">
        <f t="shared" si="30"/>
        <v>77</v>
      </c>
      <c r="B376" t="str">
        <f>INDEX([6]NT_TRP!$B$18:$B$107,MATCH(A376,[6]NT_TRP!$N$18:$N$107,0))</f>
        <v>TFHCV7HGN-N</v>
      </c>
      <c r="C376" t="str">
        <f t="shared" si="31"/>
        <v>HCV7</v>
      </c>
      <c r="D376" s="1">
        <f>INDEX($Q$5:$Q$20,MATCH(C376,$P$5:$P$20,0))</f>
        <v>9.8000000000000004E-2</v>
      </c>
      <c r="F376" s="2" t="s">
        <v>78</v>
      </c>
      <c r="G376" s="2" t="str">
        <f t="shared" si="32"/>
        <v>S077</v>
      </c>
      <c r="H376" s="2">
        <f t="shared" si="33"/>
        <v>30</v>
      </c>
      <c r="I376" s="2">
        <f t="shared" si="34"/>
        <v>5.2865728738350368E-2</v>
      </c>
    </row>
    <row r="377" spans="1:9" x14ac:dyDescent="0.25">
      <c r="A377" s="1">
        <f t="shared" si="30"/>
        <v>77</v>
      </c>
      <c r="B377" t="str">
        <f>INDEX([6]NT_TRP!$B$18:$B$107,MATCH(A377,[6]NT_TRP!$N$18:$N$107,0))</f>
        <v>TFHCV7HGN-N</v>
      </c>
      <c r="C377" t="str">
        <f t="shared" si="31"/>
        <v>HCV7</v>
      </c>
      <c r="D377" s="1">
        <f>INDEX($Q$5:$Q$20,MATCH(C377,$P$5:$P$20,0))</f>
        <v>9.8000000000000004E-2</v>
      </c>
      <c r="F377" s="2" t="s">
        <v>78</v>
      </c>
      <c r="G377" s="2" t="str">
        <f t="shared" si="32"/>
        <v>S077</v>
      </c>
      <c r="H377" s="2">
        <f t="shared" si="33"/>
        <v>50</v>
      </c>
      <c r="I377" s="2">
        <f t="shared" si="34"/>
        <v>7.4465830709243381E-3</v>
      </c>
    </row>
    <row r="378" spans="1:9" x14ac:dyDescent="0.25">
      <c r="A378" s="1">
        <f t="shared" si="30"/>
        <v>78</v>
      </c>
      <c r="B378" t="str">
        <f>INDEX([6]NT_TRP!$B$18:$B$107,MATCH(A378,[6]NT_TRP!$N$18:$N$107,0))</f>
        <v>TFHCV8HGN-N</v>
      </c>
      <c r="C378" t="str">
        <f t="shared" si="31"/>
        <v>HCV8</v>
      </c>
      <c r="D378" s="1">
        <f>INDEX($Q$5:$Q$20,MATCH(C378,$P$5:$P$20,0))</f>
        <v>9.8000000000000004E-2</v>
      </c>
      <c r="F378" s="2" t="s">
        <v>78</v>
      </c>
      <c r="G378" s="2" t="str">
        <f t="shared" si="32"/>
        <v>S078</v>
      </c>
      <c r="H378" s="2">
        <f t="shared" si="33"/>
        <v>1</v>
      </c>
      <c r="I378" s="2">
        <f t="shared" si="34"/>
        <v>0.90664890375392093</v>
      </c>
    </row>
    <row r="379" spans="1:9" x14ac:dyDescent="0.25">
      <c r="A379" s="1">
        <f t="shared" si="30"/>
        <v>78</v>
      </c>
      <c r="B379" t="str">
        <f>INDEX([6]NT_TRP!$B$18:$B$107,MATCH(A379,[6]NT_TRP!$N$18:$N$107,0))</f>
        <v>TFHCV8HGN-N</v>
      </c>
      <c r="C379" t="str">
        <f t="shared" si="31"/>
        <v>HCV8</v>
      </c>
      <c r="D379" s="1">
        <f>INDEX($Q$5:$Q$20,MATCH(C379,$P$5:$P$20,0))</f>
        <v>9.8000000000000004E-2</v>
      </c>
      <c r="F379" s="2" t="s">
        <v>78</v>
      </c>
      <c r="G379" s="2" t="str">
        <f t="shared" si="32"/>
        <v>S078</v>
      </c>
      <c r="H379" s="2">
        <f t="shared" si="33"/>
        <v>5</v>
      </c>
      <c r="I379" s="2">
        <f t="shared" si="34"/>
        <v>0.61262639418441611</v>
      </c>
    </row>
    <row r="380" spans="1:9" x14ac:dyDescent="0.25">
      <c r="A380" s="1">
        <f t="shared" si="30"/>
        <v>78</v>
      </c>
      <c r="B380" t="str">
        <f>INDEX([6]NT_TRP!$B$18:$B$107,MATCH(A380,[6]NT_TRP!$N$18:$N$107,0))</f>
        <v>TFHCV8HGN-N</v>
      </c>
      <c r="C380" t="str">
        <f t="shared" si="31"/>
        <v>HCV8</v>
      </c>
      <c r="D380" s="1">
        <f>INDEX($Q$5:$Q$20,MATCH(C380,$P$5:$P$20,0))</f>
        <v>9.8000000000000004E-2</v>
      </c>
      <c r="F380" s="2" t="s">
        <v>78</v>
      </c>
      <c r="G380" s="2" t="str">
        <f t="shared" si="32"/>
        <v>S078</v>
      </c>
      <c r="H380" s="2">
        <f t="shared" si="33"/>
        <v>10</v>
      </c>
      <c r="I380" s="2">
        <f t="shared" si="34"/>
        <v>0.37531109885139957</v>
      </c>
    </row>
    <row r="381" spans="1:9" x14ac:dyDescent="0.25">
      <c r="A381" s="1">
        <f t="shared" si="30"/>
        <v>78</v>
      </c>
      <c r="B381" t="str">
        <f>INDEX([6]NT_TRP!$B$18:$B$107,MATCH(A381,[6]NT_TRP!$N$18:$N$107,0))</f>
        <v>TFHCV8HGN-N</v>
      </c>
      <c r="C381" t="str">
        <f t="shared" si="31"/>
        <v>HCV8</v>
      </c>
      <c r="D381" s="1">
        <f>INDEX($Q$5:$Q$20,MATCH(C381,$P$5:$P$20,0))</f>
        <v>9.8000000000000004E-2</v>
      </c>
      <c r="F381" s="2" t="s">
        <v>78</v>
      </c>
      <c r="G381" s="2" t="str">
        <f t="shared" si="32"/>
        <v>S078</v>
      </c>
      <c r="H381" s="2">
        <f t="shared" si="33"/>
        <v>30</v>
      </c>
      <c r="I381" s="2">
        <f t="shared" si="34"/>
        <v>5.2865728738350368E-2</v>
      </c>
    </row>
    <row r="382" spans="1:9" x14ac:dyDescent="0.25">
      <c r="A382" s="1">
        <f t="shared" si="30"/>
        <v>78</v>
      </c>
      <c r="B382" t="str">
        <f>INDEX([6]NT_TRP!$B$18:$B$107,MATCH(A382,[6]NT_TRP!$N$18:$N$107,0))</f>
        <v>TFHCV8HGN-N</v>
      </c>
      <c r="C382" t="str">
        <f t="shared" si="31"/>
        <v>HCV8</v>
      </c>
      <c r="D382" s="1">
        <f>INDEX($Q$5:$Q$20,MATCH(C382,$P$5:$P$20,0))</f>
        <v>9.8000000000000004E-2</v>
      </c>
      <c r="F382" s="2" t="s">
        <v>78</v>
      </c>
      <c r="G382" s="2" t="str">
        <f t="shared" si="32"/>
        <v>S078</v>
      </c>
      <c r="H382" s="2">
        <f t="shared" si="33"/>
        <v>50</v>
      </c>
      <c r="I382" s="2">
        <f t="shared" si="34"/>
        <v>7.4465830709243381E-3</v>
      </c>
    </row>
    <row r="383" spans="1:9" x14ac:dyDescent="0.25">
      <c r="A383" s="1">
        <f t="shared" si="30"/>
        <v>79</v>
      </c>
      <c r="B383" t="str">
        <f>INDEX([6]NT_TRP!$B$18:$B$107,MATCH(A383,[6]NT_TRP!$N$18:$N$107,0))</f>
        <v>TFHCV9HGN-N</v>
      </c>
      <c r="C383" t="str">
        <f t="shared" si="31"/>
        <v>HCV9</v>
      </c>
      <c r="D383" s="1">
        <f>INDEX($Q$5:$Q$20,MATCH(C383,$P$5:$P$20,0))</f>
        <v>9.8000000000000004E-2</v>
      </c>
      <c r="F383" s="2" t="s">
        <v>78</v>
      </c>
      <c r="G383" s="2" t="str">
        <f t="shared" si="32"/>
        <v>S079</v>
      </c>
      <c r="H383" s="2">
        <f t="shared" si="33"/>
        <v>1</v>
      </c>
      <c r="I383" s="2">
        <f t="shared" si="34"/>
        <v>0.90664890375392093</v>
      </c>
    </row>
    <row r="384" spans="1:9" x14ac:dyDescent="0.25">
      <c r="A384" s="1">
        <f t="shared" si="30"/>
        <v>79</v>
      </c>
      <c r="B384" t="str">
        <f>INDEX([6]NT_TRP!$B$18:$B$107,MATCH(A384,[6]NT_TRP!$N$18:$N$107,0))</f>
        <v>TFHCV9HGN-N</v>
      </c>
      <c r="C384" t="str">
        <f t="shared" si="31"/>
        <v>HCV9</v>
      </c>
      <c r="D384" s="1">
        <f>INDEX($Q$5:$Q$20,MATCH(C384,$P$5:$P$20,0))</f>
        <v>9.8000000000000004E-2</v>
      </c>
      <c r="F384" s="2" t="s">
        <v>78</v>
      </c>
      <c r="G384" s="2" t="str">
        <f t="shared" si="32"/>
        <v>S079</v>
      </c>
      <c r="H384" s="2">
        <f t="shared" si="33"/>
        <v>5</v>
      </c>
      <c r="I384" s="2">
        <f t="shared" si="34"/>
        <v>0.61262639418441611</v>
      </c>
    </row>
    <row r="385" spans="1:9" x14ac:dyDescent="0.25">
      <c r="A385" s="1">
        <f t="shared" si="30"/>
        <v>79</v>
      </c>
      <c r="B385" t="str">
        <f>INDEX([6]NT_TRP!$B$18:$B$107,MATCH(A385,[6]NT_TRP!$N$18:$N$107,0))</f>
        <v>TFHCV9HGN-N</v>
      </c>
      <c r="C385" t="str">
        <f t="shared" si="31"/>
        <v>HCV9</v>
      </c>
      <c r="D385" s="1">
        <f>INDEX($Q$5:$Q$20,MATCH(C385,$P$5:$P$20,0))</f>
        <v>9.8000000000000004E-2</v>
      </c>
      <c r="F385" s="2" t="s">
        <v>78</v>
      </c>
      <c r="G385" s="2" t="str">
        <f t="shared" si="32"/>
        <v>S079</v>
      </c>
      <c r="H385" s="2">
        <f t="shared" si="33"/>
        <v>10</v>
      </c>
      <c r="I385" s="2">
        <f t="shared" si="34"/>
        <v>0.37531109885139957</v>
      </c>
    </row>
    <row r="386" spans="1:9" x14ac:dyDescent="0.25">
      <c r="A386" s="1">
        <f t="shared" si="30"/>
        <v>79</v>
      </c>
      <c r="B386" t="str">
        <f>INDEX([6]NT_TRP!$B$18:$B$107,MATCH(A386,[6]NT_TRP!$N$18:$N$107,0))</f>
        <v>TFHCV9HGN-N</v>
      </c>
      <c r="C386" t="str">
        <f t="shared" si="31"/>
        <v>HCV9</v>
      </c>
      <c r="D386" s="1">
        <f>INDEX($Q$5:$Q$20,MATCH(C386,$P$5:$P$20,0))</f>
        <v>9.8000000000000004E-2</v>
      </c>
      <c r="F386" s="2" t="s">
        <v>78</v>
      </c>
      <c r="G386" s="2" t="str">
        <f t="shared" si="32"/>
        <v>S079</v>
      </c>
      <c r="H386" s="2">
        <f t="shared" si="33"/>
        <v>30</v>
      </c>
      <c r="I386" s="2">
        <f t="shared" si="34"/>
        <v>5.2865728738350368E-2</v>
      </c>
    </row>
    <row r="387" spans="1:9" x14ac:dyDescent="0.25">
      <c r="A387" s="1">
        <f t="shared" si="30"/>
        <v>79</v>
      </c>
      <c r="B387" t="str">
        <f>INDEX([6]NT_TRP!$B$18:$B$107,MATCH(A387,[6]NT_TRP!$N$18:$N$107,0))</f>
        <v>TFHCV9HGN-N</v>
      </c>
      <c r="C387" t="str">
        <f t="shared" si="31"/>
        <v>HCV9</v>
      </c>
      <c r="D387" s="1">
        <f>INDEX($Q$5:$Q$20,MATCH(C387,$P$5:$P$20,0))</f>
        <v>9.8000000000000004E-2</v>
      </c>
      <c r="F387" s="2" t="s">
        <v>78</v>
      </c>
      <c r="G387" s="2" t="str">
        <f t="shared" si="32"/>
        <v>S079</v>
      </c>
      <c r="H387" s="2">
        <f t="shared" si="33"/>
        <v>50</v>
      </c>
      <c r="I387" s="2">
        <f t="shared" si="34"/>
        <v>7.4465830709243381E-3</v>
      </c>
    </row>
    <row r="388" spans="1:9" x14ac:dyDescent="0.25">
      <c r="A388" s="1"/>
      <c r="D388" s="1"/>
      <c r="F388" s="2"/>
      <c r="G388" s="2"/>
      <c r="H388" s="2"/>
      <c r="I388" s="2"/>
    </row>
    <row r="389" spans="1:9" x14ac:dyDescent="0.25">
      <c r="A389" s="1"/>
      <c r="D389" s="1"/>
      <c r="F389" s="2"/>
      <c r="G389" s="2"/>
      <c r="H389" s="2"/>
      <c r="I389" s="2"/>
    </row>
    <row r="390" spans="1:9" x14ac:dyDescent="0.25">
      <c r="A390" s="1"/>
      <c r="D390" s="1"/>
      <c r="F390" s="2"/>
      <c r="G390" s="2"/>
      <c r="H390" s="2"/>
      <c r="I390" s="2"/>
    </row>
    <row r="391" spans="1:9" x14ac:dyDescent="0.25">
      <c r="A391" s="1"/>
      <c r="D391" s="1"/>
      <c r="F391" s="2"/>
      <c r="G391" s="2"/>
      <c r="H391" s="2"/>
      <c r="I391" s="2"/>
    </row>
    <row r="392" spans="1:9" x14ac:dyDescent="0.25">
      <c r="A392" s="1"/>
      <c r="D392" s="1"/>
      <c r="F392" s="2"/>
      <c r="G392" s="2"/>
      <c r="H392" s="2"/>
      <c r="I392" s="2"/>
    </row>
    <row r="393" spans="1:9" x14ac:dyDescent="0.25">
      <c r="A393" s="1"/>
      <c r="D393" s="1"/>
      <c r="F393" s="2"/>
      <c r="G393" s="2"/>
      <c r="H393" s="2"/>
      <c r="I393" s="2"/>
    </row>
    <row r="394" spans="1:9" x14ac:dyDescent="0.25">
      <c r="A394" s="1"/>
      <c r="D394" s="1"/>
      <c r="F394" s="2"/>
      <c r="G394" s="2"/>
      <c r="H394" s="2"/>
      <c r="I394" s="2"/>
    </row>
    <row r="395" spans="1:9" x14ac:dyDescent="0.25">
      <c r="A395" s="1"/>
      <c r="D395" s="1"/>
      <c r="F395" s="2"/>
      <c r="G395" s="2"/>
      <c r="H395" s="2"/>
      <c r="I395" s="2"/>
    </row>
    <row r="396" spans="1:9" x14ac:dyDescent="0.25">
      <c r="A396" s="1"/>
      <c r="D396" s="1"/>
      <c r="F396" s="2"/>
      <c r="G396" s="2"/>
      <c r="H396" s="2"/>
      <c r="I396" s="2"/>
    </row>
    <row r="397" spans="1:9" x14ac:dyDescent="0.25">
      <c r="A397" s="1"/>
      <c r="D397" s="1"/>
      <c r="F397" s="2"/>
      <c r="G397" s="2"/>
      <c r="H397" s="2"/>
      <c r="I397" s="2"/>
    </row>
    <row r="398" spans="1:9" x14ac:dyDescent="0.25">
      <c r="A398" s="1"/>
      <c r="D398" s="1"/>
      <c r="F398" s="2"/>
      <c r="G398" s="2"/>
      <c r="H398" s="2"/>
      <c r="I398" s="2"/>
    </row>
    <row r="399" spans="1:9" x14ac:dyDescent="0.25">
      <c r="A399" s="1"/>
      <c r="D399" s="1"/>
      <c r="F399" s="2"/>
      <c r="G399" s="2"/>
      <c r="H399" s="2"/>
      <c r="I399" s="2"/>
    </row>
    <row r="400" spans="1:9" x14ac:dyDescent="0.25">
      <c r="A400" s="1"/>
      <c r="D400" s="1"/>
      <c r="F400" s="2"/>
      <c r="G400" s="2"/>
      <c r="H400" s="2"/>
      <c r="I400" s="2"/>
    </row>
    <row r="401" spans="1:9" x14ac:dyDescent="0.25">
      <c r="A401" s="1"/>
      <c r="D401" s="1"/>
      <c r="F401" s="2"/>
      <c r="G401" s="2"/>
      <c r="H401" s="2"/>
      <c r="I401" s="2"/>
    </row>
    <row r="402" spans="1:9" x14ac:dyDescent="0.25">
      <c r="A402" s="1"/>
      <c r="D402" s="1"/>
      <c r="F402" s="2"/>
      <c r="G402" s="2"/>
      <c r="H402" s="2"/>
      <c r="I402" s="2"/>
    </row>
    <row r="403" spans="1:9" x14ac:dyDescent="0.25">
      <c r="A403" s="1"/>
      <c r="D403" s="1"/>
      <c r="F403" s="2"/>
      <c r="G403" s="2"/>
      <c r="H403" s="2"/>
      <c r="I403" s="2"/>
    </row>
    <row r="404" spans="1:9" x14ac:dyDescent="0.25">
      <c r="A404" s="1"/>
      <c r="D404" s="1"/>
      <c r="F404" s="2"/>
      <c r="G404" s="2"/>
      <c r="H404" s="2"/>
      <c r="I404" s="2"/>
    </row>
    <row r="405" spans="1:9" x14ac:dyDescent="0.25">
      <c r="A405" s="1"/>
      <c r="D405" s="1"/>
      <c r="F405" s="2"/>
      <c r="G405" s="2"/>
      <c r="H405" s="2"/>
      <c r="I405" s="2"/>
    </row>
    <row r="406" spans="1:9" x14ac:dyDescent="0.25">
      <c r="A406" s="1"/>
      <c r="D406" s="1"/>
      <c r="F406" s="2"/>
      <c r="G406" s="2"/>
      <c r="H406" s="2"/>
      <c r="I406" s="2"/>
    </row>
    <row r="407" spans="1:9" x14ac:dyDescent="0.25">
      <c r="A407" s="1"/>
      <c r="D407" s="1"/>
      <c r="F407" s="2"/>
      <c r="G407" s="2"/>
      <c r="H407" s="2"/>
      <c r="I407" s="2"/>
    </row>
    <row r="408" spans="1:9" x14ac:dyDescent="0.25">
      <c r="A408" s="1"/>
      <c r="D408" s="1"/>
      <c r="F408" s="2"/>
      <c r="G408" s="2"/>
      <c r="H408" s="2"/>
      <c r="I408" s="2"/>
    </row>
    <row r="409" spans="1:9" x14ac:dyDescent="0.25">
      <c r="A409" s="1"/>
      <c r="D409" s="1"/>
      <c r="F409" s="2"/>
      <c r="G409" s="2"/>
      <c r="H409" s="2"/>
      <c r="I409" s="2"/>
    </row>
    <row r="410" spans="1:9" x14ac:dyDescent="0.25">
      <c r="A410" s="1"/>
      <c r="D410" s="1"/>
      <c r="F410" s="2"/>
      <c r="G410" s="2"/>
      <c r="H410" s="2"/>
      <c r="I410" s="2"/>
    </row>
    <row r="411" spans="1:9" x14ac:dyDescent="0.25">
      <c r="A411" s="1"/>
      <c r="D411" s="1"/>
      <c r="F411" s="2"/>
      <c r="G411" s="2"/>
      <c r="H411" s="2"/>
      <c r="I411" s="2"/>
    </row>
    <row r="412" spans="1:9" x14ac:dyDescent="0.25">
      <c r="A412" s="1"/>
      <c r="D412" s="1"/>
      <c r="F412" s="2"/>
      <c r="G412" s="2"/>
      <c r="H412" s="2"/>
      <c r="I412" s="2"/>
    </row>
    <row r="413" spans="1:9" x14ac:dyDescent="0.25">
      <c r="A413" s="1"/>
      <c r="D413" s="1"/>
      <c r="F413" s="2"/>
      <c r="G413" s="2"/>
      <c r="H413" s="2"/>
      <c r="I413" s="2"/>
    </row>
    <row r="414" spans="1:9" x14ac:dyDescent="0.25">
      <c r="A414" s="1"/>
      <c r="D414" s="1"/>
      <c r="F414" s="2"/>
      <c r="G414" s="2"/>
      <c r="H414" s="2"/>
      <c r="I414" s="2"/>
    </row>
    <row r="415" spans="1:9" x14ac:dyDescent="0.25">
      <c r="A415" s="1"/>
      <c r="D415" s="1"/>
      <c r="F415" s="2"/>
      <c r="G415" s="2"/>
      <c r="H415" s="2"/>
      <c r="I415" s="2"/>
    </row>
    <row r="416" spans="1:9" x14ac:dyDescent="0.25">
      <c r="A416" s="1"/>
      <c r="D416" s="1"/>
      <c r="F416" s="2"/>
      <c r="G416" s="2"/>
      <c r="H416" s="2"/>
      <c r="I416" s="2"/>
    </row>
    <row r="417" spans="1:9" x14ac:dyDescent="0.25">
      <c r="A417" s="1"/>
      <c r="D417" s="1"/>
      <c r="F417" s="2"/>
      <c r="G417" s="2"/>
      <c r="H417" s="2"/>
      <c r="I417" s="2"/>
    </row>
    <row r="418" spans="1:9" x14ac:dyDescent="0.25">
      <c r="A418" s="1"/>
      <c r="D418" s="1"/>
      <c r="F418" s="2"/>
      <c r="G418" s="2"/>
      <c r="H418" s="2"/>
      <c r="I418" s="2"/>
    </row>
    <row r="419" spans="1:9" x14ac:dyDescent="0.25">
      <c r="A419" s="1"/>
      <c r="D419" s="1"/>
      <c r="F419" s="2"/>
      <c r="G419" s="2"/>
      <c r="H419" s="2"/>
      <c r="I419" s="2"/>
    </row>
    <row r="420" spans="1:9" x14ac:dyDescent="0.25">
      <c r="A420" s="1"/>
      <c r="D420" s="1"/>
      <c r="F420" s="2"/>
      <c r="G420" s="2"/>
      <c r="H420" s="2"/>
      <c r="I420" s="2"/>
    </row>
    <row r="421" spans="1:9" x14ac:dyDescent="0.25">
      <c r="A421" s="1"/>
      <c r="D421" s="1"/>
      <c r="F421" s="2"/>
      <c r="G421" s="2"/>
      <c r="H421" s="2"/>
      <c r="I421" s="2"/>
    </row>
    <row r="422" spans="1:9" x14ac:dyDescent="0.25">
      <c r="A422" s="1"/>
      <c r="D422" s="1"/>
      <c r="F422" s="2"/>
      <c r="G422" s="2"/>
      <c r="H422" s="2"/>
      <c r="I422" s="2"/>
    </row>
    <row r="423" spans="1:9" x14ac:dyDescent="0.25">
      <c r="A423" s="1"/>
      <c r="D423" s="1"/>
      <c r="F423" s="2"/>
      <c r="G423" s="2"/>
      <c r="H423" s="2"/>
      <c r="I423" s="2"/>
    </row>
    <row r="424" spans="1:9" x14ac:dyDescent="0.25">
      <c r="A424" s="1"/>
      <c r="D424" s="1"/>
      <c r="F424" s="2"/>
      <c r="G424" s="2"/>
      <c r="H424" s="2"/>
      <c r="I424" s="2"/>
    </row>
    <row r="425" spans="1:9" x14ac:dyDescent="0.25">
      <c r="A425" s="1"/>
      <c r="D425" s="1"/>
      <c r="F425" s="2"/>
      <c r="G425" s="2"/>
      <c r="H425" s="2"/>
      <c r="I425" s="2"/>
    </row>
    <row r="426" spans="1:9" x14ac:dyDescent="0.25">
      <c r="A426" s="1"/>
      <c r="D426" s="1"/>
      <c r="F426" s="2"/>
      <c r="G426" s="2"/>
      <c r="H426" s="2"/>
      <c r="I426" s="2"/>
    </row>
    <row r="427" spans="1:9" x14ac:dyDescent="0.25">
      <c r="A427" s="1"/>
      <c r="D427" s="1"/>
      <c r="F427" s="2"/>
      <c r="G427" s="2"/>
      <c r="H427" s="2"/>
      <c r="I427" s="2"/>
    </row>
    <row r="428" spans="1:9" x14ac:dyDescent="0.25">
      <c r="A428" s="1"/>
      <c r="D428" s="1"/>
      <c r="F428" s="2"/>
      <c r="G428" s="2"/>
      <c r="H428" s="2"/>
      <c r="I428" s="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2023-10-03T15:40:52Z</dcterms:created>
  <dcterms:modified xsi:type="dcterms:W3CDTF">2023-10-03T16:01:36Z</dcterms:modified>
</cp:coreProperties>
</file>