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13_ncr:1_{7CFFBCF3-E0A4-4870-993A-4A35EF0A8B22}" xr6:coauthVersionLast="47" xr6:coauthVersionMax="47" xr10:uidLastSave="{00000000-0000-0000-0000-000000000000}"/>
  <bookViews>
    <workbookView xWindow="-120" yWindow="-120" windowWidth="29040" windowHeight="15840" tabRatio="947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9" i="36" l="1"/>
  <c r="R88" i="36"/>
  <c r="R77" i="36"/>
  <c r="R76" i="36"/>
  <c r="R75" i="36"/>
  <c r="R28" i="36"/>
  <c r="S9" i="36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4" i="36" s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G76" i="36" s="1"/>
  <c r="H76" i="36" s="1"/>
  <c r="I76" i="36" s="1"/>
  <c r="J76" i="36" s="1"/>
  <c r="C76" i="36"/>
  <c r="B76" i="36"/>
  <c r="Q67" i="36"/>
  <c r="P67" i="36"/>
  <c r="O67" i="36"/>
  <c r="N67" i="36"/>
  <c r="M67" i="36"/>
  <c r="L67" i="36"/>
  <c r="K67" i="36"/>
  <c r="J67" i="36"/>
  <c r="I67" i="36"/>
  <c r="H67" i="36"/>
  <c r="G67" i="36"/>
  <c r="F67" i="36"/>
  <c r="E67" i="36"/>
  <c r="D67" i="36"/>
  <c r="C67" i="36"/>
  <c r="B67" i="36"/>
  <c r="Q63" i="36"/>
  <c r="P63" i="36"/>
  <c r="O63" i="36"/>
  <c r="N63" i="36"/>
  <c r="M63" i="36"/>
  <c r="L63" i="36"/>
  <c r="K63" i="36"/>
  <c r="J63" i="36"/>
  <c r="I63" i="36"/>
  <c r="H63" i="36"/>
  <c r="G63" i="36"/>
  <c r="F63" i="36"/>
  <c r="E63" i="36"/>
  <c r="D63" i="36"/>
  <c r="C63" i="36"/>
  <c r="B63" i="36"/>
  <c r="Q56" i="36"/>
  <c r="P56" i="36"/>
  <c r="M56" i="36"/>
  <c r="K56" i="36"/>
  <c r="J56" i="36"/>
  <c r="I56" i="36"/>
  <c r="H56" i="36"/>
  <c r="E56" i="36"/>
  <c r="Q55" i="36"/>
  <c r="P55" i="36"/>
  <c r="O55" i="36"/>
  <c r="O56" i="36" s="1"/>
  <c r="N55" i="36"/>
  <c r="N56" i="36" s="1"/>
  <c r="M55" i="36"/>
  <c r="L55" i="36"/>
  <c r="L56" i="36" s="1"/>
  <c r="K55" i="36"/>
  <c r="J55" i="36"/>
  <c r="I55" i="36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S57" i="36" l="1"/>
  <c r="S58" i="36" s="1"/>
  <c r="S59" i="36" s="1"/>
  <c r="S60" i="36" s="1"/>
  <c r="S61" i="36" s="1"/>
  <c r="S62" i="36" s="1"/>
  <c r="S55" i="36"/>
  <c r="S56" i="36" s="1"/>
  <c r="N24" i="36"/>
  <c r="N25" i="36" s="1"/>
  <c r="N26" i="36" s="1"/>
  <c r="N27" i="36" s="1"/>
  <c r="O86" i="36"/>
  <c r="O88" i="36"/>
  <c r="O89" i="36" s="1"/>
  <c r="O77" i="36"/>
  <c r="P77" i="36" s="1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O28" i="36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57" i="36" s="1"/>
  <c r="P58" i="36" s="1"/>
  <c r="P59" i="36" s="1"/>
  <c r="P60" i="36" s="1"/>
  <c r="P61" i="36" s="1"/>
  <c r="P62" i="36" s="1"/>
  <c r="P64" i="36" s="1"/>
  <c r="P65" i="36" s="1"/>
  <c r="P66" i="36" s="1"/>
  <c r="P68" i="36" s="1"/>
  <c r="P69" i="36" s="1"/>
  <c r="P70" i="36" s="1"/>
  <c r="P71" i="36" s="1"/>
  <c r="P72" i="36" s="1"/>
  <c r="O8" i="36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N87" i="36" s="1"/>
  <c r="J88" i="36"/>
  <c r="K88" i="36" s="1"/>
  <c r="J28" i="36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1" i="36" s="1"/>
  <c r="J52" i="36" s="1"/>
  <c r="J53" i="36" s="1"/>
  <c r="J54" i="36" s="1"/>
  <c r="J57" i="36" s="1"/>
  <c r="J58" i="36" s="1"/>
  <c r="J59" i="36" s="1"/>
  <c r="J60" i="36" s="1"/>
  <c r="J61" i="36" s="1"/>
  <c r="J62" i="36" s="1"/>
  <c r="J64" i="36" s="1"/>
  <c r="J65" i="36" s="1"/>
  <c r="J66" i="36" s="1"/>
  <c r="J68" i="36" s="1"/>
  <c r="J69" i="36" s="1"/>
  <c r="J70" i="36" s="1"/>
  <c r="J71" i="36" s="1"/>
  <c r="J72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K10" i="36"/>
  <c r="K11" i="36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R29" i="36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1" i="36" s="1"/>
  <c r="R52" i="36" s="1"/>
  <c r="R53" i="36" s="1"/>
  <c r="R54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K57" i="36" s="1"/>
  <c r="K58" i="36" s="1"/>
  <c r="K59" i="36" s="1"/>
  <c r="K60" i="36" s="1"/>
  <c r="K61" i="36" s="1"/>
  <c r="K62" i="36" s="1"/>
  <c r="K64" i="36" s="1"/>
  <c r="K65" i="36" s="1"/>
  <c r="K66" i="36" s="1"/>
  <c r="K68" i="36" s="1"/>
  <c r="K69" i="36" s="1"/>
  <c r="K70" i="36" s="1"/>
  <c r="K71" i="36" s="1"/>
  <c r="K72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1" i="36" s="1"/>
  <c r="L52" i="36" s="1"/>
  <c r="L53" i="36" s="1"/>
  <c r="L54" i="36" s="1"/>
  <c r="L57" i="36" s="1"/>
  <c r="L58" i="36" s="1"/>
  <c r="L59" i="36" s="1"/>
  <c r="L60" i="36" s="1"/>
  <c r="L61" i="36" s="1"/>
  <c r="L62" i="36" s="1"/>
  <c r="L64" i="36" s="1"/>
  <c r="L65" i="36" s="1"/>
  <c r="L66" i="36" s="1"/>
  <c r="L68" i="36" s="1"/>
  <c r="L69" i="36" s="1"/>
  <c r="L70" i="36" s="1"/>
  <c r="L71" i="36" s="1"/>
  <c r="L72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1" i="36" s="1"/>
  <c r="M52" i="36" s="1"/>
  <c r="M53" i="36" s="1"/>
  <c r="M54" i="36" s="1"/>
  <c r="M57" i="36" s="1"/>
  <c r="M58" i="36" s="1"/>
  <c r="M59" i="36" s="1"/>
  <c r="M60" i="36" s="1"/>
  <c r="M61" i="36" s="1"/>
  <c r="M62" i="36" s="1"/>
  <c r="M64" i="36" s="1"/>
  <c r="M65" i="36" s="1"/>
  <c r="M66" i="36" s="1"/>
  <c r="M68" i="36" s="1"/>
  <c r="M69" i="36" s="1"/>
  <c r="M70" i="36" s="1"/>
  <c r="M71" i="36" s="1"/>
  <c r="M72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/>
  <c r="Q31" i="36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1" i="36" s="1"/>
  <c r="Q52" i="36" s="1"/>
  <c r="Q53" i="36" s="1"/>
  <c r="Q54" i="36" s="1"/>
  <c r="Q57" i="36" s="1"/>
  <c r="Q58" i="36" s="1"/>
  <c r="Q59" i="36" s="1"/>
  <c r="Q60" i="36" s="1"/>
  <c r="Q61" i="36" s="1"/>
  <c r="Q62" i="36" s="1"/>
  <c r="Q64" i="36" s="1"/>
  <c r="Q65" i="36" s="1"/>
  <c r="Q66" i="36" s="1"/>
  <c r="Q68" i="36" s="1"/>
  <c r="Q69" i="36" s="1"/>
  <c r="Q70" i="36" s="1"/>
  <c r="Q71" i="36" s="1"/>
  <c r="Q72" i="36" s="1"/>
  <c r="R78" i="36"/>
  <c r="R79" i="36" s="1"/>
  <c r="R80" i="36" s="1"/>
  <c r="R81" i="36" s="1"/>
  <c r="R82" i="36" s="1"/>
  <c r="R84" i="36" s="1"/>
  <c r="R85" i="36" s="1"/>
  <c r="R86" i="36" s="1"/>
  <c r="R87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K85" i="36" s="1"/>
  <c r="K86" i="36" s="1"/>
  <c r="K87" i="36" s="1"/>
  <c r="L78" i="36"/>
  <c r="M78" i="36"/>
  <c r="M79" i="36" s="1"/>
  <c r="M80" i="36" s="1"/>
  <c r="M81" i="36" s="1"/>
  <c r="M82" i="36" s="1"/>
  <c r="M84" i="36" s="1"/>
  <c r="M85" i="36" s="1"/>
  <c r="M87" i="36" s="1"/>
  <c r="O78" i="36"/>
  <c r="O79" i="36" s="1"/>
  <c r="O80" i="36" s="1"/>
  <c r="O81" i="36" s="1"/>
  <c r="O82" i="36" s="1"/>
  <c r="O84" i="36" s="1"/>
  <c r="O85" i="36" s="1"/>
  <c r="Q78" i="36"/>
  <c r="Q79" i="36" s="1"/>
  <c r="Q80" i="36" s="1"/>
  <c r="Q81" i="36" s="1"/>
  <c r="Q82" i="36" s="1"/>
  <c r="Q84" i="36" s="1"/>
  <c r="Q85" i="36" s="1"/>
  <c r="Q86" i="36" s="1"/>
  <c r="Q87" i="36" s="1"/>
  <c r="L80" i="36"/>
  <c r="L81" i="36" s="1"/>
  <c r="L82" i="36" s="1"/>
  <c r="L84" i="36" s="1"/>
  <c r="L85" i="36" s="1"/>
  <c r="L87" i="36"/>
  <c r="L89" i="36"/>
  <c r="N89" i="36"/>
  <c r="F75" i="36"/>
  <c r="G75" i="36" s="1"/>
  <c r="H75" i="36" s="1"/>
  <c r="I75" i="36" s="1"/>
  <c r="J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2" i="36"/>
  <c r="R57" i="36" l="1"/>
  <c r="R58" i="36" s="1"/>
  <c r="R59" i="36" s="1"/>
  <c r="R60" i="36" s="1"/>
  <c r="R61" i="36" s="1"/>
  <c r="R62" i="36" s="1"/>
  <c r="R55" i="36"/>
  <c r="R56" i="36" s="1"/>
  <c r="S63" i="36"/>
  <c r="S64" i="36"/>
  <c r="S65" i="36" s="1"/>
  <c r="S66" i="36" s="1"/>
  <c r="G77" i="36"/>
  <c r="H77" i="36" s="1"/>
  <c r="F78" i="36"/>
  <c r="F79" i="36" s="1"/>
  <c r="F80" i="36" s="1"/>
  <c r="F81" i="36" s="1"/>
  <c r="F82" i="36" s="1"/>
  <c r="F84" i="36" s="1"/>
  <c r="F85" i="36" s="1"/>
  <c r="J89" i="36"/>
  <c r="K89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O87" i="36"/>
  <c r="O24" i="36"/>
  <c r="P24" i="36" s="1"/>
  <c r="Q24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1" i="36" s="1"/>
  <c r="O52" i="36" s="1"/>
  <c r="O53" i="36" s="1"/>
  <c r="O54" i="36" s="1"/>
  <c r="O57" i="36" s="1"/>
  <c r="O58" i="36" s="1"/>
  <c r="O59" i="36" s="1"/>
  <c r="O60" i="36" s="1"/>
  <c r="O61" i="36" s="1"/>
  <c r="O62" i="36" s="1"/>
  <c r="O64" i="36" s="1"/>
  <c r="O65" i="36" s="1"/>
  <c r="O66" i="36" s="1"/>
  <c r="O68" i="36" s="1"/>
  <c r="O69" i="36" s="1"/>
  <c r="O70" i="36" s="1"/>
  <c r="O71" i="36" s="1"/>
  <c r="O72" i="36" s="1"/>
  <c r="J87" i="36"/>
  <c r="E87" i="36"/>
  <c r="F86" i="36"/>
  <c r="G86" i="36" s="1"/>
  <c r="F24" i="36"/>
  <c r="G8" i="36"/>
  <c r="H8" i="36" s="1"/>
  <c r="F87" i="36"/>
  <c r="R64" i="36" l="1"/>
  <c r="R65" i="36" s="1"/>
  <c r="R66" i="36" s="1"/>
  <c r="R63" i="36"/>
  <c r="S67" i="36"/>
  <c r="S68" i="36"/>
  <c r="S69" i="36" s="1"/>
  <c r="S70" i="36" s="1"/>
  <c r="S71" i="36" s="1"/>
  <c r="S72" i="36" s="1"/>
  <c r="S75" i="36" s="1"/>
  <c r="S76" i="36" s="1"/>
  <c r="S77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Q88" i="36"/>
  <c r="O25" i="36"/>
  <c r="O26" i="36" s="1"/>
  <c r="O27" i="36" s="1"/>
  <c r="P25" i="36"/>
  <c r="P26" i="36" s="1"/>
  <c r="P27" i="36" s="1"/>
  <c r="Q25" i="36"/>
  <c r="Q26" i="36" s="1"/>
  <c r="Q27" i="36" s="1"/>
  <c r="R24" i="36"/>
  <c r="R25" i="36" s="1"/>
  <c r="R26" i="36" s="1"/>
  <c r="R27" i="36" s="1"/>
  <c r="F88" i="36"/>
  <c r="G88" i="36" s="1"/>
  <c r="F25" i="36"/>
  <c r="F26" i="36" s="1"/>
  <c r="F27" i="36" s="1"/>
  <c r="G24" i="36"/>
  <c r="H24" i="36" s="1"/>
  <c r="R68" i="36" l="1"/>
  <c r="R69" i="36" s="1"/>
  <c r="R70" i="36" s="1"/>
  <c r="R71" i="36" s="1"/>
  <c r="R72" i="36" s="1"/>
  <c r="R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57" i="36" s="1"/>
  <c r="I58" i="36" s="1"/>
  <c r="I59" i="36" s="1"/>
  <c r="I60" i="36" s="1"/>
  <c r="I61" i="36" s="1"/>
  <c r="I62" i="36" s="1"/>
  <c r="I64" i="36" s="1"/>
  <c r="I65" i="36" s="1"/>
  <c r="I66" i="36" s="1"/>
  <c r="I68" i="36" s="1"/>
  <c r="I69" i="36" s="1"/>
  <c r="I70" i="36" s="1"/>
  <c r="I71" i="36" s="1"/>
  <c r="I72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H89" i="36" l="1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AD84" i="36" l="1"/>
  <c r="AC84" i="36" s="1"/>
  <c r="AD74" i="36"/>
  <c r="AC74" i="36" l="1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<sst xmlns="http://schemas.openxmlformats.org/spreadsheetml/2006/main" count="1865" uniqueCount="450">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</sst>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7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5" x14ac:dyDescent="0.25"/>
  <sheetData>
    <row r="5" spans="2:3" x14ac:dyDescent="0.25">
      <c r="B5" s="7" t="s">
        <v>28</v>
      </c>
      <c r="C5" s="5"/>
    </row>
    <row r="6" spans="2:3" x14ac:dyDescent="0.25">
      <c r="B6" s="8" t="s">
        <v>31</v>
      </c>
      <c r="C6" s="5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8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8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163</v>
      </c>
    </row>
    <row r="20" spans="2:3" x14ac:dyDescent="0.25">
      <c r="B20" s="5">
        <v>5</v>
      </c>
      <c r="C20" s="5" t="s">
        <v>164</v>
      </c>
    </row>
    <row r="21" spans="2:3" x14ac:dyDescent="0.25">
      <c r="B21" s="5">
        <v>6</v>
      </c>
      <c r="C21" s="5" t="s">
        <v>166</v>
      </c>
    </row>
    <row r="22" spans="2:3" x14ac:dyDescent="0.25">
      <c r="B22" s="5">
        <v>7</v>
      </c>
      <c r="C22" s="5" t="s">
        <v>165</v>
      </c>
    </row>
    <row r="23" spans="2:3" x14ac:dyDescent="0.25">
      <c r="B23" s="5"/>
      <c r="C23" s="5"/>
    </row>
    <row r="24" spans="2:3" x14ac:dyDescent="0.25">
      <c r="B24" s="8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>
      <selection activeCell="C19" sqref="C1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x14ac:dyDescent="0.25">
      <c r="A9" t="s">
        <v>9</v>
      </c>
      <c r="B9" t="s">
        <v>187</v>
      </c>
      <c r="C9" t="s">
        <v>185</v>
      </c>
      <c r="D9">
        <v>1</v>
      </c>
    </row>
    <row r="10" spans="1:6" x14ac:dyDescent="0.25">
      <c r="A10" t="s">
        <v>9</v>
      </c>
      <c r="B10" t="s">
        <v>188</v>
      </c>
      <c r="C10" t="s">
        <v>190</v>
      </c>
      <c r="D10">
        <v>1</v>
      </c>
    </row>
    <row r="11" spans="1:6" x14ac:dyDescent="0.25">
      <c r="A11" t="s">
        <v>9</v>
      </c>
      <c r="B11" t="s">
        <v>7</v>
      </c>
      <c r="C11" t="s">
        <v>186</v>
      </c>
      <c r="D11">
        <v>1</v>
      </c>
    </row>
    <row r="12" spans="1:6" x14ac:dyDescent="0.25">
      <c r="A12" t="s">
        <v>9</v>
      </c>
      <c r="B12" t="s">
        <v>8</v>
      </c>
      <c r="C12" t="s">
        <v>297</v>
      </c>
      <c r="D12">
        <v>1</v>
      </c>
    </row>
    <row r="13" spans="1:6" x14ac:dyDescent="0.25">
      <c r="A13" t="s">
        <v>9</v>
      </c>
      <c r="B13" t="s">
        <v>200</v>
      </c>
      <c r="C13" t="s">
        <v>201</v>
      </c>
      <c r="D13">
        <v>1</v>
      </c>
    </row>
    <row r="14" spans="1:6" x14ac:dyDescent="0.25">
      <c r="A14" t="s">
        <v>9</v>
      </c>
      <c r="B14" t="s">
        <v>206</v>
      </c>
      <c r="C14" t="s">
        <v>205</v>
      </c>
      <c r="D14">
        <v>1</v>
      </c>
    </row>
    <row r="15" spans="1:6" x14ac:dyDescent="0.25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25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25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25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25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25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25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25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25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25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25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25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25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25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25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25">
      <c r="A35" t="s">
        <v>3</v>
      </c>
      <c r="B35" t="s">
        <v>308</v>
      </c>
      <c r="C35" t="s">
        <v>309</v>
      </c>
      <c r="D35">
        <v>1</v>
      </c>
      <c r="E35">
        <v>1</v>
      </c>
    </row>
    <row r="36" spans="1:5" x14ac:dyDescent="0.25">
      <c r="A36" t="s">
        <v>3</v>
      </c>
      <c r="B36" t="s">
        <v>315</v>
      </c>
      <c r="C36" t="s">
        <v>316</v>
      </c>
      <c r="D36">
        <v>3</v>
      </c>
      <c r="E36">
        <v>1</v>
      </c>
    </row>
    <row r="37" spans="1:5" x14ac:dyDescent="0.25">
      <c r="A37" t="s">
        <v>3</v>
      </c>
      <c r="B37" t="s">
        <v>317</v>
      </c>
      <c r="C37" t="s">
        <v>318</v>
      </c>
      <c r="D37">
        <v>3</v>
      </c>
      <c r="E37">
        <v>1</v>
      </c>
    </row>
    <row r="38" spans="1:5" x14ac:dyDescent="0.25">
      <c r="A38" t="s">
        <v>126</v>
      </c>
      <c r="B38" t="s">
        <v>328</v>
      </c>
      <c r="C38" t="s">
        <v>329</v>
      </c>
      <c r="D38">
        <v>1</v>
      </c>
    </row>
    <row r="39" spans="1:5" x14ac:dyDescent="0.25">
      <c r="A39" t="s">
        <v>3</v>
      </c>
      <c r="B39" t="s">
        <v>330</v>
      </c>
      <c r="C39" t="s">
        <v>331</v>
      </c>
      <c r="D39">
        <v>1</v>
      </c>
      <c r="E39">
        <v>1</v>
      </c>
    </row>
    <row r="40" spans="1:5" x14ac:dyDescent="0.25">
      <c r="A40" t="s">
        <v>3</v>
      </c>
      <c r="B40" t="s">
        <v>332</v>
      </c>
      <c r="C40" t="s">
        <v>333</v>
      </c>
      <c r="D40">
        <v>1</v>
      </c>
      <c r="E40">
        <v>1</v>
      </c>
    </row>
    <row r="41" spans="1:5" x14ac:dyDescent="0.25">
      <c r="A41" t="s">
        <v>3</v>
      </c>
      <c r="B41" t="s">
        <v>150</v>
      </c>
      <c r="C41" t="s">
        <v>180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28515625" defaultRowHeight="12.75" x14ac:dyDescent="0.2"/>
  <cols>
    <col min="1" max="1" width="11.7109375" style="15" customWidth="1"/>
    <col min="2" max="2" width="10" style="15" bestFit="1" customWidth="1"/>
    <col min="3" max="16384" width="9.28515625" style="15"/>
  </cols>
  <sheetData>
    <row r="1" spans="1:2" x14ac:dyDescent="0.2">
      <c r="A1" s="14"/>
    </row>
    <row r="4" spans="1:2" x14ac:dyDescent="0.2">
      <c r="A4" s="14"/>
    </row>
    <row r="5" spans="1:2" x14ac:dyDescent="0.2">
      <c r="A5" s="16"/>
      <c r="B5" s="16"/>
    </row>
    <row r="6" spans="1:2" x14ac:dyDescent="0.2">
      <c r="A6" s="15" t="s">
        <v>328</v>
      </c>
    </row>
    <row r="7" spans="1:2" x14ac:dyDescent="0.2">
      <c r="A7" s="15">
        <v>2030</v>
      </c>
    </row>
    <row r="8" spans="1:2" x14ac:dyDescent="0.2">
      <c r="A8" s="15">
        <f>A7+1</f>
        <v>2031</v>
      </c>
    </row>
    <row r="9" spans="1:2" x14ac:dyDescent="0.2">
      <c r="A9" s="15">
        <f>A8+1</f>
        <v>2032</v>
      </c>
    </row>
    <row r="10" spans="1:2" x14ac:dyDescent="0.2">
      <c r="A10" s="15">
        <f>A9+1</f>
        <v>2033</v>
      </c>
    </row>
    <row r="11" spans="1:2" x14ac:dyDescent="0.2">
      <c r="A11" s="15">
        <f>A10+1</f>
        <v>2034</v>
      </c>
    </row>
    <row r="12" spans="1:2" x14ac:dyDescent="0.2">
      <c r="A12" s="15">
        <f>A11+1</f>
        <v>2035</v>
      </c>
    </row>
    <row r="13" spans="1:2" x14ac:dyDescent="0.2">
      <c r="A13" s="15">
        <f t="shared" ref="A13:A27" si="0">A12+1</f>
        <v>2036</v>
      </c>
    </row>
    <row r="14" spans="1:2" x14ac:dyDescent="0.2">
      <c r="A14" s="15">
        <f t="shared" si="0"/>
        <v>2037</v>
      </c>
    </row>
    <row r="15" spans="1:2" x14ac:dyDescent="0.2">
      <c r="A15" s="15">
        <f t="shared" si="0"/>
        <v>2038</v>
      </c>
    </row>
    <row r="16" spans="1:2" x14ac:dyDescent="0.2">
      <c r="A16" s="15">
        <f t="shared" si="0"/>
        <v>2039</v>
      </c>
    </row>
    <row r="17" spans="1:1" x14ac:dyDescent="0.2">
      <c r="A17" s="15">
        <f t="shared" si="0"/>
        <v>2040</v>
      </c>
    </row>
    <row r="18" spans="1:1" x14ac:dyDescent="0.2">
      <c r="A18" s="15">
        <f t="shared" si="0"/>
        <v>2041</v>
      </c>
    </row>
    <row r="19" spans="1:1" x14ac:dyDescent="0.2">
      <c r="A19" s="15">
        <f t="shared" si="0"/>
        <v>2042</v>
      </c>
    </row>
    <row r="20" spans="1:1" x14ac:dyDescent="0.2">
      <c r="A20" s="15">
        <f t="shared" si="0"/>
        <v>2043</v>
      </c>
    </row>
    <row r="21" spans="1:1" x14ac:dyDescent="0.2">
      <c r="A21" s="15">
        <f t="shared" si="0"/>
        <v>2044</v>
      </c>
    </row>
    <row r="22" spans="1:1" x14ac:dyDescent="0.2">
      <c r="A22" s="15">
        <f t="shared" si="0"/>
        <v>2045</v>
      </c>
    </row>
    <row r="23" spans="1:1" x14ac:dyDescent="0.2">
      <c r="A23" s="15">
        <f t="shared" si="0"/>
        <v>2046</v>
      </c>
    </row>
    <row r="24" spans="1:1" x14ac:dyDescent="0.2">
      <c r="A24" s="15">
        <f t="shared" si="0"/>
        <v>2047</v>
      </c>
    </row>
    <row r="25" spans="1:1" x14ac:dyDescent="0.2">
      <c r="A25" s="15">
        <f t="shared" si="0"/>
        <v>2048</v>
      </c>
    </row>
    <row r="26" spans="1:1" x14ac:dyDescent="0.2">
      <c r="A26" s="15">
        <f t="shared" si="0"/>
        <v>2049</v>
      </c>
    </row>
    <row r="27" spans="1:1" x14ac:dyDescent="0.2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28515625" defaultRowHeight="12.75" x14ac:dyDescent="0.2"/>
  <cols>
    <col min="1" max="1" width="11.7109375" style="15" customWidth="1"/>
    <col min="2" max="2" width="10" style="15" bestFit="1" customWidth="1"/>
    <col min="3" max="3" width="11.5703125" style="15" bestFit="1" customWidth="1"/>
    <col min="4" max="4" width="7.42578125" style="15" bestFit="1" customWidth="1"/>
    <col min="5" max="5" width="3.28515625" style="15" customWidth="1"/>
    <col min="6" max="6" width="10.28515625" style="15" bestFit="1" customWidth="1"/>
    <col min="7" max="7" width="11.5703125" style="15" bestFit="1" customWidth="1"/>
    <col min="8" max="8" width="3.28515625" style="15" customWidth="1"/>
    <col min="9" max="9" width="13.5703125" style="15" bestFit="1" customWidth="1"/>
    <col min="10" max="10" width="9.28515625" style="15"/>
    <col min="11" max="12" width="11.5703125" style="15" bestFit="1" customWidth="1"/>
    <col min="13" max="14" width="9.28515625" style="15"/>
    <col min="15" max="15" width="21.7109375" style="15" bestFit="1" customWidth="1"/>
    <col min="16" max="16" width="9.28515625" style="15"/>
    <col min="17" max="17" width="39" style="15" bestFit="1" customWidth="1"/>
    <col min="18" max="19" width="9.28515625" style="15"/>
    <col min="20" max="20" width="13.42578125" style="15" bestFit="1" customWidth="1"/>
    <col min="21" max="22" width="9.28515625" style="15"/>
    <col min="23" max="23" width="11.42578125" style="15" customWidth="1"/>
    <col min="24" max="40" width="9.28515625" style="15"/>
    <col min="41" max="41" width="5" style="15" bestFit="1" customWidth="1"/>
    <col min="42" max="42" width="9.28515625" style="15"/>
    <col min="43" max="43" width="5" style="15" bestFit="1" customWidth="1"/>
    <col min="44" max="16384" width="9.28515625" style="15"/>
  </cols>
  <sheetData>
    <row r="1" spans="1:43" x14ac:dyDescent="0.2">
      <c r="A1" s="14" t="s">
        <v>209</v>
      </c>
      <c r="K1" s="44" t="s">
        <v>298</v>
      </c>
    </row>
    <row r="4" spans="1:43" x14ac:dyDescent="0.2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2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2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2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2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2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2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2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2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2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2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2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2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2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2">
      <c r="A18" s="15">
        <f t="shared" si="1"/>
        <v>2026</v>
      </c>
      <c r="B18" s="15">
        <f t="shared" si="0"/>
        <v>2030</v>
      </c>
    </row>
    <row r="19" spans="1:41" x14ac:dyDescent="0.2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2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2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2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2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2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2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2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2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2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2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2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2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2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2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2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2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2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2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2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2">
      <c r="A39" s="15">
        <f t="shared" si="1"/>
        <v>2047</v>
      </c>
      <c r="AO39" s="15">
        <f t="shared" si="4"/>
        <v>2046</v>
      </c>
    </row>
    <row r="40" spans="1:41" x14ac:dyDescent="0.2">
      <c r="A40" s="15">
        <f t="shared" si="1"/>
        <v>2048</v>
      </c>
      <c r="AO40" s="15">
        <f t="shared" si="4"/>
        <v>2047</v>
      </c>
    </row>
    <row r="41" spans="1:41" x14ac:dyDescent="0.2">
      <c r="A41" s="15">
        <f t="shared" si="1"/>
        <v>2049</v>
      </c>
      <c r="AO41" s="15">
        <f t="shared" si="4"/>
        <v>2048</v>
      </c>
    </row>
    <row r="42" spans="1:41" x14ac:dyDescent="0.2">
      <c r="A42" s="15">
        <f t="shared" si="1"/>
        <v>2050</v>
      </c>
      <c r="AO42" s="15">
        <f t="shared" si="4"/>
        <v>2049</v>
      </c>
    </row>
    <row r="43" spans="1:41" x14ac:dyDescent="0.2">
      <c r="A43" s="15">
        <f t="shared" si="1"/>
        <v>2051</v>
      </c>
      <c r="AO43" s="15">
        <f t="shared" si="4"/>
        <v>2050</v>
      </c>
    </row>
    <row r="44" spans="1:41" x14ac:dyDescent="0.2">
      <c r="A44" s="15">
        <f t="shared" si="1"/>
        <v>2052</v>
      </c>
      <c r="AO44" s="15">
        <f t="shared" si="4"/>
        <v>2051</v>
      </c>
    </row>
    <row r="45" spans="1:41" x14ac:dyDescent="0.2">
      <c r="A45" s="15">
        <f t="shared" si="1"/>
        <v>2053</v>
      </c>
      <c r="AO45" s="15">
        <f t="shared" si="4"/>
        <v>2052</v>
      </c>
    </row>
    <row r="46" spans="1:41" x14ac:dyDescent="0.2">
      <c r="A46" s="15">
        <f t="shared" si="1"/>
        <v>2054</v>
      </c>
      <c r="AO46" s="15">
        <f t="shared" si="4"/>
        <v>2053</v>
      </c>
    </row>
    <row r="47" spans="1:41" x14ac:dyDescent="0.2">
      <c r="A47" s="15">
        <f t="shared" si="1"/>
        <v>2055</v>
      </c>
      <c r="AO47" s="15">
        <f t="shared" si="4"/>
        <v>2054</v>
      </c>
    </row>
    <row r="48" spans="1:41" x14ac:dyDescent="0.2">
      <c r="A48" s="15">
        <f t="shared" si="1"/>
        <v>2056</v>
      </c>
      <c r="AO48" s="15">
        <f t="shared" si="4"/>
        <v>2055</v>
      </c>
    </row>
    <row r="49" spans="1:1" x14ac:dyDescent="0.2">
      <c r="A49" s="15">
        <f t="shared" si="1"/>
        <v>2057</v>
      </c>
    </row>
    <row r="50" spans="1:1" x14ac:dyDescent="0.2">
      <c r="A50" s="15">
        <f t="shared" si="1"/>
        <v>2058</v>
      </c>
    </row>
    <row r="51" spans="1:1" x14ac:dyDescent="0.2">
      <c r="A51" s="15">
        <f t="shared" si="1"/>
        <v>2059</v>
      </c>
    </row>
    <row r="52" spans="1:1" x14ac:dyDescent="0.2">
      <c r="A52" s="15">
        <f t="shared" si="1"/>
        <v>2060</v>
      </c>
    </row>
    <row r="53" spans="1:1" x14ac:dyDescent="0.2">
      <c r="A53" s="15">
        <f t="shared" si="1"/>
        <v>2061</v>
      </c>
    </row>
    <row r="54" spans="1:1" x14ac:dyDescent="0.2">
      <c r="A54" s="15">
        <f t="shared" si="1"/>
        <v>2062</v>
      </c>
    </row>
    <row r="55" spans="1:1" x14ac:dyDescent="0.2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28515625" defaultRowHeight="12.75" x14ac:dyDescent="0.2"/>
  <cols>
    <col min="1" max="1" width="4.7109375" style="15" customWidth="1"/>
    <col min="2" max="2" width="7.28515625" style="15" bestFit="1" customWidth="1"/>
    <col min="3" max="3" width="9.28515625" style="15"/>
    <col min="4" max="4" width="3.28515625" style="15" customWidth="1"/>
    <col min="5" max="5" width="27.7109375" style="15" bestFit="1" customWidth="1"/>
    <col min="6" max="6" width="14" style="15" bestFit="1" customWidth="1"/>
    <col min="7" max="7" width="8.28515625" style="15" bestFit="1" customWidth="1"/>
    <col min="8" max="8" width="6.42578125" style="15" customWidth="1"/>
    <col min="9" max="17" width="5.28515625" style="15" bestFit="1" customWidth="1"/>
    <col min="18" max="16384" width="9.28515625" style="15"/>
  </cols>
  <sheetData>
    <row r="1" spans="1:17" x14ac:dyDescent="0.2">
      <c r="A1" s="18" t="s">
        <v>58</v>
      </c>
      <c r="B1" s="18"/>
      <c r="C1" s="18"/>
    </row>
    <row r="2" spans="1:17" x14ac:dyDescent="0.2">
      <c r="A2" s="16"/>
    </row>
    <row r="3" spans="1:17" x14ac:dyDescent="0.2">
      <c r="B3" s="19"/>
      <c r="C3" s="19"/>
    </row>
    <row r="4" spans="1:17" x14ac:dyDescent="0.2">
      <c r="A4" s="14" t="s">
        <v>18</v>
      </c>
      <c r="E4" s="18" t="s">
        <v>19</v>
      </c>
    </row>
    <row r="5" spans="1:17" x14ac:dyDescent="0.2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2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2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2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2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2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2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2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2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2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2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2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2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2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2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2">
      <c r="E20" s="20"/>
      <c r="F20" s="20"/>
      <c r="G20" s="19"/>
    </row>
    <row r="21" spans="4:17" x14ac:dyDescent="0.2">
      <c r="E21" s="20"/>
      <c r="F21" s="20"/>
      <c r="G21" s="19"/>
    </row>
    <row r="22" spans="4:17" x14ac:dyDescent="0.2">
      <c r="E22" s="20"/>
      <c r="F22" s="20"/>
      <c r="G22" s="19"/>
    </row>
    <row r="23" spans="4:17" x14ac:dyDescent="0.2">
      <c r="E23" s="20"/>
      <c r="F23" s="20"/>
      <c r="G23" s="19"/>
    </row>
    <row r="24" spans="4:17" x14ac:dyDescent="0.2">
      <c r="G24" s="19"/>
    </row>
    <row r="25" spans="4:17" x14ac:dyDescent="0.2">
      <c r="G25" s="19"/>
    </row>
    <row r="26" spans="4:17" x14ac:dyDescent="0.2">
      <c r="G26" s="19"/>
    </row>
    <row r="27" spans="4:17" x14ac:dyDescent="0.2">
      <c r="D27" s="20"/>
      <c r="G27" s="19"/>
      <c r="H27" s="20"/>
    </row>
    <row r="28" spans="4:17" x14ac:dyDescent="0.2">
      <c r="D28" s="20"/>
      <c r="G28" s="19"/>
      <c r="H28" s="20"/>
    </row>
    <row r="29" spans="4:17" x14ac:dyDescent="0.2">
      <c r="D29" s="20"/>
      <c r="G29" s="20"/>
      <c r="H29" s="20"/>
    </row>
    <row r="30" spans="4:17" x14ac:dyDescent="0.2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S9" sqref="S9"/>
    </sheetView>
  </sheetViews>
  <sheetFormatPr defaultColWidth="8.85546875" defaultRowHeight="15" x14ac:dyDescent="0.25"/>
  <cols>
    <col min="1" max="3" width="8.85546875" style="5"/>
    <col min="4" max="4" width="9.28515625" customWidth="1"/>
    <col min="5" max="5" width="11" bestFit="1" customWidth="1"/>
    <col min="6" max="7" width="9.28515625" customWidth="1"/>
  </cols>
  <sheetData>
    <row r="1" spans="1:91" ht="18.75" x14ac:dyDescent="0.3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25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25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25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25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25">
      <c r="D6" s="155" t="s">
        <v>301</v>
      </c>
      <c r="E6" s="155"/>
      <c r="F6" s="155"/>
      <c r="G6" s="155"/>
      <c r="H6" s="155"/>
      <c r="I6" s="155"/>
      <c r="J6" s="156" t="s">
        <v>302</v>
      </c>
      <c r="K6" s="156"/>
      <c r="L6" s="156"/>
      <c r="M6" s="156"/>
      <c r="N6" s="156"/>
      <c r="O6" s="156"/>
      <c r="P6" s="156"/>
      <c r="Q6" s="156"/>
      <c r="R6" s="156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25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25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-1.5</v>
      </c>
      <c r="J8" s="153">
        <v>-1.2</v>
      </c>
      <c r="K8" s="153">
        <v>-1</v>
      </c>
      <c r="L8" s="153">
        <v>-4.5</v>
      </c>
      <c r="M8" s="153">
        <v>-1</v>
      </c>
      <c r="N8" s="153">
        <v>0.5</v>
      </c>
      <c r="O8" s="153">
        <f>N8</f>
        <v>0.5</v>
      </c>
      <c r="P8" s="153">
        <f>O8+0.1</f>
        <v>0.6</v>
      </c>
      <c r="Q8" s="153">
        <v>0.45</v>
      </c>
      <c r="R8" s="153">
        <v>0.3</v>
      </c>
      <c r="S8" s="153">
        <v>-0.5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25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L9" si="2">G8</f>
        <v>-0.5</v>
      </c>
      <c r="H9" s="133">
        <f t="shared" si="2"/>
        <v>-0.5</v>
      </c>
      <c r="I9" s="133">
        <f t="shared" si="2"/>
        <v>-1.5</v>
      </c>
      <c r="J9" s="154">
        <f t="shared" si="2"/>
        <v>-1.2</v>
      </c>
      <c r="K9" s="154">
        <f t="shared" si="2"/>
        <v>-1</v>
      </c>
      <c r="L9" s="154">
        <f t="shared" si="2"/>
        <v>-4.5</v>
      </c>
      <c r="M9" s="154">
        <f t="shared" ref="M9:O9" si="3">M8</f>
        <v>-1</v>
      </c>
      <c r="N9" s="154">
        <f t="shared" si="3"/>
        <v>0.5</v>
      </c>
      <c r="O9" s="154">
        <f t="shared" si="3"/>
        <v>0.5</v>
      </c>
      <c r="P9" s="154">
        <f t="shared" ref="P9:R9" si="4">P8</f>
        <v>0.6</v>
      </c>
      <c r="Q9" s="154">
        <f t="shared" si="4"/>
        <v>0.45</v>
      </c>
      <c r="R9" s="154">
        <f t="shared" si="4"/>
        <v>0.3</v>
      </c>
      <c r="S9" s="154">
        <f t="shared" ref="S9" si="5">S8</f>
        <v>-0.5</v>
      </c>
      <c r="AC9" s="128">
        <f t="shared" ref="AC9:AC81" si="6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25">
      <c r="A10" s="5" t="s">
        <v>340</v>
      </c>
      <c r="B10" s="5" t="str">
        <f t="shared" ref="B10:C25" si="7">B9</f>
        <v>nat</v>
      </c>
      <c r="C10" s="5" t="str">
        <f t="shared" si="7"/>
        <v>base</v>
      </c>
      <c r="D10" s="133">
        <f t="shared" ref="D10:E10" si="8">D9</f>
        <v>-0.5</v>
      </c>
      <c r="E10" s="133">
        <f t="shared" si="8"/>
        <v>-0.5</v>
      </c>
      <c r="F10" s="133">
        <f t="shared" ref="F10" si="9">F9</f>
        <v>-0.5</v>
      </c>
      <c r="G10" s="133">
        <f t="shared" ref="G10" si="10">G9</f>
        <v>-0.5</v>
      </c>
      <c r="H10" s="133">
        <f t="shared" ref="H10:I10" si="11">H9</f>
        <v>-0.5</v>
      </c>
      <c r="I10" s="133">
        <f t="shared" si="11"/>
        <v>-1.5</v>
      </c>
      <c r="J10" s="154">
        <f t="shared" ref="J10" si="12">J9</f>
        <v>-1.2</v>
      </c>
      <c r="K10" s="154">
        <f t="shared" ref="K10:L10" si="13">K9</f>
        <v>-1</v>
      </c>
      <c r="L10" s="154">
        <f t="shared" si="13"/>
        <v>-4.5</v>
      </c>
      <c r="M10" s="154">
        <f t="shared" ref="M10" si="14">M9</f>
        <v>-1</v>
      </c>
      <c r="N10" s="154">
        <f t="shared" ref="N10:O10" si="15">N9</f>
        <v>0.5</v>
      </c>
      <c r="O10" s="154">
        <f t="shared" si="15"/>
        <v>0.5</v>
      </c>
      <c r="P10" s="154">
        <f t="shared" ref="P10:R10" si="16">P9</f>
        <v>0.6</v>
      </c>
      <c r="Q10" s="154">
        <f t="shared" si="16"/>
        <v>0.45</v>
      </c>
      <c r="R10" s="154">
        <f t="shared" si="16"/>
        <v>0.3</v>
      </c>
      <c r="S10" s="154">
        <f t="shared" ref="S10" si="17">S9</f>
        <v>-0.5</v>
      </c>
      <c r="AC10" s="128">
        <f t="shared" si="6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25">
      <c r="A11" s="5" t="s">
        <v>341</v>
      </c>
      <c r="B11" s="5" t="str">
        <f t="shared" si="7"/>
        <v>nat</v>
      </c>
      <c r="C11" s="5" t="str">
        <f t="shared" si="7"/>
        <v>base</v>
      </c>
      <c r="D11" s="133">
        <f t="shared" ref="D11:E11" si="18">D10</f>
        <v>-0.5</v>
      </c>
      <c r="E11" s="133">
        <f t="shared" si="18"/>
        <v>-0.5</v>
      </c>
      <c r="F11" s="133">
        <f t="shared" ref="F11" si="19">F10</f>
        <v>-0.5</v>
      </c>
      <c r="G11" s="133">
        <f t="shared" ref="G11" si="20">G10</f>
        <v>-0.5</v>
      </c>
      <c r="H11" s="133">
        <f t="shared" ref="H11:I11" si="21">H10</f>
        <v>-0.5</v>
      </c>
      <c r="I11" s="133">
        <f t="shared" si="21"/>
        <v>-1.5</v>
      </c>
      <c r="J11" s="154">
        <f t="shared" ref="J11" si="22">J10</f>
        <v>-1.2</v>
      </c>
      <c r="K11" s="154">
        <f t="shared" ref="K11:L11" si="23">K10</f>
        <v>-1</v>
      </c>
      <c r="L11" s="154">
        <f t="shared" si="23"/>
        <v>-4.5</v>
      </c>
      <c r="M11" s="154">
        <f t="shared" ref="M11" si="24">M10</f>
        <v>-1</v>
      </c>
      <c r="N11" s="154">
        <f t="shared" ref="N11:O11" si="25">N10</f>
        <v>0.5</v>
      </c>
      <c r="O11" s="154">
        <f t="shared" si="25"/>
        <v>0.5</v>
      </c>
      <c r="P11" s="154">
        <f t="shared" ref="P11:R11" si="26">P10</f>
        <v>0.6</v>
      </c>
      <c r="Q11" s="154">
        <f t="shared" si="26"/>
        <v>0.45</v>
      </c>
      <c r="R11" s="154">
        <f t="shared" si="26"/>
        <v>0.3</v>
      </c>
      <c r="S11" s="154">
        <f t="shared" ref="S11" si="27">S10</f>
        <v>-0.5</v>
      </c>
      <c r="AC11" s="128" t="str">
        <f t="shared" si="6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25">
      <c r="A12" s="5" t="s">
        <v>342</v>
      </c>
      <c r="B12" s="5" t="str">
        <f t="shared" si="7"/>
        <v>nat</v>
      </c>
      <c r="C12" s="5" t="str">
        <f t="shared" si="7"/>
        <v>base</v>
      </c>
      <c r="D12" s="133">
        <f t="shared" ref="D12:E12" si="28">D11</f>
        <v>-0.5</v>
      </c>
      <c r="E12" s="133">
        <f t="shared" si="28"/>
        <v>-0.5</v>
      </c>
      <c r="F12" s="133">
        <f t="shared" ref="F12" si="29">F11</f>
        <v>-0.5</v>
      </c>
      <c r="G12" s="133">
        <f t="shared" ref="G12" si="30">G11</f>
        <v>-0.5</v>
      </c>
      <c r="H12" s="133">
        <f t="shared" ref="H12:I12" si="31">H11</f>
        <v>-0.5</v>
      </c>
      <c r="I12" s="133">
        <f t="shared" si="31"/>
        <v>-1.5</v>
      </c>
      <c r="J12" s="154">
        <f t="shared" ref="J12" si="32">J11</f>
        <v>-1.2</v>
      </c>
      <c r="K12" s="154">
        <f t="shared" ref="K12:L12" si="33">K11</f>
        <v>-1</v>
      </c>
      <c r="L12" s="154">
        <f t="shared" si="33"/>
        <v>-4.5</v>
      </c>
      <c r="M12" s="154">
        <f t="shared" ref="M12" si="34">M11</f>
        <v>-1</v>
      </c>
      <c r="N12" s="154">
        <f t="shared" ref="N12:O12" si="35">N11</f>
        <v>0.5</v>
      </c>
      <c r="O12" s="154">
        <f t="shared" si="35"/>
        <v>0.5</v>
      </c>
      <c r="P12" s="154">
        <f t="shared" ref="P12:R12" si="36">P11</f>
        <v>0.6</v>
      </c>
      <c r="Q12" s="154">
        <f t="shared" si="36"/>
        <v>0.45</v>
      </c>
      <c r="R12" s="154">
        <f t="shared" si="36"/>
        <v>0.3</v>
      </c>
      <c r="S12" s="154">
        <f t="shared" ref="S12" si="37">S11</f>
        <v>-0.5</v>
      </c>
      <c r="AC12" s="128" t="str">
        <f t="shared" si="6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25">
      <c r="A13" s="5" t="s">
        <v>343</v>
      </c>
      <c r="B13" s="5" t="str">
        <f t="shared" si="7"/>
        <v>nat</v>
      </c>
      <c r="C13" s="5" t="str">
        <f t="shared" si="7"/>
        <v>base</v>
      </c>
      <c r="D13" s="133">
        <f t="shared" ref="D13:E13" si="38">D12</f>
        <v>-0.5</v>
      </c>
      <c r="E13" s="133">
        <f t="shared" si="38"/>
        <v>-0.5</v>
      </c>
      <c r="F13" s="133">
        <f t="shared" ref="F13" si="39">F12</f>
        <v>-0.5</v>
      </c>
      <c r="G13" s="133">
        <f t="shared" ref="G13" si="40">G12</f>
        <v>-0.5</v>
      </c>
      <c r="H13" s="133">
        <f t="shared" ref="H13:I13" si="41">H12</f>
        <v>-0.5</v>
      </c>
      <c r="I13" s="133">
        <f t="shared" si="41"/>
        <v>-1.5</v>
      </c>
      <c r="J13" s="154">
        <f t="shared" ref="J13" si="42">J12</f>
        <v>-1.2</v>
      </c>
      <c r="K13" s="154">
        <f t="shared" ref="K13:L13" si="43">K12</f>
        <v>-1</v>
      </c>
      <c r="L13" s="154">
        <f t="shared" si="43"/>
        <v>-4.5</v>
      </c>
      <c r="M13" s="154">
        <f t="shared" ref="M13" si="44">M12</f>
        <v>-1</v>
      </c>
      <c r="N13" s="154">
        <f t="shared" ref="N13:O13" si="45">N12</f>
        <v>0.5</v>
      </c>
      <c r="O13" s="154">
        <f t="shared" si="45"/>
        <v>0.5</v>
      </c>
      <c r="P13" s="154">
        <f t="shared" ref="P13:R13" si="46">P12</f>
        <v>0.6</v>
      </c>
      <c r="Q13" s="154">
        <f t="shared" si="46"/>
        <v>0.45</v>
      </c>
      <c r="R13" s="154">
        <f t="shared" si="46"/>
        <v>0.3</v>
      </c>
      <c r="S13" s="154">
        <f t="shared" ref="S13" si="47">S12</f>
        <v>-0.5</v>
      </c>
      <c r="AC13" s="128">
        <f t="shared" si="6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25">
      <c r="A14" s="5" t="s">
        <v>344</v>
      </c>
      <c r="B14" s="5" t="str">
        <f t="shared" si="7"/>
        <v>nat</v>
      </c>
      <c r="C14" s="5" t="str">
        <f t="shared" si="7"/>
        <v>base</v>
      </c>
      <c r="D14" s="133">
        <f t="shared" ref="D14:E14" si="48">D13</f>
        <v>-0.5</v>
      </c>
      <c r="E14" s="133">
        <f t="shared" si="48"/>
        <v>-0.5</v>
      </c>
      <c r="F14" s="133">
        <f t="shared" ref="F14" si="49">F13</f>
        <v>-0.5</v>
      </c>
      <c r="G14" s="133">
        <f t="shared" ref="G14" si="50">G13</f>
        <v>-0.5</v>
      </c>
      <c r="H14" s="133">
        <f t="shared" ref="H14:I14" si="51">H13</f>
        <v>-0.5</v>
      </c>
      <c r="I14" s="133">
        <f t="shared" si="51"/>
        <v>-1.5</v>
      </c>
      <c r="J14" s="154">
        <f t="shared" ref="J14" si="52">J13</f>
        <v>-1.2</v>
      </c>
      <c r="K14" s="154">
        <f t="shared" ref="K14:L14" si="53">K13</f>
        <v>-1</v>
      </c>
      <c r="L14" s="154">
        <f t="shared" si="53"/>
        <v>-4.5</v>
      </c>
      <c r="M14" s="154">
        <f t="shared" ref="M14" si="54">M13</f>
        <v>-1</v>
      </c>
      <c r="N14" s="154">
        <f t="shared" ref="N14:O14" si="55">N13</f>
        <v>0.5</v>
      </c>
      <c r="O14" s="154">
        <f t="shared" si="55"/>
        <v>0.5</v>
      </c>
      <c r="P14" s="154">
        <f t="shared" ref="P14:R14" si="56">P13</f>
        <v>0.6</v>
      </c>
      <c r="Q14" s="154">
        <f t="shared" si="56"/>
        <v>0.45</v>
      </c>
      <c r="R14" s="154">
        <f t="shared" si="56"/>
        <v>0.3</v>
      </c>
      <c r="S14" s="154">
        <f t="shared" ref="S14" si="57">S13</f>
        <v>-0.5</v>
      </c>
      <c r="AC14" s="128">
        <f t="shared" si="6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25">
      <c r="A15" s="5" t="s">
        <v>345</v>
      </c>
      <c r="B15" s="5" t="str">
        <f t="shared" si="7"/>
        <v>nat</v>
      </c>
      <c r="C15" s="5" t="str">
        <f t="shared" si="7"/>
        <v>base</v>
      </c>
      <c r="D15" s="133">
        <f t="shared" ref="D15:E15" si="58">D14</f>
        <v>-0.5</v>
      </c>
      <c r="E15" s="133">
        <f t="shared" si="58"/>
        <v>-0.5</v>
      </c>
      <c r="F15" s="133">
        <f t="shared" ref="F15" si="59">F14</f>
        <v>-0.5</v>
      </c>
      <c r="G15" s="133">
        <f t="shared" ref="G15" si="60">G14</f>
        <v>-0.5</v>
      </c>
      <c r="H15" s="133">
        <f t="shared" ref="H15:I15" si="61">H14</f>
        <v>-0.5</v>
      </c>
      <c r="I15" s="133">
        <f t="shared" si="61"/>
        <v>-1.5</v>
      </c>
      <c r="J15" s="154">
        <f t="shared" ref="J15" si="62">J14</f>
        <v>-1.2</v>
      </c>
      <c r="K15" s="154">
        <f t="shared" ref="K15:L15" si="63">K14</f>
        <v>-1</v>
      </c>
      <c r="L15" s="154">
        <f t="shared" si="63"/>
        <v>-4.5</v>
      </c>
      <c r="M15" s="154">
        <f t="shared" ref="M15" si="64">M14</f>
        <v>-1</v>
      </c>
      <c r="N15" s="154">
        <f t="shared" ref="N15:O15" si="65">N14</f>
        <v>0.5</v>
      </c>
      <c r="O15" s="154">
        <f t="shared" si="65"/>
        <v>0.5</v>
      </c>
      <c r="P15" s="154">
        <f t="shared" ref="P15:R15" si="66">P14</f>
        <v>0.6</v>
      </c>
      <c r="Q15" s="154">
        <f t="shared" si="66"/>
        <v>0.45</v>
      </c>
      <c r="R15" s="154">
        <f t="shared" si="66"/>
        <v>0.3</v>
      </c>
      <c r="S15" s="154">
        <f t="shared" ref="S15" si="67">S14</f>
        <v>-0.5</v>
      </c>
      <c r="AC15" s="128">
        <f t="shared" si="6"/>
        <v>-6</v>
      </c>
      <c r="AD15" s="108">
        <f t="shared" ref="AD15:AD16" si="68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25">
      <c r="A16" s="5" t="s">
        <v>346</v>
      </c>
      <c r="B16" s="5" t="str">
        <f t="shared" si="7"/>
        <v>nat</v>
      </c>
      <c r="C16" s="5" t="str">
        <f t="shared" si="7"/>
        <v>base</v>
      </c>
      <c r="D16" s="133">
        <f t="shared" ref="D16:E16" si="69">D15</f>
        <v>-0.5</v>
      </c>
      <c r="E16" s="133">
        <f t="shared" si="69"/>
        <v>-0.5</v>
      </c>
      <c r="F16" s="133">
        <f t="shared" ref="F16" si="70">F15</f>
        <v>-0.5</v>
      </c>
      <c r="G16" s="133">
        <f t="shared" ref="G16" si="71">G15</f>
        <v>-0.5</v>
      </c>
      <c r="H16" s="133">
        <f t="shared" ref="H16:I16" si="72">H15</f>
        <v>-0.5</v>
      </c>
      <c r="I16" s="133">
        <f t="shared" si="72"/>
        <v>-1.5</v>
      </c>
      <c r="J16" s="154">
        <f t="shared" ref="J16" si="73">J15</f>
        <v>-1.2</v>
      </c>
      <c r="K16" s="154">
        <f t="shared" ref="K16:L16" si="74">K15</f>
        <v>-1</v>
      </c>
      <c r="L16" s="154">
        <f t="shared" si="74"/>
        <v>-4.5</v>
      </c>
      <c r="M16" s="154">
        <f t="shared" ref="M16" si="75">M15</f>
        <v>-1</v>
      </c>
      <c r="N16" s="154">
        <f t="shared" ref="N16:O16" si="76">N15</f>
        <v>0.5</v>
      </c>
      <c r="O16" s="154">
        <f t="shared" si="76"/>
        <v>0.5</v>
      </c>
      <c r="P16" s="154">
        <f t="shared" ref="P16:R16" si="77">P15</f>
        <v>0.6</v>
      </c>
      <c r="Q16" s="154">
        <f t="shared" si="77"/>
        <v>0.45</v>
      </c>
      <c r="R16" s="154">
        <f t="shared" si="77"/>
        <v>0.3</v>
      </c>
      <c r="S16" s="154">
        <f t="shared" ref="S16" si="78">S15</f>
        <v>-0.5</v>
      </c>
      <c r="AC16" s="128">
        <f t="shared" si="6"/>
        <v>-6</v>
      </c>
      <c r="AD16" s="108">
        <f t="shared" si="68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25">
      <c r="A17" s="5" t="s">
        <v>347</v>
      </c>
      <c r="B17" s="5" t="str">
        <f t="shared" si="7"/>
        <v>nat</v>
      </c>
      <c r="C17" s="5" t="str">
        <f t="shared" si="7"/>
        <v>base</v>
      </c>
      <c r="D17" s="133">
        <f t="shared" ref="D17:E17" si="79">D16</f>
        <v>-0.5</v>
      </c>
      <c r="E17" s="133">
        <f t="shared" si="79"/>
        <v>-0.5</v>
      </c>
      <c r="F17" s="133">
        <f t="shared" ref="F17" si="80">F16</f>
        <v>-0.5</v>
      </c>
      <c r="G17" s="133">
        <f t="shared" ref="G17" si="81">G16</f>
        <v>-0.5</v>
      </c>
      <c r="H17" s="133">
        <f t="shared" ref="H17:I17" si="82">H16</f>
        <v>-0.5</v>
      </c>
      <c r="I17" s="133">
        <f t="shared" si="82"/>
        <v>-1.5</v>
      </c>
      <c r="J17" s="154">
        <f t="shared" ref="J17" si="83">J16</f>
        <v>-1.2</v>
      </c>
      <c r="K17" s="154">
        <f t="shared" ref="K17:L17" si="84">K16</f>
        <v>-1</v>
      </c>
      <c r="L17" s="154">
        <f t="shared" si="84"/>
        <v>-4.5</v>
      </c>
      <c r="M17" s="154">
        <f t="shared" ref="M17" si="85">M16</f>
        <v>-1</v>
      </c>
      <c r="N17" s="154">
        <f t="shared" ref="N17:O17" si="86">N16</f>
        <v>0.5</v>
      </c>
      <c r="O17" s="154">
        <f t="shared" si="86"/>
        <v>0.5</v>
      </c>
      <c r="P17" s="154">
        <f t="shared" ref="P17:R17" si="87">P16</f>
        <v>0.6</v>
      </c>
      <c r="Q17" s="154">
        <f t="shared" si="87"/>
        <v>0.45</v>
      </c>
      <c r="R17" s="154">
        <f t="shared" si="87"/>
        <v>0.3</v>
      </c>
      <c r="S17" s="154">
        <f t="shared" ref="S17" si="88">S16</f>
        <v>-0.5</v>
      </c>
      <c r="AC17" s="128">
        <f t="shared" si="6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25">
      <c r="A18" s="5" t="s">
        <v>348</v>
      </c>
      <c r="B18" s="5" t="str">
        <f t="shared" si="7"/>
        <v>nat</v>
      </c>
      <c r="C18" s="5" t="str">
        <f t="shared" si="7"/>
        <v>base</v>
      </c>
      <c r="D18" s="133">
        <f t="shared" ref="D18:E18" si="89">D17</f>
        <v>-0.5</v>
      </c>
      <c r="E18" s="133">
        <f t="shared" si="89"/>
        <v>-0.5</v>
      </c>
      <c r="F18" s="133">
        <f t="shared" ref="F18" si="90">F17</f>
        <v>-0.5</v>
      </c>
      <c r="G18" s="133">
        <f t="shared" ref="G18" si="91">G17</f>
        <v>-0.5</v>
      </c>
      <c r="H18" s="133">
        <f t="shared" ref="H18:I18" si="92">H17</f>
        <v>-0.5</v>
      </c>
      <c r="I18" s="133">
        <f t="shared" si="92"/>
        <v>-1.5</v>
      </c>
      <c r="J18" s="154">
        <f t="shared" ref="J18" si="93">J17</f>
        <v>-1.2</v>
      </c>
      <c r="K18" s="154">
        <f t="shared" ref="K18:L18" si="94">K17</f>
        <v>-1</v>
      </c>
      <c r="L18" s="154">
        <f t="shared" si="94"/>
        <v>-4.5</v>
      </c>
      <c r="M18" s="154">
        <f t="shared" ref="M18" si="95">M17</f>
        <v>-1</v>
      </c>
      <c r="N18" s="154">
        <f t="shared" ref="N18:O18" si="96">N17</f>
        <v>0.5</v>
      </c>
      <c r="O18" s="154">
        <f t="shared" si="96"/>
        <v>0.5</v>
      </c>
      <c r="P18" s="154">
        <f t="shared" ref="P18:R18" si="97">P17</f>
        <v>0.6</v>
      </c>
      <c r="Q18" s="154">
        <f t="shared" si="97"/>
        <v>0.45</v>
      </c>
      <c r="R18" s="154">
        <f t="shared" si="97"/>
        <v>0.3</v>
      </c>
      <c r="S18" s="154">
        <f t="shared" ref="S18" si="98">S17</f>
        <v>-0.5</v>
      </c>
      <c r="AC18" s="128">
        <f t="shared" si="6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25">
      <c r="A19" s="5" t="s">
        <v>349</v>
      </c>
      <c r="B19" s="5" t="str">
        <f t="shared" si="7"/>
        <v>nat</v>
      </c>
      <c r="C19" s="5" t="str">
        <f t="shared" si="7"/>
        <v>base</v>
      </c>
      <c r="D19" s="133">
        <f t="shared" ref="D19:E19" si="99">D18</f>
        <v>-0.5</v>
      </c>
      <c r="E19" s="133">
        <f t="shared" si="99"/>
        <v>-0.5</v>
      </c>
      <c r="F19" s="133">
        <f t="shared" ref="F19" si="100">F18</f>
        <v>-0.5</v>
      </c>
      <c r="G19" s="133">
        <f t="shared" ref="G19" si="101">G18</f>
        <v>-0.5</v>
      </c>
      <c r="H19" s="133">
        <f t="shared" ref="H19:I19" si="102">H18</f>
        <v>-0.5</v>
      </c>
      <c r="I19" s="133">
        <f t="shared" si="102"/>
        <v>-1.5</v>
      </c>
      <c r="J19" s="154">
        <f t="shared" ref="J19" si="103">J18</f>
        <v>-1.2</v>
      </c>
      <c r="K19" s="154">
        <f t="shared" ref="K19:L19" si="104">K18</f>
        <v>-1</v>
      </c>
      <c r="L19" s="154">
        <f t="shared" si="104"/>
        <v>-4.5</v>
      </c>
      <c r="M19" s="154">
        <f t="shared" ref="M19" si="105">M18</f>
        <v>-1</v>
      </c>
      <c r="N19" s="154">
        <f t="shared" ref="N19:O19" si="106">N18</f>
        <v>0.5</v>
      </c>
      <c r="O19" s="154">
        <f t="shared" si="106"/>
        <v>0.5</v>
      </c>
      <c r="P19" s="154">
        <f t="shared" ref="P19:R19" si="107">P18</f>
        <v>0.6</v>
      </c>
      <c r="Q19" s="154">
        <f t="shared" si="107"/>
        <v>0.45</v>
      </c>
      <c r="R19" s="154">
        <f t="shared" si="107"/>
        <v>0.3</v>
      </c>
      <c r="S19" s="154">
        <f t="shared" ref="S19" si="108">S18</f>
        <v>-0.5</v>
      </c>
      <c r="AC19" s="128">
        <f t="shared" si="6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25">
      <c r="A20" s="5" t="s">
        <v>127</v>
      </c>
      <c r="B20" s="5" t="str">
        <f t="shared" si="7"/>
        <v>nat</v>
      </c>
      <c r="C20" s="5" t="str">
        <f t="shared" si="7"/>
        <v>base</v>
      </c>
      <c r="D20" s="133">
        <f t="shared" ref="D20:E20" si="109">D19</f>
        <v>-0.5</v>
      </c>
      <c r="E20" s="133">
        <f t="shared" si="109"/>
        <v>-0.5</v>
      </c>
      <c r="F20" s="133">
        <f t="shared" ref="F20" si="110">F19</f>
        <v>-0.5</v>
      </c>
      <c r="G20" s="133">
        <f t="shared" ref="G20" si="111">G19</f>
        <v>-0.5</v>
      </c>
      <c r="H20" s="133">
        <f t="shared" ref="H20:I20" si="112">H19</f>
        <v>-0.5</v>
      </c>
      <c r="I20" s="133">
        <f t="shared" si="112"/>
        <v>-1.5</v>
      </c>
      <c r="J20" s="154">
        <f t="shared" ref="J20" si="113">J19</f>
        <v>-1.2</v>
      </c>
      <c r="K20" s="154">
        <f t="shared" ref="K20:L20" si="114">K19</f>
        <v>-1</v>
      </c>
      <c r="L20" s="154">
        <f t="shared" si="114"/>
        <v>-4.5</v>
      </c>
      <c r="M20" s="154">
        <f t="shared" ref="M20" si="115">M19</f>
        <v>-1</v>
      </c>
      <c r="N20" s="154">
        <f t="shared" ref="N20:O20" si="116">N19</f>
        <v>0.5</v>
      </c>
      <c r="O20" s="154">
        <f t="shared" si="116"/>
        <v>0.5</v>
      </c>
      <c r="P20" s="154">
        <f t="shared" ref="P20:R20" si="117">P19</f>
        <v>0.6</v>
      </c>
      <c r="Q20" s="154">
        <f t="shared" si="117"/>
        <v>0.45</v>
      </c>
      <c r="R20" s="154">
        <f t="shared" si="117"/>
        <v>0.3</v>
      </c>
      <c r="S20" s="154">
        <f t="shared" ref="S20" si="118">S19</f>
        <v>-0.5</v>
      </c>
      <c r="AC20" s="128">
        <f t="shared" si="6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25">
      <c r="A21" s="5" t="s">
        <v>128</v>
      </c>
      <c r="B21" s="5" t="str">
        <f t="shared" si="7"/>
        <v>nat</v>
      </c>
      <c r="C21" s="5" t="str">
        <f t="shared" si="7"/>
        <v>base</v>
      </c>
      <c r="D21" s="133">
        <f t="shared" ref="D21:E21" si="119">D20</f>
        <v>-0.5</v>
      </c>
      <c r="E21" s="133">
        <f t="shared" si="119"/>
        <v>-0.5</v>
      </c>
      <c r="F21" s="133">
        <f t="shared" ref="F21" si="120">F20</f>
        <v>-0.5</v>
      </c>
      <c r="G21" s="133">
        <f t="shared" ref="G21" si="121">G20</f>
        <v>-0.5</v>
      </c>
      <c r="H21" s="133">
        <f t="shared" ref="H21:I21" si="122">H20</f>
        <v>-0.5</v>
      </c>
      <c r="I21" s="133">
        <f t="shared" si="122"/>
        <v>-1.5</v>
      </c>
      <c r="J21" s="154">
        <f t="shared" ref="J21" si="123">J20</f>
        <v>-1.2</v>
      </c>
      <c r="K21" s="154">
        <f t="shared" ref="K21:L21" si="124">K20</f>
        <v>-1</v>
      </c>
      <c r="L21" s="154">
        <f t="shared" si="124"/>
        <v>-4.5</v>
      </c>
      <c r="M21" s="154">
        <f t="shared" ref="M21" si="125">M20</f>
        <v>-1</v>
      </c>
      <c r="N21" s="154">
        <f t="shared" ref="N21:O21" si="126">N20</f>
        <v>0.5</v>
      </c>
      <c r="O21" s="154">
        <f t="shared" si="126"/>
        <v>0.5</v>
      </c>
      <c r="P21" s="154">
        <f t="shared" ref="P21:R21" si="127">P20</f>
        <v>0.6</v>
      </c>
      <c r="Q21" s="154">
        <f t="shared" si="127"/>
        <v>0.45</v>
      </c>
      <c r="R21" s="154">
        <f t="shared" si="127"/>
        <v>0.3</v>
      </c>
      <c r="S21" s="154">
        <f t="shared" ref="S21" si="128">S20</f>
        <v>-0.5</v>
      </c>
      <c r="AC21" s="128">
        <f t="shared" si="6"/>
        <v>-4</v>
      </c>
      <c r="AD21" s="109">
        <f t="shared" ref="AD21:AD31" si="129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25">
      <c r="A22" s="5" t="s">
        <v>59</v>
      </c>
      <c r="B22" s="5" t="str">
        <f t="shared" si="7"/>
        <v>nat</v>
      </c>
      <c r="C22" s="5" t="str">
        <f t="shared" si="7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6"/>
        <v>-4</v>
      </c>
      <c r="AD22" s="109">
        <f t="shared" si="129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25">
      <c r="A23" s="5" t="s">
        <v>213</v>
      </c>
      <c r="B23" s="5" t="str">
        <f t="shared" si="7"/>
        <v>nat</v>
      </c>
      <c r="C23" s="5" t="str">
        <f t="shared" si="7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6"/>
        <v>-4</v>
      </c>
      <c r="AD23" s="109">
        <f t="shared" si="129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25">
      <c r="A24" s="5" t="s">
        <v>129</v>
      </c>
      <c r="B24" s="5" t="str">
        <f t="shared" si="7"/>
        <v>nat</v>
      </c>
      <c r="C24" s="5" t="str">
        <f t="shared" si="7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-1.8</v>
      </c>
      <c r="J24" s="154">
        <v>-1.2</v>
      </c>
      <c r="K24" s="154">
        <v>-0.5</v>
      </c>
      <c r="L24" s="154">
        <v>-3.5</v>
      </c>
      <c r="M24" s="154">
        <v>0.5</v>
      </c>
      <c r="N24" s="154">
        <f>M24</f>
        <v>0.5</v>
      </c>
      <c r="O24" s="153">
        <f>N24</f>
        <v>0.5</v>
      </c>
      <c r="P24" s="153">
        <f>O24-0.1</f>
        <v>0.4</v>
      </c>
      <c r="Q24" s="153">
        <f>P24-0.1</f>
        <v>0.30000000000000004</v>
      </c>
      <c r="R24" s="154">
        <f t="shared" ref="R24" si="130">Q24</f>
        <v>0.30000000000000004</v>
      </c>
      <c r="S24" s="154">
        <f>S21</f>
        <v>-0.5</v>
      </c>
      <c r="AC24" s="128">
        <f t="shared" si="6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25">
      <c r="A25" s="5" t="s">
        <v>416</v>
      </c>
      <c r="B25" s="5" t="str">
        <f t="shared" si="7"/>
        <v>nat</v>
      </c>
      <c r="C25" s="5" t="str">
        <f t="shared" si="7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31">G24</f>
        <v>-1.2</v>
      </c>
      <c r="H25" s="46">
        <f t="shared" si="131"/>
        <v>-1.2</v>
      </c>
      <c r="I25" s="46">
        <f t="shared" si="131"/>
        <v>-1.8</v>
      </c>
      <c r="J25" s="154">
        <f t="shared" si="131"/>
        <v>-1.2</v>
      </c>
      <c r="K25" s="154">
        <f t="shared" si="131"/>
        <v>-0.5</v>
      </c>
      <c r="L25" s="154">
        <f t="shared" si="131"/>
        <v>-3.5</v>
      </c>
      <c r="M25" s="154">
        <f t="shared" ref="M25:O25" si="132">M24</f>
        <v>0.5</v>
      </c>
      <c r="N25" s="154">
        <f t="shared" si="132"/>
        <v>0.5</v>
      </c>
      <c r="O25" s="154">
        <f t="shared" si="132"/>
        <v>0.5</v>
      </c>
      <c r="P25" s="154">
        <f t="shared" ref="P25:R25" si="133">P24</f>
        <v>0.4</v>
      </c>
      <c r="Q25" s="154">
        <f t="shared" si="133"/>
        <v>0.30000000000000004</v>
      </c>
      <c r="R25" s="154">
        <f t="shared" si="133"/>
        <v>0.30000000000000004</v>
      </c>
      <c r="S25" s="154">
        <f t="shared" ref="S25" si="134">S24</f>
        <v>-0.5</v>
      </c>
      <c r="AC25" s="128">
        <f t="shared" si="6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25">
      <c r="A26" s="5" t="s">
        <v>214</v>
      </c>
      <c r="B26" s="5" t="str">
        <f t="shared" ref="B26:D41" si="135">B25</f>
        <v>nat</v>
      </c>
      <c r="C26" s="5" t="str">
        <f t="shared" si="135"/>
        <v>base</v>
      </c>
      <c r="D26" s="46">
        <f t="shared" ref="D26:E26" si="136">D25</f>
        <v>-1.2</v>
      </c>
      <c r="E26" s="46">
        <f t="shared" si="136"/>
        <v>-1.2</v>
      </c>
      <c r="F26" s="46">
        <f t="shared" ref="F26" si="137">F25</f>
        <v>-1.2</v>
      </c>
      <c r="G26" s="46">
        <f t="shared" ref="G26" si="138">G25</f>
        <v>-1.2</v>
      </c>
      <c r="H26" s="46">
        <f t="shared" ref="H26:I26" si="139">H25</f>
        <v>-1.2</v>
      </c>
      <c r="I26" s="46">
        <f t="shared" si="139"/>
        <v>-1.8</v>
      </c>
      <c r="J26" s="154">
        <f t="shared" ref="J26" si="140">J25</f>
        <v>-1.2</v>
      </c>
      <c r="K26" s="154">
        <f t="shared" ref="K26:L26" si="141">K25</f>
        <v>-0.5</v>
      </c>
      <c r="L26" s="154">
        <f t="shared" si="141"/>
        <v>-3.5</v>
      </c>
      <c r="M26" s="154">
        <f t="shared" ref="M26" si="142">M25</f>
        <v>0.5</v>
      </c>
      <c r="N26" s="154">
        <f t="shared" ref="N26:O26" si="143">N25</f>
        <v>0.5</v>
      </c>
      <c r="O26" s="154">
        <f t="shared" si="143"/>
        <v>0.5</v>
      </c>
      <c r="P26" s="154">
        <f t="shared" ref="P26:R26" si="144">P25</f>
        <v>0.4</v>
      </c>
      <c r="Q26" s="154">
        <f t="shared" si="144"/>
        <v>0.30000000000000004</v>
      </c>
      <c r="R26" s="154">
        <f t="shared" si="144"/>
        <v>0.30000000000000004</v>
      </c>
      <c r="S26" s="154">
        <f t="shared" ref="S26" si="145">S25</f>
        <v>-0.5</v>
      </c>
      <c r="AC26" s="128">
        <f t="shared" si="6"/>
        <v>-4</v>
      </c>
      <c r="AD26" s="109">
        <f t="shared" ref="AD26" si="146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25">
      <c r="A27" s="5" t="s">
        <v>216</v>
      </c>
      <c r="B27" s="5" t="str">
        <f t="shared" si="135"/>
        <v>nat</v>
      </c>
      <c r="C27" s="5" t="str">
        <f t="shared" si="135"/>
        <v>base</v>
      </c>
      <c r="D27" s="46">
        <f t="shared" ref="D27:E27" si="147">D26</f>
        <v>-1.2</v>
      </c>
      <c r="E27" s="46">
        <f t="shared" si="147"/>
        <v>-1.2</v>
      </c>
      <c r="F27" s="46">
        <f t="shared" ref="F27" si="148">F26</f>
        <v>-1.2</v>
      </c>
      <c r="G27" s="46">
        <f t="shared" ref="G27" si="149">G26</f>
        <v>-1.2</v>
      </c>
      <c r="H27" s="46">
        <f t="shared" ref="H27:I27" si="150">H26</f>
        <v>-1.2</v>
      </c>
      <c r="I27" s="46">
        <f t="shared" si="150"/>
        <v>-1.8</v>
      </c>
      <c r="J27" s="154">
        <f t="shared" ref="J27" si="151">J26</f>
        <v>-1.2</v>
      </c>
      <c r="K27" s="154">
        <f t="shared" ref="K27:L27" si="152">K26</f>
        <v>-0.5</v>
      </c>
      <c r="L27" s="154">
        <f t="shared" si="152"/>
        <v>-3.5</v>
      </c>
      <c r="M27" s="154">
        <f t="shared" ref="M27" si="153">M26</f>
        <v>0.5</v>
      </c>
      <c r="N27" s="154">
        <f t="shared" ref="N27:O27" si="154">N26</f>
        <v>0.5</v>
      </c>
      <c r="O27" s="154">
        <f t="shared" si="154"/>
        <v>0.5</v>
      </c>
      <c r="P27" s="154">
        <f t="shared" ref="P27:R27" si="155">P26</f>
        <v>0.4</v>
      </c>
      <c r="Q27" s="154">
        <f t="shared" si="155"/>
        <v>0.30000000000000004</v>
      </c>
      <c r="R27" s="154">
        <f t="shared" si="155"/>
        <v>0.30000000000000004</v>
      </c>
      <c r="S27" s="154">
        <f t="shared" ref="S27" si="156">S26</f>
        <v>-0.5</v>
      </c>
      <c r="AC27" s="128" t="str">
        <f t="shared" si="6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25">
      <c r="A28" s="5" t="s">
        <v>350</v>
      </c>
      <c r="B28" s="5" t="str">
        <f t="shared" si="135"/>
        <v>nat</v>
      </c>
      <c r="C28" s="5" t="str">
        <f t="shared" si="135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-3</v>
      </c>
      <c r="J28" s="154">
        <f>I28</f>
        <v>-3</v>
      </c>
      <c r="K28" s="154">
        <v>-2.5</v>
      </c>
      <c r="L28" s="154">
        <v>0.4</v>
      </c>
      <c r="M28" s="154">
        <v>0.8</v>
      </c>
      <c r="N28" s="154">
        <v>0.5</v>
      </c>
      <c r="O28" s="153">
        <f>N28</f>
        <v>0.5</v>
      </c>
      <c r="P28" s="153">
        <f>O28+0.1</f>
        <v>0.6</v>
      </c>
      <c r="Q28" s="154">
        <v>0.45</v>
      </c>
      <c r="R28" s="154">
        <f>R27</f>
        <v>0.30000000000000004</v>
      </c>
      <c r="S28" s="154">
        <f>S27</f>
        <v>-0.5</v>
      </c>
      <c r="AC28" s="128">
        <f t="shared" si="6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25">
      <c r="A29" s="5" t="s">
        <v>351</v>
      </c>
      <c r="B29" s="5" t="str">
        <f t="shared" si="135"/>
        <v>nat</v>
      </c>
      <c r="C29" s="5" t="str">
        <f t="shared" si="135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57">G28</f>
        <v>-2</v>
      </c>
      <c r="H29" s="133">
        <f t="shared" si="157"/>
        <v>-2</v>
      </c>
      <c r="I29" s="133">
        <f t="shared" si="157"/>
        <v>-3</v>
      </c>
      <c r="J29" s="154">
        <f t="shared" si="157"/>
        <v>-3</v>
      </c>
      <c r="K29" s="154">
        <f t="shared" si="157"/>
        <v>-2.5</v>
      </c>
      <c r="L29" s="154">
        <f t="shared" si="157"/>
        <v>0.4</v>
      </c>
      <c r="M29" s="154">
        <f t="shared" ref="M29:O29" si="158">M28</f>
        <v>0.8</v>
      </c>
      <c r="N29" s="154">
        <f t="shared" si="158"/>
        <v>0.5</v>
      </c>
      <c r="O29" s="154">
        <f t="shared" si="158"/>
        <v>0.5</v>
      </c>
      <c r="P29" s="154">
        <f t="shared" ref="P29:R29" si="159">P28</f>
        <v>0.6</v>
      </c>
      <c r="Q29" s="154">
        <f t="shared" si="159"/>
        <v>0.45</v>
      </c>
      <c r="R29" s="154">
        <f t="shared" si="159"/>
        <v>0.30000000000000004</v>
      </c>
      <c r="S29" s="154">
        <f t="shared" ref="S29" si="160">S28</f>
        <v>-0.5</v>
      </c>
      <c r="AC29" s="128">
        <f t="shared" si="6"/>
        <v>-1.25</v>
      </c>
      <c r="AD29" s="109">
        <f t="shared" si="129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25">
      <c r="A30" s="5" t="s">
        <v>352</v>
      </c>
      <c r="B30" s="5" t="str">
        <f t="shared" si="135"/>
        <v>nat</v>
      </c>
      <c r="C30" s="5" t="str">
        <f t="shared" si="135"/>
        <v>base</v>
      </c>
      <c r="D30" s="133">
        <f t="shared" si="135"/>
        <v>-1.2</v>
      </c>
      <c r="E30" s="133">
        <f t="shared" ref="E30:F30" si="161">E29</f>
        <v>-1.2</v>
      </c>
      <c r="F30" s="133">
        <f t="shared" si="161"/>
        <v>-1.2</v>
      </c>
      <c r="G30" s="133">
        <f t="shared" ref="G30" si="162">G29</f>
        <v>-2</v>
      </c>
      <c r="H30" s="133">
        <f t="shared" ref="H30:I30" si="163">H29</f>
        <v>-2</v>
      </c>
      <c r="I30" s="133">
        <f t="shared" si="163"/>
        <v>-3</v>
      </c>
      <c r="J30" s="154">
        <f t="shared" ref="J30" si="164">J29</f>
        <v>-3</v>
      </c>
      <c r="K30" s="154">
        <f t="shared" ref="K30:L30" si="165">K29</f>
        <v>-2.5</v>
      </c>
      <c r="L30" s="154">
        <f t="shared" si="165"/>
        <v>0.4</v>
      </c>
      <c r="M30" s="154">
        <f t="shared" ref="M30" si="166">M29</f>
        <v>0.8</v>
      </c>
      <c r="N30" s="154">
        <f t="shared" ref="N30:O30" si="167">N29</f>
        <v>0.5</v>
      </c>
      <c r="O30" s="154">
        <f t="shared" si="167"/>
        <v>0.5</v>
      </c>
      <c r="P30" s="154">
        <f t="shared" ref="P30:R30" si="168">P29</f>
        <v>0.6</v>
      </c>
      <c r="Q30" s="154">
        <f t="shared" si="168"/>
        <v>0.45</v>
      </c>
      <c r="R30" s="154">
        <f t="shared" si="168"/>
        <v>0.30000000000000004</v>
      </c>
      <c r="S30" s="154">
        <f t="shared" ref="S30" si="169">S29</f>
        <v>-0.5</v>
      </c>
      <c r="AC30" s="128">
        <f t="shared" si="6"/>
        <v>-1.25</v>
      </c>
      <c r="AD30" s="109">
        <f t="shared" si="129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25">
      <c r="A31" s="5" t="s">
        <v>353</v>
      </c>
      <c r="B31" s="5" t="str">
        <f t="shared" si="135"/>
        <v>nat</v>
      </c>
      <c r="C31" s="5" t="str">
        <f t="shared" si="135"/>
        <v>base</v>
      </c>
      <c r="D31" s="133">
        <f t="shared" si="135"/>
        <v>-1.2</v>
      </c>
      <c r="E31" s="133">
        <f t="shared" ref="E31:F31" si="170">E30</f>
        <v>-1.2</v>
      </c>
      <c r="F31" s="133">
        <f t="shared" si="170"/>
        <v>-1.2</v>
      </c>
      <c r="G31" s="133">
        <f t="shared" ref="G31" si="171">G30</f>
        <v>-2</v>
      </c>
      <c r="H31" s="133">
        <f t="shared" ref="H31:I31" si="172">H30</f>
        <v>-2</v>
      </c>
      <c r="I31" s="133">
        <f t="shared" si="172"/>
        <v>-3</v>
      </c>
      <c r="J31" s="154">
        <f t="shared" ref="J31" si="173">J30</f>
        <v>-3</v>
      </c>
      <c r="K31" s="154">
        <f t="shared" ref="K31:L31" si="174">K30</f>
        <v>-2.5</v>
      </c>
      <c r="L31" s="154">
        <f t="shared" si="174"/>
        <v>0.4</v>
      </c>
      <c r="M31" s="154">
        <f t="shared" ref="M31" si="175">M30</f>
        <v>0.8</v>
      </c>
      <c r="N31" s="154">
        <f t="shared" ref="N31:O31" si="176">N30</f>
        <v>0.5</v>
      </c>
      <c r="O31" s="154">
        <f t="shared" si="176"/>
        <v>0.5</v>
      </c>
      <c r="P31" s="154">
        <f t="shared" ref="P31:R31" si="177">P30</f>
        <v>0.6</v>
      </c>
      <c r="Q31" s="154">
        <f t="shared" si="177"/>
        <v>0.45</v>
      </c>
      <c r="R31" s="154">
        <f t="shared" si="177"/>
        <v>0.30000000000000004</v>
      </c>
      <c r="S31" s="154">
        <f t="shared" ref="S31" si="178">S30</f>
        <v>-0.5</v>
      </c>
      <c r="AC31" s="128">
        <f t="shared" si="6"/>
        <v>-1.25</v>
      </c>
      <c r="AD31" s="109">
        <f t="shared" si="129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25">
      <c r="A32" s="5" t="s">
        <v>354</v>
      </c>
      <c r="B32" s="5" t="str">
        <f t="shared" si="135"/>
        <v>nat</v>
      </c>
      <c r="C32" s="5" t="str">
        <f t="shared" si="135"/>
        <v>base</v>
      </c>
      <c r="D32" s="133">
        <f t="shared" si="135"/>
        <v>-1.2</v>
      </c>
      <c r="E32" s="133">
        <f t="shared" ref="E32:F32" si="179">E31</f>
        <v>-1.2</v>
      </c>
      <c r="F32" s="133">
        <f t="shared" si="179"/>
        <v>-1.2</v>
      </c>
      <c r="G32" s="133">
        <f t="shared" ref="G32" si="180">G31</f>
        <v>-2</v>
      </c>
      <c r="H32" s="133">
        <f t="shared" ref="H32:I32" si="181">H31</f>
        <v>-2</v>
      </c>
      <c r="I32" s="133">
        <f t="shared" si="181"/>
        <v>-3</v>
      </c>
      <c r="J32" s="154">
        <f t="shared" ref="J32" si="182">J31</f>
        <v>-3</v>
      </c>
      <c r="K32" s="154">
        <f t="shared" ref="K32:L32" si="183">K31</f>
        <v>-2.5</v>
      </c>
      <c r="L32" s="154">
        <f t="shared" si="183"/>
        <v>0.4</v>
      </c>
      <c r="M32" s="154">
        <f t="shared" ref="M32" si="184">M31</f>
        <v>0.8</v>
      </c>
      <c r="N32" s="154">
        <f t="shared" ref="N32:O32" si="185">N31</f>
        <v>0.5</v>
      </c>
      <c r="O32" s="154">
        <f t="shared" si="185"/>
        <v>0.5</v>
      </c>
      <c r="P32" s="154">
        <f t="shared" ref="P32:R32" si="186">P31</f>
        <v>0.6</v>
      </c>
      <c r="Q32" s="154">
        <f t="shared" si="186"/>
        <v>0.45</v>
      </c>
      <c r="R32" s="154">
        <f t="shared" si="186"/>
        <v>0.30000000000000004</v>
      </c>
      <c r="S32" s="154">
        <f t="shared" ref="S32" si="187">S31</f>
        <v>-0.5</v>
      </c>
      <c r="AC32" s="128">
        <f t="shared" si="6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25">
      <c r="A33" s="5" t="s">
        <v>355</v>
      </c>
      <c r="B33" s="5" t="str">
        <f t="shared" si="135"/>
        <v>nat</v>
      </c>
      <c r="C33" s="5" t="str">
        <f t="shared" si="135"/>
        <v>base</v>
      </c>
      <c r="D33" s="133">
        <f t="shared" si="135"/>
        <v>-1.2</v>
      </c>
      <c r="E33" s="133">
        <f t="shared" ref="E33:F33" si="188">E32</f>
        <v>-1.2</v>
      </c>
      <c r="F33" s="133">
        <f t="shared" si="188"/>
        <v>-1.2</v>
      </c>
      <c r="G33" s="133">
        <f t="shared" ref="G33" si="189">G32</f>
        <v>-2</v>
      </c>
      <c r="H33" s="133">
        <f t="shared" ref="H33:I33" si="190">H32</f>
        <v>-2</v>
      </c>
      <c r="I33" s="133">
        <f t="shared" si="190"/>
        <v>-3</v>
      </c>
      <c r="J33" s="154">
        <f t="shared" ref="J33" si="191">J32</f>
        <v>-3</v>
      </c>
      <c r="K33" s="154">
        <f t="shared" ref="K33:L33" si="192">K32</f>
        <v>-2.5</v>
      </c>
      <c r="L33" s="154">
        <f t="shared" si="192"/>
        <v>0.4</v>
      </c>
      <c r="M33" s="154">
        <f t="shared" ref="M33" si="193">M32</f>
        <v>0.8</v>
      </c>
      <c r="N33" s="154">
        <f t="shared" ref="N33:O33" si="194">N32</f>
        <v>0.5</v>
      </c>
      <c r="O33" s="154">
        <f t="shared" si="194"/>
        <v>0.5</v>
      </c>
      <c r="P33" s="154">
        <f t="shared" ref="P33:R33" si="195">P32</f>
        <v>0.6</v>
      </c>
      <c r="Q33" s="154">
        <f t="shared" si="195"/>
        <v>0.45</v>
      </c>
      <c r="R33" s="154">
        <f t="shared" si="195"/>
        <v>0.30000000000000004</v>
      </c>
      <c r="S33" s="154">
        <f t="shared" ref="S33" si="196">S32</f>
        <v>-0.5</v>
      </c>
      <c r="AC33" s="128">
        <f t="shared" si="6"/>
        <v>-5.5</v>
      </c>
      <c r="AD33" s="109">
        <f t="shared" ref="AD33:AD65" si="197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25">
      <c r="A34" s="5" t="s">
        <v>356</v>
      </c>
      <c r="B34" s="5" t="str">
        <f t="shared" si="135"/>
        <v>nat</v>
      </c>
      <c r="C34" s="5" t="str">
        <f t="shared" si="135"/>
        <v>base</v>
      </c>
      <c r="D34" s="133">
        <f t="shared" si="135"/>
        <v>-1.2</v>
      </c>
      <c r="E34" s="133">
        <f t="shared" ref="E34:F34" si="198">E33</f>
        <v>-1.2</v>
      </c>
      <c r="F34" s="133">
        <f t="shared" si="198"/>
        <v>-1.2</v>
      </c>
      <c r="G34" s="133">
        <f t="shared" ref="G34" si="199">G33</f>
        <v>-2</v>
      </c>
      <c r="H34" s="133">
        <f t="shared" ref="H34:I34" si="200">H33</f>
        <v>-2</v>
      </c>
      <c r="I34" s="133">
        <f t="shared" si="200"/>
        <v>-3</v>
      </c>
      <c r="J34" s="154">
        <f t="shared" ref="J34" si="201">J33</f>
        <v>-3</v>
      </c>
      <c r="K34" s="154">
        <f t="shared" ref="K34:L34" si="202">K33</f>
        <v>-2.5</v>
      </c>
      <c r="L34" s="154">
        <f t="shared" si="202"/>
        <v>0.4</v>
      </c>
      <c r="M34" s="154">
        <f t="shared" ref="M34" si="203">M33</f>
        <v>0.8</v>
      </c>
      <c r="N34" s="154">
        <f t="shared" ref="N34:O34" si="204">N33</f>
        <v>0.5</v>
      </c>
      <c r="O34" s="154">
        <f t="shared" si="204"/>
        <v>0.5</v>
      </c>
      <c r="P34" s="154">
        <f t="shared" ref="P34:R34" si="205">P33</f>
        <v>0.6</v>
      </c>
      <c r="Q34" s="154">
        <f t="shared" si="205"/>
        <v>0.45</v>
      </c>
      <c r="R34" s="154">
        <f t="shared" si="205"/>
        <v>0.30000000000000004</v>
      </c>
      <c r="S34" s="154">
        <f t="shared" ref="S34" si="206">S33</f>
        <v>-0.5</v>
      </c>
      <c r="AC34" s="128">
        <f t="shared" si="6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25">
      <c r="A35" s="5" t="s">
        <v>357</v>
      </c>
      <c r="B35" s="5" t="str">
        <f t="shared" si="135"/>
        <v>nat</v>
      </c>
      <c r="C35" s="5" t="str">
        <f t="shared" si="135"/>
        <v>base</v>
      </c>
      <c r="D35" s="133">
        <f t="shared" si="135"/>
        <v>-1.2</v>
      </c>
      <c r="E35" s="133">
        <f t="shared" ref="E35:F35" si="207">E34</f>
        <v>-1.2</v>
      </c>
      <c r="F35" s="133">
        <f t="shared" si="207"/>
        <v>-1.2</v>
      </c>
      <c r="G35" s="133">
        <f t="shared" ref="G35" si="208">G34</f>
        <v>-2</v>
      </c>
      <c r="H35" s="133">
        <f t="shared" ref="H35:I35" si="209">H34</f>
        <v>-2</v>
      </c>
      <c r="I35" s="133">
        <f t="shared" si="209"/>
        <v>-3</v>
      </c>
      <c r="J35" s="154">
        <f t="shared" ref="J35" si="210">J34</f>
        <v>-3</v>
      </c>
      <c r="K35" s="154">
        <f t="shared" ref="K35:L35" si="211">K34</f>
        <v>-2.5</v>
      </c>
      <c r="L35" s="154">
        <f t="shared" si="211"/>
        <v>0.4</v>
      </c>
      <c r="M35" s="154">
        <f t="shared" ref="M35" si="212">M34</f>
        <v>0.8</v>
      </c>
      <c r="N35" s="154">
        <f t="shared" ref="N35:O35" si="213">N34</f>
        <v>0.5</v>
      </c>
      <c r="O35" s="154">
        <f t="shared" si="213"/>
        <v>0.5</v>
      </c>
      <c r="P35" s="154">
        <f t="shared" ref="P35:R35" si="214">P34</f>
        <v>0.6</v>
      </c>
      <c r="Q35" s="154">
        <f t="shared" si="214"/>
        <v>0.45</v>
      </c>
      <c r="R35" s="154">
        <f t="shared" si="214"/>
        <v>0.30000000000000004</v>
      </c>
      <c r="S35" s="154">
        <f t="shared" ref="S35" si="215">S34</f>
        <v>-0.5</v>
      </c>
      <c r="AC35" s="128">
        <f t="shared" si="6"/>
        <v>-10</v>
      </c>
      <c r="AD35" s="109">
        <f t="shared" si="197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25">
      <c r="A36" s="5" t="s">
        <v>358</v>
      </c>
      <c r="B36" s="5" t="str">
        <f t="shared" si="135"/>
        <v>nat</v>
      </c>
      <c r="C36" s="5" t="str">
        <f t="shared" si="135"/>
        <v>base</v>
      </c>
      <c r="D36" s="133">
        <f t="shared" si="135"/>
        <v>-1.2</v>
      </c>
      <c r="E36" s="133">
        <f t="shared" ref="E36:F36" si="216">E35</f>
        <v>-1.2</v>
      </c>
      <c r="F36" s="133">
        <f t="shared" si="216"/>
        <v>-1.2</v>
      </c>
      <c r="G36" s="133">
        <f t="shared" ref="G36" si="217">G35</f>
        <v>-2</v>
      </c>
      <c r="H36" s="133">
        <f t="shared" ref="H36:I36" si="218">H35</f>
        <v>-2</v>
      </c>
      <c r="I36" s="133">
        <f t="shared" si="218"/>
        <v>-3</v>
      </c>
      <c r="J36" s="154">
        <f t="shared" ref="J36" si="219">J35</f>
        <v>-3</v>
      </c>
      <c r="K36" s="154">
        <f t="shared" ref="K36:L36" si="220">K35</f>
        <v>-2.5</v>
      </c>
      <c r="L36" s="154">
        <f t="shared" si="220"/>
        <v>0.4</v>
      </c>
      <c r="M36" s="154">
        <f t="shared" ref="M36" si="221">M35</f>
        <v>0.8</v>
      </c>
      <c r="N36" s="154">
        <f t="shared" ref="N36:O36" si="222">N35</f>
        <v>0.5</v>
      </c>
      <c r="O36" s="154">
        <f t="shared" si="222"/>
        <v>0.5</v>
      </c>
      <c r="P36" s="154">
        <f t="shared" ref="P36:R36" si="223">P35</f>
        <v>0.6</v>
      </c>
      <c r="Q36" s="154">
        <f t="shared" si="223"/>
        <v>0.45</v>
      </c>
      <c r="R36" s="154">
        <f t="shared" si="223"/>
        <v>0.30000000000000004</v>
      </c>
      <c r="S36" s="154">
        <f t="shared" ref="S36" si="224">S35</f>
        <v>-0.5</v>
      </c>
      <c r="AC36" s="128">
        <f t="shared" si="6"/>
        <v>-10</v>
      </c>
      <c r="AD36" s="109">
        <f t="shared" si="197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25">
      <c r="A37" s="5" t="s">
        <v>359</v>
      </c>
      <c r="B37" s="5" t="str">
        <f t="shared" si="135"/>
        <v>nat</v>
      </c>
      <c r="C37" s="5" t="str">
        <f t="shared" si="135"/>
        <v>base</v>
      </c>
      <c r="D37" s="133">
        <f t="shared" si="135"/>
        <v>-1.2</v>
      </c>
      <c r="E37" s="133">
        <f t="shared" ref="E37:F37" si="225">E36</f>
        <v>-1.2</v>
      </c>
      <c r="F37" s="133">
        <f t="shared" si="225"/>
        <v>-1.2</v>
      </c>
      <c r="G37" s="133">
        <f t="shared" ref="G37" si="226">G36</f>
        <v>-2</v>
      </c>
      <c r="H37" s="133">
        <f t="shared" ref="H37:I37" si="227">H36</f>
        <v>-2</v>
      </c>
      <c r="I37" s="133">
        <f t="shared" si="227"/>
        <v>-3</v>
      </c>
      <c r="J37" s="154">
        <f t="shared" ref="J37" si="228">J36</f>
        <v>-3</v>
      </c>
      <c r="K37" s="154">
        <f t="shared" ref="K37:L37" si="229">K36</f>
        <v>-2.5</v>
      </c>
      <c r="L37" s="154">
        <f t="shared" si="229"/>
        <v>0.4</v>
      </c>
      <c r="M37" s="154">
        <f t="shared" ref="M37" si="230">M36</f>
        <v>0.8</v>
      </c>
      <c r="N37" s="154">
        <f t="shared" ref="N37:O37" si="231">N36</f>
        <v>0.5</v>
      </c>
      <c r="O37" s="154">
        <f t="shared" si="231"/>
        <v>0.5</v>
      </c>
      <c r="P37" s="154">
        <f t="shared" ref="P37:R37" si="232">P36</f>
        <v>0.6</v>
      </c>
      <c r="Q37" s="154">
        <f t="shared" si="232"/>
        <v>0.45</v>
      </c>
      <c r="R37" s="154">
        <f t="shared" si="232"/>
        <v>0.30000000000000004</v>
      </c>
      <c r="S37" s="154">
        <f t="shared" ref="S37" si="233">S36</f>
        <v>-0.5</v>
      </c>
      <c r="AC37" s="128">
        <f t="shared" si="6"/>
        <v>-10</v>
      </c>
      <c r="AD37" s="109">
        <f t="shared" si="197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25">
      <c r="A38" s="5" t="s">
        <v>360</v>
      </c>
      <c r="B38" s="5" t="str">
        <f t="shared" si="135"/>
        <v>nat</v>
      </c>
      <c r="C38" s="5" t="str">
        <f t="shared" si="135"/>
        <v>base</v>
      </c>
      <c r="D38" s="133">
        <f t="shared" si="135"/>
        <v>-1.2</v>
      </c>
      <c r="E38" s="133">
        <f t="shared" ref="E38:F38" si="234">E37</f>
        <v>-1.2</v>
      </c>
      <c r="F38" s="133">
        <f t="shared" si="234"/>
        <v>-1.2</v>
      </c>
      <c r="G38" s="133">
        <f t="shared" ref="G38" si="235">G37</f>
        <v>-2</v>
      </c>
      <c r="H38" s="133">
        <f t="shared" ref="H38:I38" si="236">H37</f>
        <v>-2</v>
      </c>
      <c r="I38" s="133">
        <f t="shared" si="236"/>
        <v>-3</v>
      </c>
      <c r="J38" s="154">
        <f t="shared" ref="J38" si="237">J37</f>
        <v>-3</v>
      </c>
      <c r="K38" s="154">
        <f t="shared" ref="K38:L38" si="238">K37</f>
        <v>-2.5</v>
      </c>
      <c r="L38" s="154">
        <f t="shared" si="238"/>
        <v>0.4</v>
      </c>
      <c r="M38" s="154">
        <f t="shared" ref="M38" si="239">M37</f>
        <v>0.8</v>
      </c>
      <c r="N38" s="154">
        <f t="shared" ref="N38:O38" si="240">N37</f>
        <v>0.5</v>
      </c>
      <c r="O38" s="154">
        <f t="shared" si="240"/>
        <v>0.5</v>
      </c>
      <c r="P38" s="154">
        <f t="shared" ref="P38:R38" si="241">P37</f>
        <v>0.6</v>
      </c>
      <c r="Q38" s="154">
        <f t="shared" si="241"/>
        <v>0.45</v>
      </c>
      <c r="R38" s="154">
        <f t="shared" si="241"/>
        <v>0.30000000000000004</v>
      </c>
      <c r="S38" s="154">
        <f t="shared" ref="S38" si="242">S37</f>
        <v>-0.5</v>
      </c>
      <c r="AC38" s="128">
        <f t="shared" si="6"/>
        <v>-10</v>
      </c>
      <c r="AD38" s="109">
        <f t="shared" si="197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25">
      <c r="A39" s="5" t="s">
        <v>361</v>
      </c>
      <c r="B39" s="5" t="str">
        <f t="shared" si="135"/>
        <v>nat</v>
      </c>
      <c r="C39" s="5" t="str">
        <f t="shared" si="135"/>
        <v>base</v>
      </c>
      <c r="D39" s="133">
        <f t="shared" si="135"/>
        <v>-1.2</v>
      </c>
      <c r="E39" s="133">
        <f t="shared" ref="E39:F39" si="243">E38</f>
        <v>-1.2</v>
      </c>
      <c r="F39" s="133">
        <f t="shared" si="243"/>
        <v>-1.2</v>
      </c>
      <c r="G39" s="133">
        <f t="shared" ref="G39" si="244">G38</f>
        <v>-2</v>
      </c>
      <c r="H39" s="133">
        <f t="shared" ref="H39:I39" si="245">H38</f>
        <v>-2</v>
      </c>
      <c r="I39" s="133">
        <f t="shared" si="245"/>
        <v>-3</v>
      </c>
      <c r="J39" s="154">
        <f t="shared" ref="J39" si="246">J38</f>
        <v>-3</v>
      </c>
      <c r="K39" s="154">
        <f t="shared" ref="K39:L39" si="247">K38</f>
        <v>-2.5</v>
      </c>
      <c r="L39" s="154">
        <f t="shared" si="247"/>
        <v>0.4</v>
      </c>
      <c r="M39" s="154">
        <f t="shared" ref="M39" si="248">M38</f>
        <v>0.8</v>
      </c>
      <c r="N39" s="154">
        <f t="shared" ref="N39:O39" si="249">N38</f>
        <v>0.5</v>
      </c>
      <c r="O39" s="154">
        <f t="shared" si="249"/>
        <v>0.5</v>
      </c>
      <c r="P39" s="154">
        <f t="shared" ref="P39:R39" si="250">P38</f>
        <v>0.6</v>
      </c>
      <c r="Q39" s="154">
        <f t="shared" si="250"/>
        <v>0.45</v>
      </c>
      <c r="R39" s="154">
        <f t="shared" si="250"/>
        <v>0.30000000000000004</v>
      </c>
      <c r="S39" s="154">
        <f t="shared" ref="S39" si="251">S38</f>
        <v>-0.5</v>
      </c>
      <c r="AC39" s="128">
        <f t="shared" si="6"/>
        <v>-10</v>
      </c>
      <c r="AD39" s="109">
        <f t="shared" si="197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25">
      <c r="A40" s="5" t="s">
        <v>362</v>
      </c>
      <c r="B40" s="5" t="str">
        <f t="shared" si="135"/>
        <v>nat</v>
      </c>
      <c r="C40" s="5" t="str">
        <f t="shared" si="135"/>
        <v>base</v>
      </c>
      <c r="D40" s="133">
        <f t="shared" si="135"/>
        <v>-1.2</v>
      </c>
      <c r="E40" s="133">
        <f t="shared" ref="E40:F40" si="252">E39</f>
        <v>-1.2</v>
      </c>
      <c r="F40" s="133">
        <f t="shared" si="252"/>
        <v>-1.2</v>
      </c>
      <c r="G40" s="133">
        <f t="shared" ref="G40" si="253">G39</f>
        <v>-2</v>
      </c>
      <c r="H40" s="133">
        <f t="shared" ref="H40:I40" si="254">H39</f>
        <v>-2</v>
      </c>
      <c r="I40" s="133">
        <f t="shared" si="254"/>
        <v>-3</v>
      </c>
      <c r="J40" s="154">
        <f t="shared" ref="J40" si="255">J39</f>
        <v>-3</v>
      </c>
      <c r="K40" s="154">
        <f t="shared" ref="K40:L40" si="256">K39</f>
        <v>-2.5</v>
      </c>
      <c r="L40" s="154">
        <f t="shared" si="256"/>
        <v>0.4</v>
      </c>
      <c r="M40" s="154">
        <f t="shared" ref="M40" si="257">M39</f>
        <v>0.8</v>
      </c>
      <c r="N40" s="154">
        <f t="shared" ref="N40:O40" si="258">N39</f>
        <v>0.5</v>
      </c>
      <c r="O40" s="154">
        <f t="shared" si="258"/>
        <v>0.5</v>
      </c>
      <c r="P40" s="154">
        <f t="shared" ref="P40:R40" si="259">P39</f>
        <v>0.6</v>
      </c>
      <c r="Q40" s="154">
        <f t="shared" si="259"/>
        <v>0.45</v>
      </c>
      <c r="R40" s="154">
        <f t="shared" si="259"/>
        <v>0.30000000000000004</v>
      </c>
      <c r="S40" s="154">
        <f t="shared" ref="S40" si="260">S39</f>
        <v>-0.5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25">
      <c r="A41" s="5" t="s">
        <v>103</v>
      </c>
      <c r="B41" s="5" t="str">
        <f t="shared" si="135"/>
        <v>nat</v>
      </c>
      <c r="C41" s="5" t="str">
        <f t="shared" si="135"/>
        <v>base</v>
      </c>
      <c r="D41" s="133">
        <f t="shared" si="135"/>
        <v>-1.2</v>
      </c>
      <c r="E41" s="133">
        <f t="shared" ref="E41:F41" si="261">E40</f>
        <v>-1.2</v>
      </c>
      <c r="F41" s="133">
        <f t="shared" si="261"/>
        <v>-1.2</v>
      </c>
      <c r="G41" s="133">
        <f t="shared" ref="G41" si="262">G40</f>
        <v>-2</v>
      </c>
      <c r="H41" s="133">
        <f t="shared" ref="H41:I41" si="263">H40</f>
        <v>-2</v>
      </c>
      <c r="I41" s="133">
        <f t="shared" si="263"/>
        <v>-3</v>
      </c>
      <c r="J41" s="154">
        <f t="shared" ref="J41" si="264">J40</f>
        <v>-3</v>
      </c>
      <c r="K41" s="154">
        <f t="shared" ref="K41:L41" si="265">K40</f>
        <v>-2.5</v>
      </c>
      <c r="L41" s="154">
        <f t="shared" si="265"/>
        <v>0.4</v>
      </c>
      <c r="M41" s="154">
        <f t="shared" ref="M41" si="266">M40</f>
        <v>0.8</v>
      </c>
      <c r="N41" s="154">
        <f t="shared" ref="N41:O41" si="267">N40</f>
        <v>0.5</v>
      </c>
      <c r="O41" s="154">
        <f t="shared" si="267"/>
        <v>0.5</v>
      </c>
      <c r="P41" s="154">
        <f t="shared" ref="P41:R41" si="268">P40</f>
        <v>0.6</v>
      </c>
      <c r="Q41" s="154">
        <f t="shared" si="268"/>
        <v>0.45</v>
      </c>
      <c r="R41" s="154">
        <f t="shared" si="268"/>
        <v>0.30000000000000004</v>
      </c>
      <c r="S41" s="154">
        <f t="shared" ref="S41" si="269">S40</f>
        <v>-0.5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25">
      <c r="A42" s="5" t="s">
        <v>60</v>
      </c>
      <c r="B42" s="5" t="str">
        <f t="shared" ref="B42:D51" si="270">B41</f>
        <v>nat</v>
      </c>
      <c r="C42" s="5" t="str">
        <f t="shared" si="270"/>
        <v>base</v>
      </c>
      <c r="D42" s="133">
        <f t="shared" si="270"/>
        <v>-1.2</v>
      </c>
      <c r="E42" s="133">
        <f t="shared" ref="E42:F42" si="271">E41</f>
        <v>-1.2</v>
      </c>
      <c r="F42" s="133">
        <f t="shared" si="271"/>
        <v>-1.2</v>
      </c>
      <c r="G42" s="133">
        <f t="shared" ref="G42" si="272">G41</f>
        <v>-2</v>
      </c>
      <c r="H42" s="133">
        <f t="shared" ref="H42:I42" si="273">H41</f>
        <v>-2</v>
      </c>
      <c r="I42" s="133">
        <f t="shared" si="273"/>
        <v>-3</v>
      </c>
      <c r="J42" s="154">
        <f t="shared" ref="J42" si="274">J41</f>
        <v>-3</v>
      </c>
      <c r="K42" s="154">
        <f t="shared" ref="K42:L42" si="275">K41</f>
        <v>-2.5</v>
      </c>
      <c r="L42" s="154">
        <f t="shared" si="275"/>
        <v>0.4</v>
      </c>
      <c r="M42" s="154">
        <f t="shared" ref="M42" si="276">M41</f>
        <v>0.8</v>
      </c>
      <c r="N42" s="154">
        <f t="shared" ref="N42:O42" si="277">N41</f>
        <v>0.5</v>
      </c>
      <c r="O42" s="154">
        <f t="shared" si="277"/>
        <v>0.5</v>
      </c>
      <c r="P42" s="154">
        <f t="shared" ref="P42:R42" si="278">P41</f>
        <v>0.6</v>
      </c>
      <c r="Q42" s="154">
        <f t="shared" si="278"/>
        <v>0.45</v>
      </c>
      <c r="R42" s="154">
        <f t="shared" si="278"/>
        <v>0.30000000000000004</v>
      </c>
      <c r="S42" s="154">
        <f t="shared" ref="S42" si="279">S41</f>
        <v>-0.5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25">
      <c r="A43" s="5" t="s">
        <v>104</v>
      </c>
      <c r="B43" s="5" t="str">
        <f t="shared" si="270"/>
        <v>nat</v>
      </c>
      <c r="C43" s="5" t="str">
        <f t="shared" si="270"/>
        <v>base</v>
      </c>
      <c r="D43" s="133">
        <f t="shared" si="270"/>
        <v>-1.2</v>
      </c>
      <c r="E43" s="133">
        <f t="shared" ref="E43:F43" si="280">E42</f>
        <v>-1.2</v>
      </c>
      <c r="F43" s="133">
        <f t="shared" si="280"/>
        <v>-1.2</v>
      </c>
      <c r="G43" s="133">
        <f t="shared" ref="G43" si="281">G42</f>
        <v>-2</v>
      </c>
      <c r="H43" s="133">
        <f t="shared" ref="H43:I43" si="282">H42</f>
        <v>-2</v>
      </c>
      <c r="I43" s="133">
        <f t="shared" si="282"/>
        <v>-3</v>
      </c>
      <c r="J43" s="154">
        <f t="shared" ref="J43" si="283">J42</f>
        <v>-3</v>
      </c>
      <c r="K43" s="154">
        <f t="shared" ref="K43:L43" si="284">K42</f>
        <v>-2.5</v>
      </c>
      <c r="L43" s="154">
        <f t="shared" si="284"/>
        <v>0.4</v>
      </c>
      <c r="M43" s="154">
        <f t="shared" ref="M43" si="285">M42</f>
        <v>0.8</v>
      </c>
      <c r="N43" s="154">
        <f t="shared" ref="N43:O43" si="286">N42</f>
        <v>0.5</v>
      </c>
      <c r="O43" s="154">
        <f t="shared" si="286"/>
        <v>0.5</v>
      </c>
      <c r="P43" s="154">
        <f t="shared" ref="P43:R43" si="287">P42</f>
        <v>0.6</v>
      </c>
      <c r="Q43" s="154">
        <f t="shared" si="287"/>
        <v>0.45</v>
      </c>
      <c r="R43" s="154">
        <f t="shared" si="287"/>
        <v>0.30000000000000004</v>
      </c>
      <c r="S43" s="154">
        <f t="shared" ref="S43" si="288">S42</f>
        <v>-0.5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25">
      <c r="A44" s="5" t="s">
        <v>105</v>
      </c>
      <c r="B44" s="5" t="str">
        <f t="shared" si="270"/>
        <v>nat</v>
      </c>
      <c r="C44" s="5" t="str">
        <f t="shared" si="270"/>
        <v>base</v>
      </c>
      <c r="D44" s="133">
        <f t="shared" si="270"/>
        <v>-1.2</v>
      </c>
      <c r="E44" s="133">
        <f t="shared" ref="E44:F44" si="289">E43</f>
        <v>-1.2</v>
      </c>
      <c r="F44" s="133">
        <f t="shared" si="289"/>
        <v>-1.2</v>
      </c>
      <c r="G44" s="133">
        <f t="shared" ref="G44" si="290">G43</f>
        <v>-2</v>
      </c>
      <c r="H44" s="133">
        <f t="shared" ref="H44:I44" si="291">H43</f>
        <v>-2</v>
      </c>
      <c r="I44" s="133">
        <f t="shared" si="291"/>
        <v>-3</v>
      </c>
      <c r="J44" s="154">
        <f t="shared" ref="J44" si="292">J43</f>
        <v>-3</v>
      </c>
      <c r="K44" s="154">
        <f t="shared" ref="K44:L44" si="293">K43</f>
        <v>-2.5</v>
      </c>
      <c r="L44" s="154">
        <f t="shared" si="293"/>
        <v>0.4</v>
      </c>
      <c r="M44" s="154">
        <f t="shared" ref="M44" si="294">M43</f>
        <v>0.8</v>
      </c>
      <c r="N44" s="154">
        <f t="shared" ref="N44:O44" si="295">N43</f>
        <v>0.5</v>
      </c>
      <c r="O44" s="154">
        <f t="shared" si="295"/>
        <v>0.5</v>
      </c>
      <c r="P44" s="154">
        <f t="shared" ref="P44:R44" si="296">P43</f>
        <v>0.6</v>
      </c>
      <c r="Q44" s="154">
        <f t="shared" si="296"/>
        <v>0.45</v>
      </c>
      <c r="R44" s="154">
        <f t="shared" si="296"/>
        <v>0.30000000000000004</v>
      </c>
      <c r="S44" s="154">
        <f t="shared" ref="S44" si="297">S43</f>
        <v>-0.5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25">
      <c r="A45" s="5" t="s">
        <v>106</v>
      </c>
      <c r="B45" s="5" t="str">
        <f t="shared" si="270"/>
        <v>nat</v>
      </c>
      <c r="C45" s="5" t="str">
        <f t="shared" si="270"/>
        <v>base</v>
      </c>
      <c r="D45" s="133">
        <f t="shared" si="270"/>
        <v>-1.2</v>
      </c>
      <c r="E45" s="133">
        <f t="shared" ref="E45:F45" si="298">E44</f>
        <v>-1.2</v>
      </c>
      <c r="F45" s="133">
        <f t="shared" si="298"/>
        <v>-1.2</v>
      </c>
      <c r="G45" s="133">
        <f t="shared" ref="G45" si="299">G44</f>
        <v>-2</v>
      </c>
      <c r="H45" s="133">
        <f t="shared" ref="H45:I45" si="300">H44</f>
        <v>-2</v>
      </c>
      <c r="I45" s="133">
        <f t="shared" si="300"/>
        <v>-3</v>
      </c>
      <c r="J45" s="154">
        <f t="shared" ref="J45" si="301">J44</f>
        <v>-3</v>
      </c>
      <c r="K45" s="154">
        <f t="shared" ref="K45:L45" si="302">K44</f>
        <v>-2.5</v>
      </c>
      <c r="L45" s="154">
        <f t="shared" si="302"/>
        <v>0.4</v>
      </c>
      <c r="M45" s="154">
        <f t="shared" ref="M45" si="303">M44</f>
        <v>0.8</v>
      </c>
      <c r="N45" s="154">
        <f t="shared" ref="N45:O45" si="304">N44</f>
        <v>0.5</v>
      </c>
      <c r="O45" s="154">
        <f t="shared" si="304"/>
        <v>0.5</v>
      </c>
      <c r="P45" s="154">
        <f t="shared" ref="P45:R45" si="305">P44</f>
        <v>0.6</v>
      </c>
      <c r="Q45" s="154">
        <f t="shared" si="305"/>
        <v>0.45</v>
      </c>
      <c r="R45" s="154">
        <f t="shared" si="305"/>
        <v>0.30000000000000004</v>
      </c>
      <c r="S45" s="154">
        <f t="shared" ref="S45" si="306">S44</f>
        <v>-0.5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25">
      <c r="A46" s="5" t="s">
        <v>107</v>
      </c>
      <c r="B46" s="5" t="str">
        <f t="shared" si="270"/>
        <v>nat</v>
      </c>
      <c r="C46" s="5" t="str">
        <f t="shared" si="270"/>
        <v>base</v>
      </c>
      <c r="D46" s="133">
        <f t="shared" si="270"/>
        <v>-1.2</v>
      </c>
      <c r="E46" s="133">
        <f t="shared" ref="E46:F46" si="307">E45</f>
        <v>-1.2</v>
      </c>
      <c r="F46" s="133">
        <f t="shared" si="307"/>
        <v>-1.2</v>
      </c>
      <c r="G46" s="133">
        <f t="shared" ref="G46" si="308">G45</f>
        <v>-2</v>
      </c>
      <c r="H46" s="133">
        <f t="shared" ref="H46:I46" si="309">H45</f>
        <v>-2</v>
      </c>
      <c r="I46" s="133">
        <f t="shared" si="309"/>
        <v>-3</v>
      </c>
      <c r="J46" s="154">
        <f t="shared" ref="J46" si="310">J45</f>
        <v>-3</v>
      </c>
      <c r="K46" s="154">
        <f t="shared" ref="K46:L46" si="311">K45</f>
        <v>-2.5</v>
      </c>
      <c r="L46" s="154">
        <f t="shared" si="311"/>
        <v>0.4</v>
      </c>
      <c r="M46" s="154">
        <f t="shared" ref="M46" si="312">M45</f>
        <v>0.8</v>
      </c>
      <c r="N46" s="154">
        <f t="shared" ref="N46:O46" si="313">N45</f>
        <v>0.5</v>
      </c>
      <c r="O46" s="154">
        <f t="shared" si="313"/>
        <v>0.5</v>
      </c>
      <c r="P46" s="154">
        <f t="shared" ref="P46:R46" si="314">P45</f>
        <v>0.6</v>
      </c>
      <c r="Q46" s="154">
        <f t="shared" si="314"/>
        <v>0.45</v>
      </c>
      <c r="R46" s="154">
        <f t="shared" si="314"/>
        <v>0.30000000000000004</v>
      </c>
      <c r="S46" s="154">
        <f t="shared" ref="S46" si="315">S45</f>
        <v>-0.5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25">
      <c r="A47" s="5" t="s">
        <v>108</v>
      </c>
      <c r="B47" s="5" t="str">
        <f t="shared" si="270"/>
        <v>nat</v>
      </c>
      <c r="C47" s="5" t="str">
        <f t="shared" si="270"/>
        <v>base</v>
      </c>
      <c r="D47" s="133">
        <f t="shared" si="270"/>
        <v>-1.2</v>
      </c>
      <c r="E47" s="133">
        <f t="shared" ref="E47:F47" si="316">E46</f>
        <v>-1.2</v>
      </c>
      <c r="F47" s="133">
        <f t="shared" si="316"/>
        <v>-1.2</v>
      </c>
      <c r="G47" s="133">
        <f t="shared" ref="G47" si="317">G46</f>
        <v>-2</v>
      </c>
      <c r="H47" s="133">
        <f t="shared" ref="H47:I47" si="318">H46</f>
        <v>-2</v>
      </c>
      <c r="I47" s="133">
        <f t="shared" si="318"/>
        <v>-3</v>
      </c>
      <c r="J47" s="154">
        <f t="shared" ref="J47" si="319">J46</f>
        <v>-3</v>
      </c>
      <c r="K47" s="154">
        <f t="shared" ref="K47:L47" si="320">K46</f>
        <v>-2.5</v>
      </c>
      <c r="L47" s="154">
        <f t="shared" si="320"/>
        <v>0.4</v>
      </c>
      <c r="M47" s="154">
        <f t="shared" ref="M47" si="321">M46</f>
        <v>0.8</v>
      </c>
      <c r="N47" s="154">
        <f t="shared" ref="N47:O47" si="322">N46</f>
        <v>0.5</v>
      </c>
      <c r="O47" s="154">
        <f t="shared" si="322"/>
        <v>0.5</v>
      </c>
      <c r="P47" s="154">
        <f t="shared" ref="P47:R47" si="323">P46</f>
        <v>0.6</v>
      </c>
      <c r="Q47" s="154">
        <f t="shared" si="323"/>
        <v>0.45</v>
      </c>
      <c r="R47" s="154">
        <f t="shared" si="323"/>
        <v>0.30000000000000004</v>
      </c>
      <c r="S47" s="154">
        <f t="shared" ref="S47" si="324">S46</f>
        <v>-0.5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25">
      <c r="A48" s="5" t="s">
        <v>109</v>
      </c>
      <c r="B48" s="5" t="str">
        <f t="shared" si="270"/>
        <v>nat</v>
      </c>
      <c r="C48" s="5" t="str">
        <f t="shared" si="270"/>
        <v>base</v>
      </c>
      <c r="D48" s="133">
        <f t="shared" si="270"/>
        <v>-1.2</v>
      </c>
      <c r="E48" s="133">
        <f t="shared" ref="E48:F48" si="325">E47</f>
        <v>-1.2</v>
      </c>
      <c r="F48" s="133">
        <f t="shared" si="325"/>
        <v>-1.2</v>
      </c>
      <c r="G48" s="133">
        <f t="shared" ref="G48" si="326">G47</f>
        <v>-2</v>
      </c>
      <c r="H48" s="133">
        <f t="shared" ref="H48:I48" si="327">H47</f>
        <v>-2</v>
      </c>
      <c r="I48" s="133">
        <f t="shared" si="327"/>
        <v>-3</v>
      </c>
      <c r="J48" s="154">
        <f t="shared" ref="J48" si="328">J47</f>
        <v>-3</v>
      </c>
      <c r="K48" s="154">
        <f t="shared" ref="K48:L48" si="329">K47</f>
        <v>-2.5</v>
      </c>
      <c r="L48" s="154">
        <f t="shared" si="329"/>
        <v>0.4</v>
      </c>
      <c r="M48" s="154">
        <f t="shared" ref="M48" si="330">M47</f>
        <v>0.8</v>
      </c>
      <c r="N48" s="154">
        <f t="shared" ref="N48:O48" si="331">N47</f>
        <v>0.5</v>
      </c>
      <c r="O48" s="154">
        <f t="shared" si="331"/>
        <v>0.5</v>
      </c>
      <c r="P48" s="154">
        <f t="shared" ref="P48:R48" si="332">P47</f>
        <v>0.6</v>
      </c>
      <c r="Q48" s="154">
        <f t="shared" si="332"/>
        <v>0.45</v>
      </c>
      <c r="R48" s="154">
        <f t="shared" si="332"/>
        <v>0.30000000000000004</v>
      </c>
      <c r="S48" s="154">
        <f t="shared" ref="S48" si="333">S47</f>
        <v>-0.5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25">
      <c r="A49" s="5" t="s">
        <v>61</v>
      </c>
      <c r="B49" s="5" t="str">
        <f t="shared" si="270"/>
        <v>nat</v>
      </c>
      <c r="C49" s="5" t="str">
        <f t="shared" si="270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25">
      <c r="A50" s="5" t="s">
        <v>215</v>
      </c>
      <c r="B50" s="5" t="str">
        <f t="shared" si="270"/>
        <v>nat</v>
      </c>
      <c r="C50" s="5" t="str">
        <f t="shared" si="270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25">
      <c r="A51" s="5" t="s">
        <v>417</v>
      </c>
      <c r="B51" s="5" t="str">
        <f t="shared" si="270"/>
        <v>nat</v>
      </c>
      <c r="C51" s="5" t="str">
        <f t="shared" si="270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334">G48</f>
        <v>-2</v>
      </c>
      <c r="H51" s="133">
        <f t="shared" ref="H51:I51" si="335">H48</f>
        <v>-2</v>
      </c>
      <c r="I51" s="133">
        <f t="shared" si="335"/>
        <v>-3</v>
      </c>
      <c r="J51" s="154">
        <f t="shared" ref="J51" si="336">J48</f>
        <v>-3</v>
      </c>
      <c r="K51" s="154">
        <f t="shared" ref="K51:L51" si="337">K48</f>
        <v>-2.5</v>
      </c>
      <c r="L51" s="154">
        <f t="shared" si="337"/>
        <v>0.4</v>
      </c>
      <c r="M51" s="154">
        <f t="shared" ref="M51" si="338">M48</f>
        <v>0.8</v>
      </c>
      <c r="N51" s="154">
        <f t="shared" ref="N51:O51" si="339">N48</f>
        <v>0.5</v>
      </c>
      <c r="O51" s="154">
        <f t="shared" si="339"/>
        <v>0.5</v>
      </c>
      <c r="P51" s="154">
        <f t="shared" ref="P51:R51" si="340">P48</f>
        <v>0.6</v>
      </c>
      <c r="Q51" s="154">
        <f t="shared" si="340"/>
        <v>0.45</v>
      </c>
      <c r="R51" s="154">
        <f t="shared" si="340"/>
        <v>0.30000000000000004</v>
      </c>
      <c r="S51" s="154">
        <f t="shared" ref="S51" si="341">S48</f>
        <v>-0.5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25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42">G51</f>
        <v>-2</v>
      </c>
      <c r="H52" s="133">
        <f t="shared" si="342"/>
        <v>-2</v>
      </c>
      <c r="I52" s="133">
        <f t="shared" si="342"/>
        <v>-3</v>
      </c>
      <c r="J52" s="154">
        <f t="shared" si="342"/>
        <v>-3</v>
      </c>
      <c r="K52" s="154">
        <f t="shared" si="342"/>
        <v>-2.5</v>
      </c>
      <c r="L52" s="154">
        <f t="shared" si="342"/>
        <v>0.4</v>
      </c>
      <c r="M52" s="154">
        <f t="shared" ref="M52:O52" si="343">M51</f>
        <v>0.8</v>
      </c>
      <c r="N52" s="154">
        <f t="shared" si="343"/>
        <v>0.5</v>
      </c>
      <c r="O52" s="154">
        <f t="shared" si="343"/>
        <v>0.5</v>
      </c>
      <c r="P52" s="154">
        <f t="shared" ref="P52:R52" si="344">P51</f>
        <v>0.6</v>
      </c>
      <c r="Q52" s="154">
        <f t="shared" si="344"/>
        <v>0.45</v>
      </c>
      <c r="R52" s="154">
        <f t="shared" si="344"/>
        <v>0.30000000000000004</v>
      </c>
      <c r="S52" s="154">
        <f t="shared" ref="S52" si="345">S51</f>
        <v>-0.5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25">
      <c r="A53" s="5" t="s">
        <v>111</v>
      </c>
      <c r="B53" s="5" t="str">
        <f t="shared" ref="B53:F56" si="346">B52</f>
        <v>nat</v>
      </c>
      <c r="C53" s="5" t="str">
        <f t="shared" ref="C53:D54" si="347">C52</f>
        <v>base</v>
      </c>
      <c r="D53" s="133">
        <f t="shared" si="347"/>
        <v>-1.2</v>
      </c>
      <c r="E53" s="133">
        <f t="shared" ref="E53:F53" si="348">E52</f>
        <v>-1.2</v>
      </c>
      <c r="F53" s="133">
        <f t="shared" si="348"/>
        <v>-1.2</v>
      </c>
      <c r="G53" s="133">
        <f t="shared" ref="G53" si="349">G52</f>
        <v>-2</v>
      </c>
      <c r="H53" s="133">
        <f t="shared" ref="H53:I53" si="350">H52</f>
        <v>-2</v>
      </c>
      <c r="I53" s="133">
        <f t="shared" si="350"/>
        <v>-3</v>
      </c>
      <c r="J53" s="154">
        <f t="shared" ref="J53" si="351">J52</f>
        <v>-3</v>
      </c>
      <c r="K53" s="154">
        <f t="shared" ref="K53:L53" si="352">K52</f>
        <v>-2.5</v>
      </c>
      <c r="L53" s="154">
        <f t="shared" si="352"/>
        <v>0.4</v>
      </c>
      <c r="M53" s="154">
        <f t="shared" ref="M53" si="353">M52</f>
        <v>0.8</v>
      </c>
      <c r="N53" s="154">
        <f t="shared" ref="N53:O53" si="354">N52</f>
        <v>0.5</v>
      </c>
      <c r="O53" s="154">
        <f t="shared" si="354"/>
        <v>0.5</v>
      </c>
      <c r="P53" s="154">
        <f t="shared" ref="P53:R53" si="355">P52</f>
        <v>0.6</v>
      </c>
      <c r="Q53" s="154">
        <f t="shared" si="355"/>
        <v>0.45</v>
      </c>
      <c r="R53" s="154">
        <f t="shared" si="355"/>
        <v>0.30000000000000004</v>
      </c>
      <c r="S53" s="154">
        <f t="shared" ref="S53" si="356">S52</f>
        <v>-0.5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25">
      <c r="A54" s="5" t="s">
        <v>112</v>
      </c>
      <c r="B54" s="5" t="str">
        <f t="shared" si="346"/>
        <v>nat</v>
      </c>
      <c r="C54" s="5" t="str">
        <f t="shared" si="347"/>
        <v>base</v>
      </c>
      <c r="D54" s="133">
        <f t="shared" si="347"/>
        <v>-1.2</v>
      </c>
      <c r="E54" s="133">
        <f t="shared" ref="E54:F54" si="357">E53</f>
        <v>-1.2</v>
      </c>
      <c r="F54" s="133">
        <f t="shared" si="357"/>
        <v>-1.2</v>
      </c>
      <c r="G54" s="133">
        <f t="shared" ref="G54:I56" si="358">G53</f>
        <v>-2</v>
      </c>
      <c r="H54" s="133">
        <f t="shared" ref="H54:I54" si="359">H53</f>
        <v>-2</v>
      </c>
      <c r="I54" s="133">
        <f t="shared" si="359"/>
        <v>-3</v>
      </c>
      <c r="J54" s="154">
        <f t="shared" ref="J54:L56" si="360">J53</f>
        <v>-3</v>
      </c>
      <c r="K54" s="154">
        <f t="shared" ref="K54:L54" si="361">K53</f>
        <v>-2.5</v>
      </c>
      <c r="L54" s="154">
        <f t="shared" si="361"/>
        <v>0.4</v>
      </c>
      <c r="M54" s="154">
        <f t="shared" ref="M54:R56" si="362">M53</f>
        <v>0.8</v>
      </c>
      <c r="N54" s="154">
        <f t="shared" ref="N54:O54" si="363">N53</f>
        <v>0.5</v>
      </c>
      <c r="O54" s="154">
        <f t="shared" si="363"/>
        <v>0.5</v>
      </c>
      <c r="P54" s="154">
        <f t="shared" ref="P54:R54" si="364">P53</f>
        <v>0.6</v>
      </c>
      <c r="Q54" s="154">
        <f t="shared" si="364"/>
        <v>0.45</v>
      </c>
      <c r="R54" s="154">
        <f t="shared" si="364"/>
        <v>0.30000000000000004</v>
      </c>
      <c r="S54" s="154">
        <f t="shared" ref="S54" si="365">S53</f>
        <v>-0.5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25">
      <c r="A55" s="5" t="s">
        <v>445</v>
      </c>
      <c r="B55" s="5" t="str">
        <f t="shared" si="346"/>
        <v>nat</v>
      </c>
      <c r="C55" s="5" t="str">
        <f t="shared" si="346"/>
        <v>base</v>
      </c>
      <c r="D55" s="133">
        <f t="shared" si="346"/>
        <v>-1.2</v>
      </c>
      <c r="E55" s="133">
        <f t="shared" si="346"/>
        <v>-1.2</v>
      </c>
      <c r="F55" s="133">
        <f t="shared" si="346"/>
        <v>-1.2</v>
      </c>
      <c r="G55" s="133">
        <f t="shared" si="358"/>
        <v>-2</v>
      </c>
      <c r="H55" s="133">
        <f t="shared" si="358"/>
        <v>-2</v>
      </c>
      <c r="I55" s="133">
        <f t="shared" si="358"/>
        <v>-3</v>
      </c>
      <c r="J55" s="154">
        <f t="shared" si="360"/>
        <v>-3</v>
      </c>
      <c r="K55" s="154">
        <f t="shared" si="360"/>
        <v>-2.5</v>
      </c>
      <c r="L55" s="154">
        <f t="shared" si="360"/>
        <v>0.4</v>
      </c>
      <c r="M55" s="154">
        <f t="shared" si="362"/>
        <v>0.8</v>
      </c>
      <c r="N55" s="154">
        <f t="shared" si="362"/>
        <v>0.5</v>
      </c>
      <c r="O55" s="154">
        <f t="shared" si="362"/>
        <v>0.5</v>
      </c>
      <c r="P55" s="154">
        <f t="shared" si="362"/>
        <v>0.6</v>
      </c>
      <c r="Q55" s="154">
        <f t="shared" si="362"/>
        <v>0.45</v>
      </c>
      <c r="R55" s="154">
        <f t="shared" si="362"/>
        <v>0.30000000000000004</v>
      </c>
      <c r="S55" s="154">
        <f t="shared" ref="S55" si="366">S54</f>
        <v>-0.5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25">
      <c r="A56" s="5" t="s">
        <v>446</v>
      </c>
      <c r="B56" s="5" t="str">
        <f t="shared" si="346"/>
        <v>nat</v>
      </c>
      <c r="C56" s="5" t="str">
        <f t="shared" si="346"/>
        <v>base</v>
      </c>
      <c r="D56" s="133">
        <f t="shared" si="346"/>
        <v>-1.2</v>
      </c>
      <c r="E56" s="133">
        <f t="shared" si="346"/>
        <v>-1.2</v>
      </c>
      <c r="F56" s="133">
        <f t="shared" si="346"/>
        <v>-1.2</v>
      </c>
      <c r="G56" s="133">
        <f t="shared" si="358"/>
        <v>-2</v>
      </c>
      <c r="H56" s="133">
        <f t="shared" si="358"/>
        <v>-2</v>
      </c>
      <c r="I56" s="133">
        <f t="shared" si="358"/>
        <v>-3</v>
      </c>
      <c r="J56" s="154">
        <f t="shared" si="360"/>
        <v>-3</v>
      </c>
      <c r="K56" s="154">
        <f t="shared" si="360"/>
        <v>-2.5</v>
      </c>
      <c r="L56" s="154">
        <f t="shared" si="360"/>
        <v>0.4</v>
      </c>
      <c r="M56" s="154">
        <f t="shared" si="362"/>
        <v>0.8</v>
      </c>
      <c r="N56" s="154">
        <f t="shared" si="362"/>
        <v>0.5</v>
      </c>
      <c r="O56" s="154">
        <f t="shared" si="362"/>
        <v>0.5</v>
      </c>
      <c r="P56" s="154">
        <f t="shared" si="362"/>
        <v>0.6</v>
      </c>
      <c r="Q56" s="154">
        <f t="shared" si="362"/>
        <v>0.45</v>
      </c>
      <c r="R56" s="154">
        <f t="shared" si="362"/>
        <v>0.30000000000000004</v>
      </c>
      <c r="S56" s="154">
        <f t="shared" ref="S56" si="367">S55</f>
        <v>-0.5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25">
      <c r="A57" s="5" t="s">
        <v>113</v>
      </c>
      <c r="B57" s="5" t="str">
        <f t="shared" ref="B57:R57" si="368">B54</f>
        <v>nat</v>
      </c>
      <c r="C57" s="5" t="str">
        <f t="shared" si="368"/>
        <v>base</v>
      </c>
      <c r="D57" s="133">
        <f t="shared" si="368"/>
        <v>-1.2</v>
      </c>
      <c r="E57" s="133">
        <f t="shared" si="368"/>
        <v>-1.2</v>
      </c>
      <c r="F57" s="133">
        <f t="shared" si="368"/>
        <v>-1.2</v>
      </c>
      <c r="G57" s="133">
        <f t="shared" si="368"/>
        <v>-2</v>
      </c>
      <c r="H57" s="133">
        <f t="shared" si="368"/>
        <v>-2</v>
      </c>
      <c r="I57" s="133">
        <f t="shared" si="368"/>
        <v>-3</v>
      </c>
      <c r="J57" s="154">
        <f t="shared" si="368"/>
        <v>-3</v>
      </c>
      <c r="K57" s="154">
        <f t="shared" si="368"/>
        <v>-2.5</v>
      </c>
      <c r="L57" s="154">
        <f t="shared" si="368"/>
        <v>0.4</v>
      </c>
      <c r="M57" s="154">
        <f t="shared" si="368"/>
        <v>0.8</v>
      </c>
      <c r="N57" s="154">
        <f t="shared" si="368"/>
        <v>0.5</v>
      </c>
      <c r="O57" s="154">
        <f t="shared" si="368"/>
        <v>0.5</v>
      </c>
      <c r="P57" s="154">
        <f t="shared" si="368"/>
        <v>0.6</v>
      </c>
      <c r="Q57" s="154">
        <f t="shared" si="368"/>
        <v>0.45</v>
      </c>
      <c r="R57" s="154">
        <f t="shared" si="368"/>
        <v>0.30000000000000004</v>
      </c>
      <c r="S57" s="154">
        <f t="shared" ref="S57" si="369">S54</f>
        <v>-0.5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25">
      <c r="A58" s="5" t="s">
        <v>62</v>
      </c>
      <c r="B58" s="5" t="str">
        <f t="shared" ref="B58:D63" si="370">B57</f>
        <v>nat</v>
      </c>
      <c r="C58" s="5" t="str">
        <f t="shared" si="370"/>
        <v>base</v>
      </c>
      <c r="D58" s="133">
        <f t="shared" si="370"/>
        <v>-1.2</v>
      </c>
      <c r="E58" s="133">
        <f t="shared" ref="E58:F58" si="371">E57</f>
        <v>-1.2</v>
      </c>
      <c r="F58" s="133">
        <f t="shared" si="371"/>
        <v>-1.2</v>
      </c>
      <c r="G58" s="133">
        <f t="shared" ref="G58" si="372">G57</f>
        <v>-2</v>
      </c>
      <c r="H58" s="133">
        <f t="shared" ref="H58:I58" si="373">H57</f>
        <v>-2</v>
      </c>
      <c r="I58" s="133">
        <f t="shared" si="373"/>
        <v>-3</v>
      </c>
      <c r="J58" s="154">
        <f t="shared" ref="J58" si="374">J57</f>
        <v>-3</v>
      </c>
      <c r="K58" s="154">
        <f t="shared" ref="K58:L58" si="375">K57</f>
        <v>-2.5</v>
      </c>
      <c r="L58" s="154">
        <f t="shared" si="375"/>
        <v>0.4</v>
      </c>
      <c r="M58" s="154">
        <f t="shared" ref="M58" si="376">M57</f>
        <v>0.8</v>
      </c>
      <c r="N58" s="154">
        <f t="shared" ref="N58:O58" si="377">N57</f>
        <v>0.5</v>
      </c>
      <c r="O58" s="154">
        <f t="shared" si="377"/>
        <v>0.5</v>
      </c>
      <c r="P58" s="154">
        <f t="shared" ref="P58:R58" si="378">P57</f>
        <v>0.6</v>
      </c>
      <c r="Q58" s="154">
        <f t="shared" si="378"/>
        <v>0.45</v>
      </c>
      <c r="R58" s="154">
        <f t="shared" si="378"/>
        <v>0.30000000000000004</v>
      </c>
      <c r="S58" s="154">
        <f t="shared" ref="S58" si="379">S57</f>
        <v>-0.5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25">
      <c r="A59" s="5" t="s">
        <v>114</v>
      </c>
      <c r="B59" s="5" t="str">
        <f t="shared" si="370"/>
        <v>nat</v>
      </c>
      <c r="C59" s="5" t="str">
        <f t="shared" si="370"/>
        <v>base</v>
      </c>
      <c r="D59" s="133">
        <f t="shared" si="370"/>
        <v>-1.2</v>
      </c>
      <c r="E59" s="133">
        <f t="shared" ref="E59:F59" si="380">E58</f>
        <v>-1.2</v>
      </c>
      <c r="F59" s="133">
        <f t="shared" si="380"/>
        <v>-1.2</v>
      </c>
      <c r="G59" s="133">
        <f t="shared" ref="G59" si="381">G58</f>
        <v>-2</v>
      </c>
      <c r="H59" s="133">
        <f t="shared" ref="H59:I59" si="382">H58</f>
        <v>-2</v>
      </c>
      <c r="I59" s="133">
        <f t="shared" si="382"/>
        <v>-3</v>
      </c>
      <c r="J59" s="154">
        <f t="shared" ref="J59" si="383">J58</f>
        <v>-3</v>
      </c>
      <c r="K59" s="154">
        <f t="shared" ref="K59:L59" si="384">K58</f>
        <v>-2.5</v>
      </c>
      <c r="L59" s="154">
        <f t="shared" si="384"/>
        <v>0.4</v>
      </c>
      <c r="M59" s="154">
        <f t="shared" ref="M59" si="385">M58</f>
        <v>0.8</v>
      </c>
      <c r="N59" s="154">
        <f t="shared" ref="N59:O59" si="386">N58</f>
        <v>0.5</v>
      </c>
      <c r="O59" s="154">
        <f t="shared" si="386"/>
        <v>0.5</v>
      </c>
      <c r="P59" s="154">
        <f t="shared" ref="P59:R59" si="387">P58</f>
        <v>0.6</v>
      </c>
      <c r="Q59" s="154">
        <f t="shared" si="387"/>
        <v>0.45</v>
      </c>
      <c r="R59" s="154">
        <f t="shared" si="387"/>
        <v>0.30000000000000004</v>
      </c>
      <c r="S59" s="154">
        <f t="shared" ref="S59" si="388">S58</f>
        <v>-0.5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25">
      <c r="A60" s="5" t="s">
        <v>115</v>
      </c>
      <c r="B60" s="5" t="str">
        <f t="shared" si="370"/>
        <v>nat</v>
      </c>
      <c r="C60" s="5" t="str">
        <f t="shared" si="370"/>
        <v>base</v>
      </c>
      <c r="D60" s="133">
        <f t="shared" si="370"/>
        <v>-1.2</v>
      </c>
      <c r="E60" s="133">
        <f t="shared" ref="E60:F60" si="389">E59</f>
        <v>-1.2</v>
      </c>
      <c r="F60" s="133">
        <f t="shared" si="389"/>
        <v>-1.2</v>
      </c>
      <c r="G60" s="133">
        <f t="shared" ref="G60" si="390">G59</f>
        <v>-2</v>
      </c>
      <c r="H60" s="133">
        <f t="shared" ref="H60:I60" si="391">H59</f>
        <v>-2</v>
      </c>
      <c r="I60" s="133">
        <f t="shared" si="391"/>
        <v>-3</v>
      </c>
      <c r="J60" s="154">
        <f t="shared" ref="J60" si="392">J59</f>
        <v>-3</v>
      </c>
      <c r="K60" s="154">
        <f t="shared" ref="K60:L60" si="393">K59</f>
        <v>-2.5</v>
      </c>
      <c r="L60" s="154">
        <f t="shared" si="393"/>
        <v>0.4</v>
      </c>
      <c r="M60" s="154">
        <f t="shared" ref="M60" si="394">M59</f>
        <v>0.8</v>
      </c>
      <c r="N60" s="154">
        <f t="shared" ref="N60:O60" si="395">N59</f>
        <v>0.5</v>
      </c>
      <c r="O60" s="154">
        <f t="shared" si="395"/>
        <v>0.5</v>
      </c>
      <c r="P60" s="154">
        <f t="shared" ref="P60:R60" si="396">P59</f>
        <v>0.6</v>
      </c>
      <c r="Q60" s="154">
        <f t="shared" si="396"/>
        <v>0.45</v>
      </c>
      <c r="R60" s="154">
        <f t="shared" si="396"/>
        <v>0.30000000000000004</v>
      </c>
      <c r="S60" s="154">
        <f t="shared" ref="S60" si="397">S59</f>
        <v>-0.5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25">
      <c r="A61" s="5" t="s">
        <v>116</v>
      </c>
      <c r="B61" s="5" t="str">
        <f t="shared" si="370"/>
        <v>nat</v>
      </c>
      <c r="C61" s="5" t="str">
        <f t="shared" si="370"/>
        <v>base</v>
      </c>
      <c r="D61" s="133">
        <f t="shared" si="370"/>
        <v>-1.2</v>
      </c>
      <c r="E61" s="133">
        <f t="shared" ref="E61:F61" si="398">E60</f>
        <v>-1.2</v>
      </c>
      <c r="F61" s="133">
        <f t="shared" si="398"/>
        <v>-1.2</v>
      </c>
      <c r="G61" s="133">
        <f t="shared" ref="G61" si="399">G60</f>
        <v>-2</v>
      </c>
      <c r="H61" s="133">
        <f t="shared" ref="H61:I61" si="400">H60</f>
        <v>-2</v>
      </c>
      <c r="I61" s="133">
        <f t="shared" si="400"/>
        <v>-3</v>
      </c>
      <c r="J61" s="154">
        <f t="shared" ref="J61" si="401">J60</f>
        <v>-3</v>
      </c>
      <c r="K61" s="154">
        <f t="shared" ref="K61:L61" si="402">K60</f>
        <v>-2.5</v>
      </c>
      <c r="L61" s="154">
        <f t="shared" si="402"/>
        <v>0.4</v>
      </c>
      <c r="M61" s="154">
        <f t="shared" ref="M61" si="403">M60</f>
        <v>0.8</v>
      </c>
      <c r="N61" s="154">
        <f t="shared" ref="N61:O61" si="404">N60</f>
        <v>0.5</v>
      </c>
      <c r="O61" s="154">
        <f t="shared" si="404"/>
        <v>0.5</v>
      </c>
      <c r="P61" s="154">
        <f t="shared" ref="P61:R61" si="405">P60</f>
        <v>0.6</v>
      </c>
      <c r="Q61" s="154">
        <f t="shared" si="405"/>
        <v>0.45</v>
      </c>
      <c r="R61" s="154">
        <f t="shared" si="405"/>
        <v>0.30000000000000004</v>
      </c>
      <c r="S61" s="154">
        <f t="shared" ref="S61" si="406">S60</f>
        <v>-0.5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25">
      <c r="A62" s="5" t="s">
        <v>63</v>
      </c>
      <c r="B62" s="5" t="str">
        <f t="shared" si="370"/>
        <v>nat</v>
      </c>
      <c r="C62" s="5" t="str">
        <f t="shared" si="370"/>
        <v>base</v>
      </c>
      <c r="D62" s="133">
        <f t="shared" si="370"/>
        <v>-1.2</v>
      </c>
      <c r="E62" s="133">
        <f t="shared" ref="E62:F63" si="407">E61</f>
        <v>-1.2</v>
      </c>
      <c r="F62" s="133">
        <f t="shared" si="407"/>
        <v>-1.2</v>
      </c>
      <c r="G62" s="133">
        <f t="shared" ref="G62:G63" si="408">G61</f>
        <v>-2</v>
      </c>
      <c r="H62" s="133">
        <f t="shared" ref="H62:I63" si="409">H61</f>
        <v>-2</v>
      </c>
      <c r="I62" s="133">
        <f t="shared" si="409"/>
        <v>-3</v>
      </c>
      <c r="J62" s="154">
        <f t="shared" ref="J62:J63" si="410">J61</f>
        <v>-3</v>
      </c>
      <c r="K62" s="154">
        <f t="shared" ref="K62:L63" si="411">K61</f>
        <v>-2.5</v>
      </c>
      <c r="L62" s="154">
        <f t="shared" si="411"/>
        <v>0.4</v>
      </c>
      <c r="M62" s="154">
        <f t="shared" ref="M62:M63" si="412">M61</f>
        <v>0.8</v>
      </c>
      <c r="N62" s="154">
        <f t="shared" ref="N62:O63" si="413">N61</f>
        <v>0.5</v>
      </c>
      <c r="O62" s="154">
        <f t="shared" si="413"/>
        <v>0.5</v>
      </c>
      <c r="P62" s="154">
        <f t="shared" ref="P62:R63" si="414">P61</f>
        <v>0.6</v>
      </c>
      <c r="Q62" s="154">
        <f t="shared" si="414"/>
        <v>0.45</v>
      </c>
      <c r="R62" s="154">
        <f t="shared" si="414"/>
        <v>0.30000000000000004</v>
      </c>
      <c r="S62" s="154">
        <f t="shared" ref="S62" si="415">S61</f>
        <v>-0.5</v>
      </c>
      <c r="AC62" s="128">
        <f t="shared" si="6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25">
      <c r="A63" s="5" t="s">
        <v>447</v>
      </c>
      <c r="B63" s="5" t="str">
        <f t="shared" si="370"/>
        <v>nat</v>
      </c>
      <c r="C63" s="5" t="str">
        <f t="shared" si="370"/>
        <v>base</v>
      </c>
      <c r="D63" s="133">
        <f t="shared" si="370"/>
        <v>-1.2</v>
      </c>
      <c r="E63" s="133">
        <f t="shared" si="407"/>
        <v>-1.2</v>
      </c>
      <c r="F63" s="133">
        <f t="shared" si="407"/>
        <v>-1.2</v>
      </c>
      <c r="G63" s="133">
        <f t="shared" si="408"/>
        <v>-2</v>
      </c>
      <c r="H63" s="133">
        <f t="shared" si="409"/>
        <v>-2</v>
      </c>
      <c r="I63" s="133">
        <f t="shared" si="409"/>
        <v>-3</v>
      </c>
      <c r="J63" s="154">
        <f t="shared" si="410"/>
        <v>-3</v>
      </c>
      <c r="K63" s="154">
        <f t="shared" si="411"/>
        <v>-2.5</v>
      </c>
      <c r="L63" s="154">
        <f t="shared" si="411"/>
        <v>0.4</v>
      </c>
      <c r="M63" s="154">
        <f t="shared" si="412"/>
        <v>0.8</v>
      </c>
      <c r="N63" s="154">
        <f t="shared" si="413"/>
        <v>0.5</v>
      </c>
      <c r="O63" s="154">
        <f t="shared" si="413"/>
        <v>0.5</v>
      </c>
      <c r="P63" s="154">
        <f t="shared" si="414"/>
        <v>0.6</v>
      </c>
      <c r="Q63" s="154">
        <f t="shared" si="414"/>
        <v>0.45</v>
      </c>
      <c r="R63" s="154">
        <f t="shared" si="414"/>
        <v>0.30000000000000004</v>
      </c>
      <c r="S63" s="154">
        <f t="shared" ref="S63" si="416">S62</f>
        <v>-0.5</v>
      </c>
      <c r="AC63" s="128">
        <f t="shared" si="6"/>
        <v>-10</v>
      </c>
      <c r="AD63" s="109">
        <f t="shared" si="197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25">
      <c r="A64" t="s">
        <v>418</v>
      </c>
      <c r="B64" s="5" t="str">
        <f t="shared" ref="B64:R64" si="417">B62</f>
        <v>nat</v>
      </c>
      <c r="C64" s="5" t="str">
        <f t="shared" si="417"/>
        <v>base</v>
      </c>
      <c r="D64" s="133">
        <f t="shared" si="417"/>
        <v>-1.2</v>
      </c>
      <c r="E64" s="133">
        <f t="shared" si="417"/>
        <v>-1.2</v>
      </c>
      <c r="F64" s="133">
        <f t="shared" si="417"/>
        <v>-1.2</v>
      </c>
      <c r="G64" s="133">
        <f t="shared" si="417"/>
        <v>-2</v>
      </c>
      <c r="H64" s="133">
        <f t="shared" si="417"/>
        <v>-2</v>
      </c>
      <c r="I64" s="133">
        <f t="shared" si="417"/>
        <v>-3</v>
      </c>
      <c r="J64" s="154">
        <f t="shared" si="417"/>
        <v>-3</v>
      </c>
      <c r="K64" s="154">
        <f t="shared" si="417"/>
        <v>-2.5</v>
      </c>
      <c r="L64" s="154">
        <f t="shared" si="417"/>
        <v>0.4</v>
      </c>
      <c r="M64" s="154">
        <f t="shared" si="417"/>
        <v>0.8</v>
      </c>
      <c r="N64" s="154">
        <f t="shared" si="417"/>
        <v>0.5</v>
      </c>
      <c r="O64" s="154">
        <f t="shared" si="417"/>
        <v>0.5</v>
      </c>
      <c r="P64" s="154">
        <f t="shared" si="417"/>
        <v>0.6</v>
      </c>
      <c r="Q64" s="154">
        <f t="shared" si="417"/>
        <v>0.45</v>
      </c>
      <c r="R64" s="154">
        <f t="shared" si="417"/>
        <v>0.30000000000000004</v>
      </c>
      <c r="S64" s="154">
        <f t="shared" ref="S64" si="418">S62</f>
        <v>-0.5</v>
      </c>
      <c r="AC64" s="128">
        <f t="shared" si="6"/>
        <v>-10</v>
      </c>
      <c r="AD64" s="109">
        <f t="shared" si="197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25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419">E64</f>
        <v>-1.2</v>
      </c>
      <c r="F65" s="133">
        <f t="shared" si="419"/>
        <v>-1.2</v>
      </c>
      <c r="G65" s="133">
        <f t="shared" ref="G65" si="420">G64</f>
        <v>-2</v>
      </c>
      <c r="H65" s="133">
        <f t="shared" ref="H65:I65" si="421">H64</f>
        <v>-2</v>
      </c>
      <c r="I65" s="133">
        <f t="shared" si="421"/>
        <v>-3</v>
      </c>
      <c r="J65" s="154">
        <f t="shared" ref="J65" si="422">J64</f>
        <v>-3</v>
      </c>
      <c r="K65" s="154">
        <f t="shared" ref="K65:L65" si="423">K64</f>
        <v>-2.5</v>
      </c>
      <c r="L65" s="154">
        <f t="shared" si="423"/>
        <v>0.4</v>
      </c>
      <c r="M65" s="154">
        <f t="shared" ref="M65" si="424">M64</f>
        <v>0.8</v>
      </c>
      <c r="N65" s="154">
        <f t="shared" ref="N65:O65" si="425">N64</f>
        <v>0.5</v>
      </c>
      <c r="O65" s="154">
        <f t="shared" si="425"/>
        <v>0.5</v>
      </c>
      <c r="P65" s="154">
        <f t="shared" ref="P65:R65" si="426">P64</f>
        <v>0.6</v>
      </c>
      <c r="Q65" s="154">
        <f t="shared" si="426"/>
        <v>0.45</v>
      </c>
      <c r="R65" s="154">
        <f t="shared" si="426"/>
        <v>0.30000000000000004</v>
      </c>
      <c r="S65" s="154">
        <f t="shared" ref="S65" si="427">S64</f>
        <v>-0.5</v>
      </c>
      <c r="AC65" s="128">
        <f t="shared" si="6"/>
        <v>-10</v>
      </c>
      <c r="AD65" s="109">
        <f t="shared" si="197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25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428">D65</f>
        <v>-1.2</v>
      </c>
      <c r="E66" s="133">
        <f t="shared" si="428"/>
        <v>-1.2</v>
      </c>
      <c r="F66" s="133">
        <f t="shared" ref="F66:F67" si="429">F65</f>
        <v>-1.2</v>
      </c>
      <c r="G66" s="133">
        <f t="shared" ref="G66:G67" si="430">G65</f>
        <v>-2</v>
      </c>
      <c r="H66" s="133">
        <f t="shared" ref="H66:I67" si="431">H65</f>
        <v>-2</v>
      </c>
      <c r="I66" s="133">
        <f t="shared" si="431"/>
        <v>-3</v>
      </c>
      <c r="J66" s="154">
        <f t="shared" ref="J66:J67" si="432">J65</f>
        <v>-3</v>
      </c>
      <c r="K66" s="154">
        <f t="shared" ref="K66:L67" si="433">K65</f>
        <v>-2.5</v>
      </c>
      <c r="L66" s="154">
        <f t="shared" si="433"/>
        <v>0.4</v>
      </c>
      <c r="M66" s="154">
        <f t="shared" ref="M66:M67" si="434">M65</f>
        <v>0.8</v>
      </c>
      <c r="N66" s="154">
        <f t="shared" ref="N66:O67" si="435">N65</f>
        <v>0.5</v>
      </c>
      <c r="O66" s="154">
        <f t="shared" si="435"/>
        <v>0.5</v>
      </c>
      <c r="P66" s="154">
        <f t="shared" ref="P66:R67" si="436">P65</f>
        <v>0.6</v>
      </c>
      <c r="Q66" s="154">
        <f t="shared" si="436"/>
        <v>0.45</v>
      </c>
      <c r="R66" s="154">
        <f t="shared" si="436"/>
        <v>0.30000000000000004</v>
      </c>
      <c r="S66" s="154">
        <f t="shared" ref="S66" si="437">S65</f>
        <v>-0.5</v>
      </c>
      <c r="AC66" s="128" t="str">
        <f t="shared" si="6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25">
      <c r="A67" s="5" t="s">
        <v>448</v>
      </c>
      <c r="B67" s="5" t="str">
        <f>B63</f>
        <v>nat</v>
      </c>
      <c r="C67" s="5" t="str">
        <f>C63</f>
        <v>base</v>
      </c>
      <c r="D67" s="133">
        <f t="shared" si="428"/>
        <v>-1.2</v>
      </c>
      <c r="E67" s="133">
        <f t="shared" si="428"/>
        <v>-1.2</v>
      </c>
      <c r="F67" s="133">
        <f t="shared" si="429"/>
        <v>-1.2</v>
      </c>
      <c r="G67" s="133">
        <f t="shared" si="430"/>
        <v>-2</v>
      </c>
      <c r="H67" s="133">
        <f t="shared" si="431"/>
        <v>-2</v>
      </c>
      <c r="I67" s="133">
        <f t="shared" si="431"/>
        <v>-3</v>
      </c>
      <c r="J67" s="154">
        <f t="shared" si="432"/>
        <v>-3</v>
      </c>
      <c r="K67" s="154">
        <f t="shared" si="433"/>
        <v>-2.5</v>
      </c>
      <c r="L67" s="154">
        <f t="shared" si="433"/>
        <v>0.4</v>
      </c>
      <c r="M67" s="154">
        <f t="shared" si="434"/>
        <v>0.8</v>
      </c>
      <c r="N67" s="154">
        <f t="shared" si="435"/>
        <v>0.5</v>
      </c>
      <c r="O67" s="154">
        <f t="shared" si="435"/>
        <v>0.5</v>
      </c>
      <c r="P67" s="154">
        <f t="shared" si="436"/>
        <v>0.6</v>
      </c>
      <c r="Q67" s="154">
        <f t="shared" si="436"/>
        <v>0.45</v>
      </c>
      <c r="R67" s="154">
        <f t="shared" si="436"/>
        <v>0.30000000000000004</v>
      </c>
      <c r="S67" s="154">
        <f t="shared" ref="S67" si="438">S66</f>
        <v>-0.5</v>
      </c>
      <c r="AC67" s="128" t="str">
        <f t="shared" si="6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25">
      <c r="A68" s="5" t="s">
        <v>118</v>
      </c>
      <c r="B68" s="5" t="str">
        <f t="shared" ref="B68:R68" si="439">B66</f>
        <v>nat</v>
      </c>
      <c r="C68" s="5" t="str">
        <f t="shared" si="439"/>
        <v>base</v>
      </c>
      <c r="D68" s="133">
        <f t="shared" si="439"/>
        <v>-1.2</v>
      </c>
      <c r="E68" s="133">
        <f t="shared" si="439"/>
        <v>-1.2</v>
      </c>
      <c r="F68" s="133">
        <f t="shared" si="439"/>
        <v>-1.2</v>
      </c>
      <c r="G68" s="133">
        <f t="shared" si="439"/>
        <v>-2</v>
      </c>
      <c r="H68" s="133">
        <f t="shared" si="439"/>
        <v>-2</v>
      </c>
      <c r="I68" s="133">
        <f t="shared" si="439"/>
        <v>-3</v>
      </c>
      <c r="J68" s="154">
        <f t="shared" si="439"/>
        <v>-3</v>
      </c>
      <c r="K68" s="154">
        <f t="shared" si="439"/>
        <v>-2.5</v>
      </c>
      <c r="L68" s="154">
        <f t="shared" si="439"/>
        <v>0.4</v>
      </c>
      <c r="M68" s="154">
        <f t="shared" si="439"/>
        <v>0.8</v>
      </c>
      <c r="N68" s="154">
        <f t="shared" si="439"/>
        <v>0.5</v>
      </c>
      <c r="O68" s="154">
        <f t="shared" si="439"/>
        <v>0.5</v>
      </c>
      <c r="P68" s="154">
        <f t="shared" si="439"/>
        <v>0.6</v>
      </c>
      <c r="Q68" s="154">
        <f t="shared" si="439"/>
        <v>0.45</v>
      </c>
      <c r="R68" s="154">
        <f t="shared" si="439"/>
        <v>0.30000000000000004</v>
      </c>
      <c r="S68" s="154">
        <f t="shared" ref="S68" si="440">S66</f>
        <v>-0.5</v>
      </c>
      <c r="AC68" s="128">
        <f t="shared" si="6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25">
      <c r="A69" s="5" t="s">
        <v>64</v>
      </c>
      <c r="B69" s="5" t="str">
        <f t="shared" ref="B69:D72" si="441">B68</f>
        <v>nat</v>
      </c>
      <c r="C69" s="5" t="str">
        <f t="shared" si="441"/>
        <v>base</v>
      </c>
      <c r="D69" s="133">
        <f t="shared" si="441"/>
        <v>-1.2</v>
      </c>
      <c r="E69" s="133">
        <f t="shared" ref="E69:F69" si="442">E68</f>
        <v>-1.2</v>
      </c>
      <c r="F69" s="133">
        <f t="shared" si="442"/>
        <v>-1.2</v>
      </c>
      <c r="G69" s="133">
        <f t="shared" ref="G69" si="443">G68</f>
        <v>-2</v>
      </c>
      <c r="H69" s="133">
        <f t="shared" ref="H69:I69" si="444">H68</f>
        <v>-2</v>
      </c>
      <c r="I69" s="133">
        <f t="shared" si="444"/>
        <v>-3</v>
      </c>
      <c r="J69" s="154">
        <f t="shared" ref="J69" si="445">J68</f>
        <v>-3</v>
      </c>
      <c r="K69" s="154">
        <f t="shared" ref="K69:L69" si="446">K68</f>
        <v>-2.5</v>
      </c>
      <c r="L69" s="154">
        <f t="shared" si="446"/>
        <v>0.4</v>
      </c>
      <c r="M69" s="154">
        <f t="shared" ref="M69" si="447">M68</f>
        <v>0.8</v>
      </c>
      <c r="N69" s="154">
        <f t="shared" ref="N69:O69" si="448">N68</f>
        <v>0.5</v>
      </c>
      <c r="O69" s="154">
        <f t="shared" si="448"/>
        <v>0.5</v>
      </c>
      <c r="P69" s="154">
        <f t="shared" ref="P69:R69" si="449">P68</f>
        <v>0.6</v>
      </c>
      <c r="Q69" s="154">
        <f t="shared" si="449"/>
        <v>0.45</v>
      </c>
      <c r="R69" s="154">
        <f t="shared" si="449"/>
        <v>0.30000000000000004</v>
      </c>
      <c r="S69" s="154">
        <f t="shared" ref="S69" si="450">S68</f>
        <v>-0.5</v>
      </c>
      <c r="AC69" s="128">
        <f t="shared" si="6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25">
      <c r="A70" s="5" t="s">
        <v>119</v>
      </c>
      <c r="B70" s="5" t="str">
        <f t="shared" si="441"/>
        <v>nat</v>
      </c>
      <c r="C70" s="5" t="str">
        <f t="shared" si="441"/>
        <v>base</v>
      </c>
      <c r="D70" s="133">
        <f t="shared" si="441"/>
        <v>-1.2</v>
      </c>
      <c r="E70" s="133">
        <f t="shared" ref="E70:F70" si="451">E69</f>
        <v>-1.2</v>
      </c>
      <c r="F70" s="133">
        <f t="shared" si="451"/>
        <v>-1.2</v>
      </c>
      <c r="G70" s="133">
        <f t="shared" ref="G70" si="452">G69</f>
        <v>-2</v>
      </c>
      <c r="H70" s="133">
        <f t="shared" ref="H70:I70" si="453">H69</f>
        <v>-2</v>
      </c>
      <c r="I70" s="133">
        <f t="shared" si="453"/>
        <v>-3</v>
      </c>
      <c r="J70" s="154">
        <f t="shared" ref="J70" si="454">J69</f>
        <v>-3</v>
      </c>
      <c r="K70" s="154">
        <f t="shared" ref="K70:L70" si="455">K69</f>
        <v>-2.5</v>
      </c>
      <c r="L70" s="154">
        <f t="shared" si="455"/>
        <v>0.4</v>
      </c>
      <c r="M70" s="154">
        <f t="shared" ref="M70" si="456">M69</f>
        <v>0.8</v>
      </c>
      <c r="N70" s="154">
        <f t="shared" ref="N70:O70" si="457">N69</f>
        <v>0.5</v>
      </c>
      <c r="O70" s="154">
        <f t="shared" si="457"/>
        <v>0.5</v>
      </c>
      <c r="P70" s="154">
        <f t="shared" ref="P70:R70" si="458">P69</f>
        <v>0.6</v>
      </c>
      <c r="Q70" s="154">
        <f t="shared" si="458"/>
        <v>0.45</v>
      </c>
      <c r="R70" s="154">
        <f t="shared" si="458"/>
        <v>0.30000000000000004</v>
      </c>
      <c r="S70" s="154">
        <f t="shared" ref="S70" si="459">S69</f>
        <v>-0.5</v>
      </c>
      <c r="AC70" s="128">
        <f t="shared" si="6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25">
      <c r="A71" s="5" t="s">
        <v>120</v>
      </c>
      <c r="B71" s="5" t="str">
        <f t="shared" si="441"/>
        <v>nat</v>
      </c>
      <c r="C71" s="5" t="str">
        <f t="shared" si="441"/>
        <v>base</v>
      </c>
      <c r="D71" s="133">
        <f t="shared" si="441"/>
        <v>-1.2</v>
      </c>
      <c r="E71" s="133">
        <f t="shared" ref="E71:F71" si="460">E70</f>
        <v>-1.2</v>
      </c>
      <c r="F71" s="133">
        <f t="shared" si="460"/>
        <v>-1.2</v>
      </c>
      <c r="G71" s="133">
        <f t="shared" ref="G71" si="461">G70</f>
        <v>-2</v>
      </c>
      <c r="H71" s="133">
        <f t="shared" ref="H71:I71" si="462">H70</f>
        <v>-2</v>
      </c>
      <c r="I71" s="133">
        <f t="shared" si="462"/>
        <v>-3</v>
      </c>
      <c r="J71" s="154">
        <f t="shared" ref="J71" si="463">J70</f>
        <v>-3</v>
      </c>
      <c r="K71" s="154">
        <f t="shared" ref="K71:L71" si="464">K70</f>
        <v>-2.5</v>
      </c>
      <c r="L71" s="154">
        <f t="shared" si="464"/>
        <v>0.4</v>
      </c>
      <c r="M71" s="154">
        <f t="shared" ref="M71" si="465">M70</f>
        <v>0.8</v>
      </c>
      <c r="N71" s="154">
        <f t="shared" ref="N71:O71" si="466">N70</f>
        <v>0.5</v>
      </c>
      <c r="O71" s="154">
        <f t="shared" si="466"/>
        <v>0.5</v>
      </c>
      <c r="P71" s="154">
        <f t="shared" ref="P71:R71" si="467">P70</f>
        <v>0.6</v>
      </c>
      <c r="Q71" s="154">
        <f t="shared" si="467"/>
        <v>0.45</v>
      </c>
      <c r="R71" s="154">
        <f t="shared" si="467"/>
        <v>0.30000000000000004</v>
      </c>
      <c r="S71" s="154">
        <f t="shared" ref="S71" si="468">S70</f>
        <v>-0.5</v>
      </c>
      <c r="AC71" s="128">
        <f t="shared" si="6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25">
      <c r="A72" s="5" t="s">
        <v>65</v>
      </c>
      <c r="B72" s="5" t="str">
        <f t="shared" si="441"/>
        <v>nat</v>
      </c>
      <c r="C72" s="5" t="str">
        <f t="shared" si="441"/>
        <v>base</v>
      </c>
      <c r="D72" s="133">
        <f t="shared" si="441"/>
        <v>-1.2</v>
      </c>
      <c r="E72" s="133">
        <f t="shared" ref="E72:F72" si="469">E71</f>
        <v>-1.2</v>
      </c>
      <c r="F72" s="133">
        <f t="shared" si="469"/>
        <v>-1.2</v>
      </c>
      <c r="G72" s="133">
        <f t="shared" ref="G72" si="470">G71</f>
        <v>-2</v>
      </c>
      <c r="H72" s="133">
        <f t="shared" ref="H72:I72" si="471">H71</f>
        <v>-2</v>
      </c>
      <c r="I72" s="133">
        <f t="shared" si="471"/>
        <v>-3</v>
      </c>
      <c r="J72" s="154">
        <f t="shared" ref="J72" si="472">J71</f>
        <v>-3</v>
      </c>
      <c r="K72" s="154">
        <f t="shared" ref="K72:L72" si="473">K71</f>
        <v>-2.5</v>
      </c>
      <c r="L72" s="154">
        <f t="shared" si="473"/>
        <v>0.4</v>
      </c>
      <c r="M72" s="154">
        <f t="shared" ref="M72" si="474">M71</f>
        <v>0.8</v>
      </c>
      <c r="N72" s="154">
        <f t="shared" ref="N72:O72" si="475">N71</f>
        <v>0.5</v>
      </c>
      <c r="O72" s="154">
        <f t="shared" si="475"/>
        <v>0.5</v>
      </c>
      <c r="P72" s="154">
        <f t="shared" ref="P72:R72" si="476">P71</f>
        <v>0.6</v>
      </c>
      <c r="Q72" s="154">
        <f t="shared" si="476"/>
        <v>0.45</v>
      </c>
      <c r="R72" s="154">
        <f t="shared" si="476"/>
        <v>0.30000000000000004</v>
      </c>
      <c r="S72" s="154">
        <f t="shared" ref="S72" si="477">S71</f>
        <v>-0.5</v>
      </c>
      <c r="AC72" s="128">
        <f t="shared" si="6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25">
      <c r="A73" s="5" t="s">
        <v>66</v>
      </c>
      <c r="B73" s="5" t="str">
        <f t="shared" ref="B73:C76" si="478">B72</f>
        <v>nat</v>
      </c>
      <c r="C73" s="5" t="str">
        <f t="shared" si="478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6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25">
      <c r="A74" s="5" t="s">
        <v>24</v>
      </c>
      <c r="B74" s="5" t="str">
        <f t="shared" si="478"/>
        <v>nat</v>
      </c>
      <c r="C74" s="5" t="str">
        <f t="shared" si="478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6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25">
      <c r="A75" s="5" t="s">
        <v>67</v>
      </c>
      <c r="B75" s="5" t="str">
        <f t="shared" si="478"/>
        <v>nat</v>
      </c>
      <c r="C75" s="5" t="str">
        <f t="shared" si="478"/>
        <v>base</v>
      </c>
      <c r="D75" s="46">
        <v>-1.2</v>
      </c>
      <c r="E75" s="46">
        <v>-10</v>
      </c>
      <c r="F75" s="46">
        <f t="shared" ref="F75:J76" si="479">E75</f>
        <v>-10</v>
      </c>
      <c r="G75" s="46">
        <f t="shared" si="479"/>
        <v>-10</v>
      </c>
      <c r="H75" s="46">
        <f t="shared" si="479"/>
        <v>-10</v>
      </c>
      <c r="I75" s="46">
        <f t="shared" si="479"/>
        <v>-10</v>
      </c>
      <c r="J75" s="154">
        <f t="shared" si="479"/>
        <v>-10</v>
      </c>
      <c r="K75" s="154">
        <v>-1</v>
      </c>
      <c r="L75" s="154">
        <v>-7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0.4</v>
      </c>
      <c r="R75" s="154">
        <f>R72</f>
        <v>0.30000000000000004</v>
      </c>
      <c r="S75" s="154">
        <f>S72</f>
        <v>-0.5</v>
      </c>
      <c r="AC75" s="128">
        <f t="shared" si="6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25">
      <c r="A76" s="5" t="s">
        <v>449</v>
      </c>
      <c r="B76" s="5" t="str">
        <f t="shared" si="478"/>
        <v>nat</v>
      </c>
      <c r="C76" s="5" t="str">
        <f t="shared" si="478"/>
        <v>base</v>
      </c>
      <c r="D76" s="46">
        <v>-1.2</v>
      </c>
      <c r="E76" s="46">
        <v>-10</v>
      </c>
      <c r="F76" s="46">
        <f t="shared" si="479"/>
        <v>-10</v>
      </c>
      <c r="G76" s="46">
        <f t="shared" si="479"/>
        <v>-10</v>
      </c>
      <c r="H76" s="46">
        <f t="shared" si="479"/>
        <v>-10</v>
      </c>
      <c r="I76" s="46">
        <f t="shared" si="479"/>
        <v>-10</v>
      </c>
      <c r="J76" s="154">
        <f t="shared" si="479"/>
        <v>-10</v>
      </c>
      <c r="K76" s="154">
        <v>-1</v>
      </c>
      <c r="L76" s="154">
        <v>-7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v>0.4</v>
      </c>
      <c r="R76" s="154">
        <f>R75</f>
        <v>0.30000000000000004</v>
      </c>
      <c r="S76" s="154">
        <f>S75</f>
        <v>-0.5</v>
      </c>
      <c r="AC76" s="128">
        <f t="shared" si="6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25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-2</v>
      </c>
      <c r="J77" s="154">
        <v>-2.5</v>
      </c>
      <c r="K77" s="154">
        <v>0.3</v>
      </c>
      <c r="L77" s="154">
        <v>15</v>
      </c>
      <c r="M77" s="154">
        <v>0.7</v>
      </c>
      <c r="N77" s="154">
        <v>0.6</v>
      </c>
      <c r="O77" s="153">
        <f>N77</f>
        <v>0.6</v>
      </c>
      <c r="P77" s="153">
        <f>O77+0.1</f>
        <v>0.7</v>
      </c>
      <c r="Q77" s="154">
        <v>0.45</v>
      </c>
      <c r="R77" s="154">
        <f>R76</f>
        <v>0.30000000000000004</v>
      </c>
      <c r="S77" s="154">
        <f>S76</f>
        <v>-0.5</v>
      </c>
      <c r="AC77" s="128">
        <f t="shared" si="6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25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8" si="480">G77</f>
        <v>-0.5</v>
      </c>
      <c r="H78" s="133">
        <f t="shared" si="480"/>
        <v>-0.5</v>
      </c>
      <c r="I78" s="133">
        <f t="shared" si="480"/>
        <v>-2</v>
      </c>
      <c r="J78" s="154">
        <f t="shared" si="480"/>
        <v>-2.5</v>
      </c>
      <c r="K78" s="154">
        <f t="shared" si="480"/>
        <v>0.3</v>
      </c>
      <c r="L78" s="154">
        <f t="shared" si="480"/>
        <v>15</v>
      </c>
      <c r="M78" s="154">
        <f t="shared" ref="M78:O79" si="481">M77</f>
        <v>0.7</v>
      </c>
      <c r="N78" s="154">
        <f t="shared" si="481"/>
        <v>0.6</v>
      </c>
      <c r="O78" s="154">
        <f t="shared" si="481"/>
        <v>0.6</v>
      </c>
      <c r="P78" s="154">
        <f t="shared" ref="P78:Q78" si="482">P77</f>
        <v>0.7</v>
      </c>
      <c r="Q78" s="154">
        <f t="shared" si="482"/>
        <v>0.45</v>
      </c>
      <c r="R78" s="154">
        <f t="shared" ref="R78:S78" si="483">R77</f>
        <v>0.30000000000000004</v>
      </c>
      <c r="S78" s="154">
        <f t="shared" si="483"/>
        <v>-0.5</v>
      </c>
      <c r="AC78" s="128">
        <f t="shared" si="6"/>
        <v>-0.125</v>
      </c>
      <c r="AD78" s="126">
        <f t="shared" ref="AD78" si="484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25">
      <c r="A79" s="5" t="s">
        <v>320</v>
      </c>
      <c r="B79" s="5" t="str">
        <f t="shared" ref="B79:D82" si="485">B78</f>
        <v>nat</v>
      </c>
      <c r="C79" s="5" t="str">
        <f t="shared" si="485"/>
        <v>base</v>
      </c>
      <c r="D79" s="133">
        <f t="shared" si="485"/>
        <v>-0.5</v>
      </c>
      <c r="E79" s="133">
        <f t="shared" ref="E79:F79" si="486">E78</f>
        <v>-0.5</v>
      </c>
      <c r="F79" s="133">
        <f t="shared" si="486"/>
        <v>-0.5</v>
      </c>
      <c r="G79" s="133">
        <f>G78</f>
        <v>-0.5</v>
      </c>
      <c r="H79" s="133">
        <f>H78</f>
        <v>-0.5</v>
      </c>
      <c r="I79" s="133">
        <f>I78</f>
        <v>-2</v>
      </c>
      <c r="J79" s="154">
        <f>J78</f>
        <v>-2.5</v>
      </c>
      <c r="K79" s="154">
        <f>K78</f>
        <v>0.3</v>
      </c>
      <c r="L79" s="154">
        <v>-0.4</v>
      </c>
      <c r="M79" s="154">
        <f t="shared" si="481"/>
        <v>0.7</v>
      </c>
      <c r="N79" s="154">
        <f t="shared" si="481"/>
        <v>0.6</v>
      </c>
      <c r="O79" s="154">
        <f t="shared" si="481"/>
        <v>0.6</v>
      </c>
      <c r="P79" s="154">
        <f t="shared" ref="P79:Q79" si="487">P78</f>
        <v>0.7</v>
      </c>
      <c r="Q79" s="154">
        <f t="shared" si="487"/>
        <v>0.45</v>
      </c>
      <c r="R79" s="154">
        <f t="shared" ref="R79:S79" si="488">R78</f>
        <v>0.30000000000000004</v>
      </c>
      <c r="S79" s="154">
        <f t="shared" si="488"/>
        <v>-0.5</v>
      </c>
      <c r="AC79" s="128">
        <f t="shared" si="6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25">
      <c r="A80" s="5" t="s">
        <v>321</v>
      </c>
      <c r="B80" s="5" t="str">
        <f t="shared" si="485"/>
        <v>nat</v>
      </c>
      <c r="C80" s="5" t="str">
        <f t="shared" si="485"/>
        <v>base</v>
      </c>
      <c r="D80" s="133">
        <f t="shared" si="485"/>
        <v>-0.5</v>
      </c>
      <c r="E80" s="133">
        <f t="shared" ref="E80:F80" si="489">E79</f>
        <v>-0.5</v>
      </c>
      <c r="F80" s="133">
        <f t="shared" si="489"/>
        <v>-0.5</v>
      </c>
      <c r="G80" s="133">
        <f t="shared" ref="G80" si="490">G79</f>
        <v>-0.5</v>
      </c>
      <c r="H80" s="133">
        <f t="shared" ref="H80:I80" si="491">H79</f>
        <v>-0.5</v>
      </c>
      <c r="I80" s="133">
        <f t="shared" si="491"/>
        <v>-2</v>
      </c>
      <c r="J80" s="154">
        <f t="shared" ref="J80" si="492">J79</f>
        <v>-2.5</v>
      </c>
      <c r="K80" s="154">
        <f t="shared" ref="K80:L80" si="493">K79</f>
        <v>0.3</v>
      </c>
      <c r="L80" s="154">
        <f t="shared" si="493"/>
        <v>-0.4</v>
      </c>
      <c r="M80" s="154">
        <f t="shared" ref="M80" si="494">M79</f>
        <v>0.7</v>
      </c>
      <c r="N80" s="154">
        <f t="shared" ref="N80:O80" si="495">N79</f>
        <v>0.6</v>
      </c>
      <c r="O80" s="154">
        <f t="shared" si="495"/>
        <v>0.6</v>
      </c>
      <c r="P80" s="154">
        <f t="shared" ref="P80:Q80" si="496">P79</f>
        <v>0.7</v>
      </c>
      <c r="Q80" s="154">
        <f t="shared" si="496"/>
        <v>0.45</v>
      </c>
      <c r="R80" s="154">
        <f t="shared" ref="R80:S80" si="497">R79</f>
        <v>0.30000000000000004</v>
      </c>
      <c r="S80" s="154">
        <f t="shared" si="497"/>
        <v>-0.5</v>
      </c>
      <c r="AC80" s="128">
        <f t="shared" si="6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25">
      <c r="A81" s="5" t="s">
        <v>363</v>
      </c>
      <c r="B81" s="5" t="str">
        <f t="shared" si="485"/>
        <v>nat</v>
      </c>
      <c r="C81" s="5" t="str">
        <f t="shared" si="485"/>
        <v>base</v>
      </c>
      <c r="D81" s="133">
        <f t="shared" si="485"/>
        <v>-0.5</v>
      </c>
      <c r="E81" s="133">
        <f t="shared" ref="E81:F81" si="498">E80</f>
        <v>-0.5</v>
      </c>
      <c r="F81" s="133">
        <f t="shared" si="498"/>
        <v>-0.5</v>
      </c>
      <c r="G81" s="133">
        <f t="shared" ref="G81" si="499">G80</f>
        <v>-0.5</v>
      </c>
      <c r="H81" s="133">
        <f t="shared" ref="H81:I81" si="500">H80</f>
        <v>-0.5</v>
      </c>
      <c r="I81" s="133">
        <f t="shared" si="500"/>
        <v>-2</v>
      </c>
      <c r="J81" s="154">
        <f t="shared" ref="J81" si="501">J80</f>
        <v>-2.5</v>
      </c>
      <c r="K81" s="154">
        <f t="shared" ref="K81:L81" si="502">K80</f>
        <v>0.3</v>
      </c>
      <c r="L81" s="154">
        <f t="shared" si="502"/>
        <v>-0.4</v>
      </c>
      <c r="M81" s="154">
        <f t="shared" ref="M81" si="503">M80</f>
        <v>0.7</v>
      </c>
      <c r="N81" s="154">
        <f t="shared" ref="N81:O81" si="504">N80</f>
        <v>0.6</v>
      </c>
      <c r="O81" s="154">
        <f t="shared" si="504"/>
        <v>0.6</v>
      </c>
      <c r="P81" s="154">
        <f t="shared" ref="P81:Q81" si="505">P80</f>
        <v>0.7</v>
      </c>
      <c r="Q81" s="154">
        <f t="shared" si="505"/>
        <v>0.45</v>
      </c>
      <c r="R81" s="154">
        <f t="shared" ref="R81:S81" si="506">R80</f>
        <v>0.30000000000000004</v>
      </c>
      <c r="S81" s="154">
        <f t="shared" si="506"/>
        <v>-0.5</v>
      </c>
      <c r="AC81" s="128" t="str">
        <f t="shared" si="6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25">
      <c r="A82" s="5" t="s">
        <v>364</v>
      </c>
      <c r="B82" s="5" t="str">
        <f t="shared" si="485"/>
        <v>nat</v>
      </c>
      <c r="C82" s="5" t="str">
        <f t="shared" si="485"/>
        <v>base</v>
      </c>
      <c r="D82" s="133">
        <f t="shared" si="485"/>
        <v>-0.5</v>
      </c>
      <c r="E82" s="133">
        <f t="shared" ref="E82:F82" si="507">E81</f>
        <v>-0.5</v>
      </c>
      <c r="F82" s="133">
        <f t="shared" si="507"/>
        <v>-0.5</v>
      </c>
      <c r="G82" s="133">
        <f t="shared" ref="G82" si="508">G81</f>
        <v>-0.5</v>
      </c>
      <c r="H82" s="133">
        <f t="shared" ref="H82:I82" si="509">H81</f>
        <v>-0.5</v>
      </c>
      <c r="I82" s="133">
        <f t="shared" si="509"/>
        <v>-2</v>
      </c>
      <c r="J82" s="154">
        <f t="shared" ref="J82" si="510">J81</f>
        <v>-2.5</v>
      </c>
      <c r="K82" s="154">
        <f t="shared" ref="K82:L82" si="511">K81</f>
        <v>0.3</v>
      </c>
      <c r="L82" s="154">
        <f t="shared" si="511"/>
        <v>-0.4</v>
      </c>
      <c r="M82" s="154">
        <f t="shared" ref="M82" si="512">M81</f>
        <v>0.7</v>
      </c>
      <c r="N82" s="154">
        <f t="shared" ref="N82:O82" si="513">N81</f>
        <v>0.6</v>
      </c>
      <c r="O82" s="154">
        <f t="shared" si="513"/>
        <v>0.6</v>
      </c>
      <c r="P82" s="154">
        <f t="shared" ref="P82:Q82" si="514">P81</f>
        <v>0.7</v>
      </c>
      <c r="Q82" s="154">
        <f t="shared" si="514"/>
        <v>0.45</v>
      </c>
      <c r="R82" s="154">
        <f t="shared" ref="R82:S82" si="515">R81</f>
        <v>0.30000000000000004</v>
      </c>
      <c r="S82" s="154">
        <f t="shared" si="515"/>
        <v>-0.5</v>
      </c>
      <c r="AC82" s="123">
        <f t="shared" ref="AC82:AC84" si="516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25">
      <c r="A83" s="5" t="s">
        <v>325</v>
      </c>
      <c r="B83" s="5" t="str">
        <f t="shared" ref="B83:C89" si="517">B82</f>
        <v>nat</v>
      </c>
      <c r="C83" s="5" t="str">
        <f t="shared" si="517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 t="shared" si="516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25">
      <c r="A84" s="5" t="s">
        <v>217</v>
      </c>
      <c r="B84" s="5" t="str">
        <f t="shared" si="517"/>
        <v>nat</v>
      </c>
      <c r="C84" s="5" t="str">
        <f t="shared" si="517"/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518">G82</f>
        <v>-0.5</v>
      </c>
      <c r="H84" s="46">
        <f t="shared" ref="H84:I84" si="519">H82</f>
        <v>-0.5</v>
      </c>
      <c r="I84" s="46">
        <f t="shared" si="519"/>
        <v>-2</v>
      </c>
      <c r="J84" s="154">
        <f t="shared" ref="J84" si="520">J82</f>
        <v>-2.5</v>
      </c>
      <c r="K84" s="154">
        <f t="shared" ref="K84:L84" si="521">K82</f>
        <v>0.3</v>
      </c>
      <c r="L84" s="154">
        <f t="shared" si="521"/>
        <v>-0.4</v>
      </c>
      <c r="M84" s="154">
        <f t="shared" ref="M84" si="522">M82</f>
        <v>0.7</v>
      </c>
      <c r="N84" s="154">
        <f t="shared" ref="N84:O84" si="523">N82</f>
        <v>0.6</v>
      </c>
      <c r="O84" s="154">
        <f t="shared" si="523"/>
        <v>0.6</v>
      </c>
      <c r="P84" s="154">
        <f t="shared" ref="P84:R84" si="524">P82</f>
        <v>0.7</v>
      </c>
      <c r="Q84" s="154">
        <f t="shared" si="524"/>
        <v>0.45</v>
      </c>
      <c r="R84" s="154">
        <f t="shared" si="524"/>
        <v>0.30000000000000004</v>
      </c>
      <c r="S84" s="154">
        <f t="shared" ref="S84" si="525">S82</f>
        <v>-0.5</v>
      </c>
      <c r="AC84" s="92">
        <f t="shared" si="516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25">
      <c r="A85" s="5" t="s">
        <v>69</v>
      </c>
      <c r="B85" s="5" t="str">
        <f t="shared" si="517"/>
        <v>nat</v>
      </c>
      <c r="C85" s="5" t="str">
        <f t="shared" si="517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5" si="526">G84</f>
        <v>-0.5</v>
      </c>
      <c r="H85" s="46">
        <f t="shared" si="526"/>
        <v>-0.5</v>
      </c>
      <c r="I85" s="46">
        <f t="shared" si="526"/>
        <v>-2</v>
      </c>
      <c r="J85" s="154">
        <f t="shared" si="526"/>
        <v>-2.5</v>
      </c>
      <c r="K85" s="154">
        <f t="shared" si="526"/>
        <v>0.3</v>
      </c>
      <c r="L85" s="154">
        <f t="shared" si="526"/>
        <v>-0.4</v>
      </c>
      <c r="M85" s="154">
        <f t="shared" ref="M85:O85" si="527">M84</f>
        <v>0.7</v>
      </c>
      <c r="N85" s="154">
        <f t="shared" si="527"/>
        <v>0.6</v>
      </c>
      <c r="O85" s="154">
        <f t="shared" si="527"/>
        <v>0.6</v>
      </c>
      <c r="P85" s="154">
        <f t="shared" ref="P85:R85" si="528">P84</f>
        <v>0.7</v>
      </c>
      <c r="Q85" s="154">
        <f t="shared" si="528"/>
        <v>0.45</v>
      </c>
      <c r="R85" s="154">
        <f t="shared" si="528"/>
        <v>0.30000000000000004</v>
      </c>
      <c r="S85" s="154">
        <f t="shared" ref="S85" si="529">S84</f>
        <v>-0.5</v>
      </c>
    </row>
    <row r="86" spans="1:91" x14ac:dyDescent="0.25">
      <c r="A86" s="5" t="s">
        <v>70</v>
      </c>
      <c r="B86" s="5" t="str">
        <f t="shared" si="517"/>
        <v>nat</v>
      </c>
      <c r="C86" s="5" t="str">
        <f t="shared" si="517"/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" si="530">K85</f>
        <v>0.3</v>
      </c>
      <c r="L86" s="154">
        <v>-1.5</v>
      </c>
      <c r="M86" s="154">
        <v>1</v>
      </c>
      <c r="N86" s="154">
        <v>0.8</v>
      </c>
      <c r="O86" s="154">
        <f>N86</f>
        <v>0.8</v>
      </c>
      <c r="P86" s="154">
        <f t="shared" ref="P86:R86" si="531">P85</f>
        <v>0.7</v>
      </c>
      <c r="Q86" s="154">
        <f t="shared" si="531"/>
        <v>0.45</v>
      </c>
      <c r="R86" s="154">
        <f t="shared" si="531"/>
        <v>0.30000000000000004</v>
      </c>
      <c r="S86" s="154">
        <f t="shared" ref="S86" si="532">S85</f>
        <v>-0.5</v>
      </c>
    </row>
    <row r="87" spans="1:91" x14ac:dyDescent="0.25">
      <c r="A87" s="5" t="s">
        <v>122</v>
      </c>
      <c r="B87" s="5" t="str">
        <f t="shared" si="517"/>
        <v>nat</v>
      </c>
      <c r="C87" s="5" t="str">
        <f t="shared" si="517"/>
        <v>base</v>
      </c>
      <c r="D87" s="46">
        <f>D86</f>
        <v>3</v>
      </c>
      <c r="E87" s="46">
        <f t="shared" ref="E87:F87" si="533">E86</f>
        <v>3</v>
      </c>
      <c r="F87" s="46">
        <f t="shared" si="533"/>
        <v>3</v>
      </c>
      <c r="G87" s="46">
        <f t="shared" ref="G87" si="534">G86</f>
        <v>3</v>
      </c>
      <c r="H87" s="46">
        <f t="shared" ref="H87:I87" si="535">H86</f>
        <v>-1</v>
      </c>
      <c r="I87" s="46">
        <f t="shared" si="535"/>
        <v>-1</v>
      </c>
      <c r="J87" s="154">
        <f t="shared" ref="J87" si="536">J86</f>
        <v>-1.5</v>
      </c>
      <c r="K87" s="154">
        <f t="shared" ref="K87:L87" si="537">K86</f>
        <v>0.3</v>
      </c>
      <c r="L87" s="154">
        <f t="shared" si="537"/>
        <v>-1.5</v>
      </c>
      <c r="M87" s="154">
        <f t="shared" ref="M87" si="538">M86</f>
        <v>1</v>
      </c>
      <c r="N87" s="154">
        <f t="shared" ref="N87:O87" si="539">N86</f>
        <v>0.8</v>
      </c>
      <c r="O87" s="154">
        <f t="shared" si="539"/>
        <v>0.8</v>
      </c>
      <c r="P87" s="154">
        <f t="shared" ref="P87:R87" si="540">P86</f>
        <v>0.7</v>
      </c>
      <c r="Q87" s="154">
        <f t="shared" si="540"/>
        <v>0.45</v>
      </c>
      <c r="R87" s="154">
        <f t="shared" si="540"/>
        <v>0.30000000000000004</v>
      </c>
      <c r="S87" s="154">
        <f t="shared" ref="S87" si="541">S86</f>
        <v>-0.5</v>
      </c>
    </row>
    <row r="88" spans="1:91" x14ac:dyDescent="0.25">
      <c r="A88" s="5" t="s">
        <v>71</v>
      </c>
      <c r="B88" s="5" t="str">
        <f t="shared" si="517"/>
        <v>nat</v>
      </c>
      <c r="C88" s="5" t="str">
        <f t="shared" si="517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I88</f>
        <v>-1</v>
      </c>
      <c r="K88" s="154">
        <f>J88</f>
        <v>-1</v>
      </c>
      <c r="L88" s="154">
        <v>-2.5</v>
      </c>
      <c r="M88" s="154">
        <v>0.5</v>
      </c>
      <c r="N88" s="154">
        <v>0.3</v>
      </c>
      <c r="O88" s="153">
        <f>N88</f>
        <v>0.3</v>
      </c>
      <c r="P88" s="153">
        <f>O88+0.1</f>
        <v>0.4</v>
      </c>
      <c r="Q88" s="154">
        <f t="shared" ref="Q88:R88" si="542">P88</f>
        <v>0.4</v>
      </c>
      <c r="R88" s="154">
        <f>R87</f>
        <v>0.30000000000000004</v>
      </c>
      <c r="S88" s="154">
        <f>S87</f>
        <v>-0.5</v>
      </c>
    </row>
    <row r="89" spans="1:91" x14ac:dyDescent="0.25">
      <c r="A89" s="5" t="s">
        <v>123</v>
      </c>
      <c r="B89" s="5" t="str">
        <f t="shared" si="517"/>
        <v>nat</v>
      </c>
      <c r="C89" s="5" t="str">
        <f t="shared" si="517"/>
        <v>base</v>
      </c>
      <c r="D89" s="46">
        <f>D88</f>
        <v>-0.2</v>
      </c>
      <c r="E89" s="46">
        <f>D89</f>
        <v>-0.2</v>
      </c>
      <c r="F89" s="46">
        <f t="shared" ref="F89" si="543">F88</f>
        <v>-0.2</v>
      </c>
      <c r="G89" s="46">
        <f t="shared" ref="G89" si="544">G88</f>
        <v>-0.2</v>
      </c>
      <c r="H89" s="46">
        <f t="shared" ref="H89:I89" si="545">H88</f>
        <v>-0.5</v>
      </c>
      <c r="I89" s="46">
        <f t="shared" si="545"/>
        <v>-1</v>
      </c>
      <c r="J89" s="154">
        <f>J88</f>
        <v>-1</v>
      </c>
      <c r="K89" s="154">
        <f>J89</f>
        <v>-1</v>
      </c>
      <c r="L89" s="154">
        <f t="shared" ref="L89" si="546">L88</f>
        <v>-2.5</v>
      </c>
      <c r="M89" s="154">
        <v>0.5</v>
      </c>
      <c r="N89" s="154">
        <f>M89</f>
        <v>0.5</v>
      </c>
      <c r="O89" s="154">
        <f>O88</f>
        <v>0.3</v>
      </c>
      <c r="P89" s="154">
        <f>P88</f>
        <v>0.4</v>
      </c>
      <c r="Q89" s="154">
        <f t="shared" ref="Q89:R89" si="547">P89</f>
        <v>0.4</v>
      </c>
      <c r="R89" s="154">
        <f>R88</f>
        <v>0.30000000000000004</v>
      </c>
      <c r="S89" s="154">
        <f>S88</f>
        <v>-0.5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5546875" defaultRowHeight="15" x14ac:dyDescent="0.25"/>
  <cols>
    <col min="4" max="6" width="9.28515625" customWidth="1"/>
  </cols>
  <sheetData>
    <row r="1" spans="1:13" ht="18.75" x14ac:dyDescent="0.3">
      <c r="A1" s="1" t="s">
        <v>73</v>
      </c>
    </row>
    <row r="5" spans="1:13" x14ac:dyDescent="0.25">
      <c r="A5" s="2" t="s">
        <v>156</v>
      </c>
    </row>
    <row r="6" spans="1:13" x14ac:dyDescent="0.25">
      <c r="D6" s="158" t="s">
        <v>301</v>
      </c>
      <c r="E6" s="158"/>
      <c r="F6" s="158"/>
      <c r="G6" s="158"/>
      <c r="H6" s="157" t="s">
        <v>302</v>
      </c>
      <c r="I6" s="157"/>
      <c r="J6" s="157"/>
      <c r="K6" s="157"/>
      <c r="L6" s="157"/>
      <c r="M6" s="157"/>
    </row>
    <row r="7" spans="1:13" x14ac:dyDescent="0.25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25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25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25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25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25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25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25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25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25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25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25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25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25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25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25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25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25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25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25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25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25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25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25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25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25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25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25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25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25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25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25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25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25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25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25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25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25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25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25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25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25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25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25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25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25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25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25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25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25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25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25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25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25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25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25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25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25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25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25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25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25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25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25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25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25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25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25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25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25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25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25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25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25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25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25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25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25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40625" defaultRowHeight="15" x14ac:dyDescent="0.25"/>
  <cols>
    <col min="3" max="12" width="9.28515625" customWidth="1"/>
    <col min="33" max="38" width="9.140625" style="25"/>
  </cols>
  <sheetData>
    <row r="1" spans="1:43" ht="18.75" x14ac:dyDescent="0.3">
      <c r="A1" s="1" t="s">
        <v>73</v>
      </c>
    </row>
    <row r="3" spans="1:43" x14ac:dyDescent="0.25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25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25">
      <c r="A5" s="2" t="s">
        <v>156</v>
      </c>
      <c r="O5" s="2" t="s">
        <v>149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25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25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25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25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25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25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25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25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25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25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25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25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25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25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25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25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25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25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25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25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25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25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25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25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25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25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25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25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25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25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25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25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25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25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25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25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25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25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25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25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25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25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25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25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25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25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25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25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25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25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25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25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25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25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25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25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25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25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25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25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25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25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25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25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25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25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25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25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25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25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25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25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25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25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25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25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25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25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2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25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25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25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25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25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25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25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25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25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25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25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25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25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25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25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25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25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25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25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25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25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25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25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25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25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25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25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25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25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25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25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25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25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25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25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25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25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25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25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25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25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25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25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25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25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25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25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25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25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25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25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25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25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25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25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25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25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25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25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25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25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25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25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25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25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25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25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25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25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25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25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25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25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25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25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25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25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25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25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25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25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25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25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25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25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25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25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25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25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25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25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25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25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25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25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25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25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25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25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25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25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25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25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25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25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25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25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25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25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25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25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25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25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25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25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25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25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25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25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25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25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25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25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25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25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25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25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25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25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25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25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25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25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156</v>
      </c>
      <c r="N5" s="2" t="s">
        <v>149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25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25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25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25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25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5" x14ac:dyDescent="0.25"/>
  <cols>
    <col min="41" max="41" width="9.28515625"/>
  </cols>
  <sheetData>
    <row r="1" spans="1:46" ht="18.75" x14ac:dyDescent="0.3">
      <c r="A1" s="1" t="s">
        <v>77</v>
      </c>
    </row>
    <row r="5" spans="1:46" x14ac:dyDescent="0.25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25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59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25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59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25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59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25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59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25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59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25">
      <c r="AN13" s="159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25">
      <c r="AN14" s="159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25">
      <c r="AN15" s="159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25">
      <c r="AN16" s="159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25">
      <c r="AN17" s="159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25">
      <c r="AN18" s="159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25">
      <c r="AN19" s="159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25">
      <c r="AN20" s="159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25">
      <c r="AN21" s="159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5" x14ac:dyDescent="0.25"/>
  <sheetData>
    <row r="1" spans="1:24" ht="18.75" x14ac:dyDescent="0.3">
      <c r="A1" s="1" t="s">
        <v>167</v>
      </c>
    </row>
    <row r="5" spans="1:24" x14ac:dyDescent="0.25">
      <c r="A5" s="2" t="s">
        <v>156</v>
      </c>
      <c r="N5" s="2" t="s">
        <v>149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25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25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25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25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25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156</v>
      </c>
      <c r="O5" s="2" t="s">
        <v>149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25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25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25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25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25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25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25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25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25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25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25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25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25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25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25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25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25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25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25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25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25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25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25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25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25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25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25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25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25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25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25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25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25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25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25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25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25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25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25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25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25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25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25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25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25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25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25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25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25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25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25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25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25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25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25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25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25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25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25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25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25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25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25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25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25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25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25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25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25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25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25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25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25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25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25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25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25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89" si="26">A85</f>
        <v>acomm</v>
      </c>
      <c r="P85" t="str">
        <f t="shared" ref="P85:P89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25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25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25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25">
      <c r="A89" t="str">
        <f>TFPgr!A89</f>
        <v>aosrv</v>
      </c>
      <c r="B89" t="s">
        <v>72</v>
      </c>
      <c r="C89" s="9" t="s">
        <v>75</v>
      </c>
      <c r="D89" s="9" t="str">
        <f t="shared" ref="D89:L89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89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9"/>
      <c r="AG1" t="s">
        <v>235</v>
      </c>
    </row>
    <row r="5" spans="1:51" x14ac:dyDescent="0.25">
      <c r="A5" s="2" t="s">
        <v>156</v>
      </c>
      <c r="O5" s="2" t="s">
        <v>149</v>
      </c>
      <c r="AA5" s="2" t="s">
        <v>336</v>
      </c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25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25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25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25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25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25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25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25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25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131</v>
      </c>
    </row>
    <row r="5" spans="1:38" x14ac:dyDescent="0.25">
      <c r="A5" s="2" t="s">
        <v>156</v>
      </c>
      <c r="N5" s="2" t="s">
        <v>149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25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25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25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25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25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25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25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25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25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25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28515625" defaultRowHeight="15" x14ac:dyDescent="0.25"/>
  <cols>
    <col min="1" max="1" width="11.42578125" bestFit="1" customWidth="1"/>
    <col min="2" max="2" width="32.140625" bestFit="1" customWidth="1"/>
    <col min="3" max="3" width="7.7109375" bestFit="1" customWidth="1"/>
    <col min="4" max="33" width="6.7109375" bestFit="1" customWidth="1"/>
    <col min="34" max="38" width="3" bestFit="1" customWidth="1"/>
  </cols>
  <sheetData>
    <row r="1" spans="1:38" ht="18.75" x14ac:dyDescent="0.3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25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25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25">
      <c r="B6" s="2" t="s">
        <v>282</v>
      </c>
    </row>
    <row r="7" spans="1:38" x14ac:dyDescent="0.25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25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25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25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25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25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25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25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25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25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25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25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25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25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25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25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25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25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25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25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25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25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25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25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25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25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25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25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25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25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25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25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25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25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25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25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25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25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25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25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25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25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25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25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25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25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25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25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25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25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25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25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25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25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25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25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25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25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25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25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25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25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25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25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25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25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25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25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25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25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25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25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25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25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25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25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25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25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25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25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25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25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25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25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25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25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25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25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25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25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25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25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25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25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25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25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25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25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25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25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25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25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25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25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25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25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25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25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25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25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25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25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25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25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25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25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25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25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25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25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25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25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25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25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25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25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25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25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25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25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25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25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25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25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25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25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25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25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25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25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25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25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25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25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25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25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25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25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25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25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25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25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25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25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25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25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25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25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25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25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25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25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25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25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25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25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25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25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25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25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25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25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25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25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25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25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25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25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25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25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25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25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25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25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25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25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25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25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25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25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25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25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25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25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25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25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25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25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25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25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25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25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25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25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25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25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25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25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25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25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25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25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25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25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25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25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25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25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25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25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25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25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25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25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25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25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25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25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25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25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25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25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25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25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25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25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25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25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25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25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25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25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25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25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25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25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25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25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25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25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25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25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25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25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25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25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25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25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25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25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25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25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25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25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25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25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25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25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25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25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25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25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25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25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25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25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25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25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25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25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25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25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25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25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25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25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25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25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25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25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25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25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25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25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25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25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25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25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25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25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25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25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25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25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25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25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25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25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25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25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25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25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25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25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25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25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25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25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25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25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25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25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25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25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25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25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25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25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25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2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25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2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25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2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25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2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2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2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25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25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2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25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2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25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25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2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2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2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2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2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2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2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2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2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2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2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2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2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2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2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2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2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2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2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2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2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40625" defaultRowHeight="15" x14ac:dyDescent="0.25"/>
  <cols>
    <col min="3" max="3" width="22.42578125" bestFit="1" customWidth="1"/>
  </cols>
  <sheetData>
    <row r="1" spans="1:35" x14ac:dyDescent="0.25">
      <c r="A1" t="s">
        <v>312</v>
      </c>
    </row>
    <row r="7" spans="1:35" x14ac:dyDescent="0.25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25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25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25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25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25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25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25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25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25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25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25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25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25">
      <c r="C26" s="82"/>
    </row>
    <row r="27" spans="1:35" x14ac:dyDescent="0.25">
      <c r="C27" s="82"/>
    </row>
    <row r="28" spans="1:35" x14ac:dyDescent="0.25">
      <c r="C28" s="82"/>
    </row>
    <row r="29" spans="1:35" x14ac:dyDescent="0.25">
      <c r="C29" s="82"/>
    </row>
    <row r="30" spans="1:35" x14ac:dyDescent="0.25">
      <c r="C30" s="82"/>
    </row>
    <row r="31" spans="1:35" x14ac:dyDescent="0.25">
      <c r="C31" s="82"/>
    </row>
    <row r="32" spans="1:35" x14ac:dyDescent="0.25">
      <c r="C32" s="82"/>
    </row>
    <row r="33" spans="3:45" x14ac:dyDescent="0.25">
      <c r="C33" s="82"/>
    </row>
    <row r="34" spans="3:45" x14ac:dyDescent="0.25">
      <c r="C34" s="82"/>
      <c r="AS34" s="70"/>
    </row>
    <row r="35" spans="3:45" x14ac:dyDescent="0.25">
      <c r="C35" s="82"/>
      <c r="AS35" s="70"/>
    </row>
    <row r="36" spans="3:45" x14ac:dyDescent="0.25">
      <c r="C36" s="82"/>
      <c r="AS36" s="70"/>
    </row>
    <row r="37" spans="3:45" x14ac:dyDescent="0.25">
      <c r="C37" s="82"/>
      <c r="AS37" s="70"/>
    </row>
    <row r="38" spans="3:45" x14ac:dyDescent="0.25">
      <c r="C38" s="82"/>
      <c r="AS38" s="70"/>
    </row>
    <row r="39" spans="3:45" x14ac:dyDescent="0.25">
      <c r="C39" s="82"/>
    </row>
    <row r="40" spans="3:45" x14ac:dyDescent="0.25">
      <c r="C40" s="82"/>
    </row>
    <row r="41" spans="3:45" x14ac:dyDescent="0.25">
      <c r="C41" s="82"/>
    </row>
    <row r="42" spans="3:45" x14ac:dyDescent="0.25">
      <c r="C42" s="82"/>
    </row>
    <row r="43" spans="3:45" x14ac:dyDescent="0.25">
      <c r="C43" s="82"/>
    </row>
    <row r="44" spans="3:45" x14ac:dyDescent="0.25">
      <c r="C44" s="82"/>
    </row>
    <row r="45" spans="3:45" x14ac:dyDescent="0.25">
      <c r="C45" s="82"/>
    </row>
    <row r="46" spans="3:45" x14ac:dyDescent="0.25">
      <c r="C46" s="82"/>
    </row>
    <row r="47" spans="3:45" x14ac:dyDescent="0.25">
      <c r="C47" s="82"/>
    </row>
    <row r="48" spans="3:45" x14ac:dyDescent="0.25">
      <c r="C48" s="82"/>
    </row>
    <row r="49" spans="3:3" x14ac:dyDescent="0.25">
      <c r="C49" s="82"/>
    </row>
    <row r="50" spans="3:3" x14ac:dyDescent="0.25">
      <c r="C50" s="82"/>
    </row>
    <row r="51" spans="3:3" x14ac:dyDescent="0.25">
      <c r="C51" s="82"/>
    </row>
    <row r="52" spans="3:3" x14ac:dyDescent="0.25">
      <c r="C52" s="82"/>
    </row>
    <row r="53" spans="3:3" x14ac:dyDescent="0.25">
      <c r="C53" s="82"/>
    </row>
    <row r="54" spans="3:3" x14ac:dyDescent="0.25">
      <c r="C54" s="82"/>
    </row>
    <row r="55" spans="3:3" x14ac:dyDescent="0.25">
      <c r="C55" s="82"/>
    </row>
    <row r="56" spans="3:3" x14ac:dyDescent="0.25">
      <c r="C56" s="82"/>
    </row>
    <row r="57" spans="3:3" x14ac:dyDescent="0.25">
      <c r="C57" s="82"/>
    </row>
    <row r="58" spans="3:3" x14ac:dyDescent="0.25">
      <c r="C58" s="82"/>
    </row>
    <row r="59" spans="3:3" x14ac:dyDescent="0.25">
      <c r="C59" s="82"/>
    </row>
    <row r="60" spans="3:3" x14ac:dyDescent="0.25">
      <c r="C60" s="82"/>
    </row>
    <row r="61" spans="3:3" x14ac:dyDescent="0.25">
      <c r="C61" s="82"/>
    </row>
    <row r="62" spans="3:3" x14ac:dyDescent="0.25">
      <c r="C62" s="82"/>
    </row>
    <row r="63" spans="3:3" x14ac:dyDescent="0.25">
      <c r="C63" s="82"/>
    </row>
    <row r="64" spans="3:3" x14ac:dyDescent="0.25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40625" defaultRowHeight="15" x14ac:dyDescent="0.25"/>
  <cols>
    <col min="3" max="3" width="25.28515625" customWidth="1"/>
    <col min="4" max="5" width="9.140625" style="25"/>
  </cols>
  <sheetData>
    <row r="1" spans="1:44" x14ac:dyDescent="0.25">
      <c r="A1" t="s">
        <v>312</v>
      </c>
    </row>
    <row r="7" spans="1:44" x14ac:dyDescent="0.25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25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25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25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25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25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25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25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25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25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25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25">
      <c r="AQ18" s="71"/>
      <c r="AR18" s="39"/>
    </row>
    <row r="19" spans="1:44" x14ac:dyDescent="0.25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25">
      <c r="AQ20" s="71"/>
      <c r="AR20" s="39"/>
    </row>
    <row r="21" spans="1:44" x14ac:dyDescent="0.25">
      <c r="L21" s="84"/>
      <c r="AQ21" s="71"/>
      <c r="AR21" s="39"/>
    </row>
    <row r="22" spans="1:44" x14ac:dyDescent="0.25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25">
      <c r="L23" s="84"/>
      <c r="AQ23" s="71"/>
      <c r="AR23" s="39"/>
    </row>
    <row r="24" spans="1:44" x14ac:dyDescent="0.25">
      <c r="C24" s="82"/>
      <c r="L24" s="84"/>
      <c r="AQ24" s="71"/>
      <c r="AR24" s="39"/>
    </row>
    <row r="25" spans="1:44" x14ac:dyDescent="0.25">
      <c r="C25" s="82"/>
      <c r="L25" s="84"/>
      <c r="AQ25" s="71"/>
      <c r="AR25" s="39"/>
    </row>
    <row r="26" spans="1:44" x14ac:dyDescent="0.25">
      <c r="C26" s="82"/>
      <c r="L26" s="84"/>
      <c r="AQ26" s="71"/>
      <c r="AR26" s="39"/>
    </row>
    <row r="27" spans="1:44" x14ac:dyDescent="0.25">
      <c r="C27" s="82"/>
      <c r="L27" s="84"/>
      <c r="M27" s="84"/>
      <c r="AQ27" s="71"/>
      <c r="AR27" s="39"/>
    </row>
    <row r="28" spans="1:44" x14ac:dyDescent="0.25">
      <c r="C28" s="82"/>
      <c r="L28" s="84"/>
      <c r="M28" s="84"/>
      <c r="AQ28" s="71"/>
      <c r="AR28" s="39"/>
    </row>
    <row r="29" spans="1:44" x14ac:dyDescent="0.25">
      <c r="C29" s="82"/>
      <c r="L29" s="84"/>
      <c r="M29" s="84"/>
      <c r="AQ29" s="71"/>
      <c r="AR29" s="39"/>
    </row>
    <row r="30" spans="1:44" x14ac:dyDescent="0.25">
      <c r="C30" s="82"/>
      <c r="L30" s="84"/>
      <c r="M30" s="84"/>
      <c r="AQ30" s="71"/>
      <c r="AR30" s="39"/>
    </row>
    <row r="31" spans="1:44" x14ac:dyDescent="0.25">
      <c r="C31" s="82"/>
      <c r="L31" s="84"/>
      <c r="M31" s="84"/>
      <c r="AQ31" s="71"/>
      <c r="AR31" s="39"/>
    </row>
    <row r="32" spans="1:44" x14ac:dyDescent="0.25">
      <c r="C32" s="82"/>
      <c r="L32" s="84"/>
      <c r="M32" s="84"/>
      <c r="AQ32" s="71"/>
      <c r="AR32" s="39"/>
    </row>
    <row r="33" spans="3:44" x14ac:dyDescent="0.25">
      <c r="C33" s="82"/>
      <c r="L33" s="84"/>
      <c r="M33" s="84"/>
      <c r="AQ33" s="71"/>
      <c r="AR33" s="39"/>
    </row>
    <row r="34" spans="3:44" x14ac:dyDescent="0.25">
      <c r="C34" s="82"/>
      <c r="L34" s="84"/>
      <c r="M34" s="84"/>
      <c r="AQ34" s="71"/>
      <c r="AR34" s="39"/>
    </row>
    <row r="35" spans="3:44" x14ac:dyDescent="0.25">
      <c r="C35" s="82"/>
      <c r="L35" s="84"/>
      <c r="M35" s="84"/>
      <c r="AQ35" s="71"/>
      <c r="AR35" s="39"/>
    </row>
    <row r="36" spans="3:44" x14ac:dyDescent="0.25">
      <c r="C36" s="82"/>
      <c r="L36" s="84"/>
      <c r="M36" s="84"/>
      <c r="AQ36" s="71"/>
      <c r="AR36" s="39"/>
    </row>
    <row r="37" spans="3:44" x14ac:dyDescent="0.25">
      <c r="C37" s="82"/>
      <c r="L37" s="84"/>
      <c r="M37" s="84"/>
      <c r="AQ37" s="71"/>
      <c r="AR37" s="39"/>
    </row>
    <row r="38" spans="3:44" x14ac:dyDescent="0.25">
      <c r="C38" s="82"/>
      <c r="L38" s="84"/>
      <c r="M38" s="84"/>
      <c r="AQ38" s="71"/>
      <c r="AR38" s="39"/>
    </row>
    <row r="39" spans="3:44" x14ac:dyDescent="0.25">
      <c r="C39" s="82"/>
      <c r="L39" s="84"/>
      <c r="M39" s="84"/>
      <c r="AQ39" s="71"/>
      <c r="AR39" s="39"/>
    </row>
    <row r="40" spans="3:44" x14ac:dyDescent="0.25">
      <c r="C40" s="82"/>
      <c r="L40" s="84"/>
      <c r="M40" s="84"/>
      <c r="AQ40" s="71"/>
      <c r="AR40" s="39"/>
    </row>
    <row r="41" spans="3:44" x14ac:dyDescent="0.25">
      <c r="C41" s="82"/>
      <c r="L41" s="84"/>
      <c r="M41" s="84"/>
      <c r="AQ41" s="71"/>
      <c r="AR41" s="39"/>
    </row>
    <row r="42" spans="3:44" x14ac:dyDescent="0.25">
      <c r="C42" s="82"/>
      <c r="L42" s="84"/>
      <c r="M42" s="84"/>
      <c r="AQ42" s="71"/>
      <c r="AR42" s="39"/>
    </row>
    <row r="43" spans="3:44" x14ac:dyDescent="0.25">
      <c r="C43" s="82"/>
      <c r="L43" s="84"/>
      <c r="M43" s="84"/>
      <c r="AQ43" s="71"/>
      <c r="AR43" s="39"/>
    </row>
    <row r="44" spans="3:44" x14ac:dyDescent="0.25">
      <c r="C44" s="82"/>
      <c r="L44" s="84"/>
      <c r="M44" s="84"/>
      <c r="AQ44" s="71"/>
      <c r="AR44" s="39"/>
    </row>
    <row r="45" spans="3:44" x14ac:dyDescent="0.25">
      <c r="C45" s="82"/>
      <c r="L45" s="84"/>
      <c r="M45" s="84"/>
      <c r="AQ45" s="71"/>
      <c r="AR45" s="39"/>
    </row>
    <row r="46" spans="3:44" x14ac:dyDescent="0.25">
      <c r="C46" s="82"/>
      <c r="L46" s="84"/>
      <c r="M46" s="84"/>
      <c r="AQ46" s="71"/>
      <c r="AR46" s="39"/>
    </row>
    <row r="47" spans="3:44" x14ac:dyDescent="0.25">
      <c r="C47" s="82"/>
      <c r="L47" s="84"/>
      <c r="M47" s="84"/>
    </row>
    <row r="48" spans="3:44" x14ac:dyDescent="0.25">
      <c r="C48" s="82"/>
      <c r="L48" s="84"/>
      <c r="M48" s="84"/>
    </row>
    <row r="49" spans="3:13" x14ac:dyDescent="0.25">
      <c r="C49" s="82"/>
      <c r="L49" s="84"/>
      <c r="M49" s="84"/>
    </row>
    <row r="50" spans="3:13" x14ac:dyDescent="0.25">
      <c r="C50" s="82"/>
      <c r="L50" s="84"/>
      <c r="M50" s="84"/>
    </row>
    <row r="51" spans="3:13" x14ac:dyDescent="0.25">
      <c r="C51" s="82"/>
      <c r="L51" s="84"/>
      <c r="M51" s="84"/>
    </row>
    <row r="52" spans="3:13" x14ac:dyDescent="0.25">
      <c r="C52" s="82"/>
      <c r="L52" s="84"/>
      <c r="M52" s="84"/>
    </row>
    <row r="53" spans="3:13" x14ac:dyDescent="0.25">
      <c r="C53" s="82"/>
      <c r="L53" s="84"/>
      <c r="M53" s="84"/>
    </row>
    <row r="54" spans="3:13" x14ac:dyDescent="0.25">
      <c r="C54" s="82"/>
      <c r="L54" s="84"/>
      <c r="M54" s="84"/>
    </row>
    <row r="55" spans="3:13" x14ac:dyDescent="0.25">
      <c r="C55" s="82"/>
      <c r="L55" s="84"/>
      <c r="M55" s="84"/>
    </row>
    <row r="56" spans="3:13" x14ac:dyDescent="0.25">
      <c r="C56" s="82"/>
      <c r="L56" s="84"/>
      <c r="M56" s="84"/>
    </row>
    <row r="57" spans="3:13" x14ac:dyDescent="0.25">
      <c r="C57" s="82"/>
      <c r="L57" s="84"/>
      <c r="M57" s="84"/>
    </row>
    <row r="58" spans="3:13" x14ac:dyDescent="0.25">
      <c r="C58" s="82"/>
      <c r="L58" s="84"/>
      <c r="M58" s="84"/>
    </row>
    <row r="59" spans="3:13" x14ac:dyDescent="0.25">
      <c r="C59" s="82"/>
      <c r="M59" s="84"/>
    </row>
    <row r="60" spans="3:13" x14ac:dyDescent="0.25">
      <c r="C60" s="82"/>
      <c r="M60" s="84"/>
    </row>
    <row r="61" spans="3:13" x14ac:dyDescent="0.25">
      <c r="C61" s="82"/>
      <c r="M61" s="84"/>
    </row>
    <row r="62" spans="3:13" x14ac:dyDescent="0.25">
      <c r="C62" s="82"/>
      <c r="M62" s="84"/>
    </row>
    <row r="63" spans="3:13" x14ac:dyDescent="0.25">
      <c r="M63" s="84"/>
    </row>
    <row r="64" spans="3:13" x14ac:dyDescent="0.25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7109375" defaultRowHeight="15" x14ac:dyDescent="0.25"/>
  <sheetData>
    <row r="1" spans="1:38" ht="18.75" x14ac:dyDescent="0.3">
      <c r="A1" s="1" t="s">
        <v>288</v>
      </c>
      <c r="D1" t="s">
        <v>289</v>
      </c>
      <c r="E1">
        <f>COLUMN(WPDATA!X195)</f>
        <v>24</v>
      </c>
    </row>
    <row r="2" spans="1:38" x14ac:dyDescent="0.25">
      <c r="A2" s="4" t="s">
        <v>290</v>
      </c>
      <c r="D2">
        <v>30</v>
      </c>
    </row>
    <row r="3" spans="1:38" x14ac:dyDescent="0.25">
      <c r="D3">
        <f>D2*7</f>
        <v>210</v>
      </c>
      <c r="E3">
        <f>D3/10</f>
        <v>21</v>
      </c>
    </row>
    <row r="5" spans="1:38" x14ac:dyDescent="0.25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25">
      <c r="A6" s="2" t="s">
        <v>291</v>
      </c>
    </row>
    <row r="7" spans="1:38" x14ac:dyDescent="0.25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25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25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25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25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25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25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25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25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25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25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25">
      <c r="A22" s="2" t="s">
        <v>292</v>
      </c>
    </row>
    <row r="23" spans="1:38" x14ac:dyDescent="0.25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25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25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25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25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25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25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25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25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25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25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28515625" defaultRowHeight="15" x14ac:dyDescent="0.25"/>
  <sheetData>
    <row r="1" spans="1:28" ht="15.75" x14ac:dyDescent="0.25">
      <c r="A1" s="31" t="s">
        <v>243</v>
      </c>
    </row>
    <row r="4" spans="1:28" x14ac:dyDescent="0.25">
      <c r="A4" s="2" t="s">
        <v>244</v>
      </c>
      <c r="Y4" t="s">
        <v>245</v>
      </c>
    </row>
    <row r="5" spans="1:28" x14ac:dyDescent="0.25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25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25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25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25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25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25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25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25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25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25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25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25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25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25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25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25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25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25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25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25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25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25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25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25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25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25">
      <c r="O32" s="35"/>
      <c r="P32" s="35"/>
    </row>
    <row r="33" spans="2:17" x14ac:dyDescent="0.25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25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25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25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25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25">
      <c r="O38" s="37"/>
      <c r="P38" s="37"/>
      <c r="Q38" s="25"/>
    </row>
    <row r="39" spans="2:17" x14ac:dyDescent="0.25">
      <c r="B39" t="s">
        <v>7</v>
      </c>
      <c r="O39" s="37"/>
      <c r="P39" s="37"/>
      <c r="Q39" s="25"/>
    </row>
    <row r="40" spans="2:17" x14ac:dyDescent="0.25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25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25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25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25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25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25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25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25">
      <c r="O48" s="37"/>
      <c r="P48" s="37"/>
      <c r="Q48" s="25"/>
    </row>
    <row r="49" spans="2:17" x14ac:dyDescent="0.25">
      <c r="B49" t="s">
        <v>263</v>
      </c>
      <c r="O49" s="37"/>
      <c r="P49" s="37"/>
      <c r="Q49" s="25"/>
    </row>
    <row r="50" spans="2:17" x14ac:dyDescent="0.25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25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25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25">
      <c r="B54" t="s">
        <v>264</v>
      </c>
    </row>
    <row r="55" spans="2:17" x14ac:dyDescent="0.25">
      <c r="B55">
        <f t="array" ref="B55:D57">MMULT(B50:I52,B40:D47)</f>
        <v>8</v>
      </c>
      <c r="C55">
        <v>182</v>
      </c>
      <c r="D55">
        <v>5124</v>
      </c>
    </row>
    <row r="56" spans="2:17" x14ac:dyDescent="0.25">
      <c r="B56">
        <v>182</v>
      </c>
      <c r="C56">
        <v>5124</v>
      </c>
      <c r="D56">
        <v>162218</v>
      </c>
    </row>
    <row r="57" spans="2:17" x14ac:dyDescent="0.25">
      <c r="B57">
        <v>5124</v>
      </c>
      <c r="C57">
        <v>162218</v>
      </c>
      <c r="D57">
        <v>5484276</v>
      </c>
    </row>
    <row r="59" spans="2:17" x14ac:dyDescent="0.25">
      <c r="B59" s="38" t="s">
        <v>265</v>
      </c>
    </row>
    <row r="60" spans="2:17" x14ac:dyDescent="0.25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25">
      <c r="B61">
        <v>-0.25333888574913005</v>
      </c>
      <c r="C61">
        <v>2.6738451470894441E-2</v>
      </c>
      <c r="D61">
        <v>-5.5419341953742143E-4</v>
      </c>
    </row>
    <row r="62" spans="2:17" x14ac:dyDescent="0.25">
      <c r="B62">
        <v>4.9599928611796917E-3</v>
      </c>
      <c r="C62">
        <v>-5.5419341953742154E-4</v>
      </c>
      <c r="D62">
        <v>1.1940526827941682E-5</v>
      </c>
    </row>
    <row r="64" spans="2:17" x14ac:dyDescent="0.25">
      <c r="B64" t="s">
        <v>266</v>
      </c>
    </row>
    <row r="65" spans="1:28" x14ac:dyDescent="0.25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25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25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25">
      <c r="A70" s="2" t="s">
        <v>267</v>
      </c>
    </row>
    <row r="71" spans="1:28" x14ac:dyDescent="0.25">
      <c r="A71" s="2" t="s">
        <v>268</v>
      </c>
    </row>
    <row r="72" spans="1:28" x14ac:dyDescent="0.25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25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25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25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25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25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25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25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25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25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25">
      <c r="A84" t="s">
        <v>269</v>
      </c>
    </row>
    <row r="85" spans="1:28" x14ac:dyDescent="0.25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25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25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25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25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25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25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25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25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25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25">
      <c r="A96" t="s">
        <v>270</v>
      </c>
    </row>
    <row r="97" spans="1:28" x14ac:dyDescent="0.25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25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25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25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25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25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25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25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25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25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25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25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25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25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25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25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25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25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25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25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25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25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25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25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25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25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25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25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25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25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25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25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25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25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25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25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25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25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25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25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25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25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25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25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25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25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25">
      <c r="B144" s="39"/>
      <c r="C144" s="39"/>
      <c r="D144" s="39"/>
      <c r="E144" s="39"/>
    </row>
    <row r="145" spans="1:28" x14ac:dyDescent="0.25">
      <c r="A145" t="s">
        <v>272</v>
      </c>
      <c r="AB145" t="s">
        <v>273</v>
      </c>
    </row>
    <row r="146" spans="1:28" x14ac:dyDescent="0.25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25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25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25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25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25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25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25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25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25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25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25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25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25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25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25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25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25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25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25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25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25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25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25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25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25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25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25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25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25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25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25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25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25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25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25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25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25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25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25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25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25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25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25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25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25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25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25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25">
      <c r="A194" t="s">
        <v>277</v>
      </c>
      <c r="AB194" t="s">
        <v>273</v>
      </c>
    </row>
    <row r="195" spans="1:28" x14ac:dyDescent="0.25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25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25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25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25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25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25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25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25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25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25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25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25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25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25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25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25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25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25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25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25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25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25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25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25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25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25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25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25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25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25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25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25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25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25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25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25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25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25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25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25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25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25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25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25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25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25">
      <c r="A242" t="s">
        <v>279</v>
      </c>
    </row>
    <row r="243" spans="1:3" x14ac:dyDescent="0.25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25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25">
      <c r="A245">
        <v>1</v>
      </c>
      <c r="B245">
        <f t="shared" si="37"/>
        <v>9</v>
      </c>
      <c r="C245">
        <f t="shared" si="38"/>
        <v>81</v>
      </c>
    </row>
    <row r="246" spans="1:3" x14ac:dyDescent="0.25">
      <c r="A246">
        <v>1</v>
      </c>
      <c r="B246">
        <f t="shared" si="37"/>
        <v>10</v>
      </c>
      <c r="C246">
        <f t="shared" si="38"/>
        <v>100</v>
      </c>
    </row>
    <row r="247" spans="1:3" x14ac:dyDescent="0.25">
      <c r="A247">
        <v>1</v>
      </c>
      <c r="B247">
        <f t="shared" si="37"/>
        <v>11</v>
      </c>
      <c r="C247">
        <f t="shared" si="38"/>
        <v>121</v>
      </c>
    </row>
    <row r="248" spans="1:3" x14ac:dyDescent="0.25">
      <c r="A248">
        <v>1</v>
      </c>
      <c r="B248">
        <f t="shared" si="37"/>
        <v>12</v>
      </c>
      <c r="C248">
        <f t="shared" si="38"/>
        <v>144</v>
      </c>
    </row>
    <row r="249" spans="1:3" x14ac:dyDescent="0.25">
      <c r="A249">
        <v>1</v>
      </c>
      <c r="B249">
        <f t="shared" si="37"/>
        <v>13</v>
      </c>
      <c r="C249">
        <f t="shared" si="38"/>
        <v>169</v>
      </c>
    </row>
    <row r="250" spans="1:3" x14ac:dyDescent="0.25">
      <c r="A250">
        <v>1</v>
      </c>
      <c r="B250">
        <f t="shared" si="37"/>
        <v>14</v>
      </c>
      <c r="C250">
        <f t="shared" si="38"/>
        <v>196</v>
      </c>
    </row>
    <row r="251" spans="1:3" x14ac:dyDescent="0.25">
      <c r="A251">
        <v>1</v>
      </c>
      <c r="B251">
        <f t="shared" si="37"/>
        <v>15</v>
      </c>
      <c r="C251">
        <f t="shared" si="38"/>
        <v>225</v>
      </c>
    </row>
    <row r="252" spans="1:3" x14ac:dyDescent="0.25">
      <c r="A252">
        <v>1</v>
      </c>
      <c r="B252">
        <f t="shared" si="37"/>
        <v>16</v>
      </c>
      <c r="C252">
        <f t="shared" si="38"/>
        <v>256</v>
      </c>
    </row>
    <row r="253" spans="1:3" x14ac:dyDescent="0.25">
      <c r="A253">
        <v>1</v>
      </c>
      <c r="B253">
        <f t="shared" si="37"/>
        <v>17</v>
      </c>
      <c r="C253">
        <f t="shared" si="38"/>
        <v>289</v>
      </c>
    </row>
    <row r="254" spans="1:3" x14ac:dyDescent="0.25">
      <c r="A254">
        <v>1</v>
      </c>
      <c r="B254">
        <f t="shared" si="37"/>
        <v>18</v>
      </c>
      <c r="C254">
        <f t="shared" si="38"/>
        <v>324</v>
      </c>
    </row>
    <row r="255" spans="1:3" x14ac:dyDescent="0.25">
      <c r="A255">
        <v>1</v>
      </c>
      <c r="B255">
        <f t="shared" si="37"/>
        <v>19</v>
      </c>
      <c r="C255">
        <f t="shared" si="38"/>
        <v>361</v>
      </c>
    </row>
    <row r="256" spans="1:3" x14ac:dyDescent="0.25">
      <c r="A256">
        <v>1</v>
      </c>
      <c r="B256">
        <f t="shared" si="37"/>
        <v>20</v>
      </c>
      <c r="C256">
        <f t="shared" si="38"/>
        <v>400</v>
      </c>
    </row>
    <row r="257" spans="1:3" x14ac:dyDescent="0.25">
      <c r="A257">
        <v>1</v>
      </c>
      <c r="B257">
        <f t="shared" si="37"/>
        <v>21</v>
      </c>
      <c r="C257">
        <f t="shared" si="38"/>
        <v>441</v>
      </c>
    </row>
    <row r="258" spans="1:3" x14ac:dyDescent="0.25">
      <c r="A258">
        <v>1</v>
      </c>
      <c r="B258">
        <f t="shared" si="37"/>
        <v>22</v>
      </c>
      <c r="C258">
        <f t="shared" si="38"/>
        <v>484</v>
      </c>
    </row>
    <row r="259" spans="1:3" x14ac:dyDescent="0.25">
      <c r="A259">
        <v>1</v>
      </c>
      <c r="B259">
        <f t="shared" si="37"/>
        <v>23</v>
      </c>
      <c r="C259">
        <f t="shared" si="38"/>
        <v>529</v>
      </c>
    </row>
    <row r="260" spans="1:3" x14ac:dyDescent="0.25">
      <c r="A260">
        <v>1</v>
      </c>
      <c r="B260">
        <f t="shared" si="37"/>
        <v>24</v>
      </c>
      <c r="C260">
        <f t="shared" si="38"/>
        <v>576</v>
      </c>
    </row>
    <row r="261" spans="1:3" x14ac:dyDescent="0.25">
      <c r="A261">
        <v>1</v>
      </c>
      <c r="B261">
        <f t="shared" si="37"/>
        <v>25</v>
      </c>
      <c r="C261">
        <f t="shared" si="38"/>
        <v>625</v>
      </c>
    </row>
    <row r="262" spans="1:3" x14ac:dyDescent="0.25">
      <c r="A262">
        <v>1</v>
      </c>
      <c r="B262">
        <f t="shared" si="37"/>
        <v>26</v>
      </c>
      <c r="C262">
        <f t="shared" si="38"/>
        <v>676</v>
      </c>
    </row>
    <row r="263" spans="1:3" x14ac:dyDescent="0.25">
      <c r="A263">
        <v>1</v>
      </c>
      <c r="B263">
        <f t="shared" si="37"/>
        <v>27</v>
      </c>
      <c r="C263">
        <f t="shared" si="38"/>
        <v>729</v>
      </c>
    </row>
    <row r="264" spans="1:3" x14ac:dyDescent="0.25">
      <c r="A264">
        <v>1</v>
      </c>
      <c r="B264">
        <f t="shared" si="37"/>
        <v>28</v>
      </c>
      <c r="C264">
        <f t="shared" si="38"/>
        <v>784</v>
      </c>
    </row>
    <row r="265" spans="1:3" x14ac:dyDescent="0.25">
      <c r="A265">
        <v>1</v>
      </c>
      <c r="B265">
        <f t="shared" si="37"/>
        <v>29</v>
      </c>
      <c r="C265">
        <f t="shared" si="38"/>
        <v>841</v>
      </c>
    </row>
    <row r="266" spans="1:3" x14ac:dyDescent="0.25">
      <c r="A266">
        <v>1</v>
      </c>
      <c r="B266">
        <f t="shared" si="37"/>
        <v>30</v>
      </c>
      <c r="C266">
        <f t="shared" si="38"/>
        <v>900</v>
      </c>
    </row>
    <row r="267" spans="1:3" x14ac:dyDescent="0.25">
      <c r="A267">
        <v>1</v>
      </c>
      <c r="B267">
        <f t="shared" si="37"/>
        <v>31</v>
      </c>
      <c r="C267">
        <f t="shared" si="38"/>
        <v>961</v>
      </c>
    </row>
    <row r="268" spans="1:3" x14ac:dyDescent="0.25">
      <c r="A268">
        <v>1</v>
      </c>
      <c r="B268">
        <f t="shared" si="37"/>
        <v>32</v>
      </c>
      <c r="C268">
        <f t="shared" si="38"/>
        <v>1024</v>
      </c>
    </row>
    <row r="269" spans="1:3" x14ac:dyDescent="0.25">
      <c r="A269">
        <v>1</v>
      </c>
      <c r="B269">
        <f t="shared" si="37"/>
        <v>33</v>
      </c>
      <c r="C269">
        <f t="shared" si="38"/>
        <v>1089</v>
      </c>
    </row>
    <row r="270" spans="1:3" x14ac:dyDescent="0.25">
      <c r="A270">
        <v>1</v>
      </c>
      <c r="B270">
        <f t="shared" si="37"/>
        <v>34</v>
      </c>
      <c r="C270">
        <f t="shared" si="38"/>
        <v>1156</v>
      </c>
    </row>
    <row r="271" spans="1:3" x14ac:dyDescent="0.25">
      <c r="A271">
        <v>1</v>
      </c>
      <c r="B271">
        <f t="shared" si="37"/>
        <v>35</v>
      </c>
      <c r="C271">
        <f t="shared" si="38"/>
        <v>1225</v>
      </c>
    </row>
    <row r="272" spans="1:3" x14ac:dyDescent="0.25">
      <c r="A272">
        <v>1</v>
      </c>
      <c r="B272">
        <f t="shared" si="37"/>
        <v>36</v>
      </c>
      <c r="C272">
        <f t="shared" si="38"/>
        <v>1296</v>
      </c>
    </row>
    <row r="273" spans="1:3" x14ac:dyDescent="0.25">
      <c r="A273">
        <v>1</v>
      </c>
      <c r="B273">
        <f t="shared" si="37"/>
        <v>37</v>
      </c>
      <c r="C273">
        <f t="shared" si="38"/>
        <v>1369</v>
      </c>
    </row>
    <row r="274" spans="1:3" x14ac:dyDescent="0.25">
      <c r="A274">
        <v>1</v>
      </c>
      <c r="B274">
        <f t="shared" si="37"/>
        <v>38</v>
      </c>
      <c r="C274">
        <f t="shared" si="38"/>
        <v>1444</v>
      </c>
    </row>
    <row r="275" spans="1:3" x14ac:dyDescent="0.25">
      <c r="A275">
        <v>1</v>
      </c>
      <c r="B275">
        <f t="shared" si="37"/>
        <v>39</v>
      </c>
      <c r="C275">
        <f t="shared" si="38"/>
        <v>1521</v>
      </c>
    </row>
    <row r="276" spans="1:3" x14ac:dyDescent="0.25">
      <c r="A276">
        <v>1</v>
      </c>
      <c r="B276">
        <f t="shared" si="37"/>
        <v>40</v>
      </c>
      <c r="C276">
        <f t="shared" si="38"/>
        <v>1600</v>
      </c>
    </row>
    <row r="277" spans="1:3" x14ac:dyDescent="0.25">
      <c r="A277">
        <v>1</v>
      </c>
      <c r="B277">
        <f>B276+1</f>
        <v>41</v>
      </c>
      <c r="C277">
        <f t="shared" si="38"/>
        <v>1681</v>
      </c>
    </row>
    <row r="278" spans="1:3" x14ac:dyDescent="0.25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25">
      <c r="A279">
        <v>1</v>
      </c>
      <c r="B279">
        <f t="shared" si="39"/>
        <v>43</v>
      </c>
      <c r="C279">
        <f t="shared" si="38"/>
        <v>1849</v>
      </c>
    </row>
    <row r="280" spans="1:3" x14ac:dyDescent="0.25">
      <c r="A280">
        <v>1</v>
      </c>
      <c r="B280">
        <f t="shared" si="39"/>
        <v>44</v>
      </c>
      <c r="C280">
        <f t="shared" si="38"/>
        <v>1936</v>
      </c>
    </row>
    <row r="281" spans="1:3" x14ac:dyDescent="0.25">
      <c r="A281">
        <v>1</v>
      </c>
      <c r="B281">
        <f t="shared" si="39"/>
        <v>45</v>
      </c>
      <c r="C281">
        <f t="shared" si="38"/>
        <v>2025</v>
      </c>
    </row>
    <row r="282" spans="1:3" x14ac:dyDescent="0.25">
      <c r="A282">
        <v>1</v>
      </c>
      <c r="B282">
        <f t="shared" si="39"/>
        <v>46</v>
      </c>
      <c r="C282">
        <f t="shared" si="38"/>
        <v>2116</v>
      </c>
    </row>
    <row r="283" spans="1:3" x14ac:dyDescent="0.25">
      <c r="A283">
        <v>1</v>
      </c>
      <c r="B283">
        <f t="shared" si="39"/>
        <v>47</v>
      </c>
      <c r="C283">
        <f t="shared" si="38"/>
        <v>2209</v>
      </c>
    </row>
    <row r="284" spans="1:3" x14ac:dyDescent="0.25">
      <c r="A284">
        <v>1</v>
      </c>
      <c r="B284">
        <f t="shared" si="39"/>
        <v>48</v>
      </c>
      <c r="C284">
        <f t="shared" si="38"/>
        <v>2304</v>
      </c>
    </row>
    <row r="285" spans="1:3" x14ac:dyDescent="0.25">
      <c r="A285">
        <v>1</v>
      </c>
      <c r="B285">
        <f t="shared" si="39"/>
        <v>49</v>
      </c>
      <c r="C285">
        <f t="shared" si="38"/>
        <v>2401</v>
      </c>
    </row>
    <row r="286" spans="1:3" x14ac:dyDescent="0.25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28515625" defaultRowHeight="12.75" x14ac:dyDescent="0.2"/>
  <cols>
    <col min="1" max="1" width="8.7109375" style="15" bestFit="1" customWidth="1"/>
    <col min="2" max="2" width="8.28515625" style="15" bestFit="1" customWidth="1"/>
    <col min="3" max="3" width="8" style="15" bestFit="1" customWidth="1"/>
    <col min="4" max="4" width="8.28515625" style="15" bestFit="1" customWidth="1"/>
    <col min="5" max="5" width="7.28515625" style="15" bestFit="1" customWidth="1"/>
    <col min="6" max="10" width="8.28515625" style="15" bestFit="1" customWidth="1"/>
    <col min="11" max="11" width="7.28515625" style="15" bestFit="1" customWidth="1"/>
    <col min="12" max="13" width="8.28515625" style="15" bestFit="1" customWidth="1"/>
    <col min="14" max="21" width="7.285156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28515625" style="15" bestFit="1" customWidth="1"/>
    <col min="28" max="28" width="8.28515625" style="15" bestFit="1" customWidth="1"/>
    <col min="29" max="31" width="6.85546875" style="15" bestFit="1" customWidth="1"/>
    <col min="32" max="32" width="7.28515625" style="15" bestFit="1" customWidth="1"/>
    <col min="33" max="33" width="6.85546875" style="15" bestFit="1" customWidth="1"/>
    <col min="34" max="38" width="3" style="15" bestFit="1" customWidth="1"/>
    <col min="39" max="54" width="9.28515625" style="15"/>
    <col min="55" max="55" width="9.5703125" style="15" bestFit="1" customWidth="1"/>
    <col min="56" max="16384" width="9.28515625" style="15"/>
  </cols>
  <sheetData>
    <row r="1" spans="1:62" x14ac:dyDescent="0.2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2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2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2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2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2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2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2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2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2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2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2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2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2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2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2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2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2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2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2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2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2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2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3.5" thickBot="1" x14ac:dyDescent="0.2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3.5" thickBot="1" x14ac:dyDescent="0.2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3.5" thickBo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3.5" thickBot="1" x14ac:dyDescent="0.2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3.5" thickBot="1" x14ac:dyDescent="0.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2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2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2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2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2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2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2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2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2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2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2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2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2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2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2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2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2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2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2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2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2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2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2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2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2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2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2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2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2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2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2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2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2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2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2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2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2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2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2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2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2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2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2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2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2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2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2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2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2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2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2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2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2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2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2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2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2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2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2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2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2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2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2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2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2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2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2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2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2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2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2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2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 Merven</cp:lastModifiedBy>
  <dcterms:created xsi:type="dcterms:W3CDTF">2010-09-27T15:36:29Z</dcterms:created>
  <dcterms:modified xsi:type="dcterms:W3CDTF">2023-10-17T15:31:47Z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