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4265139D-E14A-4414-BC52-A006B73E2348}" xr6:coauthVersionLast="47" xr6:coauthVersionMax="47" xr10:uidLastSave="{00000000-0000-0000-0000-000000000000}"/>
  <bookViews>
    <workbookView xWindow="420" yWindow="-17400" windowWidth="28770" windowHeight="15570" xr2:uid="{42DD4C14-1DB9-4C61-AA3D-EE41BBDB568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" l="1"/>
  <c r="R39" i="1"/>
  <c r="S39" i="1"/>
  <c r="Q40" i="1"/>
  <c r="R40" i="1"/>
  <c r="S40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27" i="1"/>
  <c r="R27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S31" i="1" l="1"/>
  <c r="R18" i="1"/>
  <c r="Q18" i="1"/>
  <c r="L35" i="1" l="1"/>
  <c r="J22" i="1"/>
  <c r="K35" i="1" s="1"/>
  <c r="K22" i="1"/>
  <c r="J35" i="1" s="1"/>
  <c r="K21" i="1"/>
  <c r="J34" i="1" s="1"/>
  <c r="K20" i="1"/>
  <c r="J33" i="1" s="1"/>
  <c r="K19" i="1"/>
  <c r="J32" i="1" s="1"/>
  <c r="K18" i="1"/>
  <c r="J8" i="1" l="1"/>
  <c r="J21" i="1" l="1"/>
  <c r="K34" i="1" s="1"/>
  <c r="L34" i="1"/>
  <c r="J6" i="1" l="1"/>
  <c r="J7" i="1"/>
  <c r="J5" i="1"/>
  <c r="D19" i="1"/>
  <c r="C32" i="1" s="1"/>
  <c r="D20" i="1"/>
  <c r="C33" i="1" s="1"/>
  <c r="D21" i="1"/>
  <c r="C34" i="1" s="1"/>
  <c r="D18" i="1"/>
  <c r="C31" i="1" s="1"/>
  <c r="C19" i="1"/>
  <c r="D32" i="1" s="1"/>
  <c r="C20" i="1"/>
  <c r="D33" i="1" s="1"/>
  <c r="C21" i="1"/>
  <c r="D34" i="1" s="1"/>
  <c r="C18" i="1"/>
  <c r="D31" i="1" s="1"/>
  <c r="E32" i="1"/>
  <c r="E33" i="1"/>
  <c r="E34" i="1"/>
  <c r="E31" i="1"/>
  <c r="Q31" i="1"/>
  <c r="R31" i="1"/>
  <c r="J31" i="1"/>
  <c r="L31" i="1" l="1"/>
  <c r="J18" i="1"/>
  <c r="K31" i="1" s="1"/>
  <c r="J20" i="1"/>
  <c r="K33" i="1" s="1"/>
  <c r="L33" i="1"/>
  <c r="J19" i="1"/>
  <c r="K32" i="1" s="1"/>
  <c r="L32" i="1"/>
</calcChain>
</file>

<file path=xl/sharedStrings.xml><?xml version="1.0" encoding="utf-8"?>
<sst xmlns="http://schemas.openxmlformats.org/spreadsheetml/2006/main" count="221" uniqueCount="57">
  <si>
    <t>~FI_Comm</t>
  </si>
  <si>
    <t>CommName</t>
  </si>
  <si>
    <t>CommDesc</t>
  </si>
  <si>
    <t>CommUnit</t>
  </si>
  <si>
    <t>Csets</t>
  </si>
  <si>
    <t>CTSLvl</t>
  </si>
  <si>
    <t>~FI_Process</t>
  </si>
  <si>
    <t>TechName</t>
  </si>
  <si>
    <t>TechDesc</t>
  </si>
  <si>
    <t>Tact</t>
  </si>
  <si>
    <t>Tcap</t>
  </si>
  <si>
    <t>Tslvl</t>
  </si>
  <si>
    <t>Sets</t>
  </si>
  <si>
    <t>ANNUAL</t>
  </si>
  <si>
    <t>FLAB-M</t>
  </si>
  <si>
    <t>MAT</t>
  </si>
  <si>
    <t>MATSTL</t>
  </si>
  <si>
    <t>Material - Steel</t>
  </si>
  <si>
    <t>~FI_T</t>
  </si>
  <si>
    <t>Comm-Out</t>
  </si>
  <si>
    <t>Kt</t>
  </si>
  <si>
    <t>Kt/a</t>
  </si>
  <si>
    <t>XTRACT,PRW</t>
  </si>
  <si>
    <t>Labour Inputs</t>
  </si>
  <si>
    <t>Activity Inputs</t>
  </si>
  <si>
    <t>Material Inputs</t>
  </si>
  <si>
    <t>FLAB-P</t>
  </si>
  <si>
    <t>FLAB-S</t>
  </si>
  <si>
    <t>FLAB-T</t>
  </si>
  <si>
    <t>Labour-Primary</t>
  </si>
  <si>
    <t>Labour-Mid</t>
  </si>
  <si>
    <t>Labour-Secondary</t>
  </si>
  <si>
    <t>Labour-Tertiary</t>
  </si>
  <si>
    <t>MATCEM</t>
  </si>
  <si>
    <t>Material - Cement</t>
  </si>
  <si>
    <t>MATGLS</t>
  </si>
  <si>
    <t>Material - Glass</t>
  </si>
  <si>
    <t>MATALU</t>
  </si>
  <si>
    <t>Material - Aluminium</t>
  </si>
  <si>
    <t>MATCOP</t>
  </si>
  <si>
    <t>Material - Copper</t>
  </si>
  <si>
    <t>Construction</t>
  </si>
  <si>
    <t>Machinery</t>
  </si>
  <si>
    <t>Electrical Machinery</t>
  </si>
  <si>
    <t>Metal Products</t>
  </si>
  <si>
    <t>Business Services</t>
  </si>
  <si>
    <t>MATPLT</t>
  </si>
  <si>
    <t>Material - Plastic</t>
  </si>
  <si>
    <t>MATNIC</t>
  </si>
  <si>
    <t>MATCOB</t>
  </si>
  <si>
    <t>Material - Nickel</t>
  </si>
  <si>
    <t>MATMNG</t>
  </si>
  <si>
    <t>Material - Manganese</t>
  </si>
  <si>
    <t>Material - Cobalt</t>
  </si>
  <si>
    <t>MATSIL</t>
  </si>
  <si>
    <t>Material - Silicon</t>
  </si>
  <si>
    <t>cbsrv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</si>
</sst>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rgb="FF800080"/>
      <name val="Arial"/>
      <family val="2"/>
    </font>
    <font>
      <sz val="10"/>
      <name val="Arial"/>
      <family val="2"/>
      <charset val="238"/>
    </font>
    <font>
      <sz val="10"/>
      <color theme="3"/>
      <name val="Arial"/>
      <family val="2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7" fillId="0" borderId="2" applyNumberFormat="0" applyFill="0" applyAlignment="0" applyProtection="0"/>
  </cellStyleXfs>
  <cellXfs count="14">
    <xf numFmtId="0" fontId="0" fillId="0" borderId="0" xfId="0"/>
    <xf numFmtId="0" fontId="1" fillId="0" borderId="0" xfId="1"/>
    <xf numFmtId="0" fontId="3" fillId="0" borderId="0" xfId="2" applyFont="1"/>
    <xf numFmtId="0" fontId="2" fillId="0" borderId="0" xfId="2"/>
    <xf numFmtId="0" fontId="4" fillId="0" borderId="0" xfId="2" applyFont="1"/>
    <xf numFmtId="0" fontId="5" fillId="0" borderId="0" xfId="2" applyFont="1"/>
    <xf numFmtId="164" fontId="1" fillId="0" borderId="0" xfId="1" applyNumberFormat="1" applyFill="1"/>
    <xf numFmtId="0" fontId="1" fillId="0" borderId="0" xfId="1" applyFill="1"/>
    <xf numFmtId="164" fontId="1" fillId="0" borderId="1" xfId="1" applyNumberFormat="1" applyFill="1" applyBorder="1" applyAlignment="1">
      <alignment horizontal="left"/>
    </xf>
    <xf numFmtId="0" fontId="1" fillId="0" borderId="0" xfId="1" applyFill="1" applyAlignment="1">
      <alignment horizontal="center" wrapText="1"/>
    </xf>
    <xf numFmtId="0" fontId="6" fillId="0" borderId="0" xfId="2" applyFont="1" applyAlignment="1" applyProtection="1">
      <alignment horizontal="left"/>
      <protection locked="0"/>
    </xf>
    <xf numFmtId="0" fontId="6" fillId="0" borderId="0" xfId="2" applyFont="1" applyAlignment="1" applyProtection="1">
      <alignment horizontal="center"/>
      <protection locked="0"/>
    </xf>
    <xf numFmtId="0" fontId="7" fillId="0" borderId="2" xfId="3"/>
    <xf numFmtId="9" fontId="3" fillId="0" borderId="0" xfId="2" applyNumberFormat="1" applyFont="1"/>
  </cellXfs>
  <cellStyles count="4">
    <cellStyle name="Heading 2" xfId="3" builtinId="17"/>
    <cellStyle name="Heading 4" xfId="1" builtinId="19"/>
    <cellStyle name="Normal" xfId="0" builtinId="0"/>
    <cellStyle name="Normal 2" xfId="2" xr:uid="{F82AD8FF-08A6-43E4-8C2F-65B5B05A7C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_Veda\suppxls\Scen_ELC-OtherInputs.xlsx" TargetMode="External"/><Relationship Id="rId1" Type="http://schemas.openxmlformats.org/officeDocument/2006/relationships/externalLinkPath" Target="suppxls/Scen_ELC-Other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A"/>
      <sheetName val="TnD"/>
      <sheetName val="SAREM_Wind"/>
      <sheetName val="SAREM_PV"/>
      <sheetName val="NREL"/>
      <sheetName val="Nuclear"/>
      <sheetName val="CGEActivityInputs"/>
      <sheetName val="IEA ETP23 materials"/>
      <sheetName val="MaterialInputs"/>
      <sheetName val="SAM"/>
      <sheetName val="From SAM"/>
      <sheetName val="ElecBY"/>
      <sheetName val="LabourInputs"/>
    </sheetNames>
    <sheetDataSet>
      <sheetData sheetId="0"/>
      <sheetData sheetId="1"/>
      <sheetData sheetId="2"/>
      <sheetData sheetId="3"/>
      <sheetData sheetId="4"/>
      <sheetData sheetId="5"/>
      <sheetData sheetId="6">
        <row r="79">
          <cell r="Q79" t="str">
            <v>ccons_e</v>
          </cell>
        </row>
        <row r="80">
          <cell r="Q80" t="str">
            <v>cmach_e</v>
          </cell>
        </row>
        <row r="83">
          <cell r="Q83" t="str">
            <v>cemch_e</v>
          </cell>
        </row>
        <row r="101">
          <cell r="V101" t="str">
            <v>cmetp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05AD-0ADD-4D58-8BDF-3FCA38EA7081}">
  <sheetPr codeName="Sheet1"/>
  <dimension ref="C2:V40"/>
  <sheetViews>
    <sheetView tabSelected="1" workbookViewId="0">
      <selection activeCell="J10" sqref="J10"/>
    </sheetView>
  </sheetViews>
  <sheetFormatPr defaultRowHeight="15" x14ac:dyDescent="0.25"/>
  <cols>
    <col min="3" max="3" width="15" customWidth="1"/>
    <col min="4" max="4" width="18" bestFit="1" customWidth="1"/>
    <col min="18" max="18" width="20.140625" customWidth="1"/>
    <col min="28" max="28" width="12.7109375" customWidth="1"/>
    <col min="33" max="33" width="13" customWidth="1"/>
    <col min="38" max="38" width="13.42578125" customWidth="1"/>
  </cols>
  <sheetData>
    <row r="2" spans="3:22" ht="18" thickBot="1" x14ac:dyDescent="0.35">
      <c r="C2" s="12" t="s">
        <v>23</v>
      </c>
      <c r="J2" s="12" t="s">
        <v>24</v>
      </c>
      <c r="K2" s="12"/>
      <c r="Q2" s="12" t="s">
        <v>25</v>
      </c>
      <c r="R2" s="12"/>
    </row>
    <row r="3" spans="3:22" ht="15.75" thickTop="1" x14ac:dyDescent="0.25">
      <c r="C3" s="1" t="s">
        <v>0</v>
      </c>
      <c r="D3" s="2"/>
      <c r="E3" s="2"/>
      <c r="F3" s="2"/>
      <c r="G3" s="2"/>
      <c r="H3" s="3"/>
      <c r="J3" s="1" t="s">
        <v>0</v>
      </c>
      <c r="K3" s="2"/>
      <c r="L3" s="2"/>
      <c r="M3" s="2"/>
      <c r="N3" s="2"/>
      <c r="Q3" s="1" t="s">
        <v>0</v>
      </c>
      <c r="R3" s="2"/>
      <c r="S3" s="2"/>
      <c r="T3" s="2"/>
      <c r="U3" s="2"/>
    </row>
    <row r="4" spans="3:22" x14ac:dyDescent="0.2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3"/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Q4" s="1" t="s">
        <v>1</v>
      </c>
      <c r="R4" s="1" t="s">
        <v>2</v>
      </c>
      <c r="S4" s="1" t="s">
        <v>3</v>
      </c>
      <c r="T4" s="1" t="s">
        <v>4</v>
      </c>
      <c r="U4" s="1" t="s">
        <v>5</v>
      </c>
    </row>
    <row r="5" spans="3:22" x14ac:dyDescent="0.25">
      <c r="C5" s="2" t="s">
        <v>26</v>
      </c>
      <c r="D5" s="2" t="s">
        <v>29</v>
      </c>
      <c r="E5" s="4" t="s">
        <v>20</v>
      </c>
      <c r="F5" s="2" t="s">
        <v>15</v>
      </c>
      <c r="G5" s="2" t="s">
        <v>13</v>
      </c>
      <c r="H5" s="3"/>
      <c r="J5" s="13" t="str">
        <f>[1]CGEActivityInputs!Q79</f>
        <v>ccons_e</v>
      </c>
      <c r="K5" s="2" t="s">
        <v>41</v>
      </c>
      <c r="L5" s="4" t="s">
        <v>20</v>
      </c>
      <c r="M5" s="2" t="s">
        <v>15</v>
      </c>
      <c r="N5" s="2" t="s">
        <v>13</v>
      </c>
      <c r="Q5" s="2" t="s">
        <v>16</v>
      </c>
      <c r="R5" s="2" t="s">
        <v>17</v>
      </c>
      <c r="S5" s="4" t="s">
        <v>20</v>
      </c>
      <c r="T5" s="2" t="s">
        <v>15</v>
      </c>
      <c r="U5" s="2" t="s">
        <v>13</v>
      </c>
    </row>
    <row r="6" spans="3:22" x14ac:dyDescent="0.25">
      <c r="C6" s="2" t="s">
        <v>14</v>
      </c>
      <c r="D6" s="2" t="s">
        <v>30</v>
      </c>
      <c r="E6" s="4" t="s">
        <v>20</v>
      </c>
      <c r="F6" s="2" t="s">
        <v>15</v>
      </c>
      <c r="G6" s="2" t="s">
        <v>13</v>
      </c>
      <c r="H6" s="3"/>
      <c r="J6" s="13" t="str">
        <f>[1]CGEActivityInputs!Q80</f>
        <v>cmach_e</v>
      </c>
      <c r="K6" t="s">
        <v>42</v>
      </c>
      <c r="L6" s="4" t="s">
        <v>20</v>
      </c>
      <c r="M6" s="2" t="s">
        <v>15</v>
      </c>
      <c r="N6" s="2" t="s">
        <v>13</v>
      </c>
      <c r="Q6" t="s">
        <v>37</v>
      </c>
      <c r="R6" t="s">
        <v>38</v>
      </c>
      <c r="S6" s="4" t="s">
        <v>20</v>
      </c>
      <c r="T6" s="2" t="s">
        <v>15</v>
      </c>
      <c r="U6" s="2" t="s">
        <v>13</v>
      </c>
    </row>
    <row r="7" spans="3:22" x14ac:dyDescent="0.25">
      <c r="C7" s="2" t="s">
        <v>27</v>
      </c>
      <c r="D7" s="2" t="s">
        <v>31</v>
      </c>
      <c r="E7" s="4" t="s">
        <v>20</v>
      </c>
      <c r="F7" s="2" t="s">
        <v>15</v>
      </c>
      <c r="G7" s="2" t="s">
        <v>13</v>
      </c>
      <c r="H7" s="3"/>
      <c r="J7" s="13" t="str">
        <f>[1]CGEActivityInputs!Q83</f>
        <v>cemch_e</v>
      </c>
      <c r="K7" t="s">
        <v>43</v>
      </c>
      <c r="L7" s="4" t="s">
        <v>20</v>
      </c>
      <c r="M7" s="2" t="s">
        <v>15</v>
      </c>
      <c r="N7" s="2" t="s">
        <v>13</v>
      </c>
      <c r="Q7" t="s">
        <v>33</v>
      </c>
      <c r="R7" t="s">
        <v>34</v>
      </c>
      <c r="S7" s="4" t="s">
        <v>20</v>
      </c>
      <c r="T7" s="2" t="s">
        <v>15</v>
      </c>
      <c r="U7" s="2" t="s">
        <v>13</v>
      </c>
    </row>
    <row r="8" spans="3:22" x14ac:dyDescent="0.25">
      <c r="C8" s="2" t="s">
        <v>28</v>
      </c>
      <c r="D8" s="2" t="s">
        <v>32</v>
      </c>
      <c r="E8" s="4" t="s">
        <v>20</v>
      </c>
      <c r="F8" s="2" t="s">
        <v>15</v>
      </c>
      <c r="G8" s="2" t="s">
        <v>13</v>
      </c>
      <c r="H8" s="5"/>
      <c r="J8" t="str">
        <f>[1]CGEActivityInputs!V101</f>
        <v>cmetp</v>
      </c>
      <c r="K8" t="s">
        <v>44</v>
      </c>
      <c r="L8" s="4" t="s">
        <v>20</v>
      </c>
      <c r="M8" s="2" t="s">
        <v>15</v>
      </c>
      <c r="N8" s="2" t="s">
        <v>13</v>
      </c>
      <c r="Q8" t="s">
        <v>46</v>
      </c>
      <c r="R8" t="s">
        <v>47</v>
      </c>
      <c r="S8" s="4" t="s">
        <v>20</v>
      </c>
      <c r="T8" s="2" t="s">
        <v>15</v>
      </c>
      <c r="U8" s="2" t="s">
        <v>13</v>
      </c>
    </row>
    <row r="9" spans="3:22" x14ac:dyDescent="0.25">
      <c r="C9" s="2"/>
      <c r="D9" s="2"/>
      <c r="E9" s="4"/>
      <c r="F9" s="2"/>
      <c r="G9" s="2"/>
      <c r="H9" s="5"/>
      <c r="J9" t="s">
        <v>56</v>
      </c>
      <c r="K9" t="s">
        <v>45</v>
      </c>
      <c r="L9" s="4" t="s">
        <v>20</v>
      </c>
      <c r="M9" s="2" t="s">
        <v>15</v>
      </c>
      <c r="N9" s="2" t="s">
        <v>13</v>
      </c>
      <c r="Q9" t="s">
        <v>35</v>
      </c>
      <c r="R9" t="s">
        <v>36</v>
      </c>
      <c r="S9" s="4" t="s">
        <v>20</v>
      </c>
      <c r="T9" s="2" t="s">
        <v>15</v>
      </c>
      <c r="U9" s="2" t="s">
        <v>13</v>
      </c>
    </row>
    <row r="10" spans="3:22" x14ac:dyDescent="0.25">
      <c r="C10" s="5"/>
      <c r="D10" s="5"/>
      <c r="E10" s="5"/>
      <c r="F10" s="5"/>
      <c r="G10" s="5"/>
      <c r="H10" s="3"/>
      <c r="J10" s="13"/>
      <c r="Q10" t="s">
        <v>39</v>
      </c>
      <c r="R10" t="s">
        <v>40</v>
      </c>
      <c r="S10" s="4" t="s">
        <v>20</v>
      </c>
      <c r="T10" s="2" t="s">
        <v>15</v>
      </c>
      <c r="U10" s="2" t="s">
        <v>13</v>
      </c>
    </row>
    <row r="11" spans="3:22" x14ac:dyDescent="0.25">
      <c r="C11" s="5"/>
      <c r="D11" s="3"/>
      <c r="E11" s="5"/>
      <c r="F11" s="5"/>
      <c r="G11" s="5"/>
      <c r="H11" s="3"/>
      <c r="Q11" t="s">
        <v>48</v>
      </c>
      <c r="R11" t="s">
        <v>50</v>
      </c>
      <c r="S11" s="4" t="s">
        <v>20</v>
      </c>
      <c r="T11" s="2" t="s">
        <v>15</v>
      </c>
      <c r="U11" s="2" t="s">
        <v>13</v>
      </c>
    </row>
    <row r="12" spans="3:22" x14ac:dyDescent="0.25">
      <c r="C12" s="5"/>
      <c r="D12" s="5"/>
      <c r="E12" s="5"/>
      <c r="F12" s="5"/>
      <c r="G12" s="5"/>
      <c r="H12" s="3"/>
      <c r="Q12" t="s">
        <v>51</v>
      </c>
      <c r="R12" t="s">
        <v>52</v>
      </c>
      <c r="S12" s="4" t="s">
        <v>20</v>
      </c>
      <c r="T12" s="2" t="s">
        <v>15</v>
      </c>
      <c r="U12" s="2" t="s">
        <v>13</v>
      </c>
    </row>
    <row r="13" spans="3:22" x14ac:dyDescent="0.25">
      <c r="C13" s="5"/>
      <c r="D13" s="5"/>
      <c r="E13" s="5"/>
      <c r="F13" s="5"/>
      <c r="G13" s="5"/>
      <c r="H13" s="3"/>
      <c r="Q13" t="s">
        <v>49</v>
      </c>
      <c r="R13" t="s">
        <v>53</v>
      </c>
      <c r="S13" s="4" t="s">
        <v>20</v>
      </c>
      <c r="T13" s="2" t="s">
        <v>15</v>
      </c>
      <c r="U13" s="2" t="s">
        <v>13</v>
      </c>
    </row>
    <row r="14" spans="3:22" x14ac:dyDescent="0.25">
      <c r="C14" s="5"/>
      <c r="D14" s="5"/>
      <c r="E14" s="5"/>
      <c r="F14" s="5"/>
      <c r="G14" s="5"/>
      <c r="H14" s="3"/>
      <c r="Q14" t="s">
        <v>54</v>
      </c>
      <c r="R14" t="s">
        <v>55</v>
      </c>
      <c r="S14" s="4" t="s">
        <v>20</v>
      </c>
      <c r="T14" s="2" t="s">
        <v>15</v>
      </c>
      <c r="U14" s="2" t="s">
        <v>13</v>
      </c>
    </row>
    <row r="15" spans="3:22" x14ac:dyDescent="0.25">
      <c r="C15" s="5"/>
      <c r="D15" s="5"/>
      <c r="E15" s="5"/>
      <c r="F15" s="5"/>
      <c r="G15" s="5"/>
      <c r="H15" s="3"/>
    </row>
    <row r="16" spans="3:22" x14ac:dyDescent="0.25">
      <c r="C16" s="6" t="s">
        <v>6</v>
      </c>
      <c r="D16" s="7"/>
      <c r="E16" s="7"/>
      <c r="F16" s="7"/>
      <c r="G16" s="7"/>
      <c r="H16" s="7"/>
      <c r="J16" s="6" t="s">
        <v>6</v>
      </c>
      <c r="K16" s="7"/>
      <c r="L16" s="7"/>
      <c r="M16" s="7"/>
      <c r="N16" s="7"/>
      <c r="O16" s="7"/>
      <c r="Q16" s="6" t="s">
        <v>6</v>
      </c>
      <c r="R16" s="7"/>
      <c r="S16" s="7"/>
      <c r="T16" s="7"/>
      <c r="U16" s="7"/>
      <c r="V16" s="7"/>
    </row>
    <row r="17" spans="3:22" x14ac:dyDescent="0.25">
      <c r="C17" s="8" t="s">
        <v>7</v>
      </c>
      <c r="D17" s="8" t="s">
        <v>8</v>
      </c>
      <c r="E17" s="8" t="s">
        <v>9</v>
      </c>
      <c r="F17" s="8" t="s">
        <v>10</v>
      </c>
      <c r="G17" s="8" t="s">
        <v>11</v>
      </c>
      <c r="H17" s="8" t="s">
        <v>12</v>
      </c>
      <c r="J17" s="8" t="s">
        <v>7</v>
      </c>
      <c r="K17" s="8" t="s">
        <v>8</v>
      </c>
      <c r="L17" s="8" t="s">
        <v>9</v>
      </c>
      <c r="M17" s="8" t="s">
        <v>10</v>
      </c>
      <c r="N17" s="8" t="s">
        <v>11</v>
      </c>
      <c r="O17" s="8" t="s">
        <v>12</v>
      </c>
      <c r="Q17" s="8" t="s">
        <v>7</v>
      </c>
      <c r="R17" s="8" t="s">
        <v>8</v>
      </c>
      <c r="S17" s="8" t="s">
        <v>9</v>
      </c>
      <c r="T17" s="8" t="s">
        <v>10</v>
      </c>
      <c r="U17" s="8" t="s">
        <v>11</v>
      </c>
      <c r="V17" s="8" t="s">
        <v>12</v>
      </c>
    </row>
    <row r="18" spans="3:22" x14ac:dyDescent="0.25">
      <c r="C18" s="2" t="str">
        <f>"MIN"&amp;C5</f>
        <v>MINFLAB-P</v>
      </c>
      <c r="D18" s="2" t="str">
        <f>"Supply "&amp;D5</f>
        <v>Supply Labour-Primary</v>
      </c>
      <c r="E18" s="4" t="s">
        <v>20</v>
      </c>
      <c r="F18" s="2" t="s">
        <v>21</v>
      </c>
      <c r="G18" s="2" t="s">
        <v>13</v>
      </c>
      <c r="H18" s="2" t="s">
        <v>22</v>
      </c>
      <c r="J18" t="str">
        <f>"MIN"&amp;J5</f>
        <v>MINccons_e</v>
      </c>
      <c r="K18" s="2" t="str">
        <f>"Supply "&amp;K5</f>
        <v>Supply Construction</v>
      </c>
      <c r="L18" t="s">
        <v>20</v>
      </c>
      <c r="M18" s="2" t="s">
        <v>21</v>
      </c>
      <c r="N18" s="2" t="s">
        <v>13</v>
      </c>
      <c r="O18" s="2" t="s">
        <v>22</v>
      </c>
      <c r="Q18" t="str">
        <f>"MIN"&amp;Q5</f>
        <v>MINMATSTL</v>
      </c>
      <c r="R18" s="2" t="str">
        <f>"Supply "&amp;R5</f>
        <v>Supply Material - Steel</v>
      </c>
      <c r="S18" t="s">
        <v>20</v>
      </c>
      <c r="T18" s="2" t="s">
        <v>21</v>
      </c>
      <c r="U18" s="2" t="s">
        <v>13</v>
      </c>
      <c r="V18" s="2" t="s">
        <v>22</v>
      </c>
    </row>
    <row r="19" spans="3:22" x14ac:dyDescent="0.25">
      <c r="C19" s="2" t="str">
        <f>"MIN"&amp;C6</f>
        <v>MINFLAB-M</v>
      </c>
      <c r="D19" s="2" t="str">
        <f>"Supply "&amp;D6</f>
        <v>Supply Labour-Mid</v>
      </c>
      <c r="E19" s="4" t="s">
        <v>20</v>
      </c>
      <c r="F19" s="2" t="s">
        <v>21</v>
      </c>
      <c r="G19" s="2" t="s">
        <v>13</v>
      </c>
      <c r="H19" s="2" t="s">
        <v>22</v>
      </c>
      <c r="J19" t="str">
        <f>"MIN"&amp;J6</f>
        <v>MINcmach_e</v>
      </c>
      <c r="K19" s="2" t="str">
        <f>"Supply "&amp;K6</f>
        <v>Supply Machinery</v>
      </c>
      <c r="L19" t="s">
        <v>20</v>
      </c>
      <c r="M19" s="2" t="s">
        <v>21</v>
      </c>
      <c r="N19" s="2" t="s">
        <v>13</v>
      </c>
      <c r="O19" s="2" t="s">
        <v>22</v>
      </c>
      <c r="Q19" t="str">
        <f t="shared" ref="Q19:Q26" si="0">"MIN"&amp;Q6</f>
        <v>MINMATALU</v>
      </c>
      <c r="R19" s="2" t="str">
        <f t="shared" ref="R19:R26" si="1">"Supply "&amp;R6</f>
        <v>Supply Material - Aluminium</v>
      </c>
      <c r="S19" t="s">
        <v>20</v>
      </c>
      <c r="T19" s="2" t="s">
        <v>21</v>
      </c>
      <c r="U19" s="2" t="s">
        <v>13</v>
      </c>
      <c r="V19" s="2" t="s">
        <v>22</v>
      </c>
    </row>
    <row r="20" spans="3:22" x14ac:dyDescent="0.25">
      <c r="C20" s="2" t="str">
        <f>"MIN"&amp;C7</f>
        <v>MINFLAB-S</v>
      </c>
      <c r="D20" s="2" t="str">
        <f>"Supply "&amp;D7</f>
        <v>Supply Labour-Secondary</v>
      </c>
      <c r="E20" s="4" t="s">
        <v>20</v>
      </c>
      <c r="F20" s="2" t="s">
        <v>21</v>
      </c>
      <c r="G20" s="2" t="s">
        <v>13</v>
      </c>
      <c r="H20" s="2" t="s">
        <v>22</v>
      </c>
      <c r="J20" t="str">
        <f>"MIN"&amp;J7</f>
        <v>MINcemch_e</v>
      </c>
      <c r="K20" s="2" t="str">
        <f>"Supply "&amp;K7</f>
        <v>Supply Electrical Machinery</v>
      </c>
      <c r="L20" t="s">
        <v>20</v>
      </c>
      <c r="M20" s="2" t="s">
        <v>21</v>
      </c>
      <c r="N20" s="2" t="s">
        <v>13</v>
      </c>
      <c r="O20" s="2" t="s">
        <v>22</v>
      </c>
      <c r="Q20" t="str">
        <f t="shared" si="0"/>
        <v>MINMATCEM</v>
      </c>
      <c r="R20" s="2" t="str">
        <f t="shared" si="1"/>
        <v>Supply Material - Cement</v>
      </c>
      <c r="S20" t="s">
        <v>20</v>
      </c>
      <c r="T20" s="2" t="s">
        <v>21</v>
      </c>
      <c r="U20" s="2" t="s">
        <v>13</v>
      </c>
      <c r="V20" s="2" t="s">
        <v>22</v>
      </c>
    </row>
    <row r="21" spans="3:22" x14ac:dyDescent="0.25">
      <c r="C21" s="2" t="str">
        <f>"MIN"&amp;C8</f>
        <v>MINFLAB-T</v>
      </c>
      <c r="D21" s="2" t="str">
        <f>"Supply "&amp;D8</f>
        <v>Supply Labour-Tertiary</v>
      </c>
      <c r="E21" s="4" t="s">
        <v>20</v>
      </c>
      <c r="F21" s="2" t="s">
        <v>21</v>
      </c>
      <c r="G21" s="2" t="s">
        <v>13</v>
      </c>
      <c r="H21" s="2" t="s">
        <v>22</v>
      </c>
      <c r="J21" t="str">
        <f>"MIN"&amp;J8</f>
        <v>MINcmetp</v>
      </c>
      <c r="K21" s="2" t="str">
        <f>"Supply "&amp;K8</f>
        <v>Supply Metal Products</v>
      </c>
      <c r="L21" t="s">
        <v>20</v>
      </c>
      <c r="M21" s="2" t="s">
        <v>21</v>
      </c>
      <c r="N21" s="2" t="s">
        <v>13</v>
      </c>
      <c r="O21" s="2" t="s">
        <v>22</v>
      </c>
      <c r="Q21" t="str">
        <f t="shared" si="0"/>
        <v>MINMATPLT</v>
      </c>
      <c r="R21" s="2" t="str">
        <f t="shared" si="1"/>
        <v>Supply Material - Plastic</v>
      </c>
      <c r="S21" t="s">
        <v>20</v>
      </c>
      <c r="T21" s="2" t="s">
        <v>21</v>
      </c>
      <c r="U21" s="2" t="s">
        <v>13</v>
      </c>
      <c r="V21" s="2" t="s">
        <v>22</v>
      </c>
    </row>
    <row r="22" spans="3:22" x14ac:dyDescent="0.25">
      <c r="C22" s="2"/>
      <c r="D22" s="2"/>
      <c r="E22" s="2"/>
      <c r="F22" s="2"/>
      <c r="G22" s="2"/>
      <c r="H22" s="2"/>
      <c r="J22" t="str">
        <f>"MIN"&amp;J9</f>
        <v>MINcbsrv</v>
      </c>
      <c r="K22" s="2" t="str">
        <f>"Supply "&amp;K9</f>
        <v>Supply Business Services</v>
      </c>
      <c r="L22" t="s">
        <v>20</v>
      </c>
      <c r="M22" s="2" t="s">
        <v>21</v>
      </c>
      <c r="N22" s="2" t="s">
        <v>13</v>
      </c>
      <c r="O22" s="2" t="s">
        <v>22</v>
      </c>
      <c r="Q22" t="str">
        <f t="shared" si="0"/>
        <v>MINMATGLS</v>
      </c>
      <c r="R22" s="2" t="str">
        <f t="shared" si="1"/>
        <v>Supply Material - Glass</v>
      </c>
      <c r="S22" t="s">
        <v>20</v>
      </c>
      <c r="T22" s="2" t="s">
        <v>21</v>
      </c>
      <c r="U22" s="2" t="s">
        <v>13</v>
      </c>
      <c r="V22" s="2" t="s">
        <v>22</v>
      </c>
    </row>
    <row r="23" spans="3:22" x14ac:dyDescent="0.25">
      <c r="C23" s="2"/>
      <c r="D23" s="2"/>
      <c r="E23" s="3"/>
      <c r="F23" s="3"/>
      <c r="G23" s="3"/>
      <c r="H23" s="3"/>
      <c r="Q23" t="str">
        <f t="shared" si="0"/>
        <v>MINMATCOP</v>
      </c>
      <c r="R23" s="2" t="str">
        <f t="shared" si="1"/>
        <v>Supply Material - Copper</v>
      </c>
      <c r="S23" t="s">
        <v>20</v>
      </c>
      <c r="T23" s="2" t="s">
        <v>21</v>
      </c>
      <c r="U23" s="2" t="s">
        <v>13</v>
      </c>
      <c r="V23" s="2" t="s">
        <v>22</v>
      </c>
    </row>
    <row r="24" spans="3:22" x14ac:dyDescent="0.25">
      <c r="Q24" t="str">
        <f t="shared" si="0"/>
        <v>MINMATNIC</v>
      </c>
      <c r="R24" s="2" t="str">
        <f t="shared" si="1"/>
        <v>Supply Material - Nickel</v>
      </c>
      <c r="S24" t="s">
        <v>20</v>
      </c>
      <c r="T24" s="2" t="s">
        <v>21</v>
      </c>
      <c r="U24" s="2" t="s">
        <v>13</v>
      </c>
      <c r="V24" s="2" t="s">
        <v>22</v>
      </c>
    </row>
    <row r="25" spans="3:22" x14ac:dyDescent="0.25">
      <c r="Q25" t="str">
        <f t="shared" si="0"/>
        <v>MINMATMNG</v>
      </c>
      <c r="R25" s="2" t="str">
        <f t="shared" si="1"/>
        <v>Supply Material - Manganese</v>
      </c>
      <c r="S25" t="s">
        <v>20</v>
      </c>
      <c r="T25" s="2" t="s">
        <v>21</v>
      </c>
      <c r="U25" s="2" t="s">
        <v>13</v>
      </c>
      <c r="V25" s="2" t="s">
        <v>22</v>
      </c>
    </row>
    <row r="26" spans="3:22" x14ac:dyDescent="0.25">
      <c r="Q26" t="str">
        <f t="shared" si="0"/>
        <v>MINMATCOB</v>
      </c>
      <c r="R26" s="2" t="str">
        <f t="shared" si="1"/>
        <v>Supply Material - Cobalt</v>
      </c>
      <c r="S26" t="s">
        <v>20</v>
      </c>
      <c r="T26" s="2" t="s">
        <v>21</v>
      </c>
      <c r="U26" s="2" t="s">
        <v>13</v>
      </c>
      <c r="V26" s="2" t="s">
        <v>22</v>
      </c>
    </row>
    <row r="27" spans="3:22" x14ac:dyDescent="0.25">
      <c r="Q27" t="str">
        <f>"MIN"&amp;Q14</f>
        <v>MINMATSIL</v>
      </c>
      <c r="R27" s="2" t="str">
        <f>"Supply "&amp;R14</f>
        <v>Supply Material - Silicon</v>
      </c>
      <c r="S27" t="s">
        <v>20</v>
      </c>
      <c r="T27" s="2" t="s">
        <v>21</v>
      </c>
      <c r="U27" s="2" t="s">
        <v>13</v>
      </c>
      <c r="V27" s="2" t="s">
        <v>22</v>
      </c>
    </row>
    <row r="29" spans="3:22" x14ac:dyDescent="0.25">
      <c r="C29" s="5"/>
      <c r="D29" s="5"/>
      <c r="E29" s="9" t="s">
        <v>18</v>
      </c>
      <c r="G29" s="3"/>
      <c r="H29" s="3"/>
      <c r="J29" s="5"/>
      <c r="K29" s="5"/>
      <c r="L29" s="9" t="s">
        <v>18</v>
      </c>
      <c r="Q29" s="5"/>
      <c r="R29" s="5"/>
      <c r="S29" s="9" t="s">
        <v>18</v>
      </c>
    </row>
    <row r="30" spans="3:22" ht="30" x14ac:dyDescent="0.25">
      <c r="C30" s="9" t="s">
        <v>8</v>
      </c>
      <c r="D30" s="9" t="s">
        <v>7</v>
      </c>
      <c r="E30" s="9" t="s">
        <v>19</v>
      </c>
      <c r="G30" s="2"/>
      <c r="H30" s="2"/>
      <c r="J30" s="9" t="s">
        <v>8</v>
      </c>
      <c r="K30" s="9" t="s">
        <v>7</v>
      </c>
      <c r="L30" s="9" t="s">
        <v>19</v>
      </c>
      <c r="Q30" s="9" t="s">
        <v>8</v>
      </c>
      <c r="R30" s="9" t="s">
        <v>7</v>
      </c>
      <c r="S30" s="9" t="s">
        <v>19</v>
      </c>
    </row>
    <row r="31" spans="3:22" x14ac:dyDescent="0.25">
      <c r="C31" s="10" t="str">
        <f>D18</f>
        <v>Supply Labour-Primary</v>
      </c>
      <c r="D31" s="10" t="str">
        <f>C18</f>
        <v>MINFLAB-P</v>
      </c>
      <c r="E31" s="11" t="str">
        <f>C5</f>
        <v>FLAB-P</v>
      </c>
      <c r="G31" s="3"/>
      <c r="H31" s="3"/>
      <c r="J31" s="10" t="str">
        <f>K18</f>
        <v>Supply Construction</v>
      </c>
      <c r="K31" s="10" t="str">
        <f>J18</f>
        <v>MINccons_e</v>
      </c>
      <c r="L31" s="11" t="str">
        <f>J5</f>
        <v>ccons_e</v>
      </c>
      <c r="Q31" s="10" t="str">
        <f>R18</f>
        <v>Supply Material - Steel</v>
      </c>
      <c r="R31" s="10" t="str">
        <f>Q18</f>
        <v>MINMATSTL</v>
      </c>
      <c r="S31" s="11" t="str">
        <f>Q5</f>
        <v>MATSTL</v>
      </c>
    </row>
    <row r="32" spans="3:22" x14ac:dyDescent="0.25">
      <c r="C32" s="10" t="str">
        <f>D19</f>
        <v>Supply Labour-Mid</v>
      </c>
      <c r="D32" s="10" t="str">
        <f>C19</f>
        <v>MINFLAB-M</v>
      </c>
      <c r="E32" s="11" t="str">
        <f>C6</f>
        <v>FLAB-M</v>
      </c>
      <c r="F32" s="3"/>
      <c r="G32" s="3"/>
      <c r="H32" s="3"/>
      <c r="J32" s="10" t="str">
        <f>K19</f>
        <v>Supply Machinery</v>
      </c>
      <c r="K32" s="10" t="str">
        <f>J19</f>
        <v>MINcmach_e</v>
      </c>
      <c r="L32" s="11" t="str">
        <f>J6</f>
        <v>cmach_e</v>
      </c>
      <c r="Q32" s="10" t="str">
        <f t="shared" ref="Q32:Q40" si="2">R19</f>
        <v>Supply Material - Aluminium</v>
      </c>
      <c r="R32" s="10" t="str">
        <f t="shared" ref="R32:R40" si="3">Q19</f>
        <v>MINMATALU</v>
      </c>
      <c r="S32" s="11" t="str">
        <f t="shared" ref="S32:S38" si="4">Q6</f>
        <v>MATALU</v>
      </c>
    </row>
    <row r="33" spans="3:19" x14ac:dyDescent="0.25">
      <c r="C33" s="10" t="str">
        <f>D20</f>
        <v>Supply Labour-Secondary</v>
      </c>
      <c r="D33" s="10" t="str">
        <f>C20</f>
        <v>MINFLAB-S</v>
      </c>
      <c r="E33" s="11" t="str">
        <f>C7</f>
        <v>FLAB-S</v>
      </c>
      <c r="F33" s="2"/>
      <c r="G33" s="2"/>
      <c r="H33" s="2"/>
      <c r="J33" s="10" t="str">
        <f>K20</f>
        <v>Supply Electrical Machinery</v>
      </c>
      <c r="K33" s="10" t="str">
        <f>J20</f>
        <v>MINcemch_e</v>
      </c>
      <c r="L33" s="11" t="str">
        <f>J7</f>
        <v>cemch_e</v>
      </c>
      <c r="Q33" s="10" t="str">
        <f t="shared" si="2"/>
        <v>Supply Material - Cement</v>
      </c>
      <c r="R33" s="10" t="str">
        <f t="shared" si="3"/>
        <v>MINMATCEM</v>
      </c>
      <c r="S33" s="11" t="str">
        <f t="shared" si="4"/>
        <v>MATCEM</v>
      </c>
    </row>
    <row r="34" spans="3:19" x14ac:dyDescent="0.25">
      <c r="C34" s="10" t="str">
        <f>D21</f>
        <v>Supply Labour-Tertiary</v>
      </c>
      <c r="D34" s="10" t="str">
        <f>C21</f>
        <v>MINFLAB-T</v>
      </c>
      <c r="E34" s="11" t="str">
        <f>C8</f>
        <v>FLAB-T</v>
      </c>
      <c r="F34" s="2"/>
      <c r="G34" s="2"/>
      <c r="H34" s="2"/>
      <c r="J34" s="10" t="str">
        <f>K21</f>
        <v>Supply Metal Products</v>
      </c>
      <c r="K34" s="10" t="str">
        <f>J21</f>
        <v>MINcmetp</v>
      </c>
      <c r="L34" s="11" t="str">
        <f>J8</f>
        <v>cmetp</v>
      </c>
      <c r="Q34" s="10" t="str">
        <f t="shared" si="2"/>
        <v>Supply Material - Plastic</v>
      </c>
      <c r="R34" s="10" t="str">
        <f t="shared" si="3"/>
        <v>MINMATPLT</v>
      </c>
      <c r="S34" s="11" t="str">
        <f t="shared" si="4"/>
        <v>MATPLT</v>
      </c>
    </row>
    <row r="35" spans="3:19" x14ac:dyDescent="0.25">
      <c r="C35" s="2"/>
      <c r="D35" s="2"/>
      <c r="E35" s="5"/>
      <c r="F35" s="5"/>
      <c r="G35" s="5"/>
      <c r="H35" s="3"/>
      <c r="J35" s="10" t="str">
        <f>K22</f>
        <v>Supply Business Services</v>
      </c>
      <c r="K35" s="10" t="str">
        <f>J22</f>
        <v>MINcbsrv</v>
      </c>
      <c r="L35" s="11" t="str">
        <f>J9</f>
        <v>cbsrv</v>
      </c>
      <c r="Q35" s="10" t="str">
        <f t="shared" si="2"/>
        <v>Supply Material - Glass</v>
      </c>
      <c r="R35" s="10" t="str">
        <f t="shared" si="3"/>
        <v>MINMATGLS</v>
      </c>
      <c r="S35" s="11" t="str">
        <f t="shared" si="4"/>
        <v>MATGLS</v>
      </c>
    </row>
    <row r="36" spans="3:19" x14ac:dyDescent="0.25">
      <c r="C36" s="2"/>
      <c r="D36" s="2"/>
      <c r="E36" s="5"/>
      <c r="F36" s="5"/>
      <c r="G36" s="5"/>
      <c r="H36" s="3"/>
      <c r="Q36" s="10" t="str">
        <f t="shared" si="2"/>
        <v>Supply Material - Copper</v>
      </c>
      <c r="R36" s="10" t="str">
        <f t="shared" si="3"/>
        <v>MINMATCOP</v>
      </c>
      <c r="S36" s="11" t="str">
        <f t="shared" si="4"/>
        <v>MATCOP</v>
      </c>
    </row>
    <row r="37" spans="3:19" x14ac:dyDescent="0.25">
      <c r="Q37" s="10" t="str">
        <f t="shared" si="2"/>
        <v>Supply Material - Nickel</v>
      </c>
      <c r="R37" s="10" t="str">
        <f t="shared" si="3"/>
        <v>MINMATNIC</v>
      </c>
      <c r="S37" s="11" t="str">
        <f t="shared" si="4"/>
        <v>MATNIC</v>
      </c>
    </row>
    <row r="38" spans="3:19" x14ac:dyDescent="0.25">
      <c r="Q38" s="10" t="str">
        <f t="shared" si="2"/>
        <v>Supply Material - Manganese</v>
      </c>
      <c r="R38" s="10" t="str">
        <f t="shared" si="3"/>
        <v>MINMATMNG</v>
      </c>
      <c r="S38" s="11" t="str">
        <f t="shared" si="4"/>
        <v>MATMNG</v>
      </c>
    </row>
    <row r="39" spans="3:19" x14ac:dyDescent="0.25">
      <c r="Q39" s="10" t="str">
        <f>R26</f>
        <v>Supply Material - Cobalt</v>
      </c>
      <c r="R39" s="10" t="str">
        <f>Q26</f>
        <v>MINMATCOB</v>
      </c>
      <c r="S39" s="11" t="str">
        <f>Q13</f>
        <v>MATCOB</v>
      </c>
    </row>
    <row r="40" spans="3:19" x14ac:dyDescent="0.25">
      <c r="Q40" s="10" t="str">
        <f t="shared" si="2"/>
        <v>Supply Material - Silicon</v>
      </c>
      <c r="R40" s="10" t="str">
        <f t="shared" si="3"/>
        <v>MINMATSIL</v>
      </c>
      <c r="S40" s="11" t="str">
        <f t="shared" ref="S40" si="5">Q14</f>
        <v>MATSIL</v>
      </c>
    </row>
  </sheetData>
  <sortState xmlns:xlrd2="http://schemas.microsoft.com/office/spreadsheetml/2017/richdata2" ref="AL26:AM60">
    <sortCondition descending="1" ref="AM26:AM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2023-11-10T10:32:31Z</dcterms:created>
  <dcterms:modified xsi:type="dcterms:W3CDTF">2023-11-20T12:48:26Z</dcterms:modified>
</cp:coreProperties>
</file>