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32BAA4E9-DAA8-4126-813B-92CABB56A30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efine REFIT" sheetId="2" r:id="rId1"/>
    <sheet name="Define RCAP_BND" sheetId="3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3" l="1"/>
  <c r="G12" i="3" l="1"/>
  <c r="G11" i="3"/>
  <c r="G13" i="3"/>
  <c r="G14" i="3"/>
  <c r="G15" i="3"/>
  <c r="G16" i="3"/>
  <c r="G17" i="3"/>
  <c r="G18" i="3"/>
  <c r="G19" i="3"/>
  <c r="G20" i="3"/>
  <c r="G21" i="3"/>
  <c r="G22" i="3"/>
  <c r="G23" i="3"/>
  <c r="G10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8" i="2"/>
</calcChain>
</file>

<file path=xl/sharedStrings.xml><?xml version="1.0" encoding="utf-8"?>
<sst xmlns="http://schemas.openxmlformats.org/spreadsheetml/2006/main" count="213" uniqueCount="120">
  <si>
    <t>PSET_PN</t>
  </si>
  <si>
    <t>TIMES manual</t>
  </si>
  <si>
    <t>pg 261</t>
  </si>
  <si>
    <t>pg 85</t>
  </si>
  <si>
    <t>note here;</t>
  </si>
  <si>
    <t>it must retire the other process</t>
  </si>
  <si>
    <t>PRC_REFIT</t>
  </si>
  <si>
    <t>attribute</t>
  </si>
  <si>
    <t>REGION1</t>
  </si>
  <si>
    <t>~TFM_INS</t>
  </si>
  <si>
    <t>Other_Indexes</t>
  </si>
  <si>
    <t>-1 means retrofit option</t>
  </si>
  <si>
    <t>Define the refurbishment parameter</t>
  </si>
  <si>
    <t>1 means life-ex</t>
  </si>
  <si>
    <t>2 means ??</t>
  </si>
  <si>
    <t>ETCLEKEND-E-REAF</t>
  </si>
  <si>
    <t>ETCLECAMD-E-REAF</t>
  </si>
  <si>
    <t>ETCLEGROO-E-REAF</t>
  </si>
  <si>
    <t>ETCLEKOMA-E-REAF</t>
  </si>
  <si>
    <t>ETCLEARNO-E-REAF</t>
  </si>
  <si>
    <t>ETCLEDUVH-E-REAF</t>
  </si>
  <si>
    <t>ETCLEHEND-E-REAF</t>
  </si>
  <si>
    <t>ETCLEKRIE-E-REAF</t>
  </si>
  <si>
    <t>ETCLELETH-E-REAF</t>
  </si>
  <si>
    <t>ETCLEMAJD-E-REAF</t>
  </si>
  <si>
    <t>ETCLEMAJW-E-REAF</t>
  </si>
  <si>
    <t>ETCLEMATI-E-REAF</t>
  </si>
  <si>
    <t>ETCLEMATL-E-REAF</t>
  </si>
  <si>
    <t>ETCLETUTU-E-REAF</t>
  </si>
  <si>
    <t>~TFM_INS-TS</t>
  </si>
  <si>
    <t>Attribute</t>
  </si>
  <si>
    <t>LimType</t>
  </si>
  <si>
    <t>RCAP_BND</t>
  </si>
  <si>
    <t>UP</t>
  </si>
  <si>
    <t>ETCLECAMD-E</t>
  </si>
  <si>
    <t>ETCLEGROO-E</t>
  </si>
  <si>
    <t>ETCLEKOMA-E</t>
  </si>
  <si>
    <t>ETCLEARNO-E</t>
  </si>
  <si>
    <t>ETCLEDUVH-E</t>
  </si>
  <si>
    <t>ETCLEHEND-E</t>
  </si>
  <si>
    <t>ETCLEKEND-E</t>
  </si>
  <si>
    <t>ETCLEKRIE-E</t>
  </si>
  <si>
    <t>ETCLELETH-E</t>
  </si>
  <si>
    <t>ETCLEMAJD-E</t>
  </si>
  <si>
    <t>ETCLEMAJW-E</t>
  </si>
  <si>
    <t>ETCLEMATI-E</t>
  </si>
  <si>
    <t>ETCLEMATL-E</t>
  </si>
  <si>
    <t>ETCLETUTU-E</t>
  </si>
  <si>
    <t>Number of Units</t>
  </si>
  <si>
    <t>Endo retirement upper limit</t>
  </si>
  <si>
    <t>Endo-retirement flag</t>
  </si>
  <si>
    <t>Capacity in 2020</t>
  </si>
  <si>
    <t>Capacity</t>
  </si>
  <si>
    <t>Units Left</t>
  </si>
  <si>
    <t>RCAP_BND-UP</t>
  </si>
  <si>
    <t>PRC_RCAP</t>
  </si>
  <si>
    <t>Year Endo-retire</t>
  </si>
  <si>
    <t>ProcName</t>
  </si>
  <si>
    <t>ProcDesc</t>
  </si>
  <si>
    <t>CommIN</t>
  </si>
  <si>
    <t>CommOUT</t>
  </si>
  <si>
    <t>Activity I/O</t>
  </si>
  <si>
    <t>TID</t>
  </si>
  <si>
    <t>CAMDEN</t>
  </si>
  <si>
    <t>PWRCLECAMD</t>
  </si>
  <si>
    <t>ELCC</t>
  </si>
  <si>
    <t>GROOTVLEI</t>
  </si>
  <si>
    <t>PWRCLEGROO</t>
  </si>
  <si>
    <t>KOMATI</t>
  </si>
  <si>
    <t>PWRCLEKOMA</t>
  </si>
  <si>
    <t>ARNOT</t>
  </si>
  <si>
    <t>PWRCLEARNO</t>
  </si>
  <si>
    <t>DUVHA</t>
  </si>
  <si>
    <t>PWRCLEDUVH</t>
  </si>
  <si>
    <t>HENDRINA</t>
  </si>
  <si>
    <t>PWRCLEHEND</t>
  </si>
  <si>
    <t>KENDAL</t>
  </si>
  <si>
    <t>PWRCLEKEND</t>
  </si>
  <si>
    <t>KRIEL</t>
  </si>
  <si>
    <t>PWRCLEKRIE</t>
  </si>
  <si>
    <t>LETHABO</t>
  </si>
  <si>
    <t>PWRCLELETH</t>
  </si>
  <si>
    <t>MAJUBA DRY</t>
  </si>
  <si>
    <t>PWRCLEMAJU</t>
  </si>
  <si>
    <t>MAJUBA WET</t>
  </si>
  <si>
    <t>MATIMBA</t>
  </si>
  <si>
    <t>PWRCLEMATI</t>
  </si>
  <si>
    <t>MATLA</t>
  </si>
  <si>
    <t>PWRCLEMATL</t>
  </si>
  <si>
    <t>TUTUKA</t>
  </si>
  <si>
    <t>PWRCLETUTU</t>
  </si>
  <si>
    <t>ETCLEKELB-E</t>
  </si>
  <si>
    <t>KELVIN B</t>
  </si>
  <si>
    <t>PWRCLE</t>
  </si>
  <si>
    <t>ETCLEPFSS-E</t>
  </si>
  <si>
    <t>Sasol SSF Coal Plant</t>
  </si>
  <si>
    <t>UPSCLE</t>
  </si>
  <si>
    <t>UPSELC</t>
  </si>
  <si>
    <t>ETCLEPFSI-E</t>
  </si>
  <si>
    <t>Sasol Infrachem Coal Plant</t>
  </si>
  <si>
    <t>INDCLE</t>
  </si>
  <si>
    <t>ICPELC</t>
  </si>
  <si>
    <t>ETODSGT-E</t>
  </si>
  <si>
    <t>OCGT liquid fuels Existing</t>
  </si>
  <si>
    <t>PWRODS</t>
  </si>
  <si>
    <t>Name</t>
  </si>
  <si>
    <t>Add in the RCAP_BND to existing processes because otherwise it will just retire a whole plant</t>
  </si>
  <si>
    <t>~UC_T</t>
  </si>
  <si>
    <t>UC_N</t>
  </si>
  <si>
    <t>Pset_PN</t>
  </si>
  <si>
    <t>Year</t>
  </si>
  <si>
    <t>UC_RHSRT</t>
  </si>
  <si>
    <t>UC_Desc</t>
  </si>
  <si>
    <t>Define a limit on total new retrofit capacity per year so we don’t do it all in one year and cause more loadshedding</t>
  </si>
  <si>
    <t>UCNCAP_REAF</t>
  </si>
  <si>
    <t>UC_NCAP</t>
  </si>
  <si>
    <t>*-REAF</t>
  </si>
  <si>
    <t>GW per year of total retrofitted plant capacity</t>
  </si>
  <si>
    <t>~UC_Sets: R_E: REGION1</t>
  </si>
  <si>
    <t>~UC_Sets: T_E: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</si>
</sst>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[$£-809]#,##0.000;[Red]&quot;-&quot;[$£-809]#,##0.000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theme="3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8"/>
      <color rgb="FF80008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2" fillId="0" borderId="0"/>
    <xf numFmtId="0" fontId="14" fillId="0" borderId="0"/>
    <xf numFmtId="0" fontId="15" fillId="0" borderId="0"/>
    <xf numFmtId="0" fontId="7" fillId="0" borderId="0"/>
    <xf numFmtId="0" fontId="16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8" fillId="3" borderId="1" applyNumberFormat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6" borderId="0" applyNumberFormat="0" applyBorder="0" applyAlignment="0" applyProtection="0"/>
    <xf numFmtId="0" fontId="10" fillId="5" borderId="0" applyNumberFormat="0" applyBorder="0" applyAlignment="0" applyProtection="0"/>
    <xf numFmtId="43" fontId="7" fillId="0" borderId="0" applyFont="0" applyFill="0" applyBorder="0" applyAlignment="0" applyProtection="0"/>
    <xf numFmtId="0" fontId="19" fillId="2" borderId="0" applyNumberFormat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3" borderId="1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0" borderId="0"/>
  </cellStyleXfs>
  <cellXfs count="23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3" applyFont="1" applyAlignment="1">
      <alignment horizontal="center"/>
    </xf>
    <xf numFmtId="0" fontId="0" fillId="0" borderId="0" xfId="0" quotePrefix="1"/>
    <xf numFmtId="0" fontId="5" fillId="0" borderId="0" xfId="4" applyFont="1"/>
    <xf numFmtId="0" fontId="6" fillId="0" borderId="0" xfId="0" applyFont="1"/>
    <xf numFmtId="0" fontId="2" fillId="0" borderId="0" xfId="1"/>
    <xf numFmtId="0" fontId="20" fillId="0" borderId="0" xfId="4" applyFont="1" applyAlignment="1">
      <alignment horizontal="center"/>
    </xf>
    <xf numFmtId="0" fontId="22" fillId="0" borderId="0" xfId="4" applyFont="1"/>
    <xf numFmtId="0" fontId="5" fillId="0" borderId="0" xfId="4" applyFont="1" applyAlignment="1">
      <alignment horizontal="right"/>
    </xf>
    <xf numFmtId="0" fontId="8" fillId="3" borderId="1" xfId="74"/>
    <xf numFmtId="0" fontId="21" fillId="0" borderId="0" xfId="4" applyFont="1"/>
    <xf numFmtId="0" fontId="21" fillId="0" borderId="0" xfId="4" applyFont="1" applyAlignment="1">
      <alignment horizontal="center" wrapText="1"/>
    </xf>
    <xf numFmtId="0" fontId="5" fillId="0" borderId="0" xfId="4" applyFont="1" applyAlignment="1">
      <alignment wrapText="1"/>
    </xf>
    <xf numFmtId="0" fontId="24" fillId="0" borderId="0" xfId="98"/>
    <xf numFmtId="0" fontId="2" fillId="0" borderId="0" xfId="98" applyFont="1"/>
    <xf numFmtId="0" fontId="25" fillId="0" borderId="0" xfId="98" applyFont="1" applyAlignment="1">
      <alignment horizontal="right"/>
    </xf>
    <xf numFmtId="0" fontId="25" fillId="7" borderId="0" xfId="98" applyFont="1" applyFill="1"/>
    <xf numFmtId="0" fontId="25" fillId="8" borderId="0" xfId="98" applyFont="1" applyFill="1"/>
    <xf numFmtId="0" fontId="25" fillId="9" borderId="0" xfId="98" applyFont="1" applyFill="1"/>
    <xf numFmtId="0" fontId="26" fillId="0" borderId="0" xfId="98" applyFont="1"/>
    <xf numFmtId="0" fontId="27" fillId="0" borderId="0" xfId="1" applyFont="1"/>
  </cellXfs>
  <cellStyles count="99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2" xr:uid="{88D9099A-F470-4D03-BE79-09EB3D57A727}"/>
    <cellStyle name="Comma 2 2 3" xfId="66" xr:uid="{EE4ED5C2-F364-48AD-9F23-19B546FE0094}"/>
    <cellStyle name="Comma 2 2 3 2" xfId="87" xr:uid="{5F8D3818-DE53-4EB8-ADFF-E721D50AD4A2}"/>
    <cellStyle name="Comma 2 2 4" xfId="94" xr:uid="{26579440-FB52-4EAD-A938-A9028B777F90}"/>
    <cellStyle name="Comma 2 2 5" xfId="78" xr:uid="{C2D9B5AA-EFB4-4C03-963B-48FE499B2852}"/>
    <cellStyle name="Comma 2 3" xfId="9" xr:uid="{A89172D9-9A9F-4203-A875-CB6C23116EDB}"/>
    <cellStyle name="Comma 2 3 2" xfId="64" xr:uid="{26B3BD98-BE80-4CA6-92F8-26680421D3E6}"/>
    <cellStyle name="Comma 2 3 3" xfId="76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9" xr:uid="{B2752CA4-091E-42BD-B9B9-E36BB7EC4C6B}"/>
    <cellStyle name="Comma 2 4 3" xfId="95" xr:uid="{9C2369B5-779A-4A74-83FE-3224B5C29C94}"/>
    <cellStyle name="Comma 2 4 4" xfId="81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1" xr:uid="{087DDC20-DA77-4F57-BFD8-8CE64CFB7581}"/>
    <cellStyle name="Comma 2 5 3" xfId="97" xr:uid="{456B6CC2-B024-48A0-9040-6E5F319C317B}"/>
    <cellStyle name="Comma 2 5 4" xfId="85" xr:uid="{0F3C66F2-8366-416A-9E27-62F9B0B6C756}"/>
    <cellStyle name="Comma 2 6" xfId="65" xr:uid="{850A773F-11CE-46F3-8E25-34D3BF09D863}"/>
    <cellStyle name="Comma 2 6 2" xfId="86" xr:uid="{2C60040C-A2BA-4F8E-9C4E-B1F0FAAA8004}"/>
    <cellStyle name="Comma 2 7" xfId="93" xr:uid="{49D5FA88-39A8-47B8-B825-F67F0E538DA2}"/>
    <cellStyle name="Comma 2 8" xfId="77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80" xr:uid="{45E1FE83-3AC2-4FF0-85B1-F2BC75FB6375}"/>
    <cellStyle name="Comma 3 3" xfId="67" xr:uid="{A509B14B-C0CD-4F87-95EF-B00F08561F3C}"/>
    <cellStyle name="Comma 3 4" xfId="79" xr:uid="{4BF8DBCF-E643-4165-9610-73FA0AE71965}"/>
    <cellStyle name="Comma 4" xfId="43" xr:uid="{8A1895BD-7226-4A75-B56F-51BCA520A668}"/>
    <cellStyle name="Comma 4 2" xfId="72" xr:uid="{2C57F45F-8380-48A4-90D5-8F9F30C02519}"/>
    <cellStyle name="Comma 4 3" xfId="84" xr:uid="{6BD499AE-56C1-4689-94B9-A4EB017C0702}"/>
    <cellStyle name="Comma 5" xfId="38" xr:uid="{6378241E-4A8B-4C75-A3C8-9045E9540B4D}"/>
    <cellStyle name="Comma 5 2" xfId="71" xr:uid="{0C49D52D-C2CE-4084-B605-62530BEADE5D}"/>
    <cellStyle name="Comma 5 3" xfId="83" xr:uid="{BCF3DE70-35F5-4E49-9B70-427C2F662B52}"/>
    <cellStyle name="Comma 6" xfId="90" xr:uid="{6EB1E992-34C8-47D3-A864-F7512200395A}"/>
    <cellStyle name="Comma 7" xfId="96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8" xr:uid="{287CCB01-DDA9-43E4-BE4B-9FF5565F0D18}"/>
    <cellStyle name="Input" xfId="74" builtinId="20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5" xr:uid="{C7E2B60A-B1D3-413C-99A3-5AF08E9A35BA}"/>
    <cellStyle name="Normal 15" xfId="92" xr:uid="{BFFC76FC-0174-4B76-A5CC-12D1F55C7336}"/>
    <cellStyle name="Normal 16" xfId="98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76199</xdr:colOff>
      <xdr:row>9</xdr:row>
      <xdr:rowOff>80447</xdr:rowOff>
    </xdr:from>
    <xdr:to>
      <xdr:col>20</xdr:col>
      <xdr:colOff>391249</xdr:colOff>
      <xdr:row>28</xdr:row>
      <xdr:rowOff>143405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9E520-444F-DEAA-8681-A222CCBD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1804472"/>
          <a:ext cx="5029925" cy="368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39511</xdr:colOff>
      <xdr:row>30</xdr:row>
      <xdr:rowOff>38099</xdr:rowOff>
    </xdr:from>
    <xdr:to>
      <xdr:col>23</xdr:col>
      <xdr:colOff>408478</xdr:colOff>
      <xdr:row>50</xdr:row>
      <xdr:rowOff>19786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E7E61-6652-3D87-C0B3-EE904BB6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2086" y="5943599"/>
          <a:ext cx="6912642" cy="3791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01405439_wf_uct_ac_za/Documents/Energy%20Systems%20Research%20Group/Course%20Material/Modelling%20Course%20Material/LCOE%20Exercises_September2016.xlsx" TargetMode="External"/><Relationship Id="rId1" Type="http://schemas.openxmlformats.org/officeDocument/2006/relationships/externalLinkPath" Target="https://uctcloud-my.sharepoint.com/personal/01405439_wf_uct_ac_za/Documents/Energy%20Systems%20Research%20Group/Course%20Material/Modelling%20Course%20Material/LCOE%20Exercises_September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2 (2)"/>
      <sheetName val="Ex2"/>
      <sheetName val="Ex3"/>
      <sheetName val="Ex4"/>
      <sheetName val="Ex5"/>
      <sheetName val="Ex6"/>
      <sheetName val="Sheet2"/>
      <sheetName val="Sheet1"/>
    </sheetNames>
    <sheetDataSet>
      <sheetData sheetId="0">
        <row r="3">
          <cell r="E3" t="str">
            <v>Coal PF</v>
          </cell>
          <cell r="F3" t="str">
            <v>Gas CCGT</v>
          </cell>
          <cell r="G3" t="str">
            <v>Gas OCGT</v>
          </cell>
        </row>
        <row r="12">
          <cell r="C12" t="str">
            <v>Lev Capital</v>
          </cell>
          <cell r="E12">
            <v>219.78451813381488</v>
          </cell>
          <cell r="F12">
            <v>89.904873082322453</v>
          </cell>
        </row>
        <row r="13">
          <cell r="C13" t="str">
            <v>Lev OM</v>
          </cell>
          <cell r="E13">
            <v>107.7897394574268</v>
          </cell>
          <cell r="F13">
            <v>18.772196854388636</v>
          </cell>
        </row>
        <row r="14">
          <cell r="C14" t="str">
            <v>Lev Fuel</v>
          </cell>
          <cell r="E14">
            <v>97.297297297297305</v>
          </cell>
          <cell r="F14">
            <v>518.4</v>
          </cell>
        </row>
        <row r="31">
          <cell r="D31">
            <v>0.1</v>
          </cell>
          <cell r="E31">
            <v>2548.6784868228519</v>
          </cell>
          <cell r="F31">
            <v>1496.4936294303998</v>
          </cell>
          <cell r="G31">
            <v>1329.9642418323242</v>
          </cell>
        </row>
        <row r="32">
          <cell r="D32">
            <v>0.2</v>
          </cell>
          <cell r="E32">
            <v>1345.1878920600745</v>
          </cell>
          <cell r="F32">
            <v>1007.4468147151999</v>
          </cell>
          <cell r="G32">
            <v>1057.7093936434349</v>
          </cell>
        </row>
        <row r="33">
          <cell r="D33">
            <v>0.3</v>
          </cell>
          <cell r="E33">
            <v>944.02436047248216</v>
          </cell>
          <cell r="F33">
            <v>844.43120981013328</v>
          </cell>
          <cell r="G33">
            <v>966.95777758047166</v>
          </cell>
        </row>
        <row r="34">
          <cell r="D34">
            <v>0.4</v>
          </cell>
          <cell r="E34">
            <v>743.44259467868585</v>
          </cell>
          <cell r="F34">
            <v>762.9234073575999</v>
          </cell>
          <cell r="G34">
            <v>921.58196954899017</v>
          </cell>
        </row>
        <row r="35">
          <cell r="D35">
            <v>0.5</v>
          </cell>
          <cell r="E35">
            <v>623.09353520240813</v>
          </cell>
          <cell r="F35">
            <v>714.01872588607989</v>
          </cell>
          <cell r="G35">
            <v>894.35648473010122</v>
          </cell>
        </row>
        <row r="36">
          <cell r="D36">
            <v>0.6</v>
          </cell>
          <cell r="E36">
            <v>542.86082888488977</v>
          </cell>
          <cell r="F36">
            <v>681.41560490506663</v>
          </cell>
          <cell r="G36">
            <v>876.20616151750858</v>
          </cell>
        </row>
        <row r="37">
          <cell r="D37">
            <v>0.7</v>
          </cell>
          <cell r="E37">
            <v>485.55175294380501</v>
          </cell>
          <cell r="F37">
            <v>658.12766134719993</v>
          </cell>
          <cell r="G37">
            <v>863.2416449370852</v>
          </cell>
        </row>
        <row r="38">
          <cell r="D38">
            <v>0.8</v>
          </cell>
          <cell r="E38">
            <v>442.56994598799156</v>
          </cell>
          <cell r="F38">
            <v>640.6617036788</v>
          </cell>
          <cell r="G38">
            <v>853.51825750176772</v>
          </cell>
        </row>
        <row r="39">
          <cell r="D39">
            <v>0.9</v>
          </cell>
          <cell r="E39">
            <v>409.13965168902553</v>
          </cell>
          <cell r="F39">
            <v>627.07706993671104</v>
          </cell>
          <cell r="G39">
            <v>845.95562282985418</v>
          </cell>
        </row>
        <row r="43">
          <cell r="E43" t="str">
            <v>Coal PF</v>
          </cell>
          <cell r="F43" t="str">
            <v>Gas CCGT</v>
          </cell>
          <cell r="G43" t="str">
            <v>Gas OCGT</v>
          </cell>
        </row>
        <row r="44">
          <cell r="D44">
            <v>0.1</v>
          </cell>
          <cell r="E44">
            <v>2363.5635962187689</v>
          </cell>
          <cell r="F44">
            <v>1367.6332209315126</v>
          </cell>
          <cell r="G44">
            <v>1191.3679153672711</v>
          </cell>
        </row>
        <row r="45">
          <cell r="D45">
            <v>0.2</v>
          </cell>
          <cell r="E45">
            <v>2487.6904286512013</v>
          </cell>
          <cell r="F45">
            <v>1821.7516209315127</v>
          </cell>
          <cell r="G45">
            <v>1879.4260971854528</v>
          </cell>
        </row>
        <row r="46">
          <cell r="D46">
            <v>0.3</v>
          </cell>
          <cell r="E46">
            <v>2611.8172610836336</v>
          </cell>
          <cell r="F46">
            <v>2275.8700209315125</v>
          </cell>
          <cell r="G46">
            <v>2567.4842790036346</v>
          </cell>
        </row>
        <row r="47">
          <cell r="D47">
            <v>0.4</v>
          </cell>
          <cell r="E47">
            <v>2735.9440935160665</v>
          </cell>
          <cell r="F47">
            <v>2729.9884209315123</v>
          </cell>
          <cell r="G47">
            <v>3255.5424608218163</v>
          </cell>
        </row>
        <row r="48">
          <cell r="D48">
            <v>0.5</v>
          </cell>
          <cell r="E48">
            <v>2860.0709259484988</v>
          </cell>
          <cell r="F48">
            <v>3184.1068209315122</v>
          </cell>
          <cell r="G48">
            <v>3943.6006426399981</v>
          </cell>
        </row>
        <row r="49">
          <cell r="D49">
            <v>0.6</v>
          </cell>
          <cell r="E49">
            <v>2984.1977583809312</v>
          </cell>
          <cell r="F49">
            <v>3638.225220931512</v>
          </cell>
          <cell r="G49">
            <v>4631.6588244581799</v>
          </cell>
        </row>
        <row r="50">
          <cell r="D50">
            <v>0.7</v>
          </cell>
          <cell r="E50">
            <v>3108.3245908133636</v>
          </cell>
          <cell r="F50">
            <v>4092.3436209315119</v>
          </cell>
          <cell r="G50">
            <v>5319.7170062763616</v>
          </cell>
        </row>
        <row r="51">
          <cell r="D51">
            <v>0.8</v>
          </cell>
          <cell r="E51">
            <v>3232.4514232457959</v>
          </cell>
          <cell r="F51">
            <v>4546.4620209315126</v>
          </cell>
          <cell r="G51">
            <v>6007.7751880945434</v>
          </cell>
        </row>
        <row r="52">
          <cell r="D52">
            <v>0.9</v>
          </cell>
          <cell r="E52">
            <v>3356.5782556782287</v>
          </cell>
          <cell r="F52">
            <v>5000.580420931512</v>
          </cell>
          <cell r="G52">
            <v>6695.8333699127252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tabSelected="1" workbookViewId="0">
      <selection activeCell="D44" sqref="D44"/>
    </sheetView>
  </sheetViews>
  <sheetFormatPr defaultRowHeight="15" x14ac:dyDescent="0.25"/>
  <cols>
    <col min="2" max="2" width="22" customWidth="1"/>
    <col min="3" max="4" width="13.85546875" customWidth="1"/>
    <col min="5" max="5" width="13.5703125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3" spans="2:13" x14ac:dyDescent="0.25">
      <c r="B3" s="6" t="s">
        <v>12</v>
      </c>
    </row>
    <row r="6" spans="2:13" x14ac:dyDescent="0.25">
      <c r="B6" s="1" t="s">
        <v>9</v>
      </c>
      <c r="C6" s="1"/>
      <c r="D6" s="1"/>
      <c r="E6" s="1"/>
    </row>
    <row r="7" spans="2:13" ht="30" x14ac:dyDescent="0.25">
      <c r="B7" s="2" t="s">
        <v>0</v>
      </c>
      <c r="C7" s="2" t="s">
        <v>7</v>
      </c>
      <c r="D7" s="2" t="s">
        <v>10</v>
      </c>
      <c r="E7" s="2" t="s">
        <v>8</v>
      </c>
      <c r="F7" s="2"/>
      <c r="G7" s="2"/>
    </row>
    <row r="8" spans="2:13" x14ac:dyDescent="0.25">
      <c r="B8" t="s">
        <v>16</v>
      </c>
      <c r="C8" t="s">
        <v>6</v>
      </c>
      <c r="D8" s="5" t="str">
        <f>LEFT(B8,LEN(B8)-5)</f>
        <v>ETCLECAMD-E</v>
      </c>
      <c r="E8">
        <v>-1</v>
      </c>
      <c r="I8" s="4" t="s">
        <v>11</v>
      </c>
      <c r="M8" t="s">
        <v>1</v>
      </c>
    </row>
    <row r="9" spans="2:13" x14ac:dyDescent="0.25">
      <c r="B9" t="s">
        <v>17</v>
      </c>
      <c r="C9" t="s">
        <v>6</v>
      </c>
      <c r="D9" s="5" t="str">
        <f t="shared" ref="D9:D21" si="0">LEFT(B9,LEN(B9)-5)</f>
        <v>ETCLEGROO-E</v>
      </c>
      <c r="E9">
        <v>-1</v>
      </c>
      <c r="F9" s="3"/>
      <c r="G9" s="3"/>
      <c r="H9" s="3"/>
      <c r="I9" t="s">
        <v>13</v>
      </c>
      <c r="M9" t="s">
        <v>2</v>
      </c>
    </row>
    <row r="10" spans="2:13" x14ac:dyDescent="0.25">
      <c r="B10" t="s">
        <v>18</v>
      </c>
      <c r="C10" t="s">
        <v>6</v>
      </c>
      <c r="D10" s="5" t="str">
        <f t="shared" si="0"/>
        <v>ETCLEKOMA-E</v>
      </c>
      <c r="E10">
        <v>-1</v>
      </c>
      <c r="I10" t="s">
        <v>14</v>
      </c>
    </row>
    <row r="11" spans="2:13" x14ac:dyDescent="0.25">
      <c r="B11" t="s">
        <v>19</v>
      </c>
      <c r="C11" t="s">
        <v>6</v>
      </c>
      <c r="D11" s="5" t="str">
        <f t="shared" si="0"/>
        <v>ETCLEARNO-E</v>
      </c>
      <c r="E11">
        <v>-1</v>
      </c>
    </row>
    <row r="12" spans="2:13" x14ac:dyDescent="0.25">
      <c r="B12" t="s">
        <v>20</v>
      </c>
      <c r="C12" t="s">
        <v>6</v>
      </c>
      <c r="D12" s="5" t="str">
        <f t="shared" si="0"/>
        <v>ETCLEDUVH-E</v>
      </c>
      <c r="E12">
        <v>-1</v>
      </c>
    </row>
    <row r="13" spans="2:13" x14ac:dyDescent="0.25">
      <c r="B13" t="s">
        <v>21</v>
      </c>
      <c r="C13" t="s">
        <v>6</v>
      </c>
      <c r="D13" s="5" t="str">
        <f t="shared" si="0"/>
        <v>ETCLEHEND-E</v>
      </c>
      <c r="E13">
        <v>-1</v>
      </c>
    </row>
    <row r="14" spans="2:13" x14ac:dyDescent="0.25">
      <c r="B14" t="s">
        <v>15</v>
      </c>
      <c r="C14" t="s">
        <v>6</v>
      </c>
      <c r="D14" s="5" t="str">
        <f t="shared" si="0"/>
        <v>ETCLEKEND-E</v>
      </c>
      <c r="E14">
        <v>-1</v>
      </c>
    </row>
    <row r="15" spans="2:13" x14ac:dyDescent="0.25">
      <c r="B15" t="s">
        <v>22</v>
      </c>
      <c r="C15" t="s">
        <v>6</v>
      </c>
      <c r="D15" s="5" t="str">
        <f t="shared" si="0"/>
        <v>ETCLEKRIE-E</v>
      </c>
      <c r="E15">
        <v>-1</v>
      </c>
    </row>
    <row r="16" spans="2:13" x14ac:dyDescent="0.25">
      <c r="B16" t="s">
        <v>23</v>
      </c>
      <c r="C16" t="s">
        <v>6</v>
      </c>
      <c r="D16" s="5" t="str">
        <f t="shared" si="0"/>
        <v>ETCLELETH-E</v>
      </c>
      <c r="E16">
        <v>-1</v>
      </c>
    </row>
    <row r="17" spans="2:13" x14ac:dyDescent="0.25">
      <c r="B17" t="s">
        <v>24</v>
      </c>
      <c r="C17" t="s">
        <v>6</v>
      </c>
      <c r="D17" s="5" t="str">
        <f t="shared" si="0"/>
        <v>ETCLEMAJD-E</v>
      </c>
      <c r="E17">
        <v>-1</v>
      </c>
    </row>
    <row r="18" spans="2:13" x14ac:dyDescent="0.25">
      <c r="B18" t="s">
        <v>25</v>
      </c>
      <c r="C18" t="s">
        <v>6</v>
      </c>
      <c r="D18" s="5" t="str">
        <f t="shared" si="0"/>
        <v>ETCLEMAJW-E</v>
      </c>
      <c r="E18">
        <v>-1</v>
      </c>
    </row>
    <row r="19" spans="2:13" x14ac:dyDescent="0.25">
      <c r="B19" t="s">
        <v>26</v>
      </c>
      <c r="C19" t="s">
        <v>6</v>
      </c>
      <c r="D19" s="5" t="str">
        <f t="shared" si="0"/>
        <v>ETCLEMATI-E</v>
      </c>
      <c r="E19">
        <v>-1</v>
      </c>
    </row>
    <row r="20" spans="2:13" x14ac:dyDescent="0.25">
      <c r="B20" t="s">
        <v>27</v>
      </c>
      <c r="C20" t="s">
        <v>6</v>
      </c>
      <c r="D20" s="5" t="str">
        <f t="shared" si="0"/>
        <v>ETCLEMATL-E</v>
      </c>
      <c r="E20">
        <v>-1</v>
      </c>
    </row>
    <row r="21" spans="2:13" x14ac:dyDescent="0.25">
      <c r="B21" t="s">
        <v>28</v>
      </c>
      <c r="C21" t="s">
        <v>6</v>
      </c>
      <c r="D21" s="5" t="str">
        <f t="shared" si="0"/>
        <v>ETCLETUTU-E</v>
      </c>
      <c r="E21">
        <v>-1</v>
      </c>
    </row>
    <row r="25" spans="2:13" x14ac:dyDescent="0.25">
      <c r="J25" t="s">
        <v>4</v>
      </c>
    </row>
    <row r="26" spans="2:13" x14ac:dyDescent="0.25">
      <c r="J26" t="s">
        <v>5</v>
      </c>
    </row>
    <row r="30" spans="2:13" x14ac:dyDescent="0.25">
      <c r="M30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CB8-B343-4DC4-8210-FD4009F61CED}">
  <dimension ref="B4:AE47"/>
  <sheetViews>
    <sheetView workbookViewId="0">
      <selection activeCell="G51" sqref="G51"/>
    </sheetView>
  </sheetViews>
  <sheetFormatPr defaultRowHeight="15" x14ac:dyDescent="0.25"/>
  <cols>
    <col min="2" max="2" width="15.85546875" customWidth="1"/>
    <col min="3" max="3" width="19" customWidth="1"/>
    <col min="7" max="7" width="10.5703125" customWidth="1"/>
    <col min="12" max="12" width="13.28515625" customWidth="1"/>
    <col min="19" max="19" width="13.5703125" customWidth="1"/>
    <col min="21" max="21" width="19.42578125" customWidth="1"/>
  </cols>
  <sheetData>
    <row r="4" spans="2:31" x14ac:dyDescent="0.25">
      <c r="B4" s="6" t="s">
        <v>106</v>
      </c>
      <c r="H4" s="7"/>
      <c r="I4" s="7"/>
    </row>
    <row r="5" spans="2:31" x14ac:dyDescent="0.25">
      <c r="H5" s="7"/>
      <c r="I5" s="7"/>
    </row>
    <row r="6" spans="2:31" x14ac:dyDescent="0.25">
      <c r="H6" s="7"/>
      <c r="I6" s="7"/>
    </row>
    <row r="8" spans="2:31" x14ac:dyDescent="0.25">
      <c r="B8" s="1" t="s">
        <v>29</v>
      </c>
      <c r="C8" s="1"/>
      <c r="D8" s="1"/>
      <c r="E8" s="1"/>
    </row>
    <row r="9" spans="2:31" x14ac:dyDescent="0.25">
      <c r="B9" s="2" t="s">
        <v>0</v>
      </c>
      <c r="C9" s="2" t="s">
        <v>30</v>
      </c>
      <c r="D9" s="2" t="s">
        <v>31</v>
      </c>
      <c r="E9">
        <v>0</v>
      </c>
      <c r="F9" s="2">
        <v>2023</v>
      </c>
      <c r="G9" s="2">
        <v>2024</v>
      </c>
      <c r="K9" s="6" t="s">
        <v>105</v>
      </c>
    </row>
    <row r="10" spans="2:31" x14ac:dyDescent="0.25">
      <c r="B10" s="5" t="s">
        <v>34</v>
      </c>
      <c r="C10" t="s">
        <v>32</v>
      </c>
      <c r="D10" t="s">
        <v>33</v>
      </c>
      <c r="E10">
        <v>3</v>
      </c>
      <c r="F10">
        <v>0</v>
      </c>
      <c r="G10">
        <f>AA17</f>
        <v>0.42314285708240817</v>
      </c>
      <c r="K10" s="5" t="s">
        <v>63</v>
      </c>
    </row>
    <row r="11" spans="2:31" ht="34.5" x14ac:dyDescent="0.25">
      <c r="B11" s="5" t="s">
        <v>35</v>
      </c>
      <c r="C11" t="s">
        <v>32</v>
      </c>
      <c r="D11" t="s">
        <v>33</v>
      </c>
      <c r="E11">
        <v>3</v>
      </c>
      <c r="F11">
        <v>0</v>
      </c>
      <c r="G11">
        <f t="shared" ref="G11:G23" si="0">AA18</f>
        <v>0.37999999987333327</v>
      </c>
      <c r="K11" s="5" t="s">
        <v>66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14" t="s">
        <v>48</v>
      </c>
      <c r="Y11" s="14" t="s">
        <v>49</v>
      </c>
      <c r="Z11" s="14" t="s">
        <v>49</v>
      </c>
      <c r="AA11" s="14" t="s">
        <v>49</v>
      </c>
      <c r="AB11" s="14" t="s">
        <v>50</v>
      </c>
      <c r="AC11" s="14" t="s">
        <v>51</v>
      </c>
      <c r="AD11" s="14" t="s">
        <v>52</v>
      </c>
      <c r="AE11" s="5" t="s">
        <v>53</v>
      </c>
    </row>
    <row r="12" spans="2:31" ht="23.25" x14ac:dyDescent="0.25">
      <c r="B12" s="5" t="s">
        <v>36</v>
      </c>
      <c r="C12" t="s">
        <v>32</v>
      </c>
      <c r="D12" t="s">
        <v>33</v>
      </c>
      <c r="E12">
        <v>3</v>
      </c>
      <c r="F12">
        <v>0</v>
      </c>
      <c r="G12">
        <f>AA19</f>
        <v>0</v>
      </c>
      <c r="K12" s="5" t="s">
        <v>68</v>
      </c>
      <c r="N12" s="7"/>
      <c r="O12" s="7"/>
      <c r="P12" s="8"/>
      <c r="Q12" s="8"/>
      <c r="R12" s="8"/>
      <c r="S12" s="7"/>
      <c r="T12" s="7"/>
      <c r="U12" s="8"/>
      <c r="V12" s="8"/>
      <c r="W12" s="8"/>
      <c r="X12" s="7"/>
      <c r="Y12" s="5" t="s">
        <v>54</v>
      </c>
      <c r="Z12" s="5" t="s">
        <v>54</v>
      </c>
      <c r="AA12" s="5" t="s">
        <v>54</v>
      </c>
      <c r="AB12" s="5" t="s">
        <v>55</v>
      </c>
      <c r="AC12" s="14"/>
      <c r="AD12" s="14" t="s">
        <v>56</v>
      </c>
      <c r="AE12" s="7"/>
    </row>
    <row r="13" spans="2:31" x14ac:dyDescent="0.25">
      <c r="B13" s="5" t="s">
        <v>37</v>
      </c>
      <c r="C13" t="s">
        <v>32</v>
      </c>
      <c r="D13" t="s">
        <v>33</v>
      </c>
      <c r="E13">
        <v>3</v>
      </c>
      <c r="F13">
        <v>0</v>
      </c>
      <c r="G13">
        <f t="shared" si="0"/>
        <v>0.74399999987600007</v>
      </c>
      <c r="K13" s="5" t="s">
        <v>70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>
        <v>2020</v>
      </c>
      <c r="AD13" s="11">
        <v>2023</v>
      </c>
      <c r="AE13" s="7"/>
    </row>
    <row r="14" spans="2:31" x14ac:dyDescent="0.25">
      <c r="B14" s="5" t="s">
        <v>38</v>
      </c>
      <c r="C14" t="s">
        <v>32</v>
      </c>
      <c r="D14" t="s">
        <v>33</v>
      </c>
      <c r="E14">
        <v>3</v>
      </c>
      <c r="F14">
        <v>0</v>
      </c>
      <c r="G14">
        <f t="shared" si="0"/>
        <v>1.1499999997699999</v>
      </c>
      <c r="K14" s="5" t="s">
        <v>72</v>
      </c>
      <c r="N14" s="7"/>
      <c r="O14" s="7"/>
      <c r="P14" s="8"/>
      <c r="Q14" s="8"/>
      <c r="R14" s="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2:31" x14ac:dyDescent="0.25">
      <c r="B15" s="5" t="s">
        <v>39</v>
      </c>
      <c r="C15" t="s">
        <v>32</v>
      </c>
      <c r="D15" t="s">
        <v>33</v>
      </c>
      <c r="E15">
        <v>3</v>
      </c>
      <c r="F15">
        <v>0</v>
      </c>
      <c r="G15">
        <f t="shared" si="0"/>
        <v>0.36942857135468571</v>
      </c>
      <c r="K15" s="5" t="s">
        <v>74</v>
      </c>
      <c r="N15" s="7"/>
      <c r="O15" s="7"/>
      <c r="P15" s="7"/>
      <c r="Q15" s="7"/>
      <c r="R15" s="7"/>
      <c r="S15" s="12" t="s">
        <v>57</v>
      </c>
      <c r="T15" s="12" t="s">
        <v>58</v>
      </c>
      <c r="U15" s="12" t="s">
        <v>59</v>
      </c>
      <c r="V15" s="12" t="s">
        <v>60</v>
      </c>
      <c r="W15" s="13" t="s">
        <v>61</v>
      </c>
      <c r="X15" s="7"/>
      <c r="Y15" s="5">
        <v>0</v>
      </c>
      <c r="Z15" s="5">
        <v>2023</v>
      </c>
      <c r="AA15" s="5">
        <v>2024</v>
      </c>
      <c r="AB15" s="5" t="s">
        <v>62</v>
      </c>
      <c r="AC15" s="7"/>
      <c r="AD15" s="7"/>
      <c r="AE15" s="7"/>
    </row>
    <row r="16" spans="2:31" x14ac:dyDescent="0.25">
      <c r="B16" s="5" t="s">
        <v>40</v>
      </c>
      <c r="C16" t="s">
        <v>32</v>
      </c>
      <c r="D16" t="s">
        <v>33</v>
      </c>
      <c r="E16">
        <v>3</v>
      </c>
      <c r="F16">
        <v>0</v>
      </c>
      <c r="G16">
        <f t="shared" si="0"/>
        <v>1.2799999997866667</v>
      </c>
      <c r="K16" s="5" t="s">
        <v>76</v>
      </c>
      <c r="N16" s="7"/>
      <c r="O16" s="7"/>
      <c r="P16" s="8"/>
      <c r="Q16" s="8"/>
      <c r="R16" s="8"/>
      <c r="S16" s="7"/>
      <c r="T16" s="7"/>
      <c r="U16" s="7"/>
      <c r="V16" s="10"/>
      <c r="W16" s="7"/>
      <c r="X16" s="7"/>
      <c r="Y16" s="7"/>
      <c r="Z16" s="7"/>
      <c r="AA16" s="7"/>
      <c r="AB16" s="7"/>
      <c r="AC16" s="7"/>
      <c r="AD16" s="7"/>
      <c r="AE16" s="7"/>
    </row>
    <row r="17" spans="2:31" x14ac:dyDescent="0.25">
      <c r="B17" s="5" t="s">
        <v>41</v>
      </c>
      <c r="C17" t="s">
        <v>32</v>
      </c>
      <c r="D17" t="s">
        <v>33</v>
      </c>
      <c r="E17">
        <v>3</v>
      </c>
      <c r="F17">
        <v>0</v>
      </c>
      <c r="G17">
        <f t="shared" si="0"/>
        <v>0.94999999984166672</v>
      </c>
      <c r="K17" s="5" t="s">
        <v>78</v>
      </c>
      <c r="N17" s="7"/>
      <c r="O17" s="7"/>
      <c r="P17" s="7"/>
      <c r="Q17" s="7"/>
      <c r="R17" s="7"/>
      <c r="S17" s="5" t="s">
        <v>34</v>
      </c>
      <c r="T17" s="5" t="s">
        <v>63</v>
      </c>
      <c r="U17" s="5" t="s">
        <v>64</v>
      </c>
      <c r="V17" s="5" t="s">
        <v>65</v>
      </c>
      <c r="W17" s="7"/>
      <c r="X17" s="5">
        <v>7</v>
      </c>
      <c r="Y17" s="5">
        <v>3</v>
      </c>
      <c r="Z17" s="5">
        <v>0</v>
      </c>
      <c r="AA17" s="5">
        <v>0.42314285708240817</v>
      </c>
      <c r="AB17" s="5">
        <v>1</v>
      </c>
      <c r="AC17" s="5">
        <v>1.4810000000000001</v>
      </c>
      <c r="AD17" s="5">
        <v>1.4810000000000001</v>
      </c>
      <c r="AE17" s="5">
        <v>7</v>
      </c>
    </row>
    <row r="18" spans="2:31" x14ac:dyDescent="0.25">
      <c r="B18" s="5" t="s">
        <v>42</v>
      </c>
      <c r="C18" t="s">
        <v>32</v>
      </c>
      <c r="D18" t="s">
        <v>33</v>
      </c>
      <c r="E18">
        <v>3</v>
      </c>
      <c r="F18">
        <v>0</v>
      </c>
      <c r="G18">
        <f t="shared" si="0"/>
        <v>1.1859999998023332</v>
      </c>
      <c r="K18" s="5" t="s">
        <v>80</v>
      </c>
      <c r="N18" s="7"/>
      <c r="O18" s="7"/>
      <c r="P18" s="8"/>
      <c r="Q18" s="8"/>
      <c r="R18" s="8"/>
      <c r="S18" s="5" t="s">
        <v>35</v>
      </c>
      <c r="T18" s="5" t="s">
        <v>66</v>
      </c>
      <c r="U18" s="5" t="s">
        <v>67</v>
      </c>
      <c r="V18" s="5" t="s">
        <v>65</v>
      </c>
      <c r="W18" s="7"/>
      <c r="X18" s="5">
        <v>3</v>
      </c>
      <c r="Y18" s="5">
        <v>3</v>
      </c>
      <c r="Z18" s="5">
        <v>0</v>
      </c>
      <c r="AA18" s="5">
        <v>0.37999999987333327</v>
      </c>
      <c r="AB18" s="5">
        <v>1</v>
      </c>
      <c r="AC18" s="5">
        <v>0.56999999999999995</v>
      </c>
      <c r="AD18" s="5">
        <v>0.56999999999999995</v>
      </c>
      <c r="AE18" s="5">
        <v>3</v>
      </c>
    </row>
    <row r="19" spans="2:31" x14ac:dyDescent="0.25">
      <c r="B19" s="5" t="s">
        <v>43</v>
      </c>
      <c r="C19" t="s">
        <v>32</v>
      </c>
      <c r="D19" t="s">
        <v>33</v>
      </c>
      <c r="E19">
        <v>3</v>
      </c>
      <c r="F19">
        <v>0</v>
      </c>
      <c r="G19">
        <f t="shared" si="0"/>
        <v>1.2219999995926667</v>
      </c>
      <c r="K19" s="5" t="s">
        <v>82</v>
      </c>
      <c r="N19" s="7"/>
      <c r="O19" s="7"/>
      <c r="P19" s="7"/>
      <c r="Q19" s="7"/>
      <c r="R19" s="7"/>
      <c r="S19" s="5" t="s">
        <v>36</v>
      </c>
      <c r="T19" s="5" t="s">
        <v>68</v>
      </c>
      <c r="U19" s="5" t="s">
        <v>69</v>
      </c>
      <c r="V19" s="5" t="s">
        <v>65</v>
      </c>
      <c r="W19" s="7"/>
      <c r="X19" s="5">
        <v>4</v>
      </c>
      <c r="Y19" s="5">
        <v>3</v>
      </c>
      <c r="Z19" s="5">
        <v>0</v>
      </c>
      <c r="AA19" s="5">
        <v>0</v>
      </c>
      <c r="AB19" s="5">
        <v>1</v>
      </c>
      <c r="AC19" s="5">
        <v>0.20499999999999999</v>
      </c>
      <c r="AD19" s="5">
        <v>0</v>
      </c>
      <c r="AE19" s="5">
        <v>0</v>
      </c>
    </row>
    <row r="20" spans="2:31" x14ac:dyDescent="0.25">
      <c r="B20" s="5" t="s">
        <v>44</v>
      </c>
      <c r="C20" t="s">
        <v>32</v>
      </c>
      <c r="D20" t="s">
        <v>33</v>
      </c>
      <c r="E20">
        <v>3</v>
      </c>
      <c r="F20">
        <v>0</v>
      </c>
      <c r="G20">
        <f t="shared" si="0"/>
        <v>1.3399999995533332</v>
      </c>
      <c r="K20" s="5" t="s">
        <v>84</v>
      </c>
      <c r="N20" s="7"/>
      <c r="O20" s="7"/>
      <c r="P20" s="8"/>
      <c r="Q20" s="8"/>
      <c r="R20" s="8"/>
      <c r="S20" s="5" t="s">
        <v>37</v>
      </c>
      <c r="T20" s="5" t="s">
        <v>70</v>
      </c>
      <c r="U20" s="5" t="s">
        <v>71</v>
      </c>
      <c r="V20" s="5" t="s">
        <v>65</v>
      </c>
      <c r="W20" s="7"/>
      <c r="X20" s="5">
        <v>6</v>
      </c>
      <c r="Y20" s="5">
        <v>3</v>
      </c>
      <c r="Z20" s="5">
        <v>0</v>
      </c>
      <c r="AA20" s="5">
        <v>0.74399999987600007</v>
      </c>
      <c r="AB20" s="5">
        <v>1</v>
      </c>
      <c r="AC20" s="5">
        <v>2.2320000000000002</v>
      </c>
      <c r="AD20" s="5">
        <v>2.2320000000000002</v>
      </c>
      <c r="AE20" s="5">
        <v>6</v>
      </c>
    </row>
    <row r="21" spans="2:31" x14ac:dyDescent="0.25">
      <c r="B21" s="5" t="s">
        <v>45</v>
      </c>
      <c r="C21" t="s">
        <v>32</v>
      </c>
      <c r="D21" t="s">
        <v>33</v>
      </c>
      <c r="E21">
        <v>3</v>
      </c>
      <c r="F21">
        <v>0</v>
      </c>
      <c r="G21">
        <f t="shared" si="0"/>
        <v>1.229999999795</v>
      </c>
      <c r="K21" s="5" t="s">
        <v>85</v>
      </c>
      <c r="N21" s="7"/>
      <c r="O21" s="7"/>
      <c r="P21" s="7"/>
      <c r="Q21" s="7"/>
      <c r="R21" s="7"/>
      <c r="S21" s="5" t="s">
        <v>38</v>
      </c>
      <c r="T21" s="5" t="s">
        <v>72</v>
      </c>
      <c r="U21" s="5" t="s">
        <v>73</v>
      </c>
      <c r="V21" s="5" t="s">
        <v>65</v>
      </c>
      <c r="W21" s="7"/>
      <c r="X21" s="5">
        <v>5</v>
      </c>
      <c r="Y21" s="5">
        <v>3</v>
      </c>
      <c r="Z21" s="5">
        <v>0</v>
      </c>
      <c r="AA21" s="5">
        <v>1.1499999997699999</v>
      </c>
      <c r="AB21" s="5">
        <v>1</v>
      </c>
      <c r="AC21" s="5">
        <v>2.875</v>
      </c>
      <c r="AD21" s="5">
        <v>2.875</v>
      </c>
      <c r="AE21" s="5">
        <v>5</v>
      </c>
    </row>
    <row r="22" spans="2:31" x14ac:dyDescent="0.25">
      <c r="B22" s="5" t="s">
        <v>46</v>
      </c>
      <c r="C22" t="s">
        <v>32</v>
      </c>
      <c r="D22" t="s">
        <v>33</v>
      </c>
      <c r="E22">
        <v>3</v>
      </c>
      <c r="F22">
        <v>0</v>
      </c>
      <c r="G22">
        <f t="shared" si="0"/>
        <v>1.1499999998083335</v>
      </c>
      <c r="K22" s="5" t="s">
        <v>87</v>
      </c>
      <c r="N22" s="7"/>
      <c r="O22" s="7"/>
      <c r="P22" s="8"/>
      <c r="Q22" s="8"/>
      <c r="R22" s="8"/>
      <c r="S22" s="5" t="s">
        <v>39</v>
      </c>
      <c r="T22" s="5" t="s">
        <v>74</v>
      </c>
      <c r="U22" s="5" t="s">
        <v>75</v>
      </c>
      <c r="V22" s="5" t="s">
        <v>65</v>
      </c>
      <c r="W22" s="7"/>
      <c r="X22" s="5">
        <v>7</v>
      </c>
      <c r="Y22" s="5">
        <v>3</v>
      </c>
      <c r="Z22" s="5">
        <v>0</v>
      </c>
      <c r="AA22" s="5">
        <v>0.36942857135468571</v>
      </c>
      <c r="AB22" s="5">
        <v>1</v>
      </c>
      <c r="AC22" s="5">
        <v>1.2929999999999999</v>
      </c>
      <c r="AD22" s="5">
        <v>0.9235714285714286</v>
      </c>
      <c r="AE22" s="5">
        <v>5</v>
      </c>
    </row>
    <row r="23" spans="2:31" x14ac:dyDescent="0.25">
      <c r="B23" s="5" t="s">
        <v>47</v>
      </c>
      <c r="C23" t="s">
        <v>32</v>
      </c>
      <c r="D23" t="s">
        <v>33</v>
      </c>
      <c r="E23">
        <v>3</v>
      </c>
      <c r="F23">
        <v>0</v>
      </c>
      <c r="G23">
        <f t="shared" si="0"/>
        <v>1.1699999998049999</v>
      </c>
      <c r="K23" s="5" t="s">
        <v>89</v>
      </c>
      <c r="N23" s="7"/>
      <c r="O23" s="7"/>
      <c r="P23" s="7"/>
      <c r="Q23" s="7"/>
      <c r="R23" s="7"/>
      <c r="S23" s="5" t="s">
        <v>40</v>
      </c>
      <c r="T23" s="5" t="s">
        <v>76</v>
      </c>
      <c r="U23" s="5" t="s">
        <v>77</v>
      </c>
      <c r="V23" s="5" t="s">
        <v>65</v>
      </c>
      <c r="W23" s="7"/>
      <c r="X23" s="5">
        <v>6</v>
      </c>
      <c r="Y23" s="5">
        <v>3</v>
      </c>
      <c r="Z23" s="5">
        <v>0</v>
      </c>
      <c r="AA23" s="5">
        <v>1.2799999997866667</v>
      </c>
      <c r="AB23" s="5">
        <v>1</v>
      </c>
      <c r="AC23" s="5">
        <v>3.84</v>
      </c>
      <c r="AD23" s="5">
        <v>3.84</v>
      </c>
      <c r="AE23" s="5">
        <v>6</v>
      </c>
    </row>
    <row r="24" spans="2:31" x14ac:dyDescent="0.25">
      <c r="N24" s="7"/>
      <c r="O24" s="7"/>
      <c r="P24" s="8"/>
      <c r="Q24" s="8"/>
      <c r="R24" s="8"/>
      <c r="S24" s="5" t="s">
        <v>41</v>
      </c>
      <c r="T24" s="5" t="s">
        <v>78</v>
      </c>
      <c r="U24" s="5" t="s">
        <v>79</v>
      </c>
      <c r="V24" s="5" t="s">
        <v>65</v>
      </c>
      <c r="W24" s="7"/>
      <c r="X24" s="5">
        <v>6</v>
      </c>
      <c r="Y24" s="5">
        <v>3</v>
      </c>
      <c r="Z24" s="5">
        <v>0</v>
      </c>
      <c r="AA24" s="5">
        <v>0.94999999984166672</v>
      </c>
      <c r="AB24" s="5">
        <v>1</v>
      </c>
      <c r="AC24" s="5">
        <v>2.85</v>
      </c>
      <c r="AD24" s="5">
        <v>2.85</v>
      </c>
      <c r="AE24" s="5">
        <v>6</v>
      </c>
    </row>
    <row r="25" spans="2:31" x14ac:dyDescent="0.25">
      <c r="N25" s="7"/>
      <c r="O25" s="7"/>
      <c r="P25" s="7"/>
      <c r="Q25" s="7"/>
      <c r="R25" s="7"/>
      <c r="S25" s="5" t="s">
        <v>42</v>
      </c>
      <c r="T25" s="5" t="s">
        <v>80</v>
      </c>
      <c r="U25" s="5" t="s">
        <v>81</v>
      </c>
      <c r="V25" s="5" t="s">
        <v>65</v>
      </c>
      <c r="W25" s="7"/>
      <c r="X25" s="5">
        <v>6</v>
      </c>
      <c r="Y25" s="5">
        <v>3</v>
      </c>
      <c r="Z25" s="5">
        <v>0</v>
      </c>
      <c r="AA25" s="5">
        <v>1.1859999998023332</v>
      </c>
      <c r="AB25" s="5">
        <v>1</v>
      </c>
      <c r="AC25" s="5">
        <v>3.5579999999999998</v>
      </c>
      <c r="AD25" s="5">
        <v>3.5579999999999998</v>
      </c>
      <c r="AE25" s="5">
        <v>6</v>
      </c>
    </row>
    <row r="26" spans="2:31" x14ac:dyDescent="0.25">
      <c r="N26" s="7"/>
      <c r="O26" s="7"/>
      <c r="P26" s="8"/>
      <c r="Q26" s="8"/>
      <c r="R26" s="8"/>
      <c r="S26" s="5" t="s">
        <v>43</v>
      </c>
      <c r="T26" s="5" t="s">
        <v>82</v>
      </c>
      <c r="U26" s="5" t="s">
        <v>83</v>
      </c>
      <c r="V26" s="5" t="s">
        <v>65</v>
      </c>
      <c r="W26" s="7"/>
      <c r="X26" s="5">
        <v>3</v>
      </c>
      <c r="Y26" s="5">
        <v>3</v>
      </c>
      <c r="Z26" s="5">
        <v>0</v>
      </c>
      <c r="AA26" s="5">
        <v>1.2219999995926667</v>
      </c>
      <c r="AB26" s="5">
        <v>1</v>
      </c>
      <c r="AC26" s="5">
        <v>1.8330000000000002</v>
      </c>
      <c r="AD26" s="5">
        <v>1.8330000000000002</v>
      </c>
      <c r="AE26" s="5">
        <v>3</v>
      </c>
    </row>
    <row r="27" spans="2:31" x14ac:dyDescent="0.25">
      <c r="N27" s="7"/>
      <c r="O27" s="7"/>
      <c r="P27" s="7"/>
      <c r="Q27" s="7"/>
      <c r="R27" s="7"/>
      <c r="S27" s="5" t="s">
        <v>44</v>
      </c>
      <c r="T27" s="5" t="s">
        <v>84</v>
      </c>
      <c r="U27" s="5" t="s">
        <v>83</v>
      </c>
      <c r="V27" s="5" t="s">
        <v>65</v>
      </c>
      <c r="W27" s="7"/>
      <c r="X27" s="5">
        <v>3</v>
      </c>
      <c r="Y27" s="5">
        <v>3</v>
      </c>
      <c r="Z27" s="5">
        <v>0</v>
      </c>
      <c r="AA27" s="5">
        <v>1.3399999995533332</v>
      </c>
      <c r="AB27" s="5">
        <v>1</v>
      </c>
      <c r="AC27" s="5">
        <v>2.0099999999999998</v>
      </c>
      <c r="AD27" s="5">
        <v>2.0099999999999998</v>
      </c>
      <c r="AE27" s="5">
        <v>3</v>
      </c>
    </row>
    <row r="28" spans="2:31" x14ac:dyDescent="0.25">
      <c r="N28" s="7"/>
      <c r="O28" s="7"/>
      <c r="P28" s="8"/>
      <c r="Q28" s="8"/>
      <c r="R28" s="8"/>
      <c r="S28" s="5" t="s">
        <v>45</v>
      </c>
      <c r="T28" s="5" t="s">
        <v>85</v>
      </c>
      <c r="U28" s="5" t="s">
        <v>86</v>
      </c>
      <c r="V28" s="5" t="s">
        <v>65</v>
      </c>
      <c r="W28" s="7"/>
      <c r="X28" s="5">
        <v>6</v>
      </c>
      <c r="Y28" s="5">
        <v>3</v>
      </c>
      <c r="Z28" s="5">
        <v>0</v>
      </c>
      <c r="AA28" s="5">
        <v>1.229999999795</v>
      </c>
      <c r="AB28" s="5">
        <v>1</v>
      </c>
      <c r="AC28" s="5">
        <v>3.69</v>
      </c>
      <c r="AD28" s="5">
        <v>3.69</v>
      </c>
      <c r="AE28" s="5">
        <v>6</v>
      </c>
    </row>
    <row r="29" spans="2:31" x14ac:dyDescent="0.25">
      <c r="N29" s="7"/>
      <c r="O29" s="7"/>
      <c r="P29" s="7"/>
      <c r="Q29" s="7"/>
      <c r="R29" s="7"/>
      <c r="S29" s="5" t="s">
        <v>46</v>
      </c>
      <c r="T29" s="5" t="s">
        <v>87</v>
      </c>
      <c r="U29" s="5" t="s">
        <v>88</v>
      </c>
      <c r="V29" s="5" t="s">
        <v>65</v>
      </c>
      <c r="W29" s="7"/>
      <c r="X29" s="5">
        <v>6</v>
      </c>
      <c r="Y29" s="5">
        <v>3</v>
      </c>
      <c r="Z29" s="5">
        <v>0</v>
      </c>
      <c r="AA29" s="5">
        <v>1.1499999998083335</v>
      </c>
      <c r="AB29" s="5">
        <v>1</v>
      </c>
      <c r="AC29" s="5">
        <v>3.45</v>
      </c>
      <c r="AD29" s="5">
        <v>3.45</v>
      </c>
      <c r="AE29" s="5">
        <v>6</v>
      </c>
    </row>
    <row r="30" spans="2:31" x14ac:dyDescent="0.25">
      <c r="N30" s="7"/>
      <c r="O30" s="7"/>
      <c r="P30" s="8"/>
      <c r="Q30" s="8"/>
      <c r="R30" s="8"/>
      <c r="S30" s="5" t="s">
        <v>47</v>
      </c>
      <c r="T30" s="5" t="s">
        <v>89</v>
      </c>
      <c r="U30" s="5" t="s">
        <v>90</v>
      </c>
      <c r="V30" s="5" t="s">
        <v>65</v>
      </c>
      <c r="W30" s="7"/>
      <c r="X30" s="5">
        <v>6</v>
      </c>
      <c r="Y30" s="5">
        <v>3</v>
      </c>
      <c r="Z30" s="5">
        <v>0</v>
      </c>
      <c r="AA30" s="5">
        <v>1.1699999998049999</v>
      </c>
      <c r="AB30" s="5">
        <v>1</v>
      </c>
      <c r="AC30" s="5">
        <v>3.51</v>
      </c>
      <c r="AD30" s="5">
        <v>3.51</v>
      </c>
      <c r="AE30" s="5">
        <v>6</v>
      </c>
    </row>
    <row r="31" spans="2:31" x14ac:dyDescent="0.25">
      <c r="N31" s="7"/>
      <c r="O31" s="7"/>
      <c r="P31" s="7"/>
      <c r="Q31" s="7"/>
      <c r="R31" s="7"/>
      <c r="S31" s="5" t="s">
        <v>91</v>
      </c>
      <c r="T31" s="5" t="s">
        <v>92</v>
      </c>
      <c r="U31" s="5" t="s">
        <v>93</v>
      </c>
      <c r="V31" s="5" t="s">
        <v>65</v>
      </c>
      <c r="W31" s="7"/>
      <c r="X31" s="9">
        <v>3</v>
      </c>
      <c r="Y31" s="5">
        <v>3</v>
      </c>
      <c r="Z31" s="5">
        <v>0</v>
      </c>
      <c r="AA31" s="5">
        <v>0</v>
      </c>
      <c r="AB31" s="5">
        <v>1</v>
      </c>
      <c r="AC31" s="7"/>
      <c r="AD31" s="7"/>
      <c r="AE31" s="7"/>
    </row>
    <row r="32" spans="2:31" x14ac:dyDescent="0.25">
      <c r="B32" s="5"/>
      <c r="C32" s="5"/>
      <c r="D32" s="5"/>
      <c r="E32" s="5"/>
      <c r="F32" s="7"/>
      <c r="G32" s="9"/>
      <c r="H32" s="5"/>
      <c r="I32" s="5"/>
      <c r="J32" s="5"/>
      <c r="K32" s="5"/>
      <c r="L32" s="7"/>
      <c r="M32" s="7"/>
      <c r="N32" s="7"/>
      <c r="O32" s="7"/>
      <c r="P32" s="8"/>
      <c r="Q32" s="8"/>
      <c r="R32" s="8"/>
      <c r="S32" s="5" t="s">
        <v>94</v>
      </c>
      <c r="T32" s="5" t="s">
        <v>95</v>
      </c>
      <c r="U32" s="5" t="s">
        <v>96</v>
      </c>
      <c r="V32" s="5" t="s">
        <v>97</v>
      </c>
      <c r="W32" s="7"/>
      <c r="X32" s="5">
        <v>6</v>
      </c>
      <c r="Y32" s="5">
        <v>3</v>
      </c>
      <c r="Z32" s="5">
        <v>0</v>
      </c>
      <c r="AA32" s="5">
        <v>0</v>
      </c>
      <c r="AB32" s="5">
        <v>1</v>
      </c>
      <c r="AC32" s="7"/>
      <c r="AD32" s="7"/>
      <c r="AE32" s="7"/>
    </row>
    <row r="33" spans="2:31" x14ac:dyDescent="0.25">
      <c r="B33" s="6" t="s">
        <v>113</v>
      </c>
      <c r="N33" s="7"/>
      <c r="O33" s="7"/>
      <c r="P33" s="7"/>
      <c r="Q33" s="7"/>
      <c r="R33" s="7"/>
      <c r="S33" s="5" t="s">
        <v>98</v>
      </c>
      <c r="T33" s="5" t="s">
        <v>99</v>
      </c>
      <c r="U33" s="5" t="s">
        <v>100</v>
      </c>
      <c r="V33" s="5" t="s">
        <v>101</v>
      </c>
      <c r="W33" s="7"/>
      <c r="X33" s="5">
        <v>3</v>
      </c>
      <c r="Y33" s="5">
        <v>3</v>
      </c>
      <c r="Z33" s="5">
        <v>0</v>
      </c>
      <c r="AA33" s="5">
        <v>8.5333333304888889E-2</v>
      </c>
      <c r="AB33" s="5">
        <v>1</v>
      </c>
      <c r="AC33" s="5">
        <v>0.128</v>
      </c>
      <c r="AD33" s="5">
        <v>0.128</v>
      </c>
      <c r="AE33" s="5">
        <v>3</v>
      </c>
    </row>
    <row r="34" spans="2:31" x14ac:dyDescent="0.25">
      <c r="B34">
        <v>2</v>
      </c>
      <c r="C34" t="s">
        <v>117</v>
      </c>
      <c r="N34" s="7"/>
      <c r="O34" s="7"/>
      <c r="P34" s="8"/>
      <c r="Q34" s="8"/>
      <c r="R34" s="8"/>
      <c r="S34" s="5" t="s">
        <v>102</v>
      </c>
      <c r="T34" s="5" t="s">
        <v>103</v>
      </c>
      <c r="U34" s="5" t="s">
        <v>104</v>
      </c>
      <c r="V34" s="5" t="s">
        <v>65</v>
      </c>
      <c r="W34" s="7"/>
      <c r="X34" s="7"/>
      <c r="Y34" s="7"/>
      <c r="Z34" s="7"/>
      <c r="AA34" s="7"/>
      <c r="AB34" s="7"/>
      <c r="AC34" s="7"/>
      <c r="AD34" s="7"/>
      <c r="AE34" s="7"/>
    </row>
    <row r="35" spans="2:31" x14ac:dyDescent="0.25">
      <c r="N35" s="7"/>
      <c r="O35" s="7"/>
      <c r="P35" s="7"/>
      <c r="Q35" s="7"/>
      <c r="R35" s="7"/>
    </row>
    <row r="36" spans="2:31" x14ac:dyDescent="0.25">
      <c r="N36" s="7"/>
      <c r="O36" s="7"/>
      <c r="P36" s="8"/>
      <c r="Q36" s="8"/>
      <c r="R36" s="8"/>
    </row>
    <row r="37" spans="2:31" x14ac:dyDescent="0.25">
      <c r="N37" s="7"/>
      <c r="O37" s="7"/>
      <c r="P37" s="7"/>
      <c r="Q37" s="7"/>
      <c r="R37" s="7"/>
    </row>
    <row r="38" spans="2:31" x14ac:dyDescent="0.25">
      <c r="B38" s="22" t="s">
        <v>118</v>
      </c>
      <c r="N38" s="7"/>
      <c r="O38" s="7"/>
      <c r="P38" s="8"/>
      <c r="Q38" s="8"/>
      <c r="R38" s="8"/>
    </row>
    <row r="39" spans="2:31" x14ac:dyDescent="0.25">
      <c r="B39" s="22" t="s">
        <v>119</v>
      </c>
      <c r="N39" s="7"/>
      <c r="O39" s="7"/>
      <c r="P39" s="7"/>
      <c r="Q39" s="7"/>
      <c r="R39" s="7"/>
    </row>
    <row r="44" spans="2:31" x14ac:dyDescent="0.25">
      <c r="B44" s="21" t="s">
        <v>107</v>
      </c>
      <c r="C44" s="15"/>
      <c r="D44" s="15"/>
      <c r="F44" s="15"/>
      <c r="G44" s="15"/>
      <c r="H44" s="15"/>
    </row>
    <row r="45" spans="2:31" x14ac:dyDescent="0.25">
      <c r="B45" s="20" t="s">
        <v>108</v>
      </c>
      <c r="C45" s="19" t="s">
        <v>109</v>
      </c>
      <c r="D45" s="18" t="s">
        <v>110</v>
      </c>
      <c r="E45" s="18" t="s">
        <v>31</v>
      </c>
      <c r="F45" s="17" t="s">
        <v>115</v>
      </c>
      <c r="G45" s="17" t="s">
        <v>111</v>
      </c>
      <c r="H45" s="16" t="s">
        <v>112</v>
      </c>
    </row>
    <row r="46" spans="2:31" x14ac:dyDescent="0.25">
      <c r="B46" s="16" t="s">
        <v>114</v>
      </c>
      <c r="C46" s="16" t="s">
        <v>116</v>
      </c>
      <c r="D46" s="15">
        <v>0</v>
      </c>
      <c r="E46" s="16" t="s">
        <v>33</v>
      </c>
      <c r="F46" s="15">
        <v>3</v>
      </c>
      <c r="G46" s="15">
        <v>3</v>
      </c>
      <c r="H46" s="16"/>
    </row>
    <row r="47" spans="2:31" x14ac:dyDescent="0.25">
      <c r="B47" s="16" t="s">
        <v>114</v>
      </c>
      <c r="C47" s="16" t="s">
        <v>116</v>
      </c>
      <c r="D47" s="15">
        <v>2017</v>
      </c>
      <c r="E47" s="16" t="s">
        <v>33</v>
      </c>
      <c r="F47" s="15">
        <v>1</v>
      </c>
      <c r="G47" s="15">
        <f>B34</f>
        <v>2</v>
      </c>
      <c r="H4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 REFIT</vt:lpstr>
      <vt:lpstr>Define RCAP_BND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Bryce Mc Call</cp:lastModifiedBy>
  <dcterms:created xsi:type="dcterms:W3CDTF">2009-05-27T15:40:55Z</dcterms:created>
  <dcterms:modified xsi:type="dcterms:W3CDTF">2023-12-04T14:46:34Z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