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DF6472B0-6898-4E78-A2FE-EB88F5331041}" xr6:coauthVersionLast="47" xr6:coauthVersionMax="47" xr10:uidLastSave="{00000000-0000-0000-0000-000000000000}"/>
  <bookViews>
    <workbookView xWindow="8670" yWindow="3405" windowWidth="25200" windowHeight="15960" activeTab="1" xr2:uid="{00000000-000D-0000-FFFF-FFFF00000000}"/>
  </bookViews>
  <sheets>
    <sheet name="Define REFIT" sheetId="2" r:id="rId1"/>
    <sheet name="Define RCAP_B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3" i="3"/>
  <c r="G14" i="3"/>
  <c r="G15" i="3"/>
  <c r="G16" i="3"/>
  <c r="G17" i="3"/>
  <c r="G18" i="3"/>
  <c r="G19" i="3"/>
  <c r="G20" i="3"/>
  <c r="G21" i="3"/>
  <c r="G22" i="3"/>
  <c r="G23" i="3"/>
  <c r="G10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8" i="2"/>
</calcChain>
</file>

<file path=xl/sharedStrings.xml><?xml version="1.0" encoding="utf-8"?>
<sst xmlns="http://schemas.openxmlformats.org/spreadsheetml/2006/main" count="195" uniqueCount="107">
  <si>
    <t>PSET_PN</t>
  </si>
  <si>
    <t>TIMES manual</t>
  </si>
  <si>
    <t>pg 261</t>
  </si>
  <si>
    <t>pg 85</t>
  </si>
  <si>
    <t>note here;</t>
  </si>
  <si>
    <t>it must retire the other process</t>
  </si>
  <si>
    <t>PRC_REFIT</t>
  </si>
  <si>
    <t>attribute</t>
  </si>
  <si>
    <t>REGION1</t>
  </si>
  <si>
    <t>~TFM_INS</t>
  </si>
  <si>
    <t>Other_Indexes</t>
  </si>
  <si>
    <t>-1 means retrofit option</t>
  </si>
  <si>
    <t>Define the refurbishment parameter</t>
  </si>
  <si>
    <t>1 means life-ex</t>
  </si>
  <si>
    <t>2 means ??</t>
  </si>
  <si>
    <t>ETCLEKEND-E-REAF</t>
  </si>
  <si>
    <t>ETCLECAMD-E-REAF</t>
  </si>
  <si>
    <t>ETCLEGROO-E-REAF</t>
  </si>
  <si>
    <t>ETCLEKOMA-E-REAF</t>
  </si>
  <si>
    <t>ETCLEARNO-E-REAF</t>
  </si>
  <si>
    <t>ETCLEDUVH-E-REAF</t>
  </si>
  <si>
    <t>ETCLEHEND-E-REAF</t>
  </si>
  <si>
    <t>ETCLEKRIE-E-REAF</t>
  </si>
  <si>
    <t>ETCLELETH-E-REAF</t>
  </si>
  <si>
    <t>ETCLEMAJD-E-REAF</t>
  </si>
  <si>
    <t>ETCLEMAJW-E-REAF</t>
  </si>
  <si>
    <t>ETCLEMATI-E-REAF</t>
  </si>
  <si>
    <t>ETCLEMATL-E-REAF</t>
  </si>
  <si>
    <t>ETCLETUTU-E-REAF</t>
  </si>
  <si>
    <t>~TFM_INS-TS</t>
  </si>
  <si>
    <t>Attribute</t>
  </si>
  <si>
    <t>LimType</t>
  </si>
  <si>
    <t>RCAP_BND</t>
  </si>
  <si>
    <t>UP</t>
  </si>
  <si>
    <t>ETCLECAMD-E</t>
  </si>
  <si>
    <t>ETCLEGROO-E</t>
  </si>
  <si>
    <t>ETCLEKOMA-E</t>
  </si>
  <si>
    <t>ETCLEARNO-E</t>
  </si>
  <si>
    <t>ETCLEDUVH-E</t>
  </si>
  <si>
    <t>ETCLEHEND-E</t>
  </si>
  <si>
    <t>ETCLEKEND-E</t>
  </si>
  <si>
    <t>ETCLEKRIE-E</t>
  </si>
  <si>
    <t>ETCLELETH-E</t>
  </si>
  <si>
    <t>ETCLEMAJD-E</t>
  </si>
  <si>
    <t>ETCLEMAJW-E</t>
  </si>
  <si>
    <t>ETCLEMATI-E</t>
  </si>
  <si>
    <t>ETCLEMATL-E</t>
  </si>
  <si>
    <t>ETCLETUTU-E</t>
  </si>
  <si>
    <t>Number of Units</t>
  </si>
  <si>
    <t>Endo retirement upper limit</t>
  </si>
  <si>
    <t>Endo-retirement flag</t>
  </si>
  <si>
    <t>Capacity in 2020</t>
  </si>
  <si>
    <t>Capacity</t>
  </si>
  <si>
    <t>Units Left</t>
  </si>
  <si>
    <t>RCAP_BND-UP</t>
  </si>
  <si>
    <t>PRC_RCAP</t>
  </si>
  <si>
    <t>Year Endo-retire</t>
  </si>
  <si>
    <t>ProcName</t>
  </si>
  <si>
    <t>ProcDesc</t>
  </si>
  <si>
    <t>CommIN</t>
  </si>
  <si>
    <t>CommOUT</t>
  </si>
  <si>
    <t>Activity I/O</t>
  </si>
  <si>
    <t>TID</t>
  </si>
  <si>
    <t>CAMDEN</t>
  </si>
  <si>
    <t>PWRCLECAMD</t>
  </si>
  <si>
    <t>ELCC</t>
  </si>
  <si>
    <t>GROOTVLEI</t>
  </si>
  <si>
    <t>PWRCLEGROO</t>
  </si>
  <si>
    <t>KOMATI</t>
  </si>
  <si>
    <t>PWRCLEKOMA</t>
  </si>
  <si>
    <t>ARNOT</t>
  </si>
  <si>
    <t>PWRCLEARNO</t>
  </si>
  <si>
    <t>DUVHA</t>
  </si>
  <si>
    <t>PWRCLEDUVH</t>
  </si>
  <si>
    <t>HENDRINA</t>
  </si>
  <si>
    <t>PWRCLEHEND</t>
  </si>
  <si>
    <t>KENDAL</t>
  </si>
  <si>
    <t>PWRCLEKEND</t>
  </si>
  <si>
    <t>KRIEL</t>
  </si>
  <si>
    <t>PWRCLEKRIE</t>
  </si>
  <si>
    <t>LETHABO</t>
  </si>
  <si>
    <t>PWRCLELETH</t>
  </si>
  <si>
    <t>MAJUBA DRY</t>
  </si>
  <si>
    <t>PWRCLEMAJU</t>
  </si>
  <si>
    <t>MAJUBA WET</t>
  </si>
  <si>
    <t>MATIMBA</t>
  </si>
  <si>
    <t>PWRCLEMATI</t>
  </si>
  <si>
    <t>MATLA</t>
  </si>
  <si>
    <t>PWRCLEMATL</t>
  </si>
  <si>
    <t>TUTUKA</t>
  </si>
  <si>
    <t>PWRCLETUTU</t>
  </si>
  <si>
    <t>ETCLEKELB-E</t>
  </si>
  <si>
    <t>KELVIN B</t>
  </si>
  <si>
    <t>PWRCLE</t>
  </si>
  <si>
    <t>ETCLEPFSS-E</t>
  </si>
  <si>
    <t>Sasol SSF Coal Plant</t>
  </si>
  <si>
    <t>UPSCLE</t>
  </si>
  <si>
    <t>UPSELC</t>
  </si>
  <si>
    <t>ETCLEPFSI-E</t>
  </si>
  <si>
    <t>Sasol Infrachem Coal Plant</t>
  </si>
  <si>
    <t>INDCLE</t>
  </si>
  <si>
    <t>ICPELC</t>
  </si>
  <si>
    <t>ETODSGT-E</t>
  </si>
  <si>
    <t>OCGT liquid fuels Existing</t>
  </si>
  <si>
    <t>PWRODS</t>
  </si>
  <si>
    <t>Name</t>
  </si>
  <si>
    <t>Add in the RCAP_BND to existing processes because otherwise it will just retire a whole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</si>
</sst>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[$£-809]#,##0.000;[Red]&quot;-&quot;[$£-809]#,##0.000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0"/>
      <color theme="3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b/>
      <sz val="8"/>
      <color rgb="FF80008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7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2" fillId="0" borderId="0"/>
    <xf numFmtId="0" fontId="14" fillId="0" borderId="0"/>
    <xf numFmtId="0" fontId="15" fillId="0" borderId="0"/>
    <xf numFmtId="0" fontId="7" fillId="0" borderId="0"/>
    <xf numFmtId="0" fontId="16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8" fillId="3" borderId="1" applyNumberFormat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6" borderId="0" applyNumberFormat="0" applyBorder="0" applyAlignment="0" applyProtection="0"/>
    <xf numFmtId="0" fontId="10" fillId="5" borderId="0" applyNumberFormat="0" applyBorder="0" applyAlignment="0" applyProtection="0"/>
    <xf numFmtId="43" fontId="7" fillId="0" borderId="0" applyFont="0" applyFill="0" applyBorder="0" applyAlignment="0" applyProtection="0"/>
    <xf numFmtId="0" fontId="19" fillId="2" borderId="0" applyNumberFormat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1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3" borderId="1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3" fillId="0" borderId="0" xfId="2" applyAlignment="1">
      <alignment horizontal="center" wrapText="1"/>
    </xf>
    <xf numFmtId="0" fontId="4" fillId="0" borderId="0" xfId="3" applyFont="1" applyAlignment="1">
      <alignment horizontal="center"/>
    </xf>
    <xf numFmtId="0" fontId="0" fillId="0" borderId="0" xfId="0" quotePrefix="1"/>
    <xf numFmtId="0" fontId="5" fillId="0" borderId="0" xfId="4" applyFont="1"/>
    <xf numFmtId="0" fontId="6" fillId="0" borderId="0" xfId="0" applyFont="1"/>
    <xf numFmtId="0" fontId="2" fillId="0" borderId="0" xfId="1"/>
    <xf numFmtId="0" fontId="20" fillId="0" borderId="0" xfId="4" applyFont="1" applyAlignment="1">
      <alignment horizontal="center"/>
    </xf>
    <xf numFmtId="0" fontId="22" fillId="0" borderId="0" xfId="4" applyFont="1"/>
    <xf numFmtId="0" fontId="5" fillId="0" borderId="0" xfId="4" applyFont="1" applyAlignment="1">
      <alignment horizontal="right"/>
    </xf>
    <xf numFmtId="0" fontId="8" fillId="3" borderId="1" xfId="74"/>
    <xf numFmtId="0" fontId="21" fillId="0" borderId="0" xfId="4" applyFont="1"/>
    <xf numFmtId="0" fontId="21" fillId="0" borderId="0" xfId="4" applyFont="1" applyAlignment="1">
      <alignment horizontal="center" wrapText="1"/>
    </xf>
    <xf numFmtId="0" fontId="5" fillId="0" borderId="0" xfId="4" applyFont="1" applyAlignment="1">
      <alignment wrapText="1"/>
    </xf>
  </cellXfs>
  <cellStyles count="98">
    <cellStyle name="20% - Accent5 2" xfId="44" xr:uid="{2E09701F-C8AC-44F3-9A2D-DF9315D4D18B}"/>
    <cellStyle name="60% - Accent2 2" xfId="45" xr:uid="{8F28528E-61D2-42B8-8FA4-4343D3EB7316}"/>
    <cellStyle name="Calculation 2" xfId="34" xr:uid="{D086B799-C446-4D85-B833-FD9AD5F63A05}"/>
    <cellStyle name="Comma 2" xfId="10" xr:uid="{B39C3A86-84A4-4A72-A652-307942185EF4}"/>
    <cellStyle name="Comma 2 2" xfId="18" xr:uid="{738BEABD-6E6C-4DC2-997D-50788D2B8F36}"/>
    <cellStyle name="Comma 2 2 2" xfId="32" xr:uid="{9174AA48-902F-4AEA-A564-42E24EFECC71}"/>
    <cellStyle name="Comma 2 2 2 2" xfId="70" xr:uid="{35172059-0442-45C5-BB3D-2CAACA62E81B}"/>
    <cellStyle name="Comma 2 2 2 3" xfId="82" xr:uid="{88D9099A-F470-4D03-BE79-09EB3D57A727}"/>
    <cellStyle name="Comma 2 2 3" xfId="66" xr:uid="{EE4ED5C2-F364-48AD-9F23-19B546FE0094}"/>
    <cellStyle name="Comma 2 2 3 2" xfId="87" xr:uid="{5F8D3818-DE53-4EB8-ADFF-E721D50AD4A2}"/>
    <cellStyle name="Comma 2 2 4" xfId="94" xr:uid="{26579440-FB52-4EAD-A938-A9028B777F90}"/>
    <cellStyle name="Comma 2 2 5" xfId="78" xr:uid="{C2D9B5AA-EFB4-4C03-963B-48FE499B2852}"/>
    <cellStyle name="Comma 2 3" xfId="9" xr:uid="{A89172D9-9A9F-4203-A875-CB6C23116EDB}"/>
    <cellStyle name="Comma 2 3 2" xfId="64" xr:uid="{26B3BD98-BE80-4CA6-92F8-26680421D3E6}"/>
    <cellStyle name="Comma 2 3 3" xfId="76" xr:uid="{A3D4CB24-B8BF-4818-A5EA-B617765F1AF3}"/>
    <cellStyle name="Comma 2 4" xfId="31" xr:uid="{B1B35553-77B4-4906-99CD-B331F0839417}"/>
    <cellStyle name="Comma 2 4 2" xfId="69" xr:uid="{7F2939BD-1153-4E88-976A-A07451B8127F}"/>
    <cellStyle name="Comma 2 4 2 2" xfId="89" xr:uid="{B2752CA4-091E-42BD-B9B9-E36BB7EC4C6B}"/>
    <cellStyle name="Comma 2 4 3" xfId="95" xr:uid="{9C2369B5-779A-4A74-83FE-3224B5C29C94}"/>
    <cellStyle name="Comma 2 4 4" xfId="81" xr:uid="{D98DCDE0-57E3-4A60-8FA6-EA9B049C1BBB}"/>
    <cellStyle name="Comma 2 5" xfId="46" xr:uid="{514C9999-ABD6-4DCE-BE14-4F52AD5C8433}"/>
    <cellStyle name="Comma 2 5 2" xfId="73" xr:uid="{87E941B0-22C4-4858-8085-D00EBCB8BB5D}"/>
    <cellStyle name="Comma 2 5 2 2" xfId="91" xr:uid="{087DDC20-DA77-4F57-BFD8-8CE64CFB7581}"/>
    <cellStyle name="Comma 2 5 3" xfId="97" xr:uid="{456B6CC2-B024-48A0-9040-6E5F319C317B}"/>
    <cellStyle name="Comma 2 5 4" xfId="85" xr:uid="{0F3C66F2-8366-416A-9E27-62F9B0B6C756}"/>
    <cellStyle name="Comma 2 6" xfId="65" xr:uid="{850A773F-11CE-46F3-8E25-34D3BF09D863}"/>
    <cellStyle name="Comma 2 6 2" xfId="86" xr:uid="{2C60040C-A2BA-4F8E-9C4E-B1F0FAAA8004}"/>
    <cellStyle name="Comma 2 7" xfId="93" xr:uid="{49D5FA88-39A8-47B8-B825-F67F0E538DA2}"/>
    <cellStyle name="Comma 2 8" xfId="77" xr:uid="{BD595E92-6D63-456A-B6E9-05E474FEBF13}"/>
    <cellStyle name="Comma 3" xfId="19" xr:uid="{AEA0C0C0-66EF-4E2F-A328-4F7817475B6C}"/>
    <cellStyle name="Comma 3 2" xfId="29" xr:uid="{2A40B232-A58F-4373-98FB-37D7372C9427}"/>
    <cellStyle name="Comma 3 2 2" xfId="68" xr:uid="{9373C6C4-80E0-4FAC-AD16-F71C622DD477}"/>
    <cellStyle name="Comma 3 2 3" xfId="80" xr:uid="{45E1FE83-3AC2-4FF0-85B1-F2BC75FB6375}"/>
    <cellStyle name="Comma 3 3" xfId="67" xr:uid="{A509B14B-C0CD-4F87-95EF-B00F08561F3C}"/>
    <cellStyle name="Comma 3 4" xfId="79" xr:uid="{4BF8DBCF-E643-4165-9610-73FA0AE71965}"/>
    <cellStyle name="Comma 4" xfId="43" xr:uid="{8A1895BD-7226-4A75-B56F-51BCA520A668}"/>
    <cellStyle name="Comma 4 2" xfId="72" xr:uid="{2C57F45F-8380-48A4-90D5-8F9F30C02519}"/>
    <cellStyle name="Comma 4 3" xfId="84" xr:uid="{6BD499AE-56C1-4689-94B9-A4EB017C0702}"/>
    <cellStyle name="Comma 5" xfId="38" xr:uid="{6378241E-4A8B-4C75-A3C8-9045E9540B4D}"/>
    <cellStyle name="Comma 5 2" xfId="71" xr:uid="{0C49D52D-C2CE-4084-B605-62530BEADE5D}"/>
    <cellStyle name="Comma 5 3" xfId="83" xr:uid="{BCF3DE70-35F5-4E49-9B70-427C2F662B52}"/>
    <cellStyle name="Comma 6" xfId="90" xr:uid="{6EB1E992-34C8-47D3-A864-F7512200395A}"/>
    <cellStyle name="Comma 7" xfId="96" xr:uid="{649B26A0-4F36-4A33-A607-687A7A274E2D}"/>
    <cellStyle name="Heading 4" xfId="2" builtinId="19"/>
    <cellStyle name="Hyperlink 2" xfId="14" xr:uid="{2AD2658D-EBE0-4C61-8937-9A5F91CDE05B}"/>
    <cellStyle name="Hyperlink 2 2" xfId="30" xr:uid="{35131D84-C073-4675-B1EE-A05FBACA6EF5}"/>
    <cellStyle name="Hyperlink 2 2 2" xfId="36" xr:uid="{572BD78B-FF90-4C62-9E0C-79EA1860A7B7}"/>
    <cellStyle name="Hyperlink 3" xfId="88" xr:uid="{287CCB01-DDA9-43E4-BE4B-9FF5565F0D18}"/>
    <cellStyle name="Input" xfId="74" builtinId="20"/>
    <cellStyle name="Input 2" xfId="35" xr:uid="{8C5CA4D6-29F5-497E-A14A-843EDE6EB5A3}"/>
    <cellStyle name="Neutral 2" xfId="47" xr:uid="{7E13C7E8-9B6D-49EA-A3FF-21C115E3509C}"/>
    <cellStyle name="Normal" xfId="0" builtinId="0"/>
    <cellStyle name="Normal 10" xfId="1" xr:uid="{00000000-0005-0000-0000-000001000000}"/>
    <cellStyle name="Normal 10 4" xfId="13" xr:uid="{AB05E227-E2C5-4C4D-B00A-1B624BD6DFF6}"/>
    <cellStyle name="Normal 11" xfId="62" xr:uid="{F82C5081-AD94-4A1C-9EC0-AE75BDAD5818}"/>
    <cellStyle name="Normal 12" xfId="23" xr:uid="{217F741A-8DBB-4E03-AE7D-2E4F3D9CA0D5}"/>
    <cellStyle name="Normal 13" xfId="4" xr:uid="{912FB1D1-7CDF-4AB5-9B4B-987BACC52AE5}"/>
    <cellStyle name="Normal 14" xfId="6" xr:uid="{BE485634-DE56-432A-9D8E-FFA36F6E33A1}"/>
    <cellStyle name="Normal 14 2" xfId="75" xr:uid="{C7E2B60A-B1D3-413C-99A3-5AF08E9A35BA}"/>
    <cellStyle name="Normal 15" xfId="92" xr:uid="{BFFC76FC-0174-4B76-A5CC-12D1F55C7336}"/>
    <cellStyle name="Normal 2" xfId="3" xr:uid="{0AA4DFB1-AC6D-4499-AECB-2EA44C7CFF20}"/>
    <cellStyle name="Normal 2 2" xfId="7" xr:uid="{2626394F-66B2-4C8D-B39C-A7EB73E4F803}"/>
    <cellStyle name="Normal 2 2 2" xfId="5" xr:uid="{4742BA64-3672-444B-8FCC-57F4A52EB372}"/>
    <cellStyle name="Normal 2 2 2 2" xfId="12" xr:uid="{479DFDF9-D72D-495A-B0C9-F2E4423760DA}"/>
    <cellStyle name="Normal 2 2 3" xfId="21" xr:uid="{6A8AA896-ACE0-4A43-8F71-31D5FAF8B010}"/>
    <cellStyle name="Normal 2 3" xfId="17" xr:uid="{E167AE29-E926-4358-BEC4-1AD9A6F32B4A}"/>
    <cellStyle name="Normal 2 3 2" xfId="33" xr:uid="{624AD036-2E18-4BD8-B42E-9BB66984709A}"/>
    <cellStyle name="Normal 3" xfId="8" xr:uid="{FBC6E21C-43AF-4ADF-B2D9-1E81A6489F68}"/>
    <cellStyle name="Normal 3 2" xfId="22" xr:uid="{0A532FB9-BA15-4337-B844-B14BA060F5BF}"/>
    <cellStyle name="Normal 4" xfId="15" xr:uid="{B69FA9F6-994C-454B-B8DC-90B3D9B3A77A}"/>
    <cellStyle name="Normal 4 2" xfId="49" xr:uid="{00CF5DF0-1887-4BB7-9C15-80DF809751CD}"/>
    <cellStyle name="Normal 4 3" xfId="28" xr:uid="{42CC48B5-9D0E-4B40-97C0-B28BB4019C7D}"/>
    <cellStyle name="Normal 4 4" xfId="48" xr:uid="{B2D8F9F3-8FC5-4D70-B18E-BE9888E9E39D}"/>
    <cellStyle name="Normal 5" xfId="25" xr:uid="{9D446778-8058-4ADE-81DE-44C9200245CC}"/>
    <cellStyle name="Normal 6" xfId="24" xr:uid="{A6436E59-6D47-4B64-A231-EDB447CD8BD2}"/>
    <cellStyle name="Normal 7" xfId="26" xr:uid="{9FD0B1AE-2AFA-4416-89E7-38EB95B4791C}"/>
    <cellStyle name="Normal 8" xfId="39" xr:uid="{29A8F537-CB56-49B6-AC22-3965021DE3DB}"/>
    <cellStyle name="Normal 8 2" xfId="50" xr:uid="{DF157C65-9C25-4335-B3FB-290B5C7F6356}"/>
    <cellStyle name="Normal 9" xfId="41" xr:uid="{708C3109-6F70-488D-86F5-F052CB5F3664}"/>
    <cellStyle name="Normal 9 2" xfId="51" xr:uid="{BE3E84C9-AB20-4919-9C1A-C516D297B6E7}"/>
    <cellStyle name="Normale_B2020" xfId="52" xr:uid="{AF69451B-2FE3-41FA-96E2-72D763E8CBD7}"/>
    <cellStyle name="Percent 2" xfId="16" xr:uid="{54E147EF-4A87-4A8C-9038-1785B207593A}"/>
    <cellStyle name="Percent 2 2" xfId="20" xr:uid="{23EAE24D-8B18-462C-9DB2-59F9FE312147}"/>
    <cellStyle name="Percent 2 3" xfId="27" xr:uid="{11E3B8E0-C4EE-4460-B8E2-CB65412B18D5}"/>
    <cellStyle name="Percent 2 4" xfId="53" xr:uid="{C12E5C17-E4AB-498D-976F-80F31DCE7392}"/>
    <cellStyle name="Percent 3" xfId="11" xr:uid="{A090A015-FBB5-46F1-9E9C-F782354C5C08}"/>
    <cellStyle name="Percent 3 2" xfId="54" xr:uid="{9D52758F-F1CA-42EF-801B-D5D49FFFA1B7}"/>
    <cellStyle name="Percent 3 3" xfId="55" xr:uid="{009E5BF3-B60E-4663-AA77-50AFDF67977F}"/>
    <cellStyle name="Percent 4" xfId="40" xr:uid="{A0332E6B-D396-4B76-A5C1-D9020493DDCC}"/>
    <cellStyle name="Percent 4 2" xfId="57" xr:uid="{D3C36ACA-8EDD-4A10-87F3-F2243C262F53}"/>
    <cellStyle name="Percent 4 3" xfId="58" xr:uid="{DDDEF59A-571D-4156-B154-BE5A5F224B69}"/>
    <cellStyle name="Percent 4 4" xfId="56" xr:uid="{9A53F95C-AB09-4C55-A758-0BA0B6072A6C}"/>
    <cellStyle name="Percent 5" xfId="42" xr:uid="{DE877835-A750-484D-833F-66B904D93445}"/>
    <cellStyle name="Percent 5 2" xfId="59" xr:uid="{C459372F-B481-4C7C-BBA6-23D5A0DD5857}"/>
    <cellStyle name="Percent 6" xfId="60" xr:uid="{27E7EB62-933C-4ED8-B7EA-279D56F7C0E8}"/>
    <cellStyle name="Percent 7" xfId="63" xr:uid="{8CE778A1-F23F-4634-A160-C9B55B23618F}"/>
    <cellStyle name="Percent 8" xfId="37" xr:uid="{C6ABAE6A-07B1-4F62-BEBA-F724E7EF3E92}"/>
    <cellStyle name="Standard_Sce_D_Extraction" xfId="61" xr:uid="{8AAA8600-972D-49A3-B6D8-306BBEC319D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E18AF27-D6C0-474E-B028-B42A752B89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76199</xdr:colOff>
      <xdr:row>9</xdr:row>
      <xdr:rowOff>80447</xdr:rowOff>
    </xdr:from>
    <xdr:to>
      <xdr:col>20</xdr:col>
      <xdr:colOff>391249</xdr:colOff>
      <xdr:row>28</xdr:row>
      <xdr:rowOff>143405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9E520-444F-DEAA-8681-A222CCBD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49" y="1804472"/>
          <a:ext cx="5029925" cy="3682458"/>
        </a:xfrm>
        <a:prstGeom prst="rect">
          <a:avLst/>
        </a:prstGeom>
      </xdr:spPr>
    </xdr:pic>
    <xdr:clientData/>
  </xdr:twoCellAnchor>
  <xdr:twoCellAnchor editAs="oneCell">
    <xdr:from>
      <xdr:col>12</xdr:col>
      <xdr:colOff>1411</xdr:colOff>
      <xdr:row>30</xdr:row>
      <xdr:rowOff>47624</xdr:rowOff>
    </xdr:from>
    <xdr:to>
      <xdr:col>23</xdr:col>
      <xdr:colOff>370378</xdr:colOff>
      <xdr:row>50</xdr:row>
      <xdr:rowOff>29311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6E7E61-6652-3D87-C0B3-EE904BB67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5161" y="5962649"/>
          <a:ext cx="6912642" cy="3791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0"/>
  <sheetViews>
    <sheetView workbookViewId="0">
      <selection activeCell="E14" sqref="E14"/>
    </sheetView>
  </sheetViews>
  <sheetFormatPr defaultRowHeight="15" x14ac:dyDescent="0.25"/>
  <cols>
    <col min="2" max="2" width="22" customWidth="1"/>
    <col min="3" max="4" width="13.85546875" customWidth="1"/>
    <col min="5" max="5" width="13.5703125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3" spans="2:13" x14ac:dyDescent="0.25">
      <c r="B3" s="6" t="s">
        <v>12</v>
      </c>
    </row>
    <row r="6" spans="2:13" x14ac:dyDescent="0.25">
      <c r="B6" s="1" t="s">
        <v>9</v>
      </c>
      <c r="C6" s="1"/>
      <c r="D6" s="1"/>
      <c r="E6" s="1"/>
    </row>
    <row r="7" spans="2:13" ht="30" x14ac:dyDescent="0.25">
      <c r="B7" s="2" t="s">
        <v>0</v>
      </c>
      <c r="C7" s="2" t="s">
        <v>7</v>
      </c>
      <c r="D7" s="2" t="s">
        <v>10</v>
      </c>
      <c r="E7" s="2" t="s">
        <v>8</v>
      </c>
      <c r="F7" s="2"/>
      <c r="G7" s="2"/>
    </row>
    <row r="8" spans="2:13" x14ac:dyDescent="0.25">
      <c r="B8" t="s">
        <v>16</v>
      </c>
      <c r="C8" t="s">
        <v>6</v>
      </c>
      <c r="D8" s="5" t="str">
        <f>LEFT(B8,LEN(B8)-5)</f>
        <v>ETCLECAMD-E</v>
      </c>
      <c r="E8">
        <v>-1</v>
      </c>
      <c r="I8" s="4" t="s">
        <v>11</v>
      </c>
      <c r="M8" t="s">
        <v>1</v>
      </c>
    </row>
    <row r="9" spans="2:13" x14ac:dyDescent="0.25">
      <c r="B9" t="s">
        <v>17</v>
      </c>
      <c r="C9" t="s">
        <v>6</v>
      </c>
      <c r="D9" s="5" t="str">
        <f t="shared" ref="D9:D21" si="0">LEFT(B9,LEN(B9)-5)</f>
        <v>ETCLEGROO-E</v>
      </c>
      <c r="E9">
        <v>-1</v>
      </c>
      <c r="F9" s="3"/>
      <c r="G9" s="3"/>
      <c r="H9" s="3"/>
      <c r="I9" t="s">
        <v>13</v>
      </c>
      <c r="M9" t="s">
        <v>2</v>
      </c>
    </row>
    <row r="10" spans="2:13" x14ac:dyDescent="0.25">
      <c r="B10" t="s">
        <v>18</v>
      </c>
      <c r="C10" t="s">
        <v>6</v>
      </c>
      <c r="D10" s="5" t="str">
        <f t="shared" si="0"/>
        <v>ETCLEKOMA-E</v>
      </c>
      <c r="E10">
        <v>-1</v>
      </c>
      <c r="I10" t="s">
        <v>14</v>
      </c>
    </row>
    <row r="11" spans="2:13" x14ac:dyDescent="0.25">
      <c r="B11" t="s">
        <v>19</v>
      </c>
      <c r="C11" t="s">
        <v>6</v>
      </c>
      <c r="D11" s="5" t="str">
        <f t="shared" si="0"/>
        <v>ETCLEARNO-E</v>
      </c>
      <c r="E11">
        <v>-1</v>
      </c>
    </row>
    <row r="12" spans="2:13" x14ac:dyDescent="0.25">
      <c r="B12" t="s">
        <v>20</v>
      </c>
      <c r="C12" t="s">
        <v>6</v>
      </c>
      <c r="D12" s="5" t="str">
        <f t="shared" si="0"/>
        <v>ETCLEDUVH-E</v>
      </c>
      <c r="E12">
        <v>-1</v>
      </c>
    </row>
    <row r="13" spans="2:13" x14ac:dyDescent="0.25">
      <c r="B13" t="s">
        <v>21</v>
      </c>
      <c r="C13" t="s">
        <v>6</v>
      </c>
      <c r="D13" s="5" t="str">
        <f t="shared" si="0"/>
        <v>ETCLEHEND-E</v>
      </c>
      <c r="E13">
        <v>-1</v>
      </c>
    </row>
    <row r="14" spans="2:13" x14ac:dyDescent="0.25">
      <c r="B14" t="s">
        <v>15</v>
      </c>
      <c r="C14" t="s">
        <v>6</v>
      </c>
      <c r="D14" s="5" t="str">
        <f t="shared" si="0"/>
        <v>ETCLEKEND-E</v>
      </c>
      <c r="E14">
        <v>-1</v>
      </c>
    </row>
    <row r="15" spans="2:13" x14ac:dyDescent="0.25">
      <c r="B15" t="s">
        <v>22</v>
      </c>
      <c r="C15" t="s">
        <v>6</v>
      </c>
      <c r="D15" s="5" t="str">
        <f t="shared" si="0"/>
        <v>ETCLEKRIE-E</v>
      </c>
      <c r="E15">
        <v>-1</v>
      </c>
    </row>
    <row r="16" spans="2:13" x14ac:dyDescent="0.25">
      <c r="B16" t="s">
        <v>23</v>
      </c>
      <c r="C16" t="s">
        <v>6</v>
      </c>
      <c r="D16" s="5" t="str">
        <f t="shared" si="0"/>
        <v>ETCLELETH-E</v>
      </c>
      <c r="E16">
        <v>-1</v>
      </c>
    </row>
    <row r="17" spans="2:13" x14ac:dyDescent="0.25">
      <c r="B17" t="s">
        <v>24</v>
      </c>
      <c r="C17" t="s">
        <v>6</v>
      </c>
      <c r="D17" s="5" t="str">
        <f t="shared" si="0"/>
        <v>ETCLEMAJD-E</v>
      </c>
      <c r="E17">
        <v>-1</v>
      </c>
    </row>
    <row r="18" spans="2:13" x14ac:dyDescent="0.25">
      <c r="B18" t="s">
        <v>25</v>
      </c>
      <c r="C18" t="s">
        <v>6</v>
      </c>
      <c r="D18" s="5" t="str">
        <f t="shared" si="0"/>
        <v>ETCLEMAJW-E</v>
      </c>
      <c r="E18">
        <v>-1</v>
      </c>
    </row>
    <row r="19" spans="2:13" x14ac:dyDescent="0.25">
      <c r="B19" t="s">
        <v>26</v>
      </c>
      <c r="C19" t="s">
        <v>6</v>
      </c>
      <c r="D19" s="5" t="str">
        <f t="shared" si="0"/>
        <v>ETCLEMATI-E</v>
      </c>
      <c r="E19">
        <v>-1</v>
      </c>
    </row>
    <row r="20" spans="2:13" x14ac:dyDescent="0.25">
      <c r="B20" t="s">
        <v>27</v>
      </c>
      <c r="C20" t="s">
        <v>6</v>
      </c>
      <c r="D20" s="5" t="str">
        <f t="shared" si="0"/>
        <v>ETCLEMATL-E</v>
      </c>
      <c r="E20">
        <v>-1</v>
      </c>
    </row>
    <row r="21" spans="2:13" x14ac:dyDescent="0.25">
      <c r="B21" t="s">
        <v>28</v>
      </c>
      <c r="C21" t="s">
        <v>6</v>
      </c>
      <c r="D21" s="5" t="str">
        <f t="shared" si="0"/>
        <v>ETCLETUTU-E</v>
      </c>
      <c r="E21">
        <v>-1</v>
      </c>
    </row>
    <row r="25" spans="2:13" x14ac:dyDescent="0.25">
      <c r="J25" t="s">
        <v>4</v>
      </c>
    </row>
    <row r="26" spans="2:13" x14ac:dyDescent="0.25">
      <c r="J26" t="s">
        <v>5</v>
      </c>
    </row>
    <row r="30" spans="2:13" x14ac:dyDescent="0.25">
      <c r="M30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CB8-B343-4DC4-8210-FD4009F61CED}">
  <dimension ref="B4:AE39"/>
  <sheetViews>
    <sheetView tabSelected="1" workbookViewId="0">
      <selection activeCell="F5" sqref="F5"/>
    </sheetView>
  </sheetViews>
  <sheetFormatPr defaultRowHeight="15" x14ac:dyDescent="0.25"/>
  <cols>
    <col min="2" max="2" width="15.85546875" customWidth="1"/>
    <col min="3" max="3" width="19" customWidth="1"/>
  </cols>
  <sheetData>
    <row r="4" spans="2:31" x14ac:dyDescent="0.25">
      <c r="B4" s="6" t="s">
        <v>106</v>
      </c>
      <c r="H4" s="7"/>
      <c r="I4" s="7"/>
    </row>
    <row r="5" spans="2:31" x14ac:dyDescent="0.25">
      <c r="H5" s="7"/>
      <c r="I5" s="7"/>
    </row>
    <row r="6" spans="2:31" x14ac:dyDescent="0.25">
      <c r="H6" s="7"/>
      <c r="I6" s="7"/>
    </row>
    <row r="8" spans="2:31" x14ac:dyDescent="0.25">
      <c r="B8" s="1" t="s">
        <v>29</v>
      </c>
      <c r="C8" s="1"/>
      <c r="D8" s="1"/>
      <c r="E8" s="1"/>
    </row>
    <row r="9" spans="2:31" x14ac:dyDescent="0.25">
      <c r="B9" s="2" t="s">
        <v>0</v>
      </c>
      <c r="C9" s="2" t="s">
        <v>30</v>
      </c>
      <c r="D9" s="2" t="s">
        <v>31</v>
      </c>
      <c r="E9">
        <v>0</v>
      </c>
      <c r="F9" s="2">
        <v>2023</v>
      </c>
      <c r="G9" s="2">
        <v>2024</v>
      </c>
      <c r="K9" s="6" t="s">
        <v>105</v>
      </c>
    </row>
    <row r="10" spans="2:31" x14ac:dyDescent="0.25">
      <c r="B10" s="5" t="s">
        <v>34</v>
      </c>
      <c r="C10" t="s">
        <v>32</v>
      </c>
      <c r="D10" t="s">
        <v>33</v>
      </c>
      <c r="E10">
        <v>3</v>
      </c>
      <c r="F10">
        <v>0</v>
      </c>
      <c r="G10">
        <f>AA17</f>
        <v>0.42314285708240817</v>
      </c>
      <c r="K10" s="5" t="s">
        <v>63</v>
      </c>
    </row>
    <row r="11" spans="2:31" ht="34.5" x14ac:dyDescent="0.25">
      <c r="B11" s="5" t="s">
        <v>35</v>
      </c>
      <c r="C11" t="s">
        <v>32</v>
      </c>
      <c r="D11" t="s">
        <v>33</v>
      </c>
      <c r="E11">
        <v>3</v>
      </c>
      <c r="F11">
        <v>0</v>
      </c>
      <c r="G11">
        <f t="shared" ref="G11:G23" si="0">AA18</f>
        <v>0.37999999987333327</v>
      </c>
      <c r="K11" s="5" t="s">
        <v>66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14" t="s">
        <v>48</v>
      </c>
      <c r="Y11" s="14" t="s">
        <v>49</v>
      </c>
      <c r="Z11" s="14" t="s">
        <v>49</v>
      </c>
      <c r="AA11" s="14" t="s">
        <v>49</v>
      </c>
      <c r="AB11" s="14" t="s">
        <v>50</v>
      </c>
      <c r="AC11" s="14" t="s">
        <v>51</v>
      </c>
      <c r="AD11" s="14" t="s">
        <v>52</v>
      </c>
      <c r="AE11" s="5" t="s">
        <v>53</v>
      </c>
    </row>
    <row r="12" spans="2:31" ht="23.25" x14ac:dyDescent="0.25">
      <c r="B12" s="5" t="s">
        <v>36</v>
      </c>
      <c r="C12" t="s">
        <v>32</v>
      </c>
      <c r="D12" t="s">
        <v>33</v>
      </c>
      <c r="E12">
        <v>3</v>
      </c>
      <c r="F12">
        <v>0</v>
      </c>
      <c r="G12">
        <f>AA19</f>
        <v>0</v>
      </c>
      <c r="K12" s="5" t="s">
        <v>68</v>
      </c>
      <c r="N12" s="7"/>
      <c r="O12" s="7"/>
      <c r="P12" s="8"/>
      <c r="Q12" s="8"/>
      <c r="R12" s="8"/>
      <c r="S12" s="7"/>
      <c r="T12" s="7"/>
      <c r="U12" s="8"/>
      <c r="V12" s="8"/>
      <c r="W12" s="8"/>
      <c r="X12" s="7"/>
      <c r="Y12" s="5" t="s">
        <v>54</v>
      </c>
      <c r="Z12" s="5" t="s">
        <v>54</v>
      </c>
      <c r="AA12" s="5" t="s">
        <v>54</v>
      </c>
      <c r="AB12" s="5" t="s">
        <v>55</v>
      </c>
      <c r="AC12" s="14"/>
      <c r="AD12" s="14" t="s">
        <v>56</v>
      </c>
      <c r="AE12" s="7"/>
    </row>
    <row r="13" spans="2:31" x14ac:dyDescent="0.25">
      <c r="B13" s="5" t="s">
        <v>37</v>
      </c>
      <c r="C13" t="s">
        <v>32</v>
      </c>
      <c r="D13" t="s">
        <v>33</v>
      </c>
      <c r="E13">
        <v>3</v>
      </c>
      <c r="F13">
        <v>0</v>
      </c>
      <c r="G13">
        <f t="shared" si="0"/>
        <v>0.74399999987600007</v>
      </c>
      <c r="K13" s="5" t="s">
        <v>70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4">
        <v>2020</v>
      </c>
      <c r="AD13" s="11">
        <v>2023</v>
      </c>
      <c r="AE13" s="7"/>
    </row>
    <row r="14" spans="2:31" x14ac:dyDescent="0.25">
      <c r="B14" s="5" t="s">
        <v>38</v>
      </c>
      <c r="C14" t="s">
        <v>32</v>
      </c>
      <c r="D14" t="s">
        <v>33</v>
      </c>
      <c r="E14">
        <v>3</v>
      </c>
      <c r="F14">
        <v>0</v>
      </c>
      <c r="G14">
        <f t="shared" si="0"/>
        <v>1.1499999997699999</v>
      </c>
      <c r="K14" s="5" t="s">
        <v>72</v>
      </c>
      <c r="N14" s="7"/>
      <c r="O14" s="7"/>
      <c r="P14" s="8"/>
      <c r="Q14" s="8"/>
      <c r="R14" s="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2:31" x14ac:dyDescent="0.25">
      <c r="B15" s="5" t="s">
        <v>39</v>
      </c>
      <c r="C15" t="s">
        <v>32</v>
      </c>
      <c r="D15" t="s">
        <v>33</v>
      </c>
      <c r="E15">
        <v>3</v>
      </c>
      <c r="F15">
        <v>0</v>
      </c>
      <c r="G15">
        <f t="shared" si="0"/>
        <v>0.36942857135468571</v>
      </c>
      <c r="K15" s="5" t="s">
        <v>74</v>
      </c>
      <c r="N15" s="7"/>
      <c r="O15" s="7"/>
      <c r="P15" s="7"/>
      <c r="Q15" s="7"/>
      <c r="R15" s="7"/>
      <c r="S15" s="12" t="s">
        <v>57</v>
      </c>
      <c r="T15" s="12" t="s">
        <v>58</v>
      </c>
      <c r="U15" s="12" t="s">
        <v>59</v>
      </c>
      <c r="V15" s="12" t="s">
        <v>60</v>
      </c>
      <c r="W15" s="13" t="s">
        <v>61</v>
      </c>
      <c r="X15" s="7"/>
      <c r="Y15" s="5">
        <v>0</v>
      </c>
      <c r="Z15" s="5">
        <v>2023</v>
      </c>
      <c r="AA15" s="5">
        <v>2024</v>
      </c>
      <c r="AB15" s="5" t="s">
        <v>62</v>
      </c>
      <c r="AC15" s="7"/>
      <c r="AD15" s="7"/>
      <c r="AE15" s="7"/>
    </row>
    <row r="16" spans="2:31" x14ac:dyDescent="0.25">
      <c r="B16" s="5" t="s">
        <v>40</v>
      </c>
      <c r="C16" t="s">
        <v>32</v>
      </c>
      <c r="D16" t="s">
        <v>33</v>
      </c>
      <c r="E16">
        <v>3</v>
      </c>
      <c r="F16">
        <v>0</v>
      </c>
      <c r="G16">
        <f t="shared" si="0"/>
        <v>1.2799999997866667</v>
      </c>
      <c r="K16" s="5" t="s">
        <v>76</v>
      </c>
      <c r="N16" s="7"/>
      <c r="O16" s="7"/>
      <c r="P16" s="8"/>
      <c r="Q16" s="8"/>
      <c r="R16" s="8"/>
      <c r="S16" s="7"/>
      <c r="T16" s="7"/>
      <c r="U16" s="7"/>
      <c r="V16" s="10"/>
      <c r="W16" s="7"/>
      <c r="X16" s="7"/>
      <c r="Y16" s="7"/>
      <c r="Z16" s="7"/>
      <c r="AA16" s="7"/>
      <c r="AB16" s="7"/>
      <c r="AC16" s="7"/>
      <c r="AD16" s="7"/>
      <c r="AE16" s="7"/>
    </row>
    <row r="17" spans="2:31" x14ac:dyDescent="0.25">
      <c r="B17" s="5" t="s">
        <v>41</v>
      </c>
      <c r="C17" t="s">
        <v>32</v>
      </c>
      <c r="D17" t="s">
        <v>33</v>
      </c>
      <c r="E17">
        <v>3</v>
      </c>
      <c r="F17">
        <v>0</v>
      </c>
      <c r="G17">
        <f t="shared" si="0"/>
        <v>0.94999999984166672</v>
      </c>
      <c r="K17" s="5" t="s">
        <v>78</v>
      </c>
      <c r="N17" s="7"/>
      <c r="O17" s="7"/>
      <c r="P17" s="7"/>
      <c r="Q17" s="7"/>
      <c r="R17" s="7"/>
      <c r="S17" s="5" t="s">
        <v>34</v>
      </c>
      <c r="T17" s="5" t="s">
        <v>63</v>
      </c>
      <c r="U17" s="5" t="s">
        <v>64</v>
      </c>
      <c r="V17" s="5" t="s">
        <v>65</v>
      </c>
      <c r="W17" s="7"/>
      <c r="X17" s="5">
        <v>7</v>
      </c>
      <c r="Y17" s="5">
        <v>3</v>
      </c>
      <c r="Z17" s="5">
        <v>0</v>
      </c>
      <c r="AA17" s="5">
        <v>0.42314285708240817</v>
      </c>
      <c r="AB17" s="5">
        <v>1</v>
      </c>
      <c r="AC17" s="5">
        <v>1.4810000000000001</v>
      </c>
      <c r="AD17" s="5">
        <v>1.4810000000000001</v>
      </c>
      <c r="AE17" s="5">
        <v>7</v>
      </c>
    </row>
    <row r="18" spans="2:31" x14ac:dyDescent="0.25">
      <c r="B18" s="5" t="s">
        <v>42</v>
      </c>
      <c r="C18" t="s">
        <v>32</v>
      </c>
      <c r="D18" t="s">
        <v>33</v>
      </c>
      <c r="E18">
        <v>3</v>
      </c>
      <c r="F18">
        <v>0</v>
      </c>
      <c r="G18">
        <f t="shared" si="0"/>
        <v>1.1859999998023332</v>
      </c>
      <c r="K18" s="5" t="s">
        <v>80</v>
      </c>
      <c r="N18" s="7"/>
      <c r="O18" s="7"/>
      <c r="P18" s="8"/>
      <c r="Q18" s="8"/>
      <c r="R18" s="8"/>
      <c r="S18" s="5" t="s">
        <v>35</v>
      </c>
      <c r="T18" s="5" t="s">
        <v>66</v>
      </c>
      <c r="U18" s="5" t="s">
        <v>67</v>
      </c>
      <c r="V18" s="5" t="s">
        <v>65</v>
      </c>
      <c r="W18" s="7"/>
      <c r="X18" s="5">
        <v>3</v>
      </c>
      <c r="Y18" s="5">
        <v>3</v>
      </c>
      <c r="Z18" s="5">
        <v>0</v>
      </c>
      <c r="AA18" s="5">
        <v>0.37999999987333327</v>
      </c>
      <c r="AB18" s="5">
        <v>1</v>
      </c>
      <c r="AC18" s="5">
        <v>0.56999999999999995</v>
      </c>
      <c r="AD18" s="5">
        <v>0.56999999999999995</v>
      </c>
      <c r="AE18" s="5">
        <v>3</v>
      </c>
    </row>
    <row r="19" spans="2:31" x14ac:dyDescent="0.25">
      <c r="B19" s="5" t="s">
        <v>43</v>
      </c>
      <c r="C19" t="s">
        <v>32</v>
      </c>
      <c r="D19" t="s">
        <v>33</v>
      </c>
      <c r="E19">
        <v>3</v>
      </c>
      <c r="F19">
        <v>0</v>
      </c>
      <c r="G19">
        <f t="shared" si="0"/>
        <v>1.2219999995926667</v>
      </c>
      <c r="K19" s="5" t="s">
        <v>82</v>
      </c>
      <c r="N19" s="7"/>
      <c r="O19" s="7"/>
      <c r="P19" s="7"/>
      <c r="Q19" s="7"/>
      <c r="R19" s="7"/>
      <c r="S19" s="5" t="s">
        <v>36</v>
      </c>
      <c r="T19" s="5" t="s">
        <v>68</v>
      </c>
      <c r="U19" s="5" t="s">
        <v>69</v>
      </c>
      <c r="V19" s="5" t="s">
        <v>65</v>
      </c>
      <c r="W19" s="7"/>
      <c r="X19" s="5">
        <v>4</v>
      </c>
      <c r="Y19" s="5">
        <v>3</v>
      </c>
      <c r="Z19" s="5">
        <v>0</v>
      </c>
      <c r="AA19" s="5">
        <v>0</v>
      </c>
      <c r="AB19" s="5">
        <v>1</v>
      </c>
      <c r="AC19" s="5">
        <v>0.20499999999999999</v>
      </c>
      <c r="AD19" s="5">
        <v>0</v>
      </c>
      <c r="AE19" s="5">
        <v>0</v>
      </c>
    </row>
    <row r="20" spans="2:31" x14ac:dyDescent="0.25">
      <c r="B20" s="5" t="s">
        <v>44</v>
      </c>
      <c r="C20" t="s">
        <v>32</v>
      </c>
      <c r="D20" t="s">
        <v>33</v>
      </c>
      <c r="E20">
        <v>3</v>
      </c>
      <c r="F20">
        <v>0</v>
      </c>
      <c r="G20">
        <f t="shared" si="0"/>
        <v>1.3399999995533332</v>
      </c>
      <c r="K20" s="5" t="s">
        <v>84</v>
      </c>
      <c r="N20" s="7"/>
      <c r="O20" s="7"/>
      <c r="P20" s="8"/>
      <c r="Q20" s="8"/>
      <c r="R20" s="8"/>
      <c r="S20" s="5" t="s">
        <v>37</v>
      </c>
      <c r="T20" s="5" t="s">
        <v>70</v>
      </c>
      <c r="U20" s="5" t="s">
        <v>71</v>
      </c>
      <c r="V20" s="5" t="s">
        <v>65</v>
      </c>
      <c r="W20" s="7"/>
      <c r="X20" s="5">
        <v>6</v>
      </c>
      <c r="Y20" s="5">
        <v>3</v>
      </c>
      <c r="Z20" s="5">
        <v>0</v>
      </c>
      <c r="AA20" s="5">
        <v>0.74399999987600007</v>
      </c>
      <c r="AB20" s="5">
        <v>1</v>
      </c>
      <c r="AC20" s="5">
        <v>2.2320000000000002</v>
      </c>
      <c r="AD20" s="5">
        <v>2.2320000000000002</v>
      </c>
      <c r="AE20" s="5">
        <v>6</v>
      </c>
    </row>
    <row r="21" spans="2:31" x14ac:dyDescent="0.25">
      <c r="B21" s="5" t="s">
        <v>45</v>
      </c>
      <c r="C21" t="s">
        <v>32</v>
      </c>
      <c r="D21" t="s">
        <v>33</v>
      </c>
      <c r="E21">
        <v>3</v>
      </c>
      <c r="F21">
        <v>0</v>
      </c>
      <c r="G21">
        <f t="shared" si="0"/>
        <v>1.229999999795</v>
      </c>
      <c r="K21" s="5" t="s">
        <v>85</v>
      </c>
      <c r="N21" s="7"/>
      <c r="O21" s="7"/>
      <c r="P21" s="7"/>
      <c r="Q21" s="7"/>
      <c r="R21" s="7"/>
      <c r="S21" s="5" t="s">
        <v>38</v>
      </c>
      <c r="T21" s="5" t="s">
        <v>72</v>
      </c>
      <c r="U21" s="5" t="s">
        <v>73</v>
      </c>
      <c r="V21" s="5" t="s">
        <v>65</v>
      </c>
      <c r="W21" s="7"/>
      <c r="X21" s="5">
        <v>5</v>
      </c>
      <c r="Y21" s="5">
        <v>3</v>
      </c>
      <c r="Z21" s="5">
        <v>0</v>
      </c>
      <c r="AA21" s="5">
        <v>1.1499999997699999</v>
      </c>
      <c r="AB21" s="5">
        <v>1</v>
      </c>
      <c r="AC21" s="5">
        <v>2.875</v>
      </c>
      <c r="AD21" s="5">
        <v>2.875</v>
      </c>
      <c r="AE21" s="5">
        <v>5</v>
      </c>
    </row>
    <row r="22" spans="2:31" x14ac:dyDescent="0.25">
      <c r="B22" s="5" t="s">
        <v>46</v>
      </c>
      <c r="C22" t="s">
        <v>32</v>
      </c>
      <c r="D22" t="s">
        <v>33</v>
      </c>
      <c r="E22">
        <v>3</v>
      </c>
      <c r="F22">
        <v>0</v>
      </c>
      <c r="G22">
        <f t="shared" si="0"/>
        <v>1.1499999998083335</v>
      </c>
      <c r="K22" s="5" t="s">
        <v>87</v>
      </c>
      <c r="N22" s="7"/>
      <c r="O22" s="7"/>
      <c r="P22" s="8"/>
      <c r="Q22" s="8"/>
      <c r="R22" s="8"/>
      <c r="S22" s="5" t="s">
        <v>39</v>
      </c>
      <c r="T22" s="5" t="s">
        <v>74</v>
      </c>
      <c r="U22" s="5" t="s">
        <v>75</v>
      </c>
      <c r="V22" s="5" t="s">
        <v>65</v>
      </c>
      <c r="W22" s="7"/>
      <c r="X22" s="5">
        <v>7</v>
      </c>
      <c r="Y22" s="5">
        <v>3</v>
      </c>
      <c r="Z22" s="5">
        <v>0</v>
      </c>
      <c r="AA22" s="5">
        <v>0.36942857135468571</v>
      </c>
      <c r="AB22" s="5">
        <v>1</v>
      </c>
      <c r="AC22" s="5">
        <v>1.2929999999999999</v>
      </c>
      <c r="AD22" s="5">
        <v>0.9235714285714286</v>
      </c>
      <c r="AE22" s="5">
        <v>5</v>
      </c>
    </row>
    <row r="23" spans="2:31" x14ac:dyDescent="0.25">
      <c r="B23" s="5" t="s">
        <v>47</v>
      </c>
      <c r="C23" t="s">
        <v>32</v>
      </c>
      <c r="D23" t="s">
        <v>33</v>
      </c>
      <c r="E23">
        <v>3</v>
      </c>
      <c r="F23">
        <v>0</v>
      </c>
      <c r="G23">
        <f t="shared" si="0"/>
        <v>1.1699999998049999</v>
      </c>
      <c r="K23" s="5" t="s">
        <v>89</v>
      </c>
      <c r="N23" s="7"/>
      <c r="O23" s="7"/>
      <c r="P23" s="7"/>
      <c r="Q23" s="7"/>
      <c r="R23" s="7"/>
      <c r="S23" s="5" t="s">
        <v>40</v>
      </c>
      <c r="T23" s="5" t="s">
        <v>76</v>
      </c>
      <c r="U23" s="5" t="s">
        <v>77</v>
      </c>
      <c r="V23" s="5" t="s">
        <v>65</v>
      </c>
      <c r="W23" s="7"/>
      <c r="X23" s="5">
        <v>6</v>
      </c>
      <c r="Y23" s="5">
        <v>3</v>
      </c>
      <c r="Z23" s="5">
        <v>0</v>
      </c>
      <c r="AA23" s="5">
        <v>1.2799999997866667</v>
      </c>
      <c r="AB23" s="5">
        <v>1</v>
      </c>
      <c r="AC23" s="5">
        <v>3.84</v>
      </c>
      <c r="AD23" s="5">
        <v>3.84</v>
      </c>
      <c r="AE23" s="5">
        <v>6</v>
      </c>
    </row>
    <row r="24" spans="2:31" x14ac:dyDescent="0.25">
      <c r="N24" s="7"/>
      <c r="O24" s="7"/>
      <c r="P24" s="8"/>
      <c r="Q24" s="8"/>
      <c r="R24" s="8"/>
      <c r="S24" s="5" t="s">
        <v>41</v>
      </c>
      <c r="T24" s="5" t="s">
        <v>78</v>
      </c>
      <c r="U24" s="5" t="s">
        <v>79</v>
      </c>
      <c r="V24" s="5" t="s">
        <v>65</v>
      </c>
      <c r="W24" s="7"/>
      <c r="X24" s="5">
        <v>6</v>
      </c>
      <c r="Y24" s="5">
        <v>3</v>
      </c>
      <c r="Z24" s="5">
        <v>0</v>
      </c>
      <c r="AA24" s="5">
        <v>0.94999999984166672</v>
      </c>
      <c r="AB24" s="5">
        <v>1</v>
      </c>
      <c r="AC24" s="5">
        <v>2.85</v>
      </c>
      <c r="AD24" s="5">
        <v>2.85</v>
      </c>
      <c r="AE24" s="5">
        <v>6</v>
      </c>
    </row>
    <row r="25" spans="2:31" x14ac:dyDescent="0.25">
      <c r="N25" s="7"/>
      <c r="O25" s="7"/>
      <c r="P25" s="7"/>
      <c r="Q25" s="7"/>
      <c r="R25" s="7"/>
      <c r="S25" s="5" t="s">
        <v>42</v>
      </c>
      <c r="T25" s="5" t="s">
        <v>80</v>
      </c>
      <c r="U25" s="5" t="s">
        <v>81</v>
      </c>
      <c r="V25" s="5" t="s">
        <v>65</v>
      </c>
      <c r="W25" s="7"/>
      <c r="X25" s="5">
        <v>6</v>
      </c>
      <c r="Y25" s="5">
        <v>3</v>
      </c>
      <c r="Z25" s="5">
        <v>0</v>
      </c>
      <c r="AA25" s="5">
        <v>1.1859999998023332</v>
      </c>
      <c r="AB25" s="5">
        <v>1</v>
      </c>
      <c r="AC25" s="5">
        <v>3.5579999999999998</v>
      </c>
      <c r="AD25" s="5">
        <v>3.5579999999999998</v>
      </c>
      <c r="AE25" s="5">
        <v>6</v>
      </c>
    </row>
    <row r="26" spans="2:31" x14ac:dyDescent="0.25">
      <c r="N26" s="7"/>
      <c r="O26" s="7"/>
      <c r="P26" s="8"/>
      <c r="Q26" s="8"/>
      <c r="R26" s="8"/>
      <c r="S26" s="5" t="s">
        <v>43</v>
      </c>
      <c r="T26" s="5" t="s">
        <v>82</v>
      </c>
      <c r="U26" s="5" t="s">
        <v>83</v>
      </c>
      <c r="V26" s="5" t="s">
        <v>65</v>
      </c>
      <c r="W26" s="7"/>
      <c r="X26" s="5">
        <v>3</v>
      </c>
      <c r="Y26" s="5">
        <v>3</v>
      </c>
      <c r="Z26" s="5">
        <v>0</v>
      </c>
      <c r="AA26" s="5">
        <v>1.2219999995926667</v>
      </c>
      <c r="AB26" s="5">
        <v>1</v>
      </c>
      <c r="AC26" s="5">
        <v>1.8330000000000002</v>
      </c>
      <c r="AD26" s="5">
        <v>1.8330000000000002</v>
      </c>
      <c r="AE26" s="5">
        <v>3</v>
      </c>
    </row>
    <row r="27" spans="2:31" x14ac:dyDescent="0.25">
      <c r="N27" s="7"/>
      <c r="O27" s="7"/>
      <c r="P27" s="7"/>
      <c r="Q27" s="7"/>
      <c r="R27" s="7"/>
      <c r="S27" s="5" t="s">
        <v>44</v>
      </c>
      <c r="T27" s="5" t="s">
        <v>84</v>
      </c>
      <c r="U27" s="5" t="s">
        <v>83</v>
      </c>
      <c r="V27" s="5" t="s">
        <v>65</v>
      </c>
      <c r="W27" s="7"/>
      <c r="X27" s="5">
        <v>3</v>
      </c>
      <c r="Y27" s="5">
        <v>3</v>
      </c>
      <c r="Z27" s="5">
        <v>0</v>
      </c>
      <c r="AA27" s="5">
        <v>1.3399999995533332</v>
      </c>
      <c r="AB27" s="5">
        <v>1</v>
      </c>
      <c r="AC27" s="5">
        <v>2.0099999999999998</v>
      </c>
      <c r="AD27" s="5">
        <v>2.0099999999999998</v>
      </c>
      <c r="AE27" s="5">
        <v>3</v>
      </c>
    </row>
    <row r="28" spans="2:31" x14ac:dyDescent="0.25">
      <c r="N28" s="7"/>
      <c r="O28" s="7"/>
      <c r="P28" s="8"/>
      <c r="Q28" s="8"/>
      <c r="R28" s="8"/>
      <c r="S28" s="5" t="s">
        <v>45</v>
      </c>
      <c r="T28" s="5" t="s">
        <v>85</v>
      </c>
      <c r="U28" s="5" t="s">
        <v>86</v>
      </c>
      <c r="V28" s="5" t="s">
        <v>65</v>
      </c>
      <c r="W28" s="7"/>
      <c r="X28" s="5">
        <v>6</v>
      </c>
      <c r="Y28" s="5">
        <v>3</v>
      </c>
      <c r="Z28" s="5">
        <v>0</v>
      </c>
      <c r="AA28" s="5">
        <v>1.229999999795</v>
      </c>
      <c r="AB28" s="5">
        <v>1</v>
      </c>
      <c r="AC28" s="5">
        <v>3.69</v>
      </c>
      <c r="AD28" s="5">
        <v>3.69</v>
      </c>
      <c r="AE28" s="5">
        <v>6</v>
      </c>
    </row>
    <row r="29" spans="2:31" x14ac:dyDescent="0.25">
      <c r="N29" s="7"/>
      <c r="O29" s="7"/>
      <c r="P29" s="7"/>
      <c r="Q29" s="7"/>
      <c r="R29" s="7"/>
      <c r="S29" s="5" t="s">
        <v>46</v>
      </c>
      <c r="T29" s="5" t="s">
        <v>87</v>
      </c>
      <c r="U29" s="5" t="s">
        <v>88</v>
      </c>
      <c r="V29" s="5" t="s">
        <v>65</v>
      </c>
      <c r="W29" s="7"/>
      <c r="X29" s="5">
        <v>6</v>
      </c>
      <c r="Y29" s="5">
        <v>3</v>
      </c>
      <c r="Z29" s="5">
        <v>0</v>
      </c>
      <c r="AA29" s="5">
        <v>1.1499999998083335</v>
      </c>
      <c r="AB29" s="5">
        <v>1</v>
      </c>
      <c r="AC29" s="5">
        <v>3.45</v>
      </c>
      <c r="AD29" s="5">
        <v>3.45</v>
      </c>
      <c r="AE29" s="5">
        <v>6</v>
      </c>
    </row>
    <row r="30" spans="2:31" x14ac:dyDescent="0.25">
      <c r="N30" s="7"/>
      <c r="O30" s="7"/>
      <c r="P30" s="8"/>
      <c r="Q30" s="8"/>
      <c r="R30" s="8"/>
      <c r="S30" s="5" t="s">
        <v>47</v>
      </c>
      <c r="T30" s="5" t="s">
        <v>89</v>
      </c>
      <c r="U30" s="5" t="s">
        <v>90</v>
      </c>
      <c r="V30" s="5" t="s">
        <v>65</v>
      </c>
      <c r="W30" s="7"/>
      <c r="X30" s="5">
        <v>6</v>
      </c>
      <c r="Y30" s="5">
        <v>3</v>
      </c>
      <c r="Z30" s="5">
        <v>0</v>
      </c>
      <c r="AA30" s="5">
        <v>1.1699999998049999</v>
      </c>
      <c r="AB30" s="5">
        <v>1</v>
      </c>
      <c r="AC30" s="5">
        <v>3.51</v>
      </c>
      <c r="AD30" s="5">
        <v>3.51</v>
      </c>
      <c r="AE30" s="5">
        <v>6</v>
      </c>
    </row>
    <row r="31" spans="2:31" x14ac:dyDescent="0.25">
      <c r="N31" s="7"/>
      <c r="O31" s="7"/>
      <c r="P31" s="7"/>
      <c r="Q31" s="7"/>
      <c r="R31" s="7"/>
      <c r="S31" s="5" t="s">
        <v>91</v>
      </c>
      <c r="T31" s="5" t="s">
        <v>92</v>
      </c>
      <c r="U31" s="5" t="s">
        <v>93</v>
      </c>
      <c r="V31" s="5" t="s">
        <v>65</v>
      </c>
      <c r="W31" s="7"/>
      <c r="X31" s="9">
        <v>3</v>
      </c>
      <c r="Y31" s="5">
        <v>3</v>
      </c>
      <c r="Z31" s="5">
        <v>0</v>
      </c>
      <c r="AA31" s="5">
        <v>0</v>
      </c>
      <c r="AB31" s="5">
        <v>1</v>
      </c>
      <c r="AC31" s="7"/>
      <c r="AD31" s="7"/>
      <c r="AE31" s="7"/>
    </row>
    <row r="32" spans="2:31" x14ac:dyDescent="0.25">
      <c r="B32" s="5"/>
      <c r="C32" s="5"/>
      <c r="D32" s="5"/>
      <c r="E32" s="5"/>
      <c r="F32" s="7"/>
      <c r="G32" s="9"/>
      <c r="H32" s="5"/>
      <c r="I32" s="5"/>
      <c r="J32" s="5"/>
      <c r="K32" s="5"/>
      <c r="L32" s="7"/>
      <c r="M32" s="7"/>
      <c r="N32" s="7"/>
      <c r="O32" s="7"/>
      <c r="P32" s="8"/>
      <c r="Q32" s="8"/>
      <c r="R32" s="8"/>
      <c r="S32" s="5" t="s">
        <v>94</v>
      </c>
      <c r="T32" s="5" t="s">
        <v>95</v>
      </c>
      <c r="U32" s="5" t="s">
        <v>96</v>
      </c>
      <c r="V32" s="5" t="s">
        <v>97</v>
      </c>
      <c r="W32" s="7"/>
      <c r="X32" s="5">
        <v>6</v>
      </c>
      <c r="Y32" s="5">
        <v>3</v>
      </c>
      <c r="Z32" s="5">
        <v>0</v>
      </c>
      <c r="AA32" s="5">
        <v>0</v>
      </c>
      <c r="AB32" s="5">
        <v>1</v>
      </c>
      <c r="AC32" s="7"/>
      <c r="AD32" s="7"/>
      <c r="AE32" s="7"/>
    </row>
    <row r="33" spans="14:31" x14ac:dyDescent="0.25">
      <c r="N33" s="7"/>
      <c r="O33" s="7"/>
      <c r="P33" s="7"/>
      <c r="Q33" s="7"/>
      <c r="R33" s="7"/>
      <c r="S33" s="5" t="s">
        <v>98</v>
      </c>
      <c r="T33" s="5" t="s">
        <v>99</v>
      </c>
      <c r="U33" s="5" t="s">
        <v>100</v>
      </c>
      <c r="V33" s="5" t="s">
        <v>101</v>
      </c>
      <c r="W33" s="7"/>
      <c r="X33" s="5">
        <v>3</v>
      </c>
      <c r="Y33" s="5">
        <v>3</v>
      </c>
      <c r="Z33" s="5">
        <v>0</v>
      </c>
      <c r="AA33" s="5">
        <v>8.5333333304888889E-2</v>
      </c>
      <c r="AB33" s="5">
        <v>1</v>
      </c>
      <c r="AC33" s="5">
        <v>0.128</v>
      </c>
      <c r="AD33" s="5">
        <v>0.128</v>
      </c>
      <c r="AE33" s="5">
        <v>3</v>
      </c>
    </row>
    <row r="34" spans="14:31" x14ac:dyDescent="0.25">
      <c r="N34" s="7"/>
      <c r="O34" s="7"/>
      <c r="P34" s="8"/>
      <c r="Q34" s="8"/>
      <c r="R34" s="8"/>
      <c r="S34" s="5" t="s">
        <v>102</v>
      </c>
      <c r="T34" s="5" t="s">
        <v>103</v>
      </c>
      <c r="U34" s="5" t="s">
        <v>104</v>
      </c>
      <c r="V34" s="5" t="s">
        <v>65</v>
      </c>
      <c r="W34" s="7"/>
      <c r="X34" s="7"/>
      <c r="Y34" s="7"/>
      <c r="Z34" s="7"/>
      <c r="AA34" s="7"/>
      <c r="AB34" s="7"/>
      <c r="AC34" s="7"/>
      <c r="AD34" s="7"/>
      <c r="AE34" s="7"/>
    </row>
    <row r="35" spans="14:31" x14ac:dyDescent="0.25">
      <c r="N35" s="7"/>
      <c r="O35" s="7"/>
      <c r="P35" s="7"/>
      <c r="Q35" s="7"/>
      <c r="R35" s="7"/>
    </row>
    <row r="36" spans="14:31" x14ac:dyDescent="0.25">
      <c r="N36" s="7"/>
      <c r="O36" s="7"/>
      <c r="P36" s="8"/>
      <c r="Q36" s="8"/>
      <c r="R36" s="8"/>
    </row>
    <row r="37" spans="14:31" x14ac:dyDescent="0.25">
      <c r="N37" s="7"/>
      <c r="O37" s="7"/>
      <c r="P37" s="7"/>
      <c r="Q37" s="7"/>
      <c r="R37" s="7"/>
    </row>
    <row r="38" spans="14:31" x14ac:dyDescent="0.25">
      <c r="N38" s="7"/>
      <c r="O38" s="7"/>
      <c r="P38" s="8"/>
      <c r="Q38" s="8"/>
      <c r="R38" s="8"/>
    </row>
    <row r="39" spans="14:31" x14ac:dyDescent="0.25">
      <c r="N39" s="7"/>
      <c r="O39" s="7"/>
      <c r="P39" s="7"/>
      <c r="Q39" s="7"/>
      <c r="R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Define REFIT</vt:lpstr>
      <vt:lpstr>Define RCAP_BND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Bryce Mc Call</cp:lastModifiedBy>
  <dcterms:created xsi:type="dcterms:W3CDTF">2009-05-27T15:40:55Z</dcterms:created>
  <dcterms:modified xsi:type="dcterms:W3CDTF">2023-12-02T16:09:28Z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